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.liu.se\home\gusda918\Documents\MATLAB\Finans\inl2\"/>
    </mc:Choice>
  </mc:AlternateContent>
  <bookViews>
    <workbookView xWindow="0" yWindow="2520" windowWidth="25605" windowHeight="16005" activeTab="1"/>
  </bookViews>
  <sheets>
    <sheet name="Reut" sheetId="1" r:id="rId1"/>
    <sheet name="snap" sheetId="3" r:id="rId2"/>
    <sheet name="Sheet1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" i="1" l="1"/>
  <c r="E3" i="1"/>
  <c r="M10" i="1" l="1"/>
  <c r="M3" i="1"/>
  <c r="M4" i="1"/>
  <c r="M7" i="1"/>
  <c r="M6" i="1"/>
  <c r="E20" i="1"/>
  <c r="F10" i="1"/>
  <c r="F5" i="1"/>
  <c r="B8" i="1"/>
  <c r="E8" i="1"/>
  <c r="F23" i="1"/>
  <c r="B4" i="1"/>
  <c r="F3" i="1"/>
  <c r="F26" i="1"/>
  <c r="B10" i="1"/>
  <c r="E27" i="1"/>
  <c r="B6" i="1"/>
  <c r="E24" i="1"/>
  <c r="F9" i="1"/>
  <c r="E18" i="1"/>
  <c r="E15" i="1"/>
  <c r="F8" i="1"/>
  <c r="F27" i="1"/>
  <c r="E9" i="1"/>
  <c r="F16" i="1"/>
  <c r="E26" i="1"/>
  <c r="F20" i="1"/>
  <c r="B12" i="1"/>
  <c r="B9" i="1"/>
  <c r="E12" i="1"/>
  <c r="E17" i="1"/>
  <c r="E13" i="1"/>
  <c r="F17" i="1"/>
  <c r="F13" i="1"/>
  <c r="B5" i="1"/>
  <c r="B7" i="1"/>
  <c r="E6" i="1"/>
  <c r="E25" i="1"/>
  <c r="F11" i="1"/>
  <c r="E14" i="1"/>
  <c r="F15" i="1"/>
  <c r="F25" i="1"/>
  <c r="E7" i="1"/>
  <c r="F18" i="1"/>
  <c r="F6" i="1"/>
  <c r="B11" i="1"/>
  <c r="E23" i="1"/>
  <c r="E21" i="1"/>
  <c r="F7" i="1"/>
  <c r="E22" i="1"/>
  <c r="F14" i="1"/>
  <c r="E16" i="1"/>
  <c r="E19" i="1"/>
  <c r="E11" i="1"/>
  <c r="E10" i="1"/>
  <c r="F24" i="1"/>
  <c r="F4" i="1"/>
  <c r="F12" i="1"/>
  <c r="F22" i="1"/>
  <c r="B3" i="1"/>
  <c r="F21" i="1"/>
  <c r="E5" i="1"/>
  <c r="F19" i="1"/>
  <c r="M5" i="1" l="1"/>
  <c r="B42" i="2"/>
  <c r="B3" i="2"/>
  <c r="B4" i="2" s="1"/>
  <c r="B5" i="2" s="1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D23" i="1"/>
  <c r="D3" i="1"/>
  <c r="D4" i="1" s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C26" i="2"/>
  <c r="C8" i="2"/>
  <c r="C19" i="2"/>
  <c r="C20" i="2"/>
  <c r="C16" i="2"/>
  <c r="C34" i="2"/>
  <c r="C9" i="2"/>
  <c r="C43" i="2"/>
  <c r="C29" i="2"/>
  <c r="C40" i="2"/>
  <c r="C24" i="2"/>
  <c r="C13" i="2"/>
  <c r="C30" i="2"/>
  <c r="C5" i="2"/>
  <c r="C31" i="2"/>
  <c r="C3" i="2"/>
  <c r="C45" i="2"/>
  <c r="C42" i="2"/>
  <c r="C6" i="2"/>
  <c r="C17" i="2"/>
  <c r="C33" i="2"/>
  <c r="C21" i="2"/>
  <c r="C32" i="2"/>
  <c r="C25" i="2"/>
  <c r="C10" i="2"/>
  <c r="C12" i="2"/>
  <c r="C22" i="2"/>
  <c r="C15" i="2"/>
  <c r="C23" i="2"/>
  <c r="C35" i="2"/>
  <c r="C18" i="2"/>
  <c r="C14" i="2"/>
  <c r="C4" i="2"/>
  <c r="C46" i="2"/>
  <c r="C39" i="2"/>
  <c r="C38" i="2"/>
  <c r="C36" i="2"/>
  <c r="C11" i="2"/>
  <c r="C44" i="2"/>
  <c r="C37" i="2"/>
  <c r="C41" i="2"/>
  <c r="C7" i="2"/>
  <c r="C27" i="2"/>
  <c r="C28" i="2"/>
</calcChain>
</file>

<file path=xl/sharedStrings.xml><?xml version="1.0" encoding="utf-8"?>
<sst xmlns="http://schemas.openxmlformats.org/spreadsheetml/2006/main" count="141" uniqueCount="67">
  <si>
    <t>T</t>
  </si>
  <si>
    <t>Y</t>
  </si>
  <si>
    <t>Caps</t>
  </si>
  <si>
    <t>Interest rates</t>
  </si>
  <si>
    <t>IR</t>
  </si>
  <si>
    <t>6M</t>
  </si>
  <si>
    <t>9M</t>
  </si>
  <si>
    <t>1Y</t>
  </si>
  <si>
    <t>1Y3M</t>
  </si>
  <si>
    <t>1Y6M</t>
  </si>
  <si>
    <t>1Y9M</t>
  </si>
  <si>
    <t>2Y</t>
  </si>
  <si>
    <t>2Y3M</t>
  </si>
  <si>
    <t>2Y6M</t>
  </si>
  <si>
    <t>2Y9M</t>
  </si>
  <si>
    <t>3Y</t>
  </si>
  <si>
    <t>3Y3M</t>
  </si>
  <si>
    <t>3Y6M</t>
  </si>
  <si>
    <t>3Y9M</t>
  </si>
  <si>
    <t>4Y</t>
  </si>
  <si>
    <t>4Y3M</t>
  </si>
  <si>
    <t>4Y6M</t>
  </si>
  <si>
    <t>4Y9M</t>
  </si>
  <si>
    <t>15Y</t>
  </si>
  <si>
    <t>5Y</t>
  </si>
  <si>
    <t>5Y3M</t>
  </si>
  <si>
    <t>5Y6M</t>
  </si>
  <si>
    <t>5Y9M</t>
  </si>
  <si>
    <t>6Y</t>
  </si>
  <si>
    <t>6Y3M</t>
  </si>
  <si>
    <t>6Y6M</t>
  </si>
  <si>
    <t>7Y9M</t>
  </si>
  <si>
    <t>8Y</t>
  </si>
  <si>
    <t>8Y3M</t>
  </si>
  <si>
    <t>8Y6M</t>
  </si>
  <si>
    <t>8Y9M</t>
  </si>
  <si>
    <t>9Y</t>
  </si>
  <si>
    <t>9Y3M</t>
  </si>
  <si>
    <t>9Y6M</t>
  </si>
  <si>
    <t>9Y9M</t>
  </si>
  <si>
    <t>10Y</t>
  </si>
  <si>
    <t>12Y</t>
  </si>
  <si>
    <t>20Y</t>
  </si>
  <si>
    <t>25Y</t>
  </si>
  <si>
    <t>30Y</t>
  </si>
  <si>
    <t>6Y9M</t>
  </si>
  <si>
    <t>7Y</t>
  </si>
  <si>
    <t>7Y3M</t>
  </si>
  <si>
    <t>7Y6M</t>
  </si>
  <si>
    <t>Disc</t>
  </si>
  <si>
    <t xml:space="preserve">Interest </t>
  </si>
  <si>
    <t>Strike</t>
  </si>
  <si>
    <t>Timestamp</t>
  </si>
  <si>
    <t>Implied Volatility</t>
  </si>
  <si>
    <t>ERIb008000L8.ST</t>
  </si>
  <si>
    <t>K</t>
  </si>
  <si>
    <t>SE3MST=RR</t>
  </si>
  <si>
    <t>r(simpel)</t>
  </si>
  <si>
    <t>r(cont)</t>
  </si>
  <si>
    <t>Act 360</t>
  </si>
  <si>
    <t>Act 365</t>
  </si>
  <si>
    <t>Days</t>
  </si>
  <si>
    <t>S0</t>
  </si>
  <si>
    <t>Matur r</t>
  </si>
  <si>
    <t>Matur option</t>
  </si>
  <si>
    <t>C</t>
  </si>
  <si>
    <t>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</si>
</sst>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Font="1" applyBorder="1"/>
    <xf numFmtId="0" fontId="0" fillId="0" borderId="1" xfId="0" applyFont="1" applyFill="1" applyBorder="1"/>
    <xf numFmtId="14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tgetrtdserver">
      <tp t="s">
        <v>#N/A Not Signed In</v>
        <stp/>
        <stp>_x0010_NO10Y6OSTK1=ICAP	PRIM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B12" s="1"/>
      </tp>
      <tp t="s">
        <v>#N/A Not Signed In</v>
        <stp/>
        <stp>_x0008_JPY1YZ=R	PRIM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C5" s="2"/>
      </tp>
      <tp t="s">
        <v>#N/A Not Signed In</v>
        <stp/>
        <stp>_x0008_NOK1YZ=R	PRIM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E4" s="1"/>
      </tp>
      <tp t="s">
        <v>#N/A Not Signed In</v>
        <stp/>
        <stp>_x0008_JPY3YZ=R	PRIM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C13" s="2"/>
      </tp>
      <tp t="s">
        <v>#N/A Not Signed In</v>
        <stp/>
        <stp>_x0008_NOK3YZ=R	PRIM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E8" s="1"/>
      </tp>
      <tp t="s">
        <v>#N/A Not Signed In</v>
        <stp/>
        <stp>_x0008_NOK9YZ=R	SEC_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20" s="1"/>
      </tp>
      <tp t="s">
        <v>#N/A Not Signed In</v>
        <stp/>
        <stp>_x0008_JPY2YZ=R	PRIM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C9" s="2"/>
      </tp>
      <tp t="s">
        <v>#N/A Not Signed In</v>
        <stp/>
        <stp>_x0008_NOK2YZ=R	PRIM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E6" s="1"/>
      </tp>
      <tp t="s">
        <v>#N/A Not Signed In</v>
        <stp/>
        <stp>_x0008_NOK8YZ=R	SEC_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18" s="1"/>
      </tp>
      <tp t="s">
        <v>#N/A Not Signed In</v>
        <stp/>
        <stp>_x0008_JPY5YZ=R	PRIM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C21" s="2"/>
      </tp>
      <tp t="s">
        <v>#N/A Not Signed In</v>
        <stp/>
        <stp>_x0008_NOK5YZ=R	PRIM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E12" s="1"/>
      </tp>
      <tp t="s">
        <v>#N/A Not Signed In</v>
        <stp/>
        <stp>_x0008_JPY4YZ=R	PRIM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C17" s="2"/>
      </tp>
      <tp t="s">
        <v>#N/A Not Signed In</v>
        <stp/>
        <stp>_x0008_NOK4YZ=R	PRIM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E10" s="1"/>
      </tp>
      <tp t="s">
        <v>#N/A Not Signed In</v>
        <stp/>
        <stp>_x0008_JPY7YZ=R	PRIM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C29" s="2"/>
      </tp>
      <tp t="s">
        <v>#N/A Not Signed In</v>
        <stp/>
        <stp>_x0008_NOK7YZ=R	PRIM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E16" s="1"/>
      </tp>
      <tp t="s">
        <v>#N/A Not Signed In</v>
        <stp/>
        <stp>_x0008_JPY6YZ=R	PRIM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C25" s="2"/>
      </tp>
      <tp t="s">
        <v>#N/A Not Signed In</v>
        <stp/>
        <stp>_x0008_NOK6YZ=R	PRIM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E14" s="1"/>
      </tp>
      <tp t="s">
        <v>#N/A Not Signed In</v>
        <stp/>
        <stp>_x0008_NOK6MZ=R	PRIM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E3" s="1"/>
      </tp>
      <tp t="s">
        <v>#N/A Not Signed In</v>
        <stp/>
        <stp>_x0008_JPY6MZ=R	PRIM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C3" s="2"/>
      </tp>
      <tp t="s">
        <v>#N/A Not Signed In</v>
        <stp/>
        <stp>_x0008_JPY9YZ=R	PRIM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C37" s="2"/>
      </tp>
      <tp t="s">
        <v>#N/A Not Signed In</v>
        <stp/>
        <stp>_x0008_NOK9YZ=R	PRIM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E20" s="1"/>
      </tp>
      <tp t="s">
        <v>#N/A Not Signed In</v>
        <stp/>
        <stp>_x0008_JPY9MZ=R	PRIM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C4" s="2"/>
      </tp>
      <tp t="s">
        <v>#N/A Not Signed In</v>
        <stp/>
        <stp>_x0008_NOK3YZ=R	SEC_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8" s="1"/>
      </tp>
      <tp t="s">
        <v>#N/A Not Signed In</v>
        <stp/>
        <stp>_x0008_JPY8YZ=R	PRIM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C33" s="2"/>
      </tp>
      <tp t="s">
        <v>#N/A Not Signed In</v>
        <stp/>
        <stp>_x0008_NOK8YZ=R	PRIM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E18" s="1"/>
      </tp>
      <tp t="s">
        <v>#N/A Not Signed In</v>
        <stp/>
        <stp>_x0008_NOK2YZ=R	SEC_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6" s="1"/>
      </tp>
      <tp t="s">
        <v>#N/A Not Signed In</v>
        <stp/>
        <stp>_x0008_NOK1YZ=R	SEC_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4" s="1"/>
      </tp>
      <tp t="s">
        <v>#N/A Not Signed In</v>
        <stp/>
        <stp>_x0008_NOK7YZ=R	SEC_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16" s="1"/>
      </tp>
      <tp t="s">
        <v>#N/A Not Signed In</v>
        <stp/>
        <stp>_x0008_NOK6MZ=R	SEC_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3" s="1"/>
      </tp>
      <tp t="s">
        <v>#N/A Not Signed In</v>
        <stp/>
        <stp>_x0008_NOK6YZ=R	SEC_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14" s="1"/>
      </tp>
      <tp t="s">
        <v>#N/A Not Signed In</v>
        <stp/>
        <stp>_x0008_NOK5YZ=R	SEC_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12" s="1"/>
      </tp>
      <tp t="s">
        <v>#N/A Not Signed In</v>
        <stp/>
        <stp>_x0008_NOK4YZ=R	SEC_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10" s="1"/>
      </tp>
      <tp t="s">
        <v>#N/A Not Signed In</v>
        <stp/>
        <stp xml:space="preserve">
NOK1Y6MZ=R	PRIM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E5" s="1"/>
      </tp>
      <tp t="s">
        <v>#N/A Not Signed In</v>
        <stp/>
        <stp xml:space="preserve">
JPY1Y6MZ=R	PRIM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C7" s="2"/>
      </tp>
      <tp t="s">
        <v>#N/A Not Signed In</v>
        <stp/>
        <stp xml:space="preserve">
JPY1Y3MZ=R	PRIM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C6" s="2"/>
      </tp>
      <tp t="s">
        <v>#N/A Not Signed In</v>
        <stp/>
        <stp xml:space="preserve">
JPY1Y9MZ=R	PRIM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C8" s="2"/>
      </tp>
      <tp t="s">
        <v>#N/A Not Signed In</v>
        <stp/>
        <stp xml:space="preserve">
NOK2Y6MZ=R	SEC_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7" s="1"/>
      </tp>
      <tp t="s">
        <v>#N/A Not Signed In</v>
        <stp/>
        <stp xml:space="preserve">
NOK3Y6MZ=R	SEC_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9" s="1"/>
      </tp>
      <tp t="s">
        <v>#N/A Not Signed In</v>
        <stp/>
        <stp xml:space="preserve">
NOK3Y6MZ=R	PRIM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E9" s="1"/>
      </tp>
      <tp t="s">
        <v>#N/A Not Signed In</v>
        <stp/>
        <stp xml:space="preserve">
JPY3Y6MZ=R	PRIM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C15" s="2"/>
      </tp>
      <tp t="s">
        <v>#N/A Not Signed In</v>
        <stp/>
        <stp xml:space="preserve">
JPY3Y3MZ=R	PRIM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C14" s="2"/>
      </tp>
      <tp t="s">
        <v>#N/A Not Signed In</v>
        <stp/>
        <stp xml:space="preserve">
JPY3Y9MZ=R	PRIM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C16" s="2"/>
      </tp>
      <tp t="s">
        <v>#N/A Not Signed In</v>
        <stp/>
        <stp xml:space="preserve">
NOK2Y6MZ=R	PRIM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E7" s="1"/>
      </tp>
      <tp t="s">
        <v>#N/A Not Signed In</v>
        <stp/>
        <stp xml:space="preserve">
JPY2Y6MZ=R	PRIM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C11" s="2"/>
      </tp>
      <tp t="s">
        <v>#N/A Not Signed In</v>
        <stp/>
        <stp xml:space="preserve">
JPY2Y3MZ=R	PRIM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C10" s="2"/>
      </tp>
      <tp t="s">
        <v>#N/A Not Signed In</v>
        <stp/>
        <stp xml:space="preserve">
JPY2Y9MZ=R	PRIM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C12" s="2"/>
      </tp>
      <tp t="s">
        <v>#N/A Not Signed In</v>
        <stp/>
        <stp xml:space="preserve">
NOK1Y6MZ=R	SEC_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5" s="1"/>
      </tp>
      <tp t="s">
        <v>#N/A Not Signed In</v>
        <stp/>
        <stp xml:space="preserve">
NOK5Y6MZ=R	PRIM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E13" s="1"/>
      </tp>
      <tp t="s">
        <v>#N/A Not Signed In</v>
        <stp/>
        <stp xml:space="preserve">
JPY5Y6MZ=R	PRIM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C23" s="2"/>
      </tp>
      <tp t="s">
        <v>#N/A Not Signed In</v>
        <stp/>
        <stp xml:space="preserve">
JPY5Y3MZ=R	PRIM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C22" s="2"/>
      </tp>
      <tp t="s">
        <v>#N/A Not Signed In</v>
        <stp/>
        <stp xml:space="preserve">
JPY5Y9MZ=R	PRIM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C24" s="2"/>
      </tp>
      <tp t="s">
        <v>#N/A Not Signed In</v>
        <stp/>
        <stp xml:space="preserve">
NOK6Y6MZ=R	SEC_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15" s="1"/>
      </tp>
      <tp t="s">
        <v>#N/A Not Signed In</v>
        <stp/>
        <stp xml:space="preserve">
NOK4Y6MZ=R	PRIM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E11" s="1"/>
      </tp>
      <tp t="s">
        <v>#N/A Not Signed In</v>
        <stp/>
        <stp xml:space="preserve">
JPY4Y6MZ=R	PRIM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C19" s="2"/>
      </tp>
      <tp t="s">
        <v>#N/A Not Signed In</v>
        <stp/>
        <stp xml:space="preserve">
JPY4Y3MZ=R	PRIM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C18" s="2"/>
      </tp>
      <tp t="s">
        <v>#N/A Not Signed In</v>
        <stp/>
        <stp xml:space="preserve">
JPY4Y9MZ=R	PRIM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C20" s="2"/>
      </tp>
      <tp t="s">
        <v>#N/A Not Signed In</v>
        <stp/>
        <stp xml:space="preserve">
NOK7Y6MZ=R	SEC_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17" s="1"/>
      </tp>
      <tp t="s">
        <v>#N/A Not Signed In</v>
        <stp/>
        <stp xml:space="preserve">
NOK7Y6MZ=R	PRIM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E17" s="1"/>
      </tp>
      <tp t="s">
        <v>#N/A Not Signed In</v>
        <stp/>
        <stp xml:space="preserve">
JPY7Y6MZ=R	PRIM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C31" s="2"/>
      </tp>
      <tp t="s">
        <v>#N/A Not Signed In</v>
        <stp/>
        <stp xml:space="preserve">
JPY7Y3MZ=R	PRIM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C30" s="2"/>
      </tp>
      <tp t="s">
        <v>#N/A Not Signed In</v>
        <stp/>
        <stp xml:space="preserve">
JPY7Y9MZ=R	PRIM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C32" s="2"/>
      </tp>
      <tp t="s">
        <v>#N/A Not Signed In</v>
        <stp/>
        <stp xml:space="preserve">
NOK4Y6MZ=R	SEC_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11" s="1"/>
      </tp>
      <tp t="s">
        <v>#N/A Not Signed In</v>
        <stp/>
        <stp xml:space="preserve">
NOK6Y6MZ=R	PRIM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E15" s="1"/>
      </tp>
      <tp t="s">
        <v>#N/A Not Signed In</v>
        <stp/>
        <stp xml:space="preserve">
JPY6Y6MZ=R	PRIM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C27" s="2"/>
      </tp>
      <tp t="s">
        <v>#N/A Not Signed In</v>
        <stp/>
        <stp xml:space="preserve">
JPY6Y3MZ=R	PRIM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C26" s="2"/>
      </tp>
      <tp t="s">
        <v>#N/A Not Signed In</v>
        <stp/>
        <stp xml:space="preserve">
JPY6Y9MZ=R	PRIM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C28" s="2"/>
      </tp>
      <tp t="s">
        <v>#N/A Not Signed In</v>
        <stp/>
        <stp xml:space="preserve">
NOK5Y6MZ=R	SEC_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13" s="1"/>
      </tp>
      <tp t="s">
        <v>#N/A Not Signed In</v>
        <stp/>
        <stp xml:space="preserve">
NOK9Y6MZ=R	PRIM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E21" s="1"/>
      </tp>
      <tp t="s">
        <v>#N/A Not Signed In</v>
        <stp/>
        <stp xml:space="preserve">
JPY9Y6MZ=R	PRIM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C39" s="2"/>
      </tp>
      <tp t="s">
        <v>#N/A Not Signed In</v>
        <stp/>
        <stp xml:space="preserve">
JPY9Y3MZ=R	PRIM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C38" s="2"/>
      </tp>
      <tp t="s">
        <v>#N/A Not Signed In</v>
        <stp/>
        <stp xml:space="preserve">
JPY9Y9MZ=R	PRIM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C40" s="2"/>
      </tp>
      <tp t="s">
        <v>#N/A Not Signed In</v>
        <stp/>
        <stp xml:space="preserve">
NOK8Y6MZ=R	PRIM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E19" s="1"/>
      </tp>
      <tp t="s">
        <v>#N/A Not Signed In</v>
        <stp/>
        <stp xml:space="preserve">
JPY8Y6MZ=R	PRIM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C35" s="2"/>
      </tp>
      <tp t="s">
        <v>#N/A Not Signed In</v>
        <stp/>
        <stp xml:space="preserve">
JPY8Y3MZ=R	PRIM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C34" s="2"/>
      </tp>
      <tp t="s">
        <v>#N/A Not Signed In</v>
        <stp/>
        <stp xml:space="preserve">
JPY8Y9MZ=R	PRIM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C36" s="2"/>
      </tp>
      <tp t="s">
        <v>#N/A Not Signed In</v>
        <stp/>
        <stp xml:space="preserve">
NOK8Y6MZ=R	SEC_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19" s="1"/>
      </tp>
      <tp t="s">
        <v>#N/A Not Signed In</v>
        <stp/>
        <stp xml:space="preserve">
NOK9Y6MZ=R	SEC_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21" s="1"/>
      </tp>
      <tp t="s">
        <v>#N/A Not Signed In</v>
        <stp/>
        <stp>_x000F_NO9Y6OSTK1=ICAP	PRIM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B11" s="1"/>
      </tp>
      <tp t="s">
        <v>#N/A Not Signed In</v>
        <stp/>
        <stp>_x000F_NO8Y6OSTK1=ICAP	PRIM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B10" s="1"/>
      </tp>
      <tp t="s">
        <v>#N/A Not Signed In</v>
        <stp/>
        <stp>_x000F_NO5Y6OSTK1=ICAP	PRIM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B7" s="1"/>
      </tp>
      <tp t="s">
        <v>#N/A Not Signed In</v>
        <stp/>
        <stp>_x000F_NO4Y6OSTK1=ICAP	PRIM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B6" s="1"/>
      </tp>
      <tp t="s">
        <v>#N/A Not Signed In</v>
        <stp/>
        <stp>_x000F_NO7Y6OSTK1=ICAP	PRIM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B9" s="1"/>
      </tp>
      <tp t="s">
        <v>#N/A Not Signed In</v>
        <stp/>
        <stp>_x000F_NO6Y6OSTK1=ICAP	PRIM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B8" s="1"/>
      </tp>
      <tp t="s">
        <v>#N/A Not Signed In</v>
        <stp/>
        <stp>_x000F_NO1Y6OSTK1=ICAP	PRIM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B3" s="1"/>
      </tp>
      <tp t="s">
        <v>#N/A Not Signed In</v>
        <stp/>
        <stp>_x000F_NO3Y6OSTK1=ICAP	PRIM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B5" s="1"/>
      </tp>
      <tp t="s">
        <v>#N/A Not Signed In</v>
        <stp/>
        <stp>_x000F_NO2Y6OSTK1=ICAP	PRIM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B4" s="1"/>
      </tp>
      <tp t="s">
        <v>#N/A Not Signed In</v>
        <stp/>
        <stp xml:space="preserve">	NOK25YZ=R	PRIM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E26" s="1"/>
      </tp>
      <tp t="s">
        <v>#N/A Not Signed In</v>
        <stp/>
        <stp xml:space="preserve">	JPY20YZ=R	PRIM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C44" s="2"/>
      </tp>
      <tp t="s">
        <v>#N/A Not Signed In</v>
        <stp/>
        <stp xml:space="preserve">	JPY25YZ=R	PRIM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C45" s="2"/>
      </tp>
      <tp t="s">
        <v>#N/A Not Signed In</v>
        <stp/>
        <stp xml:space="preserve">	NOK20YZ=R	PRIM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E25" s="1"/>
      </tp>
      <tp t="s">
        <v>#N/A Not Signed In</v>
        <stp/>
        <stp xml:space="preserve">	JPY30YZ=R	PRIM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C46" s="2"/>
      </tp>
      <tp t="s">
        <v>#N/A Not Signed In</v>
        <stp/>
        <stp xml:space="preserve">	NOK30YZ=R	PRIM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E27" s="1"/>
      </tp>
      <tp t="s">
        <v>#N/A Not Signed In</v>
        <stp/>
        <stp xml:space="preserve">	NOK15YZ=R	PRIM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E24" s="1"/>
      </tp>
      <tp t="s">
        <v>#N/A Not Signed In</v>
        <stp/>
        <stp xml:space="preserve">	JPY10YZ=R	PRIM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C41" s="2"/>
      </tp>
      <tp t="s">
        <v>#N/A Not Signed In</v>
        <stp/>
        <stp xml:space="preserve">	JPY12YZ=R	PRIM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C42" s="2"/>
      </tp>
      <tp t="s">
        <v>#N/A Not Signed In</v>
        <stp/>
        <stp xml:space="preserve">	JPY15YZ=R	PRIM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C43" s="2"/>
      </tp>
      <tp t="s">
        <v>#N/A Not Signed In</v>
        <stp/>
        <stp xml:space="preserve">	NOK10YZ=R	PRIM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E22" s="1"/>
      </tp>
      <tp t="s">
        <v>#N/A Not Signed In</v>
        <stp/>
        <stp xml:space="preserve">	NOK12YZ=R	PRIM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E23" s="1"/>
      </tp>
      <tp t="s">
        <v>#N/A Not Signed In</v>
        <stp/>
        <stp xml:space="preserve">	NOK15YZ=R	SEC_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24" s="1"/>
      </tp>
      <tp t="s">
        <v>#N/A Not Signed In</v>
        <stp/>
        <stp xml:space="preserve">	NOK12YZ=R	SEC_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23" s="1"/>
      </tp>
      <tp t="s">
        <v>#N/A Not Signed In</v>
        <stp/>
        <stp xml:space="preserve">	NOK10YZ=R	SEC_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22" s="1"/>
      </tp>
      <tp t="s">
        <v>#N/A Not Signed In</v>
        <stp/>
        <stp xml:space="preserve">	NOK30YZ=R	SEC_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27" s="1"/>
      </tp>
      <tp t="s">
        <v>#N/A Not Signed In</v>
        <stp/>
        <stp xml:space="preserve">	NOK25YZ=R	SEC_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26" s="1"/>
      </tp>
      <tp t="s">
        <v>#N/A Not Signed In</v>
        <stp/>
        <stp xml:space="preserve">	NOK20YZ=R	SEC_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25" s="1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volatileDependencies" Target="volatileDependencies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workbookViewId="0">
      <selection activeCell="O18" sqref="O18"/>
    </sheetView>
  </sheetViews>
  <sheetFormatPr defaultColWidth="8.85546875" defaultRowHeight="15" x14ac:dyDescent="0.25"/>
  <cols>
    <col min="12" max="13" width="16.5703125" bestFit="1" customWidth="1"/>
    <col min="14" max="15" width="11" bestFit="1" customWidth="1"/>
    <col min="16" max="16" width="10.85546875" bestFit="1" customWidth="1"/>
    <col min="18" max="19" width="10.42578125" bestFit="1" customWidth="1"/>
  </cols>
  <sheetData>
    <row r="1" spans="1:16" x14ac:dyDescent="0.25">
      <c r="A1" s="7" t="s">
        <v>2</v>
      </c>
      <c r="B1" s="7"/>
      <c r="C1" s="2"/>
      <c r="D1" s="7" t="s">
        <v>50</v>
      </c>
      <c r="E1" s="7"/>
      <c r="F1" s="7"/>
      <c r="L1" t="s">
        <v>54</v>
      </c>
      <c r="M1" t="s">
        <v>56</v>
      </c>
    </row>
    <row r="2" spans="1:16" x14ac:dyDescent="0.25">
      <c r="A2" s="1" t="s">
        <v>1</v>
      </c>
      <c r="B2" s="1" t="s">
        <v>66</v>
      </c>
      <c r="C2" s="3"/>
      <c r="D2" s="3" t="s">
        <v>0</v>
      </c>
      <c r="E2" s="3" t="s">
        <v>4</v>
      </c>
      <c r="F2" s="4" t="s">
        <v>49</v>
      </c>
      <c r="K2" s="5"/>
      <c r="L2" t="s">
        <v>52</v>
      </c>
      <c r="M2" s="5">
        <v>43376</v>
      </c>
    </row>
    <row r="3" spans="1:16" x14ac:dyDescent="0.25">
      <c r="A3">
        <v>1</v>
      </c>
      <c r="B3" t="str">
        <f>_xll.RtGet("IDN","NO1Y6OSTK1=ICAP","PRIMACT_1")</f>
        <v>#N/A Not Signed In</v>
      </c>
      <c r="C3" t="s">
        <v>5</v>
      </c>
      <c r="D3">
        <f>1/2</f>
        <v>0.5</v>
      </c>
      <c r="E3" t="str">
        <f>_xll.RtGet("IDN","NOK"&amp;C3&amp;"Z=R","PRIMACT_1")</f>
        <v>#N/A Not Signed In</v>
      </c>
      <c r="F3" t="str">
        <f>_xll.RtGet("IDN","NOK"&amp;C3&amp;"Z=R","SEC_ACT_1")</f>
        <v>#N/A Not Signed In</v>
      </c>
      <c r="H3" t="s">
        <v>51</v>
      </c>
      <c r="I3">
        <v>0.25</v>
      </c>
      <c r="L3" t="s">
        <v>53</v>
      </c>
      <c r="M3">
        <f>31.52/100</f>
        <v>0.31519999999999998</v>
      </c>
      <c r="N3" s="5"/>
    </row>
    <row r="4" spans="1:16" x14ac:dyDescent="0.25">
      <c r="A4">
        <v>2</v>
      </c>
      <c r="B4" t="str">
        <f>_xll.RtGet("IDN","NO2Y6OSTK1=ICAP","PRIMACT_1")</f>
        <v>#N/A Not Signed In</v>
      </c>
      <c r="C4" t="s">
        <v>7</v>
      </c>
      <c r="D4">
        <f t="shared" ref="D4:D22" si="0">D3+0.5</f>
        <v>1</v>
      </c>
      <c r="E4" t="str">
        <f>_xll.RtGet("IDN","NOK"&amp;C4&amp;"Z=R","PRIMACT_1")</f>
        <v>#N/A Not Signed In</v>
      </c>
      <c r="F4" t="str">
        <f>_xll.RtGet("IDN","NOK"&amp;C4&amp;"Z=R","SEC_ACT_1")</f>
        <v>#N/A Not Signed In</v>
      </c>
      <c r="L4" t="s">
        <v>57</v>
      </c>
      <c r="M4" s="6">
        <f>-0.798/100</f>
        <v>-7.980000000000001E-3</v>
      </c>
      <c r="P4" s="5"/>
    </row>
    <row r="5" spans="1:16" x14ac:dyDescent="0.25">
      <c r="A5">
        <v>3</v>
      </c>
      <c r="B5" t="str">
        <f>_xll.RtGet("IDN","NO3Y6OSTK1=ICAP","PRIMACT_1")</f>
        <v>#N/A Not Signed In</v>
      </c>
      <c r="C5" t="s">
        <v>9</v>
      </c>
      <c r="D5">
        <f t="shared" si="0"/>
        <v>1.5</v>
      </c>
      <c r="E5" t="str">
        <f>_xll.RtGet("IDN","NOK"&amp;C5&amp;"Z=R","PRIMACT_1")</f>
        <v>#N/A Not Signed In</v>
      </c>
      <c r="F5" t="str">
        <f>_xll.RtGet("IDN","NOK"&amp;C5&amp;"Z=R","SEC_ACT_1")</f>
        <v>#N/A Not Signed In</v>
      </c>
      <c r="L5" t="s">
        <v>58</v>
      </c>
      <c r="M5" s="6">
        <f>(1/M7)*LN(1+M4*(M6))</f>
        <v>-8.0977460523732024E-3</v>
      </c>
      <c r="P5" s="5"/>
    </row>
    <row r="6" spans="1:16" x14ac:dyDescent="0.25">
      <c r="A6">
        <v>4</v>
      </c>
      <c r="B6" t="str">
        <f>_xll.RtGet("IDN","NO4Y6OSTK1=ICAP","PRIMACT_1")</f>
        <v>#N/A Not Signed In</v>
      </c>
      <c r="C6" t="s">
        <v>11</v>
      </c>
      <c r="D6">
        <f t="shared" si="0"/>
        <v>2</v>
      </c>
      <c r="E6" t="str">
        <f>_xll.RtGet("IDN","NOK"&amp;C6&amp;"Z=R","PRIMACT_1")</f>
        <v>#N/A Not Signed In</v>
      </c>
      <c r="F6" t="str">
        <f>_xll.RtGet("IDN","NOK"&amp;C6&amp;"Z=R","SEC_ACT_1")</f>
        <v>#N/A Not Signed In</v>
      </c>
      <c r="L6" t="s">
        <v>59</v>
      </c>
      <c r="M6" s="6">
        <f>(M9-M2)/360</f>
        <v>0.21388888888888888</v>
      </c>
      <c r="P6" s="5"/>
    </row>
    <row r="7" spans="1:16" x14ac:dyDescent="0.25">
      <c r="A7">
        <v>5</v>
      </c>
      <c r="B7" t="str">
        <f>_xll.RtGet("IDN","NO5Y6OSTK1=ICAP","PRIMACT_1")</f>
        <v>#N/A Not Signed In</v>
      </c>
      <c r="C7" t="s">
        <v>13</v>
      </c>
      <c r="D7">
        <f t="shared" si="0"/>
        <v>2.5</v>
      </c>
      <c r="E7" t="str">
        <f>_xll.RtGet("IDN","NOK"&amp;C7&amp;"Z=R","PRIMACT_1")</f>
        <v>#N/A Not Signed In</v>
      </c>
      <c r="F7" t="str">
        <f>_xll.RtGet("IDN","NOK"&amp;C7&amp;"Z=R","SEC_ACT_1")</f>
        <v>#N/A Not Signed In</v>
      </c>
      <c r="L7" t="s">
        <v>60</v>
      </c>
      <c r="M7">
        <f>(M9-M2)/365</f>
        <v>0.21095890410958903</v>
      </c>
    </row>
    <row r="8" spans="1:16" x14ac:dyDescent="0.25">
      <c r="A8">
        <v>6</v>
      </c>
      <c r="B8" t="str">
        <f>_xll.RtGet("IDN","NO6Y6OSTK1=ICAP","PRIMACT_1")</f>
        <v>#N/A Not Signed In</v>
      </c>
      <c r="C8" t="s">
        <v>15</v>
      </c>
      <c r="D8">
        <f t="shared" si="0"/>
        <v>3</v>
      </c>
      <c r="E8" t="str">
        <f>_xll.RtGet("IDN","NOK"&amp;C8&amp;"Z=R","PRIMACT_1")</f>
        <v>#N/A Not Signed In</v>
      </c>
      <c r="F8" t="str">
        <f>_xll.RtGet("IDN","NOK"&amp;C8&amp;"Z=R","SEC_ACT_1")</f>
        <v>#N/A Not Signed In</v>
      </c>
      <c r="L8" t="s">
        <v>55</v>
      </c>
      <c r="M8">
        <v>80</v>
      </c>
      <c r="P8" s="5"/>
    </row>
    <row r="9" spans="1:16" x14ac:dyDescent="0.25">
      <c r="A9">
        <v>7</v>
      </c>
      <c r="B9" t="str">
        <f>_xll.RtGet("IDN","NO7Y6OSTK1=ICAP","PRIMACT_1")</f>
        <v>#N/A Not Signed In</v>
      </c>
      <c r="C9" t="s">
        <v>17</v>
      </c>
      <c r="D9">
        <f t="shared" si="0"/>
        <v>3.5</v>
      </c>
      <c r="E9" t="str">
        <f>_xll.RtGet("IDN","NOK"&amp;C9&amp;"Z=R","PRIMACT_1")</f>
        <v>#N/A Not Signed In</v>
      </c>
      <c r="F9" t="str">
        <f>_xll.RtGet("IDN","NOK"&amp;C9&amp;"Z=R","SEC_ACT_1")</f>
        <v>#N/A Not Signed In</v>
      </c>
      <c r="L9" t="s">
        <v>63</v>
      </c>
      <c r="M9" s="5">
        <v>43453</v>
      </c>
      <c r="P9" s="5"/>
    </row>
    <row r="10" spans="1:16" x14ac:dyDescent="0.25">
      <c r="A10">
        <v>8</v>
      </c>
      <c r="B10" t="str">
        <f>_xll.RtGet("IDN","NO8Y6OSTK1=ICAP","PRIMACT_1")</f>
        <v>#N/A Not Signed In</v>
      </c>
      <c r="C10" t="s">
        <v>19</v>
      </c>
      <c r="D10">
        <f t="shared" si="0"/>
        <v>4</v>
      </c>
      <c r="E10" t="str">
        <f>_xll.RtGet("IDN","NOK"&amp;C10&amp;"Z=R","PRIMACT_1")</f>
        <v>#N/A Not Signed In</v>
      </c>
      <c r="F10" t="str">
        <f>_xll.RtGet("IDN","NOK"&amp;C10&amp;"Z=R","SEC_ACT_1")</f>
        <v>#N/A Not Signed In</v>
      </c>
      <c r="L10" s="5" t="s">
        <v>61</v>
      </c>
      <c r="M10">
        <f>M12-M2</f>
        <v>79</v>
      </c>
      <c r="P10" s="5"/>
    </row>
    <row r="11" spans="1:16" x14ac:dyDescent="0.25">
      <c r="A11">
        <v>9</v>
      </c>
      <c r="B11" t="str">
        <f>_xll.RtGet("IDN","NO9Y6OSTK1=ICAP","PRIMACT_1")</f>
        <v>#N/A Not Signed In</v>
      </c>
      <c r="C11" t="s">
        <v>21</v>
      </c>
      <c r="D11">
        <f t="shared" si="0"/>
        <v>4.5</v>
      </c>
      <c r="E11" t="str">
        <f>_xll.RtGet("IDN","NOK"&amp;C11&amp;"Z=R","PRIMACT_1")</f>
        <v>#N/A Not Signed In</v>
      </c>
      <c r="F11" t="str">
        <f>_xll.RtGet("IDN","NOK"&amp;C11&amp;"Z=R","SEC_ACT_1")</f>
        <v>#N/A Not Signed In</v>
      </c>
      <c r="L11" s="5" t="s">
        <v>62</v>
      </c>
      <c r="M11">
        <v>80.78</v>
      </c>
      <c r="P11" s="5"/>
    </row>
    <row r="12" spans="1:16" x14ac:dyDescent="0.25">
      <c r="A12">
        <v>10</v>
      </c>
      <c r="B12" t="str">
        <f>_xll.RtGet("IDN","NO10Y6OSTK1=ICAP","PRIMACT_1")</f>
        <v>#N/A Not Signed In</v>
      </c>
      <c r="C12" t="s">
        <v>24</v>
      </c>
      <c r="D12">
        <f t="shared" si="0"/>
        <v>5</v>
      </c>
      <c r="E12" t="str">
        <f>_xll.RtGet("IDN","NOK"&amp;C12&amp;"Z=R","PRIMACT_1")</f>
        <v>#N/A Not Signed In</v>
      </c>
      <c r="F12" t="str">
        <f>_xll.RtGet("IDN","NOK"&amp;C12&amp;"Z=R","SEC_ACT_1")</f>
        <v>#N/A Not Signed In</v>
      </c>
      <c r="L12" s="5" t="s">
        <v>64</v>
      </c>
      <c r="M12" s="5">
        <v>43455</v>
      </c>
      <c r="P12" s="5"/>
    </row>
    <row r="13" spans="1:16" x14ac:dyDescent="0.25">
      <c r="C13" t="s">
        <v>26</v>
      </c>
      <c r="D13">
        <f t="shared" si="0"/>
        <v>5.5</v>
      </c>
      <c r="E13" t="str">
        <f>_xll.RtGet("IDN","NOK"&amp;C13&amp;"Z=R","PRIMACT_1")</f>
        <v>#N/A Not Signed In</v>
      </c>
      <c r="F13" t="str">
        <f>_xll.RtGet("IDN","NOK"&amp;C13&amp;"Z=R","SEC_ACT_1")</f>
        <v>#N/A Not Signed In</v>
      </c>
      <c r="L13" s="5" t="s">
        <v>65</v>
      </c>
      <c r="M13">
        <v>4.1500000000000004</v>
      </c>
      <c r="P13" s="5"/>
    </row>
    <row r="14" spans="1:16" x14ac:dyDescent="0.25">
      <c r="C14" t="s">
        <v>28</v>
      </c>
      <c r="D14">
        <f t="shared" si="0"/>
        <v>6</v>
      </c>
      <c r="E14" t="str">
        <f>_xll.RtGet("IDN","NOK"&amp;C14&amp;"Z=R","PRIMACT_1")</f>
        <v>#N/A Not Signed In</v>
      </c>
      <c r="F14" t="str">
        <f>_xll.RtGet("IDN","NOK"&amp;C14&amp;"Z=R","SEC_ACT_1")</f>
        <v>#N/A Not Signed In</v>
      </c>
      <c r="L14" s="5"/>
      <c r="P14" s="5"/>
    </row>
    <row r="15" spans="1:16" x14ac:dyDescent="0.25">
      <c r="C15" t="s">
        <v>30</v>
      </c>
      <c r="D15">
        <f t="shared" si="0"/>
        <v>6.5</v>
      </c>
      <c r="E15" t="str">
        <f>_xll.RtGet("IDN","NOK"&amp;C15&amp;"Z=R","PRIMACT_1")</f>
        <v>#N/A Not Signed In</v>
      </c>
      <c r="F15" t="str">
        <f>_xll.RtGet("IDN","NOK"&amp;C15&amp;"Z=R","SEC_ACT_1")</f>
        <v>#N/A Not Signed In</v>
      </c>
      <c r="L15" s="5"/>
      <c r="P15" s="5"/>
    </row>
    <row r="16" spans="1:16" x14ac:dyDescent="0.25">
      <c r="C16" t="s">
        <v>46</v>
      </c>
      <c r="D16">
        <f t="shared" si="0"/>
        <v>7</v>
      </c>
      <c r="E16" t="str">
        <f>_xll.RtGet("IDN","NOK"&amp;C16&amp;"Z=R","PRIMACT_1")</f>
        <v>#N/A Not Signed In</v>
      </c>
      <c r="F16" t="str">
        <f>_xll.RtGet("IDN","NOK"&amp;C16&amp;"Z=R","SEC_ACT_1")</f>
        <v>#N/A Not Signed In</v>
      </c>
      <c r="L16" s="5"/>
      <c r="P16" s="5"/>
    </row>
    <row r="17" spans="3:16" x14ac:dyDescent="0.25">
      <c r="C17" t="s">
        <v>48</v>
      </c>
      <c r="D17">
        <f t="shared" si="0"/>
        <v>7.5</v>
      </c>
      <c r="E17" t="str">
        <f>_xll.RtGet("IDN","NOK"&amp;C17&amp;"Z=R","PRIMACT_1")</f>
        <v>#N/A Not Signed In</v>
      </c>
      <c r="F17" t="str">
        <f>_xll.RtGet("IDN","NOK"&amp;C17&amp;"Z=R","SEC_ACT_1")</f>
        <v>#N/A Not Signed In</v>
      </c>
      <c r="L17" s="5"/>
      <c r="P17" s="5"/>
    </row>
    <row r="18" spans="3:16" x14ac:dyDescent="0.25">
      <c r="C18" t="s">
        <v>32</v>
      </c>
      <c r="D18">
        <f t="shared" si="0"/>
        <v>8</v>
      </c>
      <c r="E18" t="str">
        <f>_xll.RtGet("IDN","NOK"&amp;C18&amp;"Z=R","PRIMACT_1")</f>
        <v>#N/A Not Signed In</v>
      </c>
      <c r="F18" t="str">
        <f>_xll.RtGet("IDN","NOK"&amp;C18&amp;"Z=R","SEC_ACT_1")</f>
        <v>#N/A Not Signed In</v>
      </c>
      <c r="L18" s="5"/>
      <c r="P18" s="5"/>
    </row>
    <row r="19" spans="3:16" x14ac:dyDescent="0.25">
      <c r="C19" t="s">
        <v>34</v>
      </c>
      <c r="D19">
        <f t="shared" si="0"/>
        <v>8.5</v>
      </c>
      <c r="E19" t="str">
        <f>_xll.RtGet("IDN","NOK"&amp;C19&amp;"Z=R","PRIMACT_1")</f>
        <v>#N/A Not Signed In</v>
      </c>
      <c r="F19" t="str">
        <f>_xll.RtGet("IDN","NOK"&amp;C19&amp;"Z=R","SEC_ACT_1")</f>
        <v>#N/A Not Signed In</v>
      </c>
      <c r="L19" s="5"/>
      <c r="P19" s="5"/>
    </row>
    <row r="20" spans="3:16" x14ac:dyDescent="0.25">
      <c r="C20" t="s">
        <v>36</v>
      </c>
      <c r="D20">
        <f t="shared" si="0"/>
        <v>9</v>
      </c>
      <c r="E20" t="str">
        <f>_xll.RtGet("IDN","NOK"&amp;C20&amp;"Z=R","PRIMACT_1")</f>
        <v>#N/A Not Signed In</v>
      </c>
      <c r="F20" t="str">
        <f>_xll.RtGet("IDN","NOK"&amp;C20&amp;"Z=R","SEC_ACT_1")</f>
        <v>#N/A Not Signed In</v>
      </c>
      <c r="L20" s="5"/>
      <c r="P20" s="5"/>
    </row>
    <row r="21" spans="3:16" x14ac:dyDescent="0.25">
      <c r="C21" t="s">
        <v>38</v>
      </c>
      <c r="D21">
        <f t="shared" si="0"/>
        <v>9.5</v>
      </c>
      <c r="E21" t="str">
        <f>_xll.RtGet("IDN","NOK"&amp;C21&amp;"Z=R","PRIMACT_1")</f>
        <v>#N/A Not Signed In</v>
      </c>
      <c r="F21" t="str">
        <f>_xll.RtGet("IDN","NOK"&amp;C21&amp;"Z=R","SEC_ACT_1")</f>
        <v>#N/A Not Signed In</v>
      </c>
      <c r="L21" s="5"/>
      <c r="P21" s="5"/>
    </row>
    <row r="22" spans="3:16" x14ac:dyDescent="0.25">
      <c r="C22" t="s">
        <v>40</v>
      </c>
      <c r="D22">
        <f t="shared" si="0"/>
        <v>10</v>
      </c>
      <c r="E22" t="str">
        <f>_xll.RtGet("IDN","NOK"&amp;C22&amp;"Z=R","PRIMACT_1")</f>
        <v>#N/A Not Signed In</v>
      </c>
      <c r="F22" t="str">
        <f>_xll.RtGet("IDN","NOK"&amp;C22&amp;"Z=R","SEC_ACT_1")</f>
        <v>#N/A Not Signed In</v>
      </c>
      <c r="L22" s="5"/>
      <c r="P22" s="5"/>
    </row>
    <row r="23" spans="3:16" x14ac:dyDescent="0.25">
      <c r="C23" t="s">
        <v>41</v>
      </c>
      <c r="D23">
        <f>12</f>
        <v>12</v>
      </c>
      <c r="E23" t="str">
        <f>_xll.RtGet("IDN","NOK"&amp;C23&amp;"Z=R","PRIMACT_1")</f>
        <v>#N/A Not Signed In</v>
      </c>
      <c r="F23" t="str">
        <f>_xll.RtGet("IDN","NOK"&amp;C23&amp;"Z=R","SEC_ACT_1")</f>
        <v>#N/A Not Signed In</v>
      </c>
      <c r="L23" s="5"/>
      <c r="P23" s="5"/>
    </row>
    <row r="24" spans="3:16" x14ac:dyDescent="0.25">
      <c r="C24" t="s">
        <v>23</v>
      </c>
      <c r="D24">
        <v>15</v>
      </c>
      <c r="E24" t="str">
        <f>_xll.RtGet("IDN","NOK"&amp;C24&amp;"Z=R","PRIMACT_1")</f>
        <v>#N/A Not Signed In</v>
      </c>
      <c r="F24" t="str">
        <f>_xll.RtGet("IDN","NOK"&amp;C24&amp;"Z=R","SEC_ACT_1")</f>
        <v>#N/A Not Signed In</v>
      </c>
      <c r="L24" s="5"/>
      <c r="P24" s="5"/>
    </row>
    <row r="25" spans="3:16" x14ac:dyDescent="0.25">
      <c r="C25" t="s">
        <v>42</v>
      </c>
      <c r="D25">
        <v>20</v>
      </c>
      <c r="E25" t="str">
        <f>_xll.RtGet("IDN","NOK"&amp;C25&amp;"Z=R","PRIMACT_1")</f>
        <v>#N/A Not Signed In</v>
      </c>
      <c r="F25" t="str">
        <f>_xll.RtGet("IDN","NOK"&amp;C25&amp;"Z=R","SEC_ACT_1")</f>
        <v>#N/A Not Signed In</v>
      </c>
      <c r="L25" s="5"/>
      <c r="P25" s="5"/>
    </row>
    <row r="26" spans="3:16" x14ac:dyDescent="0.25">
      <c r="C26" t="s">
        <v>43</v>
      </c>
      <c r="D26">
        <v>25</v>
      </c>
      <c r="E26" t="str">
        <f>_xll.RtGet("IDN","NOK"&amp;C26&amp;"Z=R","PRIMACT_1")</f>
        <v>#N/A Not Signed In</v>
      </c>
      <c r="F26" t="str">
        <f>_xll.RtGet("IDN","NOK"&amp;C26&amp;"Z=R","SEC_ACT_1")</f>
        <v>#N/A Not Signed In</v>
      </c>
      <c r="L26" s="5"/>
      <c r="P26" s="5"/>
    </row>
    <row r="27" spans="3:16" x14ac:dyDescent="0.25">
      <c r="C27" t="s">
        <v>44</v>
      </c>
      <c r="D27">
        <v>30</v>
      </c>
      <c r="E27" t="str">
        <f>_xll.RtGet("IDN","NOK"&amp;C27&amp;"Z=R","PRIMACT_1")</f>
        <v>#N/A Not Signed In</v>
      </c>
      <c r="F27" t="str">
        <f>_xll.RtGet("IDN","NOK"&amp;C27&amp;"Z=R","SEC_ACT_1")</f>
        <v>#N/A Not Signed In</v>
      </c>
      <c r="L27" s="5"/>
      <c r="P27" s="5"/>
    </row>
    <row r="28" spans="3:16" x14ac:dyDescent="0.25">
      <c r="L28" s="5"/>
    </row>
    <row r="29" spans="3:16" x14ac:dyDescent="0.25">
      <c r="L29" s="5"/>
    </row>
    <row r="30" spans="3:16" x14ac:dyDescent="0.25">
      <c r="L30" s="5"/>
    </row>
    <row r="31" spans="3:16" x14ac:dyDescent="0.25">
      <c r="L31" s="5"/>
    </row>
  </sheetData>
  <mergeCells count="2">
    <mergeCell ref="A1:B1"/>
    <mergeCell ref="D1: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abSelected="1" workbookViewId="0">
      <selection activeCell="H32" sqref="H32"/>
    </sheetView>
  </sheetViews>
  <sheetFormatPr defaultColWidth="8.85546875" defaultRowHeight="15" x14ac:dyDescent="0.25"/>
  <cols>
    <col min="1" max="1" width="3" bestFit="1" customWidth="1"/>
    <col min="2" max="2" width="6" bestFit="1" customWidth="1"/>
    <col min="3" max="3" width="5.7109375" bestFit="1" customWidth="1"/>
    <col min="4" max="4" width="8.42578125" bestFit="1" customWidth="1"/>
    <col min="5" max="5" width="9" bestFit="1" customWidth="1"/>
    <col min="6" max="6" width="12" bestFit="1" customWidth="1"/>
    <col min="8" max="8" width="6.140625" bestFit="1" customWidth="1"/>
    <col min="9" max="9" width="5" bestFit="1" customWidth="1"/>
    <col min="12" max="12" width="16.5703125" bestFit="1" customWidth="1"/>
    <col min="13" max="13" width="12.7109375" bestFit="1" customWidth="1"/>
  </cols>
  <sheetData>
    <row r="1" spans="1:13" x14ac:dyDescent="0.25">
      <c r="A1" s="7" t="s">
        <v>2</v>
      </c>
      <c r="B1" s="7"/>
      <c r="D1" t="s">
        <v>50</v>
      </c>
      <c r="L1" t="s">
        <v>54</v>
      </c>
      <c r="M1" t="s">
        <v>56</v>
      </c>
    </row>
    <row r="2" spans="1:13" x14ac:dyDescent="0.25">
      <c r="A2" t="s">
        <v>1</v>
      </c>
      <c r="B2" t="s">
        <v>66</v>
      </c>
      <c r="D2" t="s">
        <v>0</v>
      </c>
      <c r="E2" t="s">
        <v>4</v>
      </c>
      <c r="F2" t="s">
        <v>49</v>
      </c>
      <c r="L2" t="s">
        <v>52</v>
      </c>
      <c r="M2">
        <v>43376</v>
      </c>
    </row>
    <row r="3" spans="1:13" x14ac:dyDescent="0.25">
      <c r="A3">
        <v>1</v>
      </c>
      <c r="B3">
        <v>65.72</v>
      </c>
      <c r="C3" t="s">
        <v>5</v>
      </c>
      <c r="D3">
        <v>0.5</v>
      </c>
      <c r="E3">
        <v>1.2734589999999999</v>
      </c>
      <c r="F3">
        <v>0.99357231200000007</v>
      </c>
      <c r="H3" t="s">
        <v>51</v>
      </c>
      <c r="I3">
        <v>0.25</v>
      </c>
      <c r="L3" t="s">
        <v>53</v>
      </c>
      <c r="M3">
        <v>0.31519999999999998</v>
      </c>
    </row>
    <row r="4" spans="1:13" x14ac:dyDescent="0.25">
      <c r="A4">
        <v>2</v>
      </c>
      <c r="B4">
        <v>68.67</v>
      </c>
      <c r="C4" t="s">
        <v>7</v>
      </c>
      <c r="D4">
        <v>1</v>
      </c>
      <c r="E4">
        <v>1.5141279999999999</v>
      </c>
      <c r="F4">
        <v>0.98492234100000009</v>
      </c>
      <c r="L4" t="s">
        <v>57</v>
      </c>
      <c r="M4">
        <v>-7.980000000000001E-3</v>
      </c>
    </row>
    <row r="5" spans="1:13" x14ac:dyDescent="0.25">
      <c r="A5">
        <v>3</v>
      </c>
      <c r="B5">
        <v>72.92</v>
      </c>
      <c r="C5" t="s">
        <v>9</v>
      </c>
      <c r="D5">
        <v>1.5</v>
      </c>
      <c r="E5">
        <v>1.565869</v>
      </c>
      <c r="F5">
        <v>0.9766100270000001</v>
      </c>
      <c r="L5" t="s">
        <v>58</v>
      </c>
      <c r="M5">
        <v>-8.0977460523732024E-3</v>
      </c>
    </row>
    <row r="6" spans="1:13" x14ac:dyDescent="0.25">
      <c r="A6">
        <v>4</v>
      </c>
      <c r="B6">
        <v>75.61</v>
      </c>
      <c r="C6" t="s">
        <v>11</v>
      </c>
      <c r="D6">
        <v>2</v>
      </c>
      <c r="E6">
        <v>1.5822809999999998</v>
      </c>
      <c r="F6">
        <v>0.96892322400000008</v>
      </c>
      <c r="L6" t="s">
        <v>59</v>
      </c>
      <c r="M6">
        <v>0.21388888888888888</v>
      </c>
    </row>
    <row r="7" spans="1:13" x14ac:dyDescent="0.25">
      <c r="A7">
        <v>5</v>
      </c>
      <c r="B7">
        <v>75.7</v>
      </c>
      <c r="C7" t="s">
        <v>13</v>
      </c>
      <c r="D7">
        <v>2.5</v>
      </c>
      <c r="E7">
        <v>1.673473</v>
      </c>
      <c r="F7">
        <v>0.95920566800000007</v>
      </c>
      <c r="L7" t="s">
        <v>60</v>
      </c>
      <c r="M7">
        <v>0.21095890410958903</v>
      </c>
    </row>
    <row r="8" spans="1:13" x14ac:dyDescent="0.25">
      <c r="A8">
        <v>6</v>
      </c>
      <c r="B8">
        <v>74.760000000000005</v>
      </c>
      <c r="C8" t="s">
        <v>15</v>
      </c>
      <c r="D8">
        <v>3</v>
      </c>
      <c r="E8">
        <v>1.7853479999999999</v>
      </c>
      <c r="F8">
        <v>0.94802081800000004</v>
      </c>
      <c r="L8" t="s">
        <v>55</v>
      </c>
      <c r="M8">
        <v>80</v>
      </c>
    </row>
    <row r="9" spans="1:13" x14ac:dyDescent="0.25">
      <c r="A9">
        <v>7</v>
      </c>
      <c r="B9">
        <v>72.87</v>
      </c>
      <c r="C9" t="s">
        <v>17</v>
      </c>
      <c r="D9">
        <v>3.5</v>
      </c>
      <c r="E9">
        <v>1.875815</v>
      </c>
      <c r="F9">
        <v>0.93676261100000002</v>
      </c>
      <c r="L9" t="s">
        <v>63</v>
      </c>
      <c r="M9">
        <v>43453</v>
      </c>
    </row>
    <row r="10" spans="1:13" x14ac:dyDescent="0.25">
      <c r="A10">
        <v>8</v>
      </c>
      <c r="B10">
        <v>71.17</v>
      </c>
      <c r="C10" t="s">
        <v>19</v>
      </c>
      <c r="D10">
        <v>4</v>
      </c>
      <c r="E10">
        <v>1.9518929999999999</v>
      </c>
      <c r="F10">
        <v>0.92534528500000002</v>
      </c>
      <c r="L10" t="s">
        <v>61</v>
      </c>
      <c r="M10">
        <v>79</v>
      </c>
    </row>
    <row r="11" spans="1:13" x14ac:dyDescent="0.25">
      <c r="A11">
        <v>9</v>
      </c>
      <c r="B11">
        <v>69.900000000000006</v>
      </c>
      <c r="C11" t="s">
        <v>21</v>
      </c>
      <c r="D11">
        <v>4.5</v>
      </c>
      <c r="E11">
        <v>2.0211449999999997</v>
      </c>
      <c r="F11">
        <v>0.91361492000000011</v>
      </c>
      <c r="L11" t="s">
        <v>62</v>
      </c>
      <c r="M11">
        <v>80.78</v>
      </c>
    </row>
    <row r="12" spans="1:13" x14ac:dyDescent="0.25">
      <c r="A12">
        <v>10</v>
      </c>
      <c r="B12">
        <v>68.94</v>
      </c>
      <c r="C12" t="s">
        <v>24</v>
      </c>
      <c r="D12">
        <v>5</v>
      </c>
      <c r="E12">
        <v>2.0821209999999999</v>
      </c>
      <c r="F12">
        <v>0.90188986000000004</v>
      </c>
      <c r="L12" t="s">
        <v>64</v>
      </c>
      <c r="M12">
        <v>43455</v>
      </c>
    </row>
    <row r="13" spans="1:13" x14ac:dyDescent="0.25">
      <c r="C13" t="s">
        <v>26</v>
      </c>
      <c r="D13">
        <v>5.5</v>
      </c>
      <c r="E13">
        <v>2.1363819999999998</v>
      </c>
      <c r="F13">
        <v>0.89006023000000001</v>
      </c>
      <c r="L13" t="s">
        <v>65</v>
      </c>
      <c r="M13">
        <v>4.1500000000000004</v>
      </c>
    </row>
    <row r="14" spans="1:13" x14ac:dyDescent="0.25">
      <c r="C14" t="s">
        <v>28</v>
      </c>
      <c r="D14">
        <v>6</v>
      </c>
      <c r="E14">
        <v>2.1825859999999997</v>
      </c>
      <c r="F14">
        <v>0.87828586800000008</v>
      </c>
    </row>
    <row r="15" spans="1:13" x14ac:dyDescent="0.25">
      <c r="C15" t="s">
        <v>30</v>
      </c>
      <c r="D15">
        <v>6.5</v>
      </c>
      <c r="E15">
        <v>2.2233320000000001</v>
      </c>
      <c r="F15">
        <v>0.8666289800000001</v>
      </c>
    </row>
    <row r="16" spans="1:13" x14ac:dyDescent="0.25">
      <c r="C16" t="s">
        <v>46</v>
      </c>
      <c r="D16">
        <v>7</v>
      </c>
      <c r="E16">
        <v>2.260405</v>
      </c>
      <c r="F16">
        <v>0.854950663</v>
      </c>
    </row>
    <row r="17" spans="3:6" x14ac:dyDescent="0.25">
      <c r="C17" t="s">
        <v>48</v>
      </c>
      <c r="D17">
        <v>7.5</v>
      </c>
      <c r="E17">
        <v>2.2943279999999997</v>
      </c>
      <c r="F17">
        <v>0.84337142500000006</v>
      </c>
    </row>
    <row r="18" spans="3:6" x14ac:dyDescent="0.25">
      <c r="C18" t="s">
        <v>32</v>
      </c>
      <c r="D18">
        <v>8</v>
      </c>
      <c r="E18">
        <v>2.3258169999999998</v>
      </c>
      <c r="F18">
        <v>0.83178062800000008</v>
      </c>
    </row>
    <row r="19" spans="3:6" x14ac:dyDescent="0.25">
      <c r="C19" t="s">
        <v>34</v>
      </c>
      <c r="D19">
        <v>8.5</v>
      </c>
      <c r="E19">
        <v>2.3546299999999998</v>
      </c>
      <c r="F19">
        <v>0.820331484</v>
      </c>
    </row>
    <row r="20" spans="3:6" x14ac:dyDescent="0.25">
      <c r="C20" t="s">
        <v>36</v>
      </c>
      <c r="D20">
        <v>9</v>
      </c>
      <c r="E20">
        <v>2.3811809999999998</v>
      </c>
      <c r="F20">
        <v>0.80881796500000003</v>
      </c>
    </row>
    <row r="21" spans="3:6" x14ac:dyDescent="0.25">
      <c r="C21" t="s">
        <v>38</v>
      </c>
      <c r="D21">
        <v>9.5</v>
      </c>
      <c r="E21">
        <v>2.4052219999999997</v>
      </c>
      <c r="F21">
        <v>0.79765074800000002</v>
      </c>
    </row>
    <row r="22" spans="3:6" x14ac:dyDescent="0.25">
      <c r="C22" t="s">
        <v>40</v>
      </c>
      <c r="D22">
        <v>10</v>
      </c>
      <c r="E22">
        <v>2.4262229999999998</v>
      </c>
      <c r="F22">
        <v>0.78663693700000004</v>
      </c>
    </row>
    <row r="23" spans="3:6" x14ac:dyDescent="0.25">
      <c r="C23" t="s">
        <v>41</v>
      </c>
      <c r="D23">
        <v>12</v>
      </c>
      <c r="E23">
        <v>2.493862</v>
      </c>
      <c r="F23">
        <v>0.74388958800000005</v>
      </c>
    </row>
    <row r="24" spans="3:6" x14ac:dyDescent="0.25">
      <c r="C24" t="s">
        <v>23</v>
      </c>
      <c r="D24">
        <v>15</v>
      </c>
      <c r="E24">
        <v>2.5594229999999998</v>
      </c>
      <c r="F24">
        <v>0.68425202200000002</v>
      </c>
    </row>
    <row r="25" spans="3:6" x14ac:dyDescent="0.25">
      <c r="C25" t="s">
        <v>42</v>
      </c>
      <c r="D25">
        <v>20</v>
      </c>
      <c r="E25">
        <v>2.6082909999999999</v>
      </c>
      <c r="F25">
        <v>0.59726505900000004</v>
      </c>
    </row>
    <row r="26" spans="3:6" x14ac:dyDescent="0.25">
      <c r="C26" t="s">
        <v>43</v>
      </c>
      <c r="D26">
        <v>25</v>
      </c>
      <c r="E26">
        <v>2.6266089999999997</v>
      </c>
      <c r="F26">
        <v>0.52284998900000001</v>
      </c>
    </row>
    <row r="27" spans="3:6" x14ac:dyDescent="0.25">
      <c r="C27" t="s">
        <v>44</v>
      </c>
      <c r="D27">
        <v>30</v>
      </c>
      <c r="E27">
        <v>2.6201239999999997</v>
      </c>
      <c r="F27">
        <v>0.46015147100000003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workbookViewId="0">
      <selection activeCell="C10" sqref="C10"/>
    </sheetView>
  </sheetViews>
  <sheetFormatPr defaultColWidth="8.85546875" defaultRowHeight="15" x14ac:dyDescent="0.25"/>
  <sheetData>
    <row r="1" spans="1:3" x14ac:dyDescent="0.25">
      <c r="A1" s="7" t="s">
        <v>3</v>
      </c>
      <c r="B1" s="7"/>
      <c r="C1" s="7"/>
    </row>
    <row r="2" spans="1:3" x14ac:dyDescent="0.25">
      <c r="A2" s="3"/>
      <c r="B2" s="3" t="s">
        <v>0</v>
      </c>
      <c r="C2" s="3" t="s">
        <v>4</v>
      </c>
    </row>
    <row r="3" spans="1:3" x14ac:dyDescent="0.25">
      <c r="A3" t="s">
        <v>5</v>
      </c>
      <c r="B3">
        <f>1/2</f>
        <v>0.5</v>
      </c>
      <c r="C3" t="str">
        <f>_xll.RtGet("IDN","JPY"&amp;A3&amp;"Z=R","PRIMACT_1")</f>
        <v>#N/A Not Signed In</v>
      </c>
    </row>
    <row r="4" spans="1:3" x14ac:dyDescent="0.25">
      <c r="A4" t="s">
        <v>6</v>
      </c>
      <c r="B4">
        <f t="shared" ref="B4:B41" si="0">B3+1/4</f>
        <v>0.75</v>
      </c>
      <c r="C4" t="str">
        <f>_xll.RtGet("IDN","JPY"&amp;A4&amp;"Z=R","PRIMACT_1")</f>
        <v>#N/A Not Signed In</v>
      </c>
    </row>
    <row r="5" spans="1:3" x14ac:dyDescent="0.25">
      <c r="A5" t="s">
        <v>7</v>
      </c>
      <c r="B5">
        <f t="shared" si="0"/>
        <v>1</v>
      </c>
      <c r="C5" t="str">
        <f>_xll.RtGet("IDN","JPY"&amp;A5&amp;"Z=R","PRIMACT_1")</f>
        <v>#N/A Not Signed In</v>
      </c>
    </row>
    <row r="6" spans="1:3" x14ac:dyDescent="0.25">
      <c r="A6" t="s">
        <v>8</v>
      </c>
      <c r="B6">
        <f t="shared" si="0"/>
        <v>1.25</v>
      </c>
      <c r="C6" t="str">
        <f>_xll.RtGet("IDN","JPY"&amp;A6&amp;"Z=R","PRIMACT_1")</f>
        <v>#N/A Not Signed In</v>
      </c>
    </row>
    <row r="7" spans="1:3" x14ac:dyDescent="0.25">
      <c r="A7" t="s">
        <v>9</v>
      </c>
      <c r="B7">
        <f t="shared" si="0"/>
        <v>1.5</v>
      </c>
      <c r="C7" t="str">
        <f>_xll.RtGet("IDN","JPY"&amp;A7&amp;"Z=R","PRIMACT_1")</f>
        <v>#N/A Not Signed In</v>
      </c>
    </row>
    <row r="8" spans="1:3" x14ac:dyDescent="0.25">
      <c r="A8" t="s">
        <v>10</v>
      </c>
      <c r="B8">
        <f t="shared" si="0"/>
        <v>1.75</v>
      </c>
      <c r="C8" t="str">
        <f>_xll.RtGet("IDN","JPY"&amp;A8&amp;"Z=R","PRIMACT_1")</f>
        <v>#N/A Not Signed In</v>
      </c>
    </row>
    <row r="9" spans="1:3" x14ac:dyDescent="0.25">
      <c r="A9" t="s">
        <v>11</v>
      </c>
      <c r="B9">
        <f t="shared" si="0"/>
        <v>2</v>
      </c>
      <c r="C9" t="str">
        <f>_xll.RtGet("IDN","JPY"&amp;A9&amp;"Z=R","PRIMACT_1")</f>
        <v>#N/A Not Signed In</v>
      </c>
    </row>
    <row r="10" spans="1:3" x14ac:dyDescent="0.25">
      <c r="A10" t="s">
        <v>12</v>
      </c>
      <c r="B10">
        <f t="shared" si="0"/>
        <v>2.25</v>
      </c>
      <c r="C10" t="str">
        <f>_xll.RtGet("IDN","JPY"&amp;A10&amp;"Z=R","PRIMACT_1")</f>
        <v>#N/A Not Signed In</v>
      </c>
    </row>
    <row r="11" spans="1:3" x14ac:dyDescent="0.25">
      <c r="A11" t="s">
        <v>13</v>
      </c>
      <c r="B11">
        <f t="shared" si="0"/>
        <v>2.5</v>
      </c>
      <c r="C11" t="str">
        <f>_xll.RtGet("IDN","JPY"&amp;A11&amp;"Z=R","PRIMACT_1")</f>
        <v>#N/A Not Signed In</v>
      </c>
    </row>
    <row r="12" spans="1:3" x14ac:dyDescent="0.25">
      <c r="A12" t="s">
        <v>14</v>
      </c>
      <c r="B12">
        <f t="shared" si="0"/>
        <v>2.75</v>
      </c>
      <c r="C12" t="str">
        <f>_xll.RtGet("IDN","JPY"&amp;A12&amp;"Z=R","PRIMACT_1")</f>
        <v>#N/A Not Signed In</v>
      </c>
    </row>
    <row r="13" spans="1:3" x14ac:dyDescent="0.25">
      <c r="A13" t="s">
        <v>15</v>
      </c>
      <c r="B13">
        <f t="shared" si="0"/>
        <v>3</v>
      </c>
      <c r="C13" t="str">
        <f>_xll.RtGet("IDN","JPY"&amp;A13&amp;"Z=R","PRIMACT_1")</f>
        <v>#N/A Not Signed In</v>
      </c>
    </row>
    <row r="14" spans="1:3" x14ac:dyDescent="0.25">
      <c r="A14" t="s">
        <v>16</v>
      </c>
      <c r="B14">
        <f t="shared" si="0"/>
        <v>3.25</v>
      </c>
      <c r="C14" t="str">
        <f>_xll.RtGet("IDN","JPY"&amp;A14&amp;"Z=R","PRIMACT_1")</f>
        <v>#N/A Not Signed In</v>
      </c>
    </row>
    <row r="15" spans="1:3" x14ac:dyDescent="0.25">
      <c r="A15" t="s">
        <v>17</v>
      </c>
      <c r="B15">
        <f t="shared" si="0"/>
        <v>3.5</v>
      </c>
      <c r="C15" t="str">
        <f>_xll.RtGet("IDN","JPY"&amp;A15&amp;"Z=R","PRIMACT_1")</f>
        <v>#N/A Not Signed In</v>
      </c>
    </row>
    <row r="16" spans="1:3" x14ac:dyDescent="0.25">
      <c r="A16" t="s">
        <v>18</v>
      </c>
      <c r="B16">
        <f t="shared" si="0"/>
        <v>3.75</v>
      </c>
      <c r="C16" t="str">
        <f>_xll.RtGet("IDN","JPY"&amp;A16&amp;"Z=R","PRIMACT_1")</f>
        <v>#N/A Not Signed In</v>
      </c>
    </row>
    <row r="17" spans="1:3" x14ac:dyDescent="0.25">
      <c r="A17" t="s">
        <v>19</v>
      </c>
      <c r="B17">
        <f t="shared" si="0"/>
        <v>4</v>
      </c>
      <c r="C17" t="str">
        <f>_xll.RtGet("IDN","JPY"&amp;A17&amp;"Z=R","PRIMACT_1")</f>
        <v>#N/A Not Signed In</v>
      </c>
    </row>
    <row r="18" spans="1:3" x14ac:dyDescent="0.25">
      <c r="A18" t="s">
        <v>20</v>
      </c>
      <c r="B18">
        <f t="shared" si="0"/>
        <v>4.25</v>
      </c>
      <c r="C18" t="str">
        <f>_xll.RtGet("IDN","JPY"&amp;A18&amp;"Z=R","PRIMACT_1")</f>
        <v>#N/A Not Signed In</v>
      </c>
    </row>
    <row r="19" spans="1:3" x14ac:dyDescent="0.25">
      <c r="A19" t="s">
        <v>21</v>
      </c>
      <c r="B19">
        <f t="shared" si="0"/>
        <v>4.5</v>
      </c>
      <c r="C19" t="str">
        <f>_xll.RtGet("IDN","JPY"&amp;A19&amp;"Z=R","PRIMACT_1")</f>
        <v>#N/A Not Signed In</v>
      </c>
    </row>
    <row r="20" spans="1:3" x14ac:dyDescent="0.25">
      <c r="A20" t="s">
        <v>22</v>
      </c>
      <c r="B20">
        <f t="shared" si="0"/>
        <v>4.75</v>
      </c>
      <c r="C20" t="str">
        <f>_xll.RtGet("IDN","JPY"&amp;A20&amp;"Z=R","PRIMACT_1")</f>
        <v>#N/A Not Signed In</v>
      </c>
    </row>
    <row r="21" spans="1:3" x14ac:dyDescent="0.25">
      <c r="A21" t="s">
        <v>24</v>
      </c>
      <c r="B21">
        <f t="shared" si="0"/>
        <v>5</v>
      </c>
      <c r="C21" t="str">
        <f>_xll.RtGet("IDN","JPY"&amp;A21&amp;"Z=R","PRIMACT_1")</f>
        <v>#N/A Not Signed In</v>
      </c>
    </row>
    <row r="22" spans="1:3" x14ac:dyDescent="0.25">
      <c r="A22" t="s">
        <v>25</v>
      </c>
      <c r="B22">
        <f t="shared" si="0"/>
        <v>5.25</v>
      </c>
      <c r="C22" t="str">
        <f>_xll.RtGet("IDN","JPY"&amp;A22&amp;"Z=R","PRIMACT_1")</f>
        <v>#N/A Not Signed In</v>
      </c>
    </row>
    <row r="23" spans="1:3" x14ac:dyDescent="0.25">
      <c r="A23" t="s">
        <v>26</v>
      </c>
      <c r="B23">
        <f t="shared" si="0"/>
        <v>5.5</v>
      </c>
      <c r="C23" t="str">
        <f>_xll.RtGet("IDN","JPY"&amp;A23&amp;"Z=R","PRIMACT_1")</f>
        <v>#N/A Not Signed In</v>
      </c>
    </row>
    <row r="24" spans="1:3" x14ac:dyDescent="0.25">
      <c r="A24" t="s">
        <v>27</v>
      </c>
      <c r="B24">
        <f t="shared" si="0"/>
        <v>5.75</v>
      </c>
      <c r="C24" t="str">
        <f>_xll.RtGet("IDN","JPY"&amp;A24&amp;"Z=R","PRIMACT_1")</f>
        <v>#N/A Not Signed In</v>
      </c>
    </row>
    <row r="25" spans="1:3" x14ac:dyDescent="0.25">
      <c r="A25" t="s">
        <v>28</v>
      </c>
      <c r="B25">
        <f t="shared" si="0"/>
        <v>6</v>
      </c>
      <c r="C25" t="str">
        <f>_xll.RtGet("IDN","JPY"&amp;A25&amp;"Z=R","PRIMACT_1")</f>
        <v>#N/A Not Signed In</v>
      </c>
    </row>
    <row r="26" spans="1:3" x14ac:dyDescent="0.25">
      <c r="A26" t="s">
        <v>29</v>
      </c>
      <c r="B26">
        <f t="shared" si="0"/>
        <v>6.25</v>
      </c>
      <c r="C26" t="str">
        <f>_xll.RtGet("IDN","JPY"&amp;A26&amp;"Z=R","PRIMACT_1")</f>
        <v>#N/A Not Signed In</v>
      </c>
    </row>
    <row r="27" spans="1:3" x14ac:dyDescent="0.25">
      <c r="A27" t="s">
        <v>30</v>
      </c>
      <c r="B27">
        <f t="shared" si="0"/>
        <v>6.5</v>
      </c>
      <c r="C27" t="str">
        <f>_xll.RtGet("IDN","JPY"&amp;A27&amp;"Z=R","PRIMACT_1")</f>
        <v>#N/A Not Signed In</v>
      </c>
    </row>
    <row r="28" spans="1:3" x14ac:dyDescent="0.25">
      <c r="A28" t="s">
        <v>45</v>
      </c>
      <c r="B28">
        <f t="shared" si="0"/>
        <v>6.75</v>
      </c>
      <c r="C28" t="str">
        <f>_xll.RtGet("IDN","JPY"&amp;A28&amp;"Z=R","PRIMACT_1")</f>
        <v>#N/A Not Signed In</v>
      </c>
    </row>
    <row r="29" spans="1:3" x14ac:dyDescent="0.25">
      <c r="A29" t="s">
        <v>46</v>
      </c>
      <c r="B29">
        <f t="shared" si="0"/>
        <v>7</v>
      </c>
      <c r="C29" t="str">
        <f>_xll.RtGet("IDN","JPY"&amp;A29&amp;"Z=R","PRIMACT_1")</f>
        <v>#N/A Not Signed In</v>
      </c>
    </row>
    <row r="30" spans="1:3" x14ac:dyDescent="0.25">
      <c r="A30" t="s">
        <v>47</v>
      </c>
      <c r="B30">
        <f t="shared" si="0"/>
        <v>7.25</v>
      </c>
      <c r="C30" t="str">
        <f>_xll.RtGet("IDN","JPY"&amp;A30&amp;"Z=R","PRIMACT_1")</f>
        <v>#N/A Not Signed In</v>
      </c>
    </row>
    <row r="31" spans="1:3" x14ac:dyDescent="0.25">
      <c r="A31" t="s">
        <v>48</v>
      </c>
      <c r="B31">
        <f t="shared" si="0"/>
        <v>7.5</v>
      </c>
      <c r="C31" t="str">
        <f>_xll.RtGet("IDN","JPY"&amp;A31&amp;"Z=R","PRIMACT_1")</f>
        <v>#N/A Not Signed In</v>
      </c>
    </row>
    <row r="32" spans="1:3" x14ac:dyDescent="0.25">
      <c r="A32" t="s">
        <v>31</v>
      </c>
      <c r="B32">
        <f t="shared" si="0"/>
        <v>7.75</v>
      </c>
      <c r="C32" t="str">
        <f>_xll.RtGet("IDN","JPY"&amp;A32&amp;"Z=R","PRIMACT_1")</f>
        <v>#N/A Not Signed In</v>
      </c>
    </row>
    <row r="33" spans="1:3" x14ac:dyDescent="0.25">
      <c r="A33" t="s">
        <v>32</v>
      </c>
      <c r="B33">
        <f t="shared" si="0"/>
        <v>8</v>
      </c>
      <c r="C33" t="str">
        <f>_xll.RtGet("IDN","JPY"&amp;A33&amp;"Z=R","PRIMACT_1")</f>
        <v>#N/A Not Signed In</v>
      </c>
    </row>
    <row r="34" spans="1:3" x14ac:dyDescent="0.25">
      <c r="A34" t="s">
        <v>33</v>
      </c>
      <c r="B34">
        <f t="shared" si="0"/>
        <v>8.25</v>
      </c>
      <c r="C34" t="str">
        <f>_xll.RtGet("IDN","JPY"&amp;A34&amp;"Z=R","PRIMACT_1")</f>
        <v>#N/A Not Signed In</v>
      </c>
    </row>
    <row r="35" spans="1:3" x14ac:dyDescent="0.25">
      <c r="A35" t="s">
        <v>34</v>
      </c>
      <c r="B35">
        <f t="shared" si="0"/>
        <v>8.5</v>
      </c>
      <c r="C35" t="str">
        <f>_xll.RtGet("IDN","JPY"&amp;A35&amp;"Z=R","PRIMACT_1")</f>
        <v>#N/A Not Signed In</v>
      </c>
    </row>
    <row r="36" spans="1:3" x14ac:dyDescent="0.25">
      <c r="A36" t="s">
        <v>35</v>
      </c>
      <c r="B36">
        <f t="shared" si="0"/>
        <v>8.75</v>
      </c>
      <c r="C36" t="str">
        <f>_xll.RtGet("IDN","JPY"&amp;A36&amp;"Z=R","PRIMACT_1")</f>
        <v>#N/A Not Signed In</v>
      </c>
    </row>
    <row r="37" spans="1:3" x14ac:dyDescent="0.25">
      <c r="A37" t="s">
        <v>36</v>
      </c>
      <c r="B37">
        <f t="shared" si="0"/>
        <v>9</v>
      </c>
      <c r="C37" t="str">
        <f>_xll.RtGet("IDN","JPY"&amp;A37&amp;"Z=R","PRIMACT_1")</f>
        <v>#N/A Not Signed In</v>
      </c>
    </row>
    <row r="38" spans="1:3" x14ac:dyDescent="0.25">
      <c r="A38" t="s">
        <v>37</v>
      </c>
      <c r="B38">
        <f t="shared" si="0"/>
        <v>9.25</v>
      </c>
      <c r="C38" t="str">
        <f>_xll.RtGet("IDN","JPY"&amp;A38&amp;"Z=R","PRIMACT_1")</f>
        <v>#N/A Not Signed In</v>
      </c>
    </row>
    <row r="39" spans="1:3" x14ac:dyDescent="0.25">
      <c r="A39" t="s">
        <v>38</v>
      </c>
      <c r="B39">
        <f t="shared" si="0"/>
        <v>9.5</v>
      </c>
      <c r="C39" t="str">
        <f>_xll.RtGet("IDN","JPY"&amp;A39&amp;"Z=R","PRIMACT_1")</f>
        <v>#N/A Not Signed In</v>
      </c>
    </row>
    <row r="40" spans="1:3" x14ac:dyDescent="0.25">
      <c r="A40" t="s">
        <v>39</v>
      </c>
      <c r="B40">
        <f t="shared" si="0"/>
        <v>9.75</v>
      </c>
      <c r="C40" t="str">
        <f>_xll.RtGet("IDN","JPY"&amp;A40&amp;"Z=R","PRIMACT_1")</f>
        <v>#N/A Not Signed In</v>
      </c>
    </row>
    <row r="41" spans="1:3" x14ac:dyDescent="0.25">
      <c r="A41" t="s">
        <v>40</v>
      </c>
      <c r="B41">
        <f t="shared" si="0"/>
        <v>10</v>
      </c>
      <c r="C41" t="str">
        <f>_xll.RtGet("IDN","JPY"&amp;A41&amp;"Z=R","PRIMACT_1")</f>
        <v>#N/A Not Signed In</v>
      </c>
    </row>
    <row r="42" spans="1:3" x14ac:dyDescent="0.25">
      <c r="A42" t="s">
        <v>41</v>
      </c>
      <c r="B42">
        <f>12</f>
        <v>12</v>
      </c>
      <c r="C42" t="str">
        <f>_xll.RtGet("IDN","JPY"&amp;A42&amp;"Z=R","PRIMACT_1")</f>
        <v>#N/A Not Signed In</v>
      </c>
    </row>
    <row r="43" spans="1:3" x14ac:dyDescent="0.25">
      <c r="A43" t="s">
        <v>23</v>
      </c>
      <c r="B43">
        <v>15</v>
      </c>
      <c r="C43" t="str">
        <f>_xll.RtGet("IDN","JPY"&amp;A43&amp;"Z=R","PRIMACT_1")</f>
        <v>#N/A Not Signed In</v>
      </c>
    </row>
    <row r="44" spans="1:3" x14ac:dyDescent="0.25">
      <c r="A44" t="s">
        <v>42</v>
      </c>
      <c r="B44">
        <v>20</v>
      </c>
      <c r="C44" t="str">
        <f>_xll.RtGet("IDN","JPY"&amp;A44&amp;"Z=R","PRIMACT_1")</f>
        <v>#N/A Not Signed In</v>
      </c>
    </row>
    <row r="45" spans="1:3" x14ac:dyDescent="0.25">
      <c r="A45" t="s">
        <v>43</v>
      </c>
      <c r="B45">
        <v>25</v>
      </c>
      <c r="C45" t="str">
        <f>_xll.RtGet("IDN","JPY"&amp;A45&amp;"Z=R","PRIMACT_1")</f>
        <v>#N/A Not Signed In</v>
      </c>
    </row>
    <row r="46" spans="1:3" x14ac:dyDescent="0.25">
      <c r="A46" t="s">
        <v>44</v>
      </c>
      <c r="B46">
        <v>30</v>
      </c>
      <c r="C46" t="str">
        <f>_xll.RtGet("IDN","JPY"&amp;A46&amp;"Z=R","PRIMACT_1")</f>
        <v>#N/A Not Signed In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Reut</vt:lpstr>
      <vt:lpstr>snap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Gustav Dackner</cp:lastModifiedBy>
  <dcterms:created xsi:type="dcterms:W3CDTF">2015-06-05T18:19:34Z</dcterms:created>
  <dcterms:modified xsi:type="dcterms:W3CDTF">2018-10-06T13:30:05Z</dcterms:modified>
</cp:coreProperties>
</file>