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.liu.se\home\gusda918\Desktop\finans\financeProjects\bonds\"/>
    </mc:Choice>
  </mc:AlternateContent>
  <bookViews>
    <workbookView xWindow="0" yWindow="840" windowWidth="22260" windowHeight="12645" activeTab="1"/>
  </bookViews>
  <sheets>
    <sheet name="LIVE" sheetId="1" r:id="rId1"/>
    <sheet name="SNA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86" i="1"/>
  <c r="A55" i="1"/>
  <c r="A52" i="1"/>
  <c r="A56" i="1"/>
  <c r="A37" i="1"/>
  <c r="A73" i="1"/>
  <c r="A50" i="1"/>
  <c r="A91" i="1"/>
  <c r="A67" i="1"/>
  <c r="A19" i="1"/>
  <c r="A6" i="1"/>
  <c r="A18" i="1"/>
  <c r="C84" i="1"/>
  <c r="C88" i="1"/>
  <c r="C92" i="1"/>
  <c r="C96" i="1"/>
  <c r="J84" i="1"/>
  <c r="L82" i="1"/>
  <c r="L86" i="1"/>
  <c r="L90" i="1"/>
  <c r="L94" i="1"/>
  <c r="L98" i="1"/>
  <c r="E81" i="1"/>
  <c r="E85" i="1"/>
  <c r="E89" i="1"/>
  <c r="E93" i="1"/>
  <c r="E97" i="1"/>
  <c r="R91" i="1"/>
  <c r="N83" i="1"/>
  <c r="N87" i="1"/>
  <c r="N91" i="1"/>
  <c r="N95" i="1"/>
  <c r="N99" i="1"/>
  <c r="G82" i="1"/>
  <c r="G86" i="1"/>
  <c r="G90" i="1"/>
  <c r="G94" i="1"/>
  <c r="G98" i="1"/>
  <c r="R93" i="1"/>
  <c r="H84" i="1"/>
  <c r="H88" i="1"/>
  <c r="H92" i="1"/>
  <c r="H96" i="1"/>
  <c r="J82" i="1"/>
  <c r="Q81" i="1"/>
  <c r="Q85" i="1"/>
  <c r="Q89" i="1"/>
  <c r="Q93" i="1"/>
  <c r="Q97" i="1"/>
  <c r="J96" i="1"/>
  <c r="D75" i="1"/>
  <c r="D79" i="1"/>
  <c r="M75" i="1"/>
  <c r="N73" i="1"/>
  <c r="N77" i="1"/>
  <c r="I80" i="1"/>
  <c r="G74" i="1"/>
  <c r="G78" i="1"/>
  <c r="C74" i="1"/>
  <c r="H75" i="1"/>
  <c r="H79" i="1"/>
  <c r="I73" i="1"/>
  <c r="I77" i="1"/>
  <c r="J73" i="1"/>
  <c r="J77" i="1"/>
  <c r="C80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J26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67" i="1"/>
  <c r="M71" i="1"/>
  <c r="J30" i="1"/>
  <c r="F16" i="1"/>
  <c r="F20" i="1"/>
  <c r="F24" i="1"/>
  <c r="F28" i="1"/>
  <c r="F32" i="1"/>
  <c r="F36" i="1"/>
  <c r="F40" i="1"/>
  <c r="F44" i="1"/>
  <c r="F48" i="1"/>
  <c r="F52" i="1"/>
  <c r="F56" i="1"/>
  <c r="A30" i="1"/>
  <c r="A94" i="1"/>
  <c r="A63" i="1"/>
  <c r="A76" i="1"/>
  <c r="A64" i="1"/>
  <c r="A85" i="1"/>
  <c r="A89" i="1"/>
  <c r="A58" i="1"/>
  <c r="A36" i="1"/>
  <c r="A83" i="1"/>
  <c r="A4" i="1"/>
  <c r="A14" i="1"/>
  <c r="A2" i="1"/>
  <c r="K84" i="1"/>
  <c r="K88" i="1"/>
  <c r="K92" i="1"/>
  <c r="K96" i="1"/>
  <c r="J88" i="1"/>
  <c r="D83" i="1"/>
  <c r="D87" i="1"/>
  <c r="D91" i="1"/>
  <c r="D95" i="1"/>
  <c r="D99" i="1"/>
  <c r="M81" i="1"/>
  <c r="M85" i="1"/>
  <c r="M89" i="1"/>
  <c r="M93" i="1"/>
  <c r="M97" i="1"/>
  <c r="R95" i="1"/>
  <c r="F84" i="1"/>
  <c r="F88" i="1"/>
  <c r="F92" i="1"/>
  <c r="F96" i="1"/>
  <c r="J83" i="1"/>
  <c r="O82" i="1"/>
  <c r="O86" i="1"/>
  <c r="O90" i="1"/>
  <c r="O94" i="1"/>
  <c r="O98" i="1"/>
  <c r="R97" i="1"/>
  <c r="P84" i="1"/>
  <c r="P88" i="1"/>
  <c r="P92" i="1"/>
  <c r="P96" i="1"/>
  <c r="J85" i="1"/>
  <c r="I82" i="1"/>
  <c r="I86" i="1"/>
  <c r="I90" i="1"/>
  <c r="I94" i="1"/>
  <c r="I98" i="1"/>
  <c r="J99" i="1"/>
  <c r="L75" i="1"/>
  <c r="L79" i="1"/>
  <c r="E76" i="1"/>
  <c r="F74" i="1"/>
  <c r="F78" i="1"/>
  <c r="J80" i="1"/>
  <c r="O74" i="1"/>
  <c r="O78" i="1"/>
  <c r="K78" i="1"/>
  <c r="P75" i="1"/>
  <c r="P79" i="1"/>
  <c r="Q73" i="1"/>
  <c r="Q77" i="1"/>
  <c r="R73" i="1"/>
  <c r="R77" i="1"/>
  <c r="M80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J29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J33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A38" i="1"/>
  <c r="A29" i="1"/>
  <c r="A71" i="1"/>
  <c r="A53" i="1"/>
  <c r="A72" i="1"/>
  <c r="A25" i="1"/>
  <c r="A44" i="1"/>
  <c r="A66" i="1"/>
  <c r="A84" i="1"/>
  <c r="A28" i="1"/>
  <c r="A12" i="1"/>
  <c r="A15" i="1"/>
  <c r="C81" i="1"/>
  <c r="C85" i="1"/>
  <c r="C89" i="1"/>
  <c r="C93" i="1"/>
  <c r="C97" i="1"/>
  <c r="R90" i="1"/>
  <c r="L83" i="1"/>
  <c r="L87" i="1"/>
  <c r="L91" i="1"/>
  <c r="L95" i="1"/>
  <c r="L99" i="1"/>
  <c r="E82" i="1"/>
  <c r="E86" i="1"/>
  <c r="E90" i="1"/>
  <c r="E94" i="1"/>
  <c r="E98" i="1"/>
  <c r="R99" i="1"/>
  <c r="N84" i="1"/>
  <c r="N88" i="1"/>
  <c r="N92" i="1"/>
  <c r="N96" i="1"/>
  <c r="R86" i="1"/>
  <c r="G83" i="1"/>
  <c r="G87" i="1"/>
  <c r="G91" i="1"/>
  <c r="G95" i="1"/>
  <c r="G99" i="1"/>
  <c r="H81" i="1"/>
  <c r="H85" i="1"/>
  <c r="H89" i="1"/>
  <c r="H93" i="1"/>
  <c r="H97" i="1"/>
  <c r="R85" i="1"/>
  <c r="Q82" i="1"/>
  <c r="Q86" i="1"/>
  <c r="Q90" i="1"/>
  <c r="Q94" i="1"/>
  <c r="Q98" i="1"/>
  <c r="C73" i="1"/>
  <c r="D76" i="1"/>
  <c r="D80" i="1"/>
  <c r="M76" i="1"/>
  <c r="N74" i="1"/>
  <c r="N78" i="1"/>
  <c r="K74" i="1"/>
  <c r="G75" i="1"/>
  <c r="G79" i="1"/>
  <c r="E78" i="1"/>
  <c r="H76" i="1"/>
  <c r="H80" i="1"/>
  <c r="I74" i="1"/>
  <c r="I78" i="1"/>
  <c r="J74" i="1"/>
  <c r="J78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R19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R3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68" i="1"/>
  <c r="M72" i="1"/>
  <c r="F13" i="1"/>
  <c r="F17" i="1"/>
  <c r="F21" i="1"/>
  <c r="F25" i="1"/>
  <c r="F29" i="1"/>
  <c r="F33" i="1"/>
  <c r="F37" i="1"/>
  <c r="F41" i="1"/>
  <c r="A46" i="1"/>
  <c r="A69" i="1"/>
  <c r="A79" i="1"/>
  <c r="A93" i="1"/>
  <c r="A80" i="1"/>
  <c r="A33" i="1"/>
  <c r="A92" i="1"/>
  <c r="A74" i="1"/>
  <c r="A27" i="1"/>
  <c r="A68" i="1"/>
  <c r="A20" i="1"/>
  <c r="A8" i="1"/>
  <c r="K81" i="1"/>
  <c r="K85" i="1"/>
  <c r="K89" i="1"/>
  <c r="K93" i="1"/>
  <c r="K97" i="1"/>
  <c r="J94" i="1"/>
  <c r="D84" i="1"/>
  <c r="D88" i="1"/>
  <c r="D92" i="1"/>
  <c r="D96" i="1"/>
  <c r="R83" i="1"/>
  <c r="M82" i="1"/>
  <c r="M86" i="1"/>
  <c r="M90" i="1"/>
  <c r="M94" i="1"/>
  <c r="M98" i="1"/>
  <c r="F81" i="1"/>
  <c r="F85" i="1"/>
  <c r="F89" i="1"/>
  <c r="F93" i="1"/>
  <c r="F97" i="1"/>
  <c r="J91" i="1"/>
  <c r="O83" i="1"/>
  <c r="O87" i="1"/>
  <c r="O91" i="1"/>
  <c r="O95" i="1"/>
  <c r="O99" i="1"/>
  <c r="P81" i="1"/>
  <c r="P85" i="1"/>
  <c r="P89" i="1"/>
  <c r="P93" i="1"/>
  <c r="P97" i="1"/>
  <c r="J89" i="1"/>
  <c r="I83" i="1"/>
  <c r="I87" i="1"/>
  <c r="I91" i="1"/>
  <c r="I95" i="1"/>
  <c r="I99" i="1"/>
  <c r="C79" i="1"/>
  <c r="L76" i="1"/>
  <c r="L80" i="1"/>
  <c r="E77" i="1"/>
  <c r="F75" i="1"/>
  <c r="F79" i="1"/>
  <c r="C76" i="1"/>
  <c r="O75" i="1"/>
  <c r="O79" i="1"/>
  <c r="E80" i="1"/>
  <c r="P76" i="1"/>
  <c r="Q79" i="1"/>
  <c r="Q74" i="1"/>
  <c r="Q78" i="1"/>
  <c r="R74" i="1"/>
  <c r="R78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R29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R14" i="1"/>
  <c r="N13" i="1"/>
  <c r="N17" i="1"/>
  <c r="N21" i="1"/>
  <c r="N25" i="1"/>
  <c r="N29" i="1"/>
  <c r="N33" i="1"/>
  <c r="N37" i="1"/>
  <c r="N41" i="1"/>
  <c r="N45" i="1"/>
  <c r="N49" i="1"/>
  <c r="N53" i="1"/>
  <c r="A54" i="1"/>
  <c r="A23" i="1"/>
  <c r="A87" i="1"/>
  <c r="A24" i="1"/>
  <c r="A88" i="1"/>
  <c r="A41" i="1"/>
  <c r="A61" i="1"/>
  <c r="A82" i="1"/>
  <c r="A35" i="1"/>
  <c r="A45" i="1"/>
  <c r="A5" i="1"/>
  <c r="A9" i="1"/>
  <c r="C82" i="1"/>
  <c r="C86" i="1"/>
  <c r="C90" i="1"/>
  <c r="C94" i="1"/>
  <c r="C98" i="1"/>
  <c r="J97" i="1"/>
  <c r="L84" i="1"/>
  <c r="L88" i="1"/>
  <c r="L92" i="1"/>
  <c r="L96" i="1"/>
  <c r="J86" i="1"/>
  <c r="E83" i="1"/>
  <c r="E87" i="1"/>
  <c r="E91" i="1"/>
  <c r="E95" i="1"/>
  <c r="E99" i="1"/>
  <c r="N81" i="1"/>
  <c r="N85" i="1"/>
  <c r="N89" i="1"/>
  <c r="N93" i="1"/>
  <c r="N97" i="1"/>
  <c r="J95" i="1"/>
  <c r="G84" i="1"/>
  <c r="G88" i="1"/>
  <c r="G92" i="1"/>
  <c r="G96" i="1"/>
  <c r="R81" i="1"/>
  <c r="H82" i="1"/>
  <c r="H86" i="1"/>
  <c r="H90" i="1"/>
  <c r="H94" i="1"/>
  <c r="H98" i="1"/>
  <c r="J92" i="1"/>
  <c r="Q83" i="1"/>
  <c r="Q87" i="1"/>
  <c r="Q91" i="1"/>
  <c r="Q95" i="1"/>
  <c r="Q99" i="1"/>
  <c r="D73" i="1"/>
  <c r="D77" i="1"/>
  <c r="M73" i="1"/>
  <c r="M77" i="1"/>
  <c r="N75" i="1"/>
  <c r="N79" i="1"/>
  <c r="K80" i="1"/>
  <c r="G76" i="1"/>
  <c r="G80" i="1"/>
  <c r="H73" i="1"/>
  <c r="H77" i="1"/>
  <c r="R80" i="1"/>
  <c r="I75" i="1"/>
  <c r="K75" i="1"/>
  <c r="J75" i="1"/>
  <c r="J79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J15" i="1"/>
  <c r="M13" i="1"/>
  <c r="M17" i="1"/>
  <c r="M21" i="1"/>
  <c r="M25" i="1"/>
  <c r="M29" i="1"/>
  <c r="M33" i="1"/>
  <c r="M37" i="1"/>
  <c r="M41" i="1"/>
  <c r="M45" i="1"/>
  <c r="M49" i="1"/>
  <c r="M53" i="1"/>
  <c r="M57" i="1"/>
  <c r="M61" i="1"/>
  <c r="M65" i="1"/>
  <c r="M69" i="1"/>
  <c r="R17" i="1"/>
  <c r="F14" i="1"/>
  <c r="F18" i="1"/>
  <c r="F22" i="1"/>
  <c r="F26" i="1"/>
  <c r="F30" i="1"/>
  <c r="F34" i="1"/>
  <c r="F38" i="1"/>
  <c r="F42" i="1"/>
  <c r="F46" i="1"/>
  <c r="F50" i="1"/>
  <c r="A62" i="1"/>
  <c r="A31" i="1"/>
  <c r="A95" i="1"/>
  <c r="A32" i="1"/>
  <c r="A96" i="1"/>
  <c r="A49" i="1"/>
  <c r="A26" i="1"/>
  <c r="A90" i="1"/>
  <c r="A43" i="1"/>
  <c r="A77" i="1"/>
  <c r="A13" i="1"/>
  <c r="A7" i="1"/>
  <c r="K82" i="1"/>
  <c r="K86" i="1"/>
  <c r="K90" i="1"/>
  <c r="K94" i="1"/>
  <c r="K98" i="1"/>
  <c r="D81" i="1"/>
  <c r="D85" i="1"/>
  <c r="D89" i="1"/>
  <c r="D93" i="1"/>
  <c r="D97" i="1"/>
  <c r="R89" i="1"/>
  <c r="M83" i="1"/>
  <c r="M87" i="1"/>
  <c r="M91" i="1"/>
  <c r="M95" i="1"/>
  <c r="M99" i="1"/>
  <c r="F82" i="1"/>
  <c r="F86" i="1"/>
  <c r="F90" i="1"/>
  <c r="F94" i="1"/>
  <c r="F98" i="1"/>
  <c r="R98" i="1"/>
  <c r="O84" i="1"/>
  <c r="O88" i="1"/>
  <c r="O92" i="1"/>
  <c r="O96" i="1"/>
  <c r="R84" i="1"/>
  <c r="P82" i="1"/>
  <c r="P86" i="1"/>
  <c r="P90" i="1"/>
  <c r="P94" i="1"/>
  <c r="P98" i="1"/>
  <c r="R94" i="1"/>
  <c r="I84" i="1"/>
  <c r="I88" i="1"/>
  <c r="I92" i="1"/>
  <c r="I96" i="1"/>
  <c r="J81" i="1"/>
  <c r="L73" i="1"/>
  <c r="L77" i="1"/>
  <c r="E74" i="1"/>
  <c r="E79" i="1"/>
  <c r="F76" i="1"/>
  <c r="F80" i="1"/>
  <c r="M79" i="1"/>
  <c r="O76" i="1"/>
  <c r="O80" i="1"/>
  <c r="P73" i="1"/>
  <c r="P77" i="1"/>
  <c r="C75" i="1"/>
  <c r="Q75" i="1"/>
  <c r="K76" i="1"/>
  <c r="R75" i="1"/>
  <c r="R79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J17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R21" i="1"/>
  <c r="N14" i="1"/>
  <c r="N18" i="1"/>
  <c r="N22" i="1"/>
  <c r="N26" i="1"/>
  <c r="N30" i="1"/>
  <c r="N34" i="1"/>
  <c r="N38" i="1"/>
  <c r="N42" i="1"/>
  <c r="N46" i="1"/>
  <c r="N50" i="1"/>
  <c r="N54" i="1"/>
  <c r="N58" i="1"/>
  <c r="A70" i="1"/>
  <c r="A97" i="1"/>
  <c r="A51" i="1"/>
  <c r="C83" i="1"/>
  <c r="C99" i="1"/>
  <c r="L93" i="1"/>
  <c r="E88" i="1"/>
  <c r="N82" i="1"/>
  <c r="N98" i="1"/>
  <c r="G93" i="1"/>
  <c r="H87" i="1"/>
  <c r="J98" i="1"/>
  <c r="Q96" i="1"/>
  <c r="M74" i="1"/>
  <c r="G73" i="1"/>
  <c r="H78" i="1"/>
  <c r="J76" i="1"/>
  <c r="C23" i="1"/>
  <c r="C39" i="1"/>
  <c r="C55" i="1"/>
  <c r="C71" i="1"/>
  <c r="D26" i="1"/>
  <c r="D42" i="1"/>
  <c r="D58" i="1"/>
  <c r="J20" i="1"/>
  <c r="M26" i="1"/>
  <c r="M42" i="1"/>
  <c r="M58" i="1"/>
  <c r="R25" i="1"/>
  <c r="F27" i="1"/>
  <c r="F43" i="1"/>
  <c r="F53" i="1"/>
  <c r="N59" i="1"/>
  <c r="F64" i="1"/>
  <c r="N68" i="1"/>
  <c r="N72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J14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J21" i="1"/>
  <c r="I15" i="1"/>
  <c r="I19" i="1"/>
  <c r="A78" i="1"/>
  <c r="A60" i="1"/>
  <c r="A59" i="1"/>
  <c r="K83" i="1"/>
  <c r="K99" i="1"/>
  <c r="D94" i="1"/>
  <c r="M88" i="1"/>
  <c r="F83" i="1"/>
  <c r="F99" i="1"/>
  <c r="O93" i="1"/>
  <c r="P87" i="1"/>
  <c r="I81" i="1"/>
  <c r="I97" i="1"/>
  <c r="E75" i="1"/>
  <c r="O73" i="1"/>
  <c r="P78" i="1"/>
  <c r="R76" i="1"/>
  <c r="K23" i="1"/>
  <c r="K39" i="1"/>
  <c r="K55" i="1"/>
  <c r="K71" i="1"/>
  <c r="L26" i="1"/>
  <c r="L42" i="1"/>
  <c r="L58" i="1"/>
  <c r="J23" i="1"/>
  <c r="E27" i="1"/>
  <c r="E43" i="1"/>
  <c r="E59" i="1"/>
  <c r="R28" i="1"/>
  <c r="N27" i="1"/>
  <c r="N43" i="1"/>
  <c r="F54" i="1"/>
  <c r="F60" i="1"/>
  <c r="F65" i="1"/>
  <c r="F69" i="1"/>
  <c r="R15" i="1"/>
  <c r="O13" i="1"/>
  <c r="O17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R18" i="1"/>
  <c r="P14" i="1"/>
  <c r="P18" i="1"/>
  <c r="P22" i="1"/>
  <c r="P26" i="1"/>
  <c r="P30" i="1"/>
  <c r="P34" i="1"/>
  <c r="P38" i="1"/>
  <c r="A39" i="1"/>
  <c r="A57" i="1"/>
  <c r="A3" i="1"/>
  <c r="C87" i="1"/>
  <c r="L81" i="1"/>
  <c r="L97" i="1"/>
  <c r="E92" i="1"/>
  <c r="N86" i="1"/>
  <c r="G81" i="1"/>
  <c r="G97" i="1"/>
  <c r="H91" i="1"/>
  <c r="Q84" i="1"/>
  <c r="R88" i="1"/>
  <c r="E73" i="1"/>
  <c r="G77" i="1"/>
  <c r="K79" i="1"/>
  <c r="K73" i="1"/>
  <c r="C27" i="1"/>
  <c r="C43" i="1"/>
  <c r="C59" i="1"/>
  <c r="D14" i="1"/>
  <c r="D30" i="1"/>
  <c r="D46" i="1"/>
  <c r="D62" i="1"/>
  <c r="M14" i="1"/>
  <c r="M30" i="1"/>
  <c r="M46" i="1"/>
  <c r="M62" i="1"/>
  <c r="F15" i="1"/>
  <c r="F31" i="1"/>
  <c r="F45" i="1"/>
  <c r="F55" i="1"/>
  <c r="F61" i="1"/>
  <c r="N65" i="1"/>
  <c r="N69" i="1"/>
  <c r="R16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J22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J27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R33" i="1"/>
  <c r="R65" i="1"/>
  <c r="J65" i="1"/>
  <c r="J62" i="1"/>
  <c r="J37" i="1"/>
  <c r="R62" i="1"/>
  <c r="J43" i="1"/>
  <c r="R35" i="1"/>
  <c r="J36" i="1"/>
  <c r="R36" i="1"/>
  <c r="K12" i="1"/>
  <c r="O12" i="1"/>
  <c r="K3" i="1"/>
  <c r="K7" i="1"/>
  <c r="K11" i="1"/>
  <c r="F11" i="1"/>
  <c r="L6" i="1"/>
  <c r="F9" i="1"/>
  <c r="M6" i="1"/>
  <c r="N4" i="1"/>
  <c r="G3" i="1"/>
  <c r="G7" i="1"/>
  <c r="G11" i="1"/>
  <c r="Q8" i="1"/>
  <c r="P4" i="1"/>
  <c r="P8" i="1"/>
  <c r="Q4" i="1"/>
  <c r="N11" i="1"/>
  <c r="R6" i="1"/>
  <c r="R10" i="1"/>
  <c r="R2" i="1"/>
  <c r="J2" i="1"/>
  <c r="H32" i="1"/>
  <c r="A47" i="1"/>
  <c r="A65" i="1"/>
  <c r="A11" i="1"/>
  <c r="K87" i="1"/>
  <c r="D82" i="1"/>
  <c r="D98" i="1"/>
  <c r="M92" i="1"/>
  <c r="F87" i="1"/>
  <c r="O81" i="1"/>
  <c r="O97" i="1"/>
  <c r="P91" i="1"/>
  <c r="I85" i="1"/>
  <c r="R92" i="1"/>
  <c r="F73" i="1"/>
  <c r="O77" i="1"/>
  <c r="M78" i="1"/>
  <c r="C77" i="1"/>
  <c r="K27" i="1"/>
  <c r="K43" i="1"/>
  <c r="K59" i="1"/>
  <c r="L14" i="1"/>
  <c r="L30" i="1"/>
  <c r="L46" i="1"/>
  <c r="L62" i="1"/>
  <c r="E15" i="1"/>
  <c r="E31" i="1"/>
  <c r="E47" i="1"/>
  <c r="E63" i="1"/>
  <c r="N15" i="1"/>
  <c r="N31" i="1"/>
  <c r="F47" i="1"/>
  <c r="N55" i="1"/>
  <c r="N61" i="1"/>
  <c r="F66" i="1"/>
  <c r="F70" i="1"/>
  <c r="J19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O70" i="1"/>
  <c r="R24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R31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R37" i="1"/>
  <c r="R69" i="1"/>
  <c r="J34" i="1"/>
  <c r="J66" i="1"/>
  <c r="R34" i="1"/>
  <c r="J67" i="1"/>
  <c r="J47" i="1"/>
  <c r="R39" i="1"/>
  <c r="J40" i="1"/>
  <c r="R40" i="1"/>
  <c r="H12" i="1"/>
  <c r="Q12" i="1"/>
  <c r="C4" i="1"/>
  <c r="C8" i="1"/>
  <c r="L7" i="1"/>
  <c r="D3" i="1"/>
  <c r="D7" i="1"/>
  <c r="E3" i="1"/>
  <c r="E7" i="1"/>
  <c r="F5" i="1"/>
  <c r="O3" i="1"/>
  <c r="O7" i="1"/>
  <c r="O11" i="1"/>
  <c r="Q9" i="1"/>
  <c r="H5" i="1"/>
  <c r="H9" i="1"/>
  <c r="Q5" i="1"/>
  <c r="J3" i="1"/>
  <c r="J7" i="1"/>
  <c r="J11" i="1"/>
  <c r="Q2" i="1"/>
  <c r="I2" i="1"/>
  <c r="G67" i="1"/>
  <c r="G71" i="1"/>
  <c r="J28" i="1"/>
  <c r="H16" i="1"/>
  <c r="H20" i="1"/>
  <c r="H24" i="1"/>
  <c r="H28" i="1"/>
  <c r="H36" i="1"/>
  <c r="H40" i="1"/>
  <c r="H44" i="1"/>
  <c r="H48" i="1"/>
  <c r="H52" i="1"/>
  <c r="A81" i="1"/>
  <c r="A34" i="1"/>
  <c r="A21" i="1"/>
  <c r="C91" i="1"/>
  <c r="L85" i="1"/>
  <c r="J93" i="1"/>
  <c r="E96" i="1"/>
  <c r="N90" i="1"/>
  <c r="G85" i="1"/>
  <c r="J87" i="1"/>
  <c r="H95" i="1"/>
  <c r="Q88" i="1"/>
  <c r="D74" i="1"/>
  <c r="N76" i="1"/>
  <c r="I79" i="1"/>
  <c r="I76" i="1"/>
  <c r="C15" i="1"/>
  <c r="C31" i="1"/>
  <c r="C47" i="1"/>
  <c r="C63" i="1"/>
  <c r="D18" i="1"/>
  <c r="D34" i="1"/>
  <c r="D50" i="1"/>
  <c r="D66" i="1"/>
  <c r="M18" i="1"/>
  <c r="M34" i="1"/>
  <c r="M50" i="1"/>
  <c r="M66" i="1"/>
  <c r="F19" i="1"/>
  <c r="F35" i="1"/>
  <c r="N47" i="1"/>
  <c r="F57" i="1"/>
  <c r="F62" i="1"/>
  <c r="N66" i="1"/>
  <c r="N70" i="1"/>
  <c r="R22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A99" i="1"/>
  <c r="A42" i="1"/>
  <c r="A17" i="1"/>
  <c r="K91" i="1"/>
  <c r="D86" i="1"/>
  <c r="R96" i="1"/>
  <c r="M96" i="1"/>
  <c r="F91" i="1"/>
  <c r="O85" i="1"/>
  <c r="J90" i="1"/>
  <c r="P95" i="1"/>
  <c r="I89" i="1"/>
  <c r="L74" i="1"/>
  <c r="F77" i="1"/>
  <c r="Q80" i="1"/>
  <c r="Q76" i="1"/>
  <c r="K15" i="1"/>
  <c r="K31" i="1"/>
  <c r="K47" i="1"/>
  <c r="K63" i="1"/>
  <c r="L18" i="1"/>
  <c r="L34" i="1"/>
  <c r="L50" i="1"/>
  <c r="L66" i="1"/>
  <c r="E19" i="1"/>
  <c r="E35" i="1"/>
  <c r="E51" i="1"/>
  <c r="E67" i="1"/>
  <c r="N19" i="1"/>
  <c r="N35" i="1"/>
  <c r="F49" i="1"/>
  <c r="N57" i="1"/>
  <c r="N62" i="1"/>
  <c r="F67" i="1"/>
  <c r="F71" i="1"/>
  <c r="J25" i="1"/>
  <c r="O15" i="1"/>
  <c r="O19" i="1"/>
  <c r="O23" i="1"/>
  <c r="O27" i="1"/>
  <c r="O31" i="1"/>
  <c r="O35" i="1"/>
  <c r="O39" i="1"/>
  <c r="O43" i="1"/>
  <c r="A40" i="1"/>
  <c r="A98" i="1"/>
  <c r="A16" i="1"/>
  <c r="C95" i="1"/>
  <c r="L89" i="1"/>
  <c r="E84" i="1"/>
  <c r="R82" i="1"/>
  <c r="N94" i="1"/>
  <c r="G89" i="1"/>
  <c r="H83" i="1"/>
  <c r="H99" i="1"/>
  <c r="Q92" i="1"/>
  <c r="D78" i="1"/>
  <c r="N80" i="1"/>
  <c r="H74" i="1"/>
  <c r="K77" i="1"/>
  <c r="C19" i="1"/>
  <c r="C35" i="1"/>
  <c r="C51" i="1"/>
  <c r="A48" i="1"/>
  <c r="O89" i="1"/>
  <c r="K19" i="1"/>
  <c r="L38" i="1"/>
  <c r="E39" i="1"/>
  <c r="N39" i="1"/>
  <c r="F68" i="1"/>
  <c r="O20" i="1"/>
  <c r="O36" i="1"/>
  <c r="O51" i="1"/>
  <c r="O60" i="1"/>
  <c r="G72" i="1"/>
  <c r="P20" i="1"/>
  <c r="P29" i="1"/>
  <c r="H41" i="1"/>
  <c r="H49" i="1"/>
  <c r="P56" i="1"/>
  <c r="P62" i="1"/>
  <c r="H69" i="1"/>
  <c r="I13" i="1"/>
  <c r="Q18" i="1"/>
  <c r="I25" i="1"/>
  <c r="I30" i="1"/>
  <c r="I35" i="1"/>
  <c r="I41" i="1"/>
  <c r="I46" i="1"/>
  <c r="I51" i="1"/>
  <c r="I57" i="1"/>
  <c r="I62" i="1"/>
  <c r="I67" i="1"/>
  <c r="R13" i="1"/>
  <c r="R49" i="1"/>
  <c r="J72" i="1"/>
  <c r="J70" i="1"/>
  <c r="R46" i="1"/>
  <c r="J35" i="1"/>
  <c r="R43" i="1"/>
  <c r="J52" i="1"/>
  <c r="J61" i="1"/>
  <c r="F12" i="1"/>
  <c r="K5" i="1"/>
  <c r="K10" i="1"/>
  <c r="L3" i="1"/>
  <c r="D10" i="1"/>
  <c r="M5" i="1"/>
  <c r="N5" i="1"/>
  <c r="G5" i="1"/>
  <c r="G10" i="1"/>
  <c r="Q10" i="1"/>
  <c r="P6" i="1"/>
  <c r="I3" i="1"/>
  <c r="R3" i="1"/>
  <c r="R8" i="1"/>
  <c r="N9" i="1"/>
  <c r="H2" i="1"/>
  <c r="A75" i="1"/>
  <c r="P83" i="1"/>
  <c r="K35" i="1"/>
  <c r="D54" i="1"/>
  <c r="M54" i="1"/>
  <c r="F51" i="1"/>
  <c r="N71" i="1"/>
  <c r="G24" i="1"/>
  <c r="G40" i="1"/>
  <c r="G52" i="1"/>
  <c r="O63" i="1"/>
  <c r="O72" i="1"/>
  <c r="H21" i="1"/>
  <c r="P32" i="1"/>
  <c r="P41" i="1"/>
  <c r="P49" i="1"/>
  <c r="H57" i="1"/>
  <c r="H64" i="1"/>
  <c r="P69" i="1"/>
  <c r="Q13" i="1"/>
  <c r="Q19" i="1"/>
  <c r="Q25" i="1"/>
  <c r="Q30" i="1"/>
  <c r="Q35" i="1"/>
  <c r="Q41" i="1"/>
  <c r="Q46" i="1"/>
  <c r="Q51" i="1"/>
  <c r="Q57" i="1"/>
  <c r="Q62" i="1"/>
  <c r="J16" i="1"/>
  <c r="R53" i="1"/>
  <c r="J41" i="1"/>
  <c r="R66" i="1"/>
  <c r="R50" i="1"/>
  <c r="J39" i="1"/>
  <c r="R47" i="1"/>
  <c r="J56" i="1"/>
  <c r="C12" i="1"/>
  <c r="N12" i="1"/>
  <c r="C6" i="1"/>
  <c r="C11" i="1"/>
  <c r="D4" i="1"/>
  <c r="E6" i="1"/>
  <c r="F6" i="1"/>
  <c r="O5" i="1"/>
  <c r="O10" i="1"/>
  <c r="Q11" i="1"/>
  <c r="I4" i="1"/>
  <c r="J4" i="1"/>
  <c r="D2" i="1"/>
  <c r="P99" i="1"/>
  <c r="E55" i="1"/>
  <c r="N51" i="1"/>
  <c r="O24" i="1"/>
  <c r="O52" i="1"/>
  <c r="G64" i="1"/>
  <c r="P21" i="1"/>
  <c r="P42" i="1"/>
  <c r="P50" i="1"/>
  <c r="P70" i="1"/>
  <c r="I26" i="1"/>
  <c r="I37" i="1"/>
  <c r="I53" i="1"/>
  <c r="I69" i="1"/>
  <c r="J38" i="1"/>
  <c r="J51" i="1"/>
  <c r="R60" i="1"/>
  <c r="K6" i="1"/>
  <c r="L4" i="1"/>
  <c r="E9" i="1"/>
  <c r="P11" i="1"/>
  <c r="Q6" i="1"/>
  <c r="Q67" i="1"/>
  <c r="L11" i="1"/>
  <c r="H7" i="1"/>
  <c r="J9" i="1"/>
  <c r="G2" i="1"/>
  <c r="K51" i="1"/>
  <c r="P57" i="1"/>
  <c r="I21" i="1"/>
  <c r="I31" i="1"/>
  <c r="I47" i="1"/>
  <c r="I63" i="1"/>
  <c r="R57" i="1"/>
  <c r="J63" i="1"/>
  <c r="R63" i="1"/>
  <c r="G12" i="1"/>
  <c r="M8" i="1"/>
  <c r="G6" i="1"/>
  <c r="P7" i="1"/>
  <c r="R9" i="1"/>
  <c r="A10" i="1"/>
  <c r="L54" i="1"/>
  <c r="F72" i="1"/>
  <c r="O40" i="1"/>
  <c r="J32" i="1"/>
  <c r="H33" i="1"/>
  <c r="P64" i="1"/>
  <c r="I14" i="1"/>
  <c r="I42" i="1"/>
  <c r="I58" i="1"/>
  <c r="R20" i="1"/>
  <c r="R54" i="1"/>
  <c r="D12" i="1"/>
  <c r="L8" i="1"/>
  <c r="N6" i="1"/>
  <c r="N8" i="1"/>
  <c r="R4" i="1"/>
  <c r="K95" i="1"/>
  <c r="I93" i="1"/>
  <c r="C67" i="1"/>
  <c r="D70" i="1"/>
  <c r="M70" i="1"/>
  <c r="F58" i="1"/>
  <c r="R27" i="1"/>
  <c r="G28" i="1"/>
  <c r="G44" i="1"/>
  <c r="O55" i="1"/>
  <c r="O64" i="1"/>
  <c r="H13" i="1"/>
  <c r="P24" i="1"/>
  <c r="P33" i="1"/>
  <c r="P44" i="1"/>
  <c r="P52" i="1"/>
  <c r="P58" i="1"/>
  <c r="H65" i="1"/>
  <c r="H72" i="1"/>
  <c r="Q14" i="1"/>
  <c r="Q21" i="1"/>
  <c r="Q26" i="1"/>
  <c r="Q31" i="1"/>
  <c r="Q37" i="1"/>
  <c r="Q42" i="1"/>
  <c r="Q47" i="1"/>
  <c r="Q53" i="1"/>
  <c r="Q58" i="1"/>
  <c r="Q63" i="1"/>
  <c r="Q69" i="1"/>
  <c r="R23" i="1"/>
  <c r="R61" i="1"/>
  <c r="J42" i="1"/>
  <c r="R51" i="1"/>
  <c r="R58" i="1"/>
  <c r="J55" i="1"/>
  <c r="R56" i="1"/>
  <c r="J45" i="1"/>
  <c r="L12" i="1"/>
  <c r="P12" i="1"/>
  <c r="C7" i="1"/>
  <c r="L9" i="1"/>
  <c r="D5" i="1"/>
  <c r="M10" i="1"/>
  <c r="E11" i="1"/>
  <c r="F7" i="1"/>
  <c r="O6" i="1"/>
  <c r="Q3" i="1"/>
  <c r="H3" i="1"/>
  <c r="H8" i="1"/>
  <c r="Q7" i="1"/>
  <c r="J5" i="1"/>
  <c r="J10" i="1"/>
  <c r="O2" i="1"/>
  <c r="E2" i="1"/>
  <c r="D90" i="1"/>
  <c r="L78" i="1"/>
  <c r="K67" i="1"/>
  <c r="L70" i="1"/>
  <c r="E71" i="1"/>
  <c r="F59" i="1"/>
  <c r="J31" i="1"/>
  <c r="O28" i="1"/>
  <c r="O44" i="1"/>
  <c r="G56" i="1"/>
  <c r="O67" i="1"/>
  <c r="P13" i="1"/>
  <c r="H25" i="1"/>
  <c r="P36" i="1"/>
  <c r="H45" i="1"/>
  <c r="H53" i="1"/>
  <c r="H60" i="1"/>
  <c r="P65" i="1"/>
  <c r="P72" i="1"/>
  <c r="Q15" i="1"/>
  <c r="I22" i="1"/>
  <c r="I27" i="1"/>
  <c r="I33" i="1"/>
  <c r="I38" i="1"/>
  <c r="I43" i="1"/>
  <c r="I49" i="1"/>
  <c r="I54" i="1"/>
  <c r="I59" i="1"/>
  <c r="I65" i="1"/>
  <c r="I70" i="1"/>
  <c r="R26" i="1"/>
  <c r="R70" i="1"/>
  <c r="J46" i="1"/>
  <c r="R71" i="1"/>
  <c r="R59" i="1"/>
  <c r="J71" i="1"/>
  <c r="J49" i="1"/>
  <c r="R44" i="1"/>
  <c r="M12" i="1"/>
  <c r="R12" i="1"/>
  <c r="K8" i="1"/>
  <c r="L10" i="1"/>
  <c r="L5" i="1"/>
  <c r="M3" i="1"/>
  <c r="N10" i="1"/>
  <c r="N7" i="1"/>
  <c r="G8" i="1"/>
  <c r="I5" i="1"/>
  <c r="P3" i="1"/>
  <c r="P9" i="1"/>
  <c r="I9" i="1"/>
  <c r="R5" i="1"/>
  <c r="R11" i="1"/>
  <c r="C2" i="1"/>
  <c r="F63" i="1"/>
  <c r="O56" i="1"/>
  <c r="P25" i="1"/>
  <c r="P45" i="1"/>
  <c r="P60" i="1"/>
  <c r="J13" i="1"/>
  <c r="Q22" i="1"/>
  <c r="Q38" i="1"/>
  <c r="Q49" i="1"/>
  <c r="Q65" i="1"/>
  <c r="J59" i="1"/>
  <c r="N2" i="1"/>
  <c r="Q27" i="1"/>
  <c r="Q70" i="1"/>
  <c r="M84" i="1"/>
  <c r="P80" i="1"/>
  <c r="D22" i="1"/>
  <c r="M22" i="1"/>
  <c r="F23" i="1"/>
  <c r="G16" i="1"/>
  <c r="G32" i="1"/>
  <c r="O47" i="1"/>
  <c r="G68" i="1"/>
  <c r="P16" i="1"/>
  <c r="H37" i="1"/>
  <c r="P53" i="1"/>
  <c r="P66" i="1"/>
  <c r="I17" i="1"/>
  <c r="Q33" i="1"/>
  <c r="Q43" i="1"/>
  <c r="Q54" i="1"/>
  <c r="Q59" i="1"/>
  <c r="R30" i="1"/>
  <c r="R87" i="1"/>
  <c r="P74" i="1"/>
  <c r="L22" i="1"/>
  <c r="E23" i="1"/>
  <c r="N23" i="1"/>
  <c r="N63" i="1"/>
  <c r="O16" i="1"/>
  <c r="O32" i="1"/>
  <c r="G48" i="1"/>
  <c r="O59" i="1"/>
  <c r="O68" i="1"/>
  <c r="H17" i="1"/>
  <c r="P28" i="1"/>
  <c r="P37" i="1"/>
  <c r="P46" i="1"/>
  <c r="P54" i="1"/>
  <c r="F95" i="1"/>
  <c r="O48" i="1"/>
  <c r="H61" i="1"/>
  <c r="I23" i="1"/>
  <c r="I45" i="1"/>
  <c r="I66" i="1"/>
  <c r="J50" i="1"/>
  <c r="J57" i="1"/>
  <c r="R52" i="1"/>
  <c r="C9" i="1"/>
  <c r="D9" i="1"/>
  <c r="G4" i="1"/>
  <c r="H4" i="1"/>
  <c r="F8" i="1"/>
  <c r="M2" i="1"/>
  <c r="E4" i="1"/>
  <c r="P5" i="1"/>
  <c r="L2" i="1"/>
  <c r="E5" i="1"/>
  <c r="F2" i="1"/>
  <c r="D11" i="1"/>
  <c r="I6" i="1"/>
  <c r="G20" i="1"/>
  <c r="K4" i="1"/>
  <c r="F10" i="1"/>
  <c r="C78" i="1"/>
  <c r="G60" i="1"/>
  <c r="P61" i="1"/>
  <c r="Q23" i="1"/>
  <c r="Q45" i="1"/>
  <c r="Q66" i="1"/>
  <c r="J54" i="1"/>
  <c r="J60" i="1"/>
  <c r="R64" i="1"/>
  <c r="K9" i="1"/>
  <c r="O4" i="1"/>
  <c r="J6" i="1"/>
  <c r="G9" i="1"/>
  <c r="O9" i="1"/>
  <c r="N3" i="1"/>
  <c r="I39" i="1"/>
  <c r="J64" i="1"/>
  <c r="I10" i="1"/>
  <c r="I11" i="1"/>
  <c r="D38" i="1"/>
  <c r="O71" i="1"/>
  <c r="H68" i="1"/>
  <c r="I29" i="1"/>
  <c r="I50" i="1"/>
  <c r="I71" i="1"/>
  <c r="J58" i="1"/>
  <c r="R68" i="1"/>
  <c r="I12" i="1"/>
  <c r="C10" i="1"/>
  <c r="M4" i="1"/>
  <c r="O8" i="1"/>
  <c r="H6" i="1"/>
  <c r="R7" i="1"/>
  <c r="K2" i="1"/>
  <c r="Q71" i="1"/>
  <c r="J68" i="1"/>
  <c r="J12" i="1"/>
  <c r="M7" i="1"/>
  <c r="J8" i="1"/>
  <c r="P10" i="1"/>
  <c r="H11" i="1"/>
  <c r="P48" i="1"/>
  <c r="F4" i="1"/>
  <c r="D8" i="1"/>
  <c r="M38" i="1"/>
  <c r="P17" i="1"/>
  <c r="P68" i="1"/>
  <c r="Q29" i="1"/>
  <c r="Q50" i="1"/>
  <c r="J53" i="1"/>
  <c r="H10" i="1"/>
  <c r="E8" i="1"/>
  <c r="R55" i="1"/>
  <c r="F39" i="1"/>
  <c r="H29" i="1"/>
  <c r="J18" i="1"/>
  <c r="I34" i="1"/>
  <c r="I55" i="1"/>
  <c r="R41" i="1"/>
  <c r="R38" i="1"/>
  <c r="J69" i="1"/>
  <c r="E12" i="1"/>
  <c r="M9" i="1"/>
  <c r="F3" i="1"/>
  <c r="M11" i="1"/>
  <c r="Q17" i="1"/>
  <c r="J48" i="1"/>
  <c r="I7" i="1"/>
  <c r="P2" i="1"/>
  <c r="N67" i="1"/>
  <c r="P40" i="1"/>
  <c r="J24" i="1"/>
  <c r="Q34" i="1"/>
  <c r="Q55" i="1"/>
  <c r="R45" i="1"/>
  <c r="R42" i="1"/>
  <c r="J44" i="1"/>
  <c r="C3" i="1"/>
  <c r="I61" i="1"/>
  <c r="D6" i="1"/>
  <c r="E10" i="1"/>
  <c r="I8" i="1"/>
  <c r="G36" i="1"/>
  <c r="H56" i="1"/>
  <c r="I18" i="1"/>
  <c r="Q39" i="1"/>
  <c r="Q61" i="1"/>
  <c r="R67" i="1"/>
  <c r="R72" i="1"/>
  <c r="R48" i="1"/>
  <c r="C5" i="1"/>
</calcChain>
</file>

<file path=xl/sharedStrings.xml><?xml version="1.0" encoding="utf-8"?>
<sst xmlns="http://schemas.openxmlformats.org/spreadsheetml/2006/main" count="624" uniqueCount="176">
  <si>
    <t>RIC</t>
  </si>
  <si>
    <t>BID</t>
  </si>
  <si>
    <t>ASK</t>
  </si>
  <si>
    <t>ASK YIELD</t>
  </si>
  <si>
    <t>BID YIELD</t>
  </si>
  <si>
    <t>MATURITY</t>
  </si>
  <si>
    <t>COUPON(%)</t>
  </si>
  <si>
    <t>NEXT COUPON DATE</t>
  </si>
  <si>
    <t>ISSUE DATE</t>
  </si>
  <si>
    <t>DAYCOUNT</t>
  </si>
  <si>
    <t>SETTLE DATE</t>
  </si>
  <si>
    <t>COUPON FREQUENCY</t>
  </si>
  <si>
    <t>CURRENCY</t>
  </si>
  <si>
    <t>CONVEXITY</t>
  </si>
  <si>
    <t>MOD DUR</t>
  </si>
  <si>
    <t>QUOTEDATE</t>
  </si>
  <si>
    <t>QUOTE TIME</t>
  </si>
  <si>
    <t>SE1052=</t>
  </si>
  <si>
    <t>SE1047=</t>
  </si>
  <si>
    <t>Name</t>
  </si>
  <si>
    <t>SE1054=</t>
  </si>
  <si>
    <t>SE1057=</t>
  </si>
  <si>
    <t>SE1058=</t>
  </si>
  <si>
    <t>SE1059=</t>
  </si>
  <si>
    <t>SE1060=</t>
  </si>
  <si>
    <t>SE1061=</t>
  </si>
  <si>
    <t>SE1056=</t>
  </si>
  <si>
    <t>SE1053=</t>
  </si>
  <si>
    <t xml:space="preserve">BUND SCHATZ     </t>
  </si>
  <si>
    <t xml:space="preserve">BUND BRD        </t>
  </si>
  <si>
    <t xml:space="preserve">BUBILL          </t>
  </si>
  <si>
    <t xml:space="preserve">BUND OBL S168   </t>
  </si>
  <si>
    <t xml:space="preserve">BUND OBL S169   </t>
  </si>
  <si>
    <t xml:space="preserve">BUND OBL S170   </t>
  </si>
  <si>
    <t xml:space="preserve">BUND OBL S171   </t>
  </si>
  <si>
    <t xml:space="preserve">BUND OBL S172   </t>
  </si>
  <si>
    <t xml:space="preserve">BUND OBL S173   </t>
  </si>
  <si>
    <t xml:space="preserve">BUND  OBL S174  </t>
  </si>
  <si>
    <t xml:space="preserve">BUND  OBL S175  </t>
  </si>
  <si>
    <t xml:space="preserve">BUND  OBL S176  </t>
  </si>
  <si>
    <t xml:space="preserve">BUND OBL S177   </t>
  </si>
  <si>
    <t xml:space="preserve">BUND OBL S178   </t>
  </si>
  <si>
    <t>EUR</t>
  </si>
  <si>
    <t>DE110466=</t>
  </si>
  <si>
    <t>DE113537=</t>
  </si>
  <si>
    <t>DE113775=</t>
  </si>
  <si>
    <t>DE114168=</t>
  </si>
  <si>
    <t>DE110467=</t>
  </si>
  <si>
    <t>DE113776=</t>
  </si>
  <si>
    <t>DE114169=</t>
  </si>
  <si>
    <t>DE110468=</t>
  </si>
  <si>
    <t>DE113538=</t>
  </si>
  <si>
    <t>DE110469=</t>
  </si>
  <si>
    <t>DE114170=</t>
  </si>
  <si>
    <t>DE110470=</t>
  </si>
  <si>
    <t>DE113539=</t>
  </si>
  <si>
    <t>DE110471=</t>
  </si>
  <si>
    <t>DE114171=</t>
  </si>
  <si>
    <t>DE110472=</t>
  </si>
  <si>
    <t>DE113540=</t>
  </si>
  <si>
    <t>DE113541=</t>
  </si>
  <si>
    <t>DE110473=</t>
  </si>
  <si>
    <t>DE114172=</t>
  </si>
  <si>
    <t>DE113542=</t>
  </si>
  <si>
    <t>DE114173=</t>
  </si>
  <si>
    <t>DE113544=</t>
  </si>
  <si>
    <t>DE113545=</t>
  </si>
  <si>
    <t>DE114174=</t>
  </si>
  <si>
    <t>DE113546=</t>
  </si>
  <si>
    <t>DE114175=</t>
  </si>
  <si>
    <t>DE113547=</t>
  </si>
  <si>
    <t>DE113549=</t>
  </si>
  <si>
    <t>DE114176=</t>
  </si>
  <si>
    <t>DE110230=</t>
  </si>
  <si>
    <t>DE114177=</t>
  </si>
  <si>
    <t>DE110231=</t>
  </si>
  <si>
    <t>DE110232=</t>
  </si>
  <si>
    <t>DE114178=</t>
  </si>
  <si>
    <t>DE113492=</t>
  </si>
  <si>
    <t>DE110233=</t>
  </si>
  <si>
    <t>DE110235=</t>
  </si>
  <si>
    <t>DE110236=</t>
  </si>
  <si>
    <t>DE110237=</t>
  </si>
  <si>
    <t>DE110238=</t>
  </si>
  <si>
    <t>DE110239=</t>
  </si>
  <si>
    <t>DE110240=</t>
  </si>
  <si>
    <t>DE110241=</t>
  </si>
  <si>
    <t>DE113504=</t>
  </si>
  <si>
    <t>DE110242=</t>
  </si>
  <si>
    <t>DE113506=</t>
  </si>
  <si>
    <t>DE110244=</t>
  </si>
  <si>
    <t>DE113508=</t>
  </si>
  <si>
    <t>DE110245=</t>
  </si>
  <si>
    <t>DE113514=</t>
  </si>
  <si>
    <t>DE113517=</t>
  </si>
  <si>
    <t>DE113522=</t>
  </si>
  <si>
    <t>DE113527=</t>
  </si>
  <si>
    <t>DE113532=</t>
  </si>
  <si>
    <t>DE113536=</t>
  </si>
  <si>
    <t>DE113543=</t>
  </si>
  <si>
    <t>DE113548=</t>
  </si>
  <si>
    <t>DE110234=</t>
  </si>
  <si>
    <t>DE110243=</t>
  </si>
  <si>
    <t>DE113774=</t>
  </si>
  <si>
    <t>NO0010572878=</t>
  </si>
  <si>
    <t>NO0010646813=</t>
  </si>
  <si>
    <t>NO0010705536=</t>
  </si>
  <si>
    <t>NO0010732555=</t>
  </si>
  <si>
    <t>NO0010757925=</t>
  </si>
  <si>
    <t>NO0010786288=</t>
  </si>
  <si>
    <t>NO0010821598=</t>
  </si>
  <si>
    <t xml:space="preserve">NST474          </t>
  </si>
  <si>
    <t xml:space="preserve">NST475          </t>
  </si>
  <si>
    <t xml:space="preserve">NST476          </t>
  </si>
  <si>
    <t xml:space="preserve">NST477          </t>
  </si>
  <si>
    <t xml:space="preserve">NST478          </t>
  </si>
  <si>
    <t xml:space="preserve">NST479          </t>
  </si>
  <si>
    <t xml:space="preserve">NST480          </t>
  </si>
  <si>
    <t>NOK</t>
  </si>
  <si>
    <t>NO0010429913=</t>
  </si>
  <si>
    <t>FI0010848=</t>
  </si>
  <si>
    <t>FI0106117=</t>
  </si>
  <si>
    <t>FI0020961=</t>
  </si>
  <si>
    <t>FI0242862=</t>
  </si>
  <si>
    <t>FI0047089=</t>
  </si>
  <si>
    <t>FI0062625=</t>
  </si>
  <si>
    <t>FI0219787=</t>
  </si>
  <si>
    <t>FI0079041=</t>
  </si>
  <si>
    <t>FI0006176=</t>
  </si>
  <si>
    <t>FI0167317=</t>
  </si>
  <si>
    <t>FI0197959=</t>
  </si>
  <si>
    <t>FI0278551=</t>
  </si>
  <si>
    <t>FI0037635=</t>
  </si>
  <si>
    <t>FI0348727=</t>
  </si>
  <si>
    <t>FI0148630=</t>
  </si>
  <si>
    <t>FI0306758=</t>
  </si>
  <si>
    <t>FI0046545=</t>
  </si>
  <si>
    <t>FI0242870=</t>
  </si>
  <si>
    <t xml:space="preserve">FINLAND 4/20    </t>
  </si>
  <si>
    <t xml:space="preserve">FINLAND 9/20    </t>
  </si>
  <si>
    <t xml:space="preserve">FINLAND 4/21    </t>
  </si>
  <si>
    <t xml:space="preserve">FINLAND 4/22    </t>
  </si>
  <si>
    <t xml:space="preserve">FINLAND 9/22    </t>
  </si>
  <si>
    <t xml:space="preserve">FINLAND 4/23    </t>
  </si>
  <si>
    <t xml:space="preserve">FINLAND 9/23    </t>
  </si>
  <si>
    <t xml:space="preserve">FINLAND 4/24    </t>
  </si>
  <si>
    <t xml:space="preserve">FINLAND 10/09   </t>
  </si>
  <si>
    <t xml:space="preserve">FINLAND 9/25    </t>
  </si>
  <si>
    <t xml:space="preserve">FINLAND 4/26    </t>
  </si>
  <si>
    <t xml:space="preserve">FINLAND 9/27    </t>
  </si>
  <si>
    <t xml:space="preserve">FINLAND 7/28    </t>
  </si>
  <si>
    <t xml:space="preserve">FINLAND 9/28    </t>
  </si>
  <si>
    <t xml:space="preserve">FINLAND 4/31    </t>
  </si>
  <si>
    <t xml:space="preserve">FINLAND 4/34    </t>
  </si>
  <si>
    <t xml:space="preserve">FINLAND 7/42    </t>
  </si>
  <si>
    <t xml:space="preserve">FINLAND 4/47    </t>
  </si>
  <si>
    <t>FI1006306=</t>
  </si>
  <si>
    <t xml:space="preserve">SWEDEN 1052     </t>
  </si>
  <si>
    <t xml:space="preserve">ANNUAL  </t>
  </si>
  <si>
    <t>SEK</t>
  </si>
  <si>
    <t xml:space="preserve">30E/360         </t>
  </si>
  <si>
    <t xml:space="preserve">SWEDEN 1047     </t>
  </si>
  <si>
    <t xml:space="preserve">SWEDEN 1054     </t>
  </si>
  <si>
    <t xml:space="preserve">SWEDEN 1057     </t>
  </si>
  <si>
    <t xml:space="preserve">SWEDEN 1058     </t>
  </si>
  <si>
    <t xml:space="preserve">SWEDEN 1059     </t>
  </si>
  <si>
    <t xml:space="preserve">SWEDEN 1060     </t>
  </si>
  <si>
    <t xml:space="preserve">SWEDEN 1061     </t>
  </si>
  <si>
    <t xml:space="preserve">SWEDEN 1056     </t>
  </si>
  <si>
    <t xml:space="preserve">SWEDEN 1053     </t>
  </si>
  <si>
    <t xml:space="preserve">        </t>
  </si>
  <si>
    <t xml:space="preserve">Act/360         </t>
  </si>
  <si>
    <t xml:space="preserve">Act/Act         </t>
  </si>
  <si>
    <t xml:space="preserve">NST473          </t>
  </si>
  <si>
    <t xml:space="preserve">Act/365         </t>
  </si>
  <si>
    <t xml:space="preserve">FINLAND 4/08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</si>
</sst>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4" fontId="0" fillId="0" borderId="0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 t="s">
        <v>NOK</v>
        <stp/>
        <stp>_x000D_NO0010786288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9" s="1"/>
      </tp>
      <tp t="s">
        <v>NOK</v>
        <stp/>
        <stp>_x000D_NO0010757925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8" s="1"/>
      </tp>
      <tp t="s">
        <v xml:space="preserve">Act/Act         </v>
        <stp/>
        <stp xml:space="preserve">
FI0037635=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4" s="1"/>
      </tp>
      <tp>
        <v>43416</v>
        <stp/>
        <stp xml:space="preserve">	0#SE1054=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" s="1"/>
      </tp>
      <tp>
        <v>-0.38159999999999999</v>
        <stp/>
        <stp xml:space="preserve">	DE113549=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1" s="1"/>
      </tp>
      <tp>
        <v>-0.72899999999999998</v>
        <stp/>
        <stp xml:space="preserve">	DE113539=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5" s="1"/>
      </tp>
      <tp>
        <v>9.1800000000000007E-2</v>
        <stp/>
        <stp xml:space="preserve">	DE110239=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4" s="1"/>
      </tp>
      <tp>
        <v>-0.64600000000000002</v>
        <stp/>
        <stp xml:space="preserve">	DE110469=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2" s="1"/>
      </tp>
      <tp>
        <v>-0.65850000000000009</v>
        <stp/>
        <stp xml:space="preserve">	DE114169=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9" s="1"/>
      </tp>
      <tp>
        <v>107.188</v>
        <stp/>
        <stp xml:space="preserve">
FI0047089=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6" s="1"/>
      </tp>
      <tp t="s">
        <v>NOK</v>
        <stp/>
        <stp>_x000D_NO0010429913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3" s="1"/>
      </tp>
      <tp t="s">
        <v xml:space="preserve">Act/Act         </v>
        <stp/>
        <stp xml:space="preserve">
FI0062625=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7" s="1"/>
      </tp>
      <tp t="s">
        <v xml:space="preserve">Act/Act         </v>
        <stp/>
        <stp xml:space="preserve">
FI0148630=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6" s="1"/>
      </tp>
      <tp>
        <v>0.96800000000000008</v>
        <stp/>
        <stp xml:space="preserve">	DE113548=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0" s="1"/>
      </tp>
      <tp>
        <v>-0.65300000000000002</v>
        <stp/>
        <stp xml:space="preserve">	DE113538=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1" s="1"/>
      </tp>
      <tp>
        <v>0.32390000000000002</v>
        <stp/>
        <stp xml:space="preserve">	DE113508=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1" s="1"/>
      </tp>
      <tp>
        <v>2.29E-2</v>
        <stp/>
        <stp xml:space="preserve">	DE110238=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3" s="1"/>
      </tp>
      <tp>
        <v>-0.65900000000000003</v>
        <stp/>
        <stp xml:space="preserve">	DE110468=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0" s="1"/>
      </tp>
      <tp>
        <v>-0.68540000000000001</v>
        <stp/>
        <stp xml:space="preserve">	DE114168=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6" s="1"/>
      </tp>
      <tp>
        <v>-0.19400000000000001</v>
        <stp/>
        <stp xml:space="preserve">	DE114178=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7" s="1"/>
      </tp>
      <tp>
        <v>100.31400000000001</v>
        <stp/>
        <stp xml:space="preserve">
FI0219787=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8" s="1"/>
      </tp>
      <tp>
        <v>0.42100694444444448</v>
        <stp/>
        <stp xml:space="preserve">
FI0047089=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6" s="1"/>
      </tp>
      <tp t="s">
        <v xml:space="preserve">ANNUAL  </v>
        <stp/>
        <stp>_x000D_NO0010821598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0" s="1"/>
      </tp>
      <tp t="s">
        <v xml:space="preserve">Act/Act         </v>
        <stp/>
        <stp xml:space="preserve">
FI0348727=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5" s="1"/>
      </tp>
      <tp>
        <v>43416</v>
        <stp/>
        <stp xml:space="preserve">	0#SE1056=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0" s="1"/>
      </tp>
      <tp>
        <v>100.374</v>
        <stp/>
        <stp xml:space="preserve">
FI0219787=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8" s="1"/>
      </tp>
      <tp t="s">
        <v xml:space="preserve">Act/Act         </v>
        <stp/>
        <stp xml:space="preserve">
FI0167317=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1" s="1"/>
      </tp>
      <tp t="s">
        <v xml:space="preserve">Act/Act         </v>
        <stp/>
        <stp xml:space="preserve">
FI0106117=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3" s="1"/>
      </tp>
      <tp t="s">
        <v xml:space="preserve">Act/Act         </v>
        <stp/>
        <stp xml:space="preserve">
FI1006306=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1" s="1"/>
      </tp>
      <tp>
        <v>43416</v>
        <stp/>
        <stp xml:space="preserve">	0#SE1057=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" s="1"/>
      </tp>
      <tp>
        <v>43416</v>
        <stp/>
        <stp xml:space="preserve">	0#SE1047=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" s="1"/>
      </tp>
      <tp>
        <v>107.13800000000001</v>
        <stp/>
        <stp xml:space="preserve">
FI0047089=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6" s="1"/>
      </tp>
      <tp>
        <v>0.41944444444444445</v>
        <stp/>
        <stp xml:space="preserve">
FI0219787=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8" s="1"/>
      </tp>
      <tp t="s">
        <v xml:space="preserve">Act/Act         </v>
        <stp/>
        <stp xml:space="preserve">
FI0278551=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3" s="1"/>
      </tp>
      <tp t="s">
        <v xml:space="preserve">Act/Act         </v>
        <stp/>
        <stp xml:space="preserve">
FI0006176=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0" s="1"/>
      </tp>
      <tp>
        <v>43416</v>
        <stp/>
        <stp xml:space="preserve">	0#SE1060=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" s="1"/>
      </tp>
      <tp t="s">
        <v xml:space="preserve">Act/Act         </v>
        <stp/>
        <stp xml:space="preserve">
FI0306758=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7" s="1"/>
      </tp>
      <tp t="s">
        <v xml:space="preserve">Act/Act         </v>
        <stp/>
        <stp xml:space="preserve">
FI0020961=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4" s="1"/>
      </tp>
      <tp>
        <v>43416</v>
        <stp/>
        <stp xml:space="preserve">	0#SE1061=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" s="1"/>
      </tp>
      <tp>
        <v>0.63900000000000001</v>
        <stp/>
        <stp>_x0007_SE1060=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" s="1"/>
      </tp>
      <tp>
        <v>0.83599999999999997</v>
        <stp/>
        <stp>_x0007_SE1061=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" s="1"/>
      </tp>
      <tp>
        <v>-0.39600000000000002</v>
        <stp/>
        <stp>_x0007_SE1047=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" s="1"/>
      </tp>
      <tp>
        <v>0.29799999999999999</v>
        <stp/>
        <stp>_x0007_SE1058=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" s="1"/>
      </tp>
      <tp>
        <v>0.46900000000000003</v>
        <stp/>
        <stp>_x0007_SE1059=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" s="1"/>
      </tp>
      <tp>
        <v>-0.70499999999999996</v>
        <stp/>
        <stp>_x0007_SE1052=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" s="1"/>
      </tp>
      <tp>
        <v>1.329</v>
        <stp/>
        <stp>_x0007_SE1053=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1" s="1"/>
      </tp>
      <tp>
        <v>1.04</v>
        <stp/>
        <stp>_x0007_SE1056=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0" s="1"/>
      </tp>
      <tp>
        <v>0.109</v>
        <stp/>
        <stp>_x0007_SE1057=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" s="1"/>
      </tp>
      <tp>
        <v>-0.122</v>
        <stp/>
        <stp>_x0007_SE1054=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" s="1"/>
      </tp>
      <tp t="s">
        <v>NOK</v>
        <stp/>
        <stp>_x000D_NO0010732555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7" s="1"/>
      </tp>
      <tp t="s">
        <v>NOK</v>
        <stp/>
        <stp>_x000D_NO0010705536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6" s="1"/>
      </tp>
      <tp t="s">
        <v xml:space="preserve">Act/Act         </v>
        <stp/>
        <stp xml:space="preserve">
FI0242870=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9" s="1"/>
      </tp>
      <tp>
        <v>43416</v>
        <stp/>
        <stp xml:space="preserve">	0#SE1052=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" s="1"/>
      </tp>
      <tp t="s">
        <v>NOK</v>
        <stp/>
        <stp>_x000D_NO0010646813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5" s="1"/>
      </tp>
      <tp t="s">
        <v xml:space="preserve">ANNUAL  </v>
        <stp/>
        <stp>_x000D_NO0010572878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4" s="1"/>
      </tp>
      <tp t="s">
        <v xml:space="preserve">Act/Act         </v>
        <stp/>
        <stp xml:space="preserve">
FI0010848=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2" s="1"/>
      </tp>
      <tp t="s">
        <v xml:space="preserve">Act/Act         </v>
        <stp/>
        <stp xml:space="preserve">
FI0046545=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8" s="1"/>
      </tp>
      <tp t="s">
        <v xml:space="preserve">Act/Act         </v>
        <stp/>
        <stp xml:space="preserve">
FI0197959=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2" s="1"/>
      </tp>
      <tp t="s">
        <v xml:space="preserve">Act/Act         </v>
        <stp/>
        <stp xml:space="preserve">
FI0079041=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9" s="1"/>
      </tp>
      <tp t="s">
        <v xml:space="preserve">Act/Act         </v>
        <stp/>
        <stp xml:space="preserve">
FI0242862=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5" s="1"/>
      </tp>
      <tp>
        <v>111.114</v>
        <stp/>
        <stp>_x0007_SE1047=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" s="1"/>
      </tp>
      <tp>
        <v>104.157</v>
        <stp/>
        <stp>_x0007_SE1059=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" s="1"/>
      </tp>
      <tp>
        <v>114.14100000000001</v>
        <stp/>
        <stp>_x0007_SE1058=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" s="1"/>
      </tp>
      <tp>
        <v>138.52799999999999</v>
        <stp/>
        <stp>_x0007_SE1053=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1" s="1"/>
      </tp>
      <tp>
        <v>101.63500000000001</v>
        <stp/>
        <stp>_x0007_SE1052=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" s="1"/>
      </tp>
      <tp>
        <v>112.884</v>
        <stp/>
        <stp>_x0007_SE1054=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" s="1"/>
      </tp>
      <tp>
        <v>106.928</v>
        <stp/>
        <stp>_x0007_SE1057=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" s="1"/>
      </tp>
      <tp>
        <v>115.21300000000001</v>
        <stp/>
        <stp>_x0007_SE1056=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0" s="1"/>
      </tp>
      <tp>
        <v>99.100000000000009</v>
        <stp/>
        <stp>_x0007_SE1061=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" s="1"/>
      </tp>
      <tp>
        <v>101.01900000000001</v>
        <stp/>
        <stp>_x0007_SE1060=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" s="1"/>
      </tp>
      <tp>
        <v>43416</v>
        <stp/>
        <stp xml:space="preserve">	0#SE1053=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1" s="1"/>
      </tp>
      <tp t="s">
        <v xml:space="preserve">ANNUAL  </v>
        <stp/>
        <stp>_x000D_NO0010757925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8" s="1"/>
      </tp>
      <tp t="s">
        <v xml:space="preserve">ANNUAL  </v>
        <stp/>
        <stp>_x000D_NO0010786288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9" s="1"/>
      </tp>
      <tp>
        <v>-0.63460000000000005</v>
        <stp/>
        <stp xml:space="preserve">	DE113541=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0" s="1"/>
      </tp>
      <tp>
        <v>0.40902777777777777</v>
        <stp/>
        <stp xml:space="preserve">
FI0348727=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5" s="1"/>
      </tp>
      <tp>
        <v>0.21</v>
        <stp/>
        <stp xml:space="preserve">	DE110241=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6" s="1"/>
      </tp>
      <tp>
        <v>-0.27850000000000003</v>
        <stp/>
        <stp xml:space="preserve">	DE110231=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5" s="1"/>
      </tp>
      <tp>
        <v>-0.67500000000000004</v>
        <stp/>
        <stp xml:space="preserve">	DE110471=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6" s="1"/>
      </tp>
      <tp>
        <v>-0.67870000000000008</v>
        <stp/>
        <stp xml:space="preserve">	DE114171=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7" s="1"/>
      </tp>
      <tp>
        <v>119.937</v>
        <stp/>
        <stp xml:space="preserve">
FI0037635=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4" s="1"/>
      </tp>
      <tp>
        <v>104.235</v>
        <stp/>
        <stp xml:space="preserve">
FI0167317=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1" s="1"/>
      </tp>
      <tp>
        <v>101.749</v>
        <stp/>
        <stp xml:space="preserve">
FI0106117=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3" s="1"/>
      </tp>
      <tp>
        <v>103.21900000000001</v>
        <stp/>
        <stp xml:space="preserve">
FI1006306=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1" s="1"/>
      </tp>
      <tp t="s">
        <v xml:space="preserve">ANNUAL  </v>
        <stp/>
        <stp>_x000D_NO0010429913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3" s="1"/>
      </tp>
      <tp t="s">
        <v xml:space="preserve">Act/Act         </v>
        <stp/>
        <stp xml:space="preserve">
FI0219787=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8" s="1"/>
      </tp>
      <tp>
        <v>0.42103009259259261</v>
        <stp/>
        <stp xml:space="preserve">
FI0167317=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1" s="1"/>
      </tp>
      <tp>
        <v>-0.65410000000000001</v>
        <stp/>
        <stp xml:space="preserve">	DE113540=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9" s="1"/>
      </tp>
      <tp>
        <v>0.151</v>
        <stp/>
        <stp xml:space="preserve">	DE110240=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5" s="1"/>
      </tp>
      <tp>
        <v>-0.31340000000000001</v>
        <stp/>
        <stp xml:space="preserve">	DE110230=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3" s="1"/>
      </tp>
      <tp>
        <v>-0.66400000000000003</v>
        <stp/>
        <stp xml:space="preserve">	DE110470=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4" s="1"/>
      </tp>
      <tp>
        <v>0.4208912037037037</v>
        <stp/>
        <stp xml:space="preserve">
FI0106117=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3" s="1"/>
      </tp>
      <tp>
        <v>0.41944444444444445</v>
        <stp/>
        <stp xml:space="preserve">
FI1006306=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1" s="1"/>
      </tp>
      <tp>
        <v>-0.65850000000000009</v>
        <stp/>
        <stp xml:space="preserve">	DE114170=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3" s="1"/>
      </tp>
      <tp>
        <v>98.68</v>
        <stp/>
        <stp xml:space="preserve">
FI0148630=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6" s="1"/>
      </tp>
      <tp>
        <v>107.271</v>
        <stp/>
        <stp xml:space="preserve">
FI0062625=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7" s="1"/>
      </tp>
      <tp>
        <v>98.51</v>
        <stp/>
        <stp xml:space="preserve">
FI0348727=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5" s="1"/>
      </tp>
      <tp>
        <v>0.75</v>
        <stp/>
        <stp>_x0007_SE1061=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" s="1"/>
      </tp>
      <tp>
        <v>43781</v>
        <stp/>
        <stp>_x0007_SE1061=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" s="1"/>
      </tp>
      <tp>
        <v>0.75</v>
        <stp/>
        <stp>_x0007_SE1060=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" s="1"/>
      </tp>
      <tp>
        <v>43598</v>
        <stp/>
        <stp>_x0007_SE1060=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" s="1"/>
      </tp>
      <tp>
        <v>1</v>
        <stp/>
        <stp>_x0007_SE1059=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" s="1"/>
      </tp>
      <tp>
        <v>43781</v>
        <stp/>
        <stp>_x0007_SE1059=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" s="1"/>
      </tp>
      <tp>
        <v>2.5</v>
        <stp/>
        <stp>_x0007_SE1058=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" s="1"/>
      </tp>
      <tp>
        <v>43598</v>
        <stp/>
        <stp>_x0007_SE1058=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" s="1"/>
      </tp>
      <tp>
        <v>1.5</v>
        <stp/>
        <stp>_x0007_SE1057=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" s="1"/>
      </tp>
      <tp>
        <v>43782</v>
        <stp/>
        <stp>_x0007_SE1057=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" s="1"/>
      </tp>
      <tp>
        <v>2.25</v>
        <stp/>
        <stp>_x0007_SE1056=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0" s="1"/>
      </tp>
      <tp>
        <v>43619</v>
        <stp/>
        <stp>_x0007_SE1056=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0" s="1"/>
      </tp>
      <tp>
        <v>3.5</v>
        <stp/>
        <stp>_x0007_SE1054=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" s="1"/>
      </tp>
      <tp>
        <v>43619</v>
        <stp/>
        <stp>_x0007_SE1054=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" s="1"/>
      </tp>
      <tp>
        <v>3.5</v>
        <stp/>
        <stp>_x0007_SE1053=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1" s="1"/>
      </tp>
      <tp>
        <v>43553</v>
        <stp/>
        <stp>_x0007_SE1053=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1" s="1"/>
      </tp>
      <tp>
        <v>4.25</v>
        <stp/>
        <stp>_x0007_SE1052=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" s="1"/>
      </tp>
      <tp>
        <v>43536</v>
        <stp/>
        <stp>_x0007_SE1052=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" s="1"/>
      </tp>
      <tp>
        <v>5</v>
        <stp/>
        <stp>_x0007_SE1047=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" s="1"/>
      </tp>
      <tp>
        <v>43437</v>
        <stp/>
        <stp>_x0007_SE1047=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" s="1"/>
      </tp>
      <tp t="s">
        <v>NOK</v>
        <stp/>
        <stp>_x000D_NO0010821598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0" s="1"/>
      </tp>
      <tp>
        <v>0.90580000000000005</v>
        <stp/>
        <stp xml:space="preserve">	DE113543=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9" s="1"/>
      </tp>
      <tp>
        <v>1.038</v>
        <stp/>
        <stp xml:space="preserve">	DE110243=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2" s="1"/>
      </tp>
      <tp>
        <v>-0.1605</v>
        <stp/>
        <stp xml:space="preserve">	DE110233=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9" s="1"/>
      </tp>
      <tp>
        <v>-0.60799999999999998</v>
        <stp/>
        <stp xml:space="preserve">	DE110473=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1" s="1"/>
      </tp>
      <tp>
        <v>0.42100694444444448</v>
        <stp/>
        <stp xml:space="preserve">
FI0037635=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4" s="1"/>
      </tp>
      <tp>
        <v>-0.56000000000000005</v>
        <stp/>
        <stp xml:space="preserve">	DE114173=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4" s="1"/>
      </tp>
      <tp>
        <v>98.435000000000002</v>
        <stp/>
        <stp xml:space="preserve">
FI0348727=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5" s="1"/>
      </tp>
      <tp>
        <v>107.331</v>
        <stp/>
        <stp xml:space="preserve">
FI0062625=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7" s="1"/>
      </tp>
      <tp>
        <v>98.8</v>
        <stp/>
        <stp xml:space="preserve">
FI0148630=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6" s="1"/>
      </tp>
      <tp t="s">
        <v xml:space="preserve">Act/Act         </v>
        <stp/>
        <stp xml:space="preserve">
FI0047089=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6" s="1"/>
      </tp>
      <tp>
        <v>-0.17250000000000001</v>
        <stp/>
        <stp xml:space="preserve">	DE113492=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8" s="1"/>
      </tp>
      <tp>
        <v>-0.60840000000000005</v>
        <stp/>
        <stp xml:space="preserve">	DE113542=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3" s="1"/>
      </tp>
      <tp>
        <v>0.67010000000000003</v>
        <stp/>
        <stp xml:space="preserve">	DE113522=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5" s="1"/>
      </tp>
      <tp>
        <v>0.8286</v>
        <stp/>
        <stp xml:space="preserve">	DE113532=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7" s="1"/>
      </tp>
      <tp>
        <v>0.42101851851851851</v>
        <stp/>
        <stp xml:space="preserve">
FI0062625=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7" s="1"/>
      </tp>
      <tp>
        <v>0.27</v>
        <stp/>
        <stp xml:space="preserve">	DE110242=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8" s="1"/>
      </tp>
      <tp>
        <v>-0.24260000000000001</v>
        <stp/>
        <stp xml:space="preserve">	DE110232=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6" s="1"/>
      </tp>
      <tp>
        <v>-0.64100000000000001</v>
        <stp/>
        <stp xml:space="preserve">	DE110472=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8" s="1"/>
      </tp>
      <tp>
        <v>0.42103009259259261</v>
        <stp/>
        <stp xml:space="preserve">
FI0148630=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6" s="1"/>
      </tp>
      <tp>
        <v>-0.61630000000000007</v>
        <stp/>
        <stp xml:space="preserve">	DE114172=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2" s="1"/>
      </tp>
      <tp>
        <v>103.15900000000001</v>
        <stp/>
        <stp xml:space="preserve">
FI1006306=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1" s="1"/>
      </tp>
      <tp>
        <v>101.679</v>
        <stp/>
        <stp xml:space="preserve">
FI0106117=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3" s="1"/>
      </tp>
      <tp>
        <v>104.16500000000001</v>
        <stp/>
        <stp xml:space="preserve">
FI0167317=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1" s="1"/>
      </tp>
      <tp>
        <v>120.038</v>
        <stp/>
        <stp xml:space="preserve">
FI0037635=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4" s="1"/>
      </tp>
      <tp>
        <v>43416</v>
        <stp/>
        <stp xml:space="preserve">	0#SE1058=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" s="1"/>
      </tp>
      <tp>
        <v>-0.71499999999999997</v>
        <stp/>
        <stp xml:space="preserve">	DE113775=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5" s="1"/>
      </tp>
      <tp>
        <v>-0.51880000000000004</v>
        <stp/>
        <stp xml:space="preserve">	DE113545=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6" s="1"/>
      </tp>
      <tp>
        <v>0.39400000000000002</v>
        <stp/>
        <stp xml:space="preserve">	DE110245=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2" s="1"/>
      </tp>
      <tp>
        <v>-0.12810000000000002</v>
        <stp/>
        <stp xml:space="preserve">	DE110235=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0" s="1"/>
      </tp>
      <tp>
        <v>0.42091435185185183</v>
        <stp/>
        <stp xml:space="preserve">
FI0242870=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9" s="1"/>
      </tp>
      <tp>
        <v>-0.43099999999999999</v>
        <stp/>
        <stp xml:space="preserve">	DE114175=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9" s="1"/>
      </tp>
      <tp>
        <v>124.86500000000001</v>
        <stp/>
        <stp xml:space="preserve">
FI0006176=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0" s="1"/>
      </tp>
      <tp>
        <v>99.641999999999996</v>
        <stp/>
        <stp xml:space="preserve">
FI0278551=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3" s="1"/>
      </tp>
      <tp>
        <v>105.68600000000001</v>
        <stp/>
        <stp xml:space="preserve">
FI0010848=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2" s="1"/>
      </tp>
      <tp>
        <v>131.34</v>
        <stp/>
        <stp xml:space="preserve">
FI0046545=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8" s="1"/>
      </tp>
      <tp>
        <v>101.07900000000001</v>
        <stp/>
        <stp xml:space="preserve">
FI0197959=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2" s="1"/>
      </tp>
      <tp>
        <v>110.753</v>
        <stp/>
        <stp xml:space="preserve">
FI0079041=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9" s="1"/>
      </tp>
      <tp>
        <v>101.05500000000001</v>
        <stp/>
        <stp xml:space="preserve">
FI0242862=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5" s="1"/>
      </tp>
      <tp>
        <v>43416</v>
        <stp/>
        <stp xml:space="preserve">	0#SE1059=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" s="1"/>
      </tp>
      <tp>
        <v>0.42098379629629629</v>
        <stp/>
        <stp xml:space="preserve">
FI0046545=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8" s="1"/>
      </tp>
      <tp>
        <v>-0.57300000000000006</v>
        <stp/>
        <stp xml:space="preserve">	DE113774=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2" s="1"/>
      </tp>
      <tp>
        <v>-0.54180000000000006</v>
        <stp/>
        <stp xml:space="preserve">	DE113544=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5" s="1"/>
      </tp>
      <tp>
        <v>0.20050000000000001</v>
        <stp/>
        <stp xml:space="preserve">	DE113504=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7" s="1"/>
      </tp>
      <tp>
        <v>0.41889999999999999</v>
        <stp/>
        <stp xml:space="preserve">	DE113514=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3" s="1"/>
      </tp>
      <tp>
        <v>0.42100694444444448</v>
        <stp/>
        <stp xml:space="preserve">
FI0197959=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2" s="1"/>
      </tp>
      <tp>
        <v>0.33200000000000002</v>
        <stp/>
        <stp xml:space="preserve">	DE110244=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0" s="1"/>
      </tp>
      <tp>
        <v>0.99670000000000003</v>
        <stp/>
        <stp xml:space="preserve">	DE110234=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1" s="1"/>
      </tp>
      <tp>
        <v>101.62</v>
        <stp/>
        <stp xml:space="preserve">
FI0306758=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7" s="1"/>
      </tp>
      <tp>
        <v>0.42090277777777779</v>
        <stp/>
        <stp xml:space="preserve">
FI0242862=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5" s="1"/>
      </tp>
      <tp>
        <v>0.42101851851851851</v>
        <stp/>
        <stp xml:space="preserve">
FI0079041=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9" s="1"/>
      </tp>
      <tp>
        <v>-0.501</v>
        <stp/>
        <stp xml:space="preserve">	DE114174=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7" s="1"/>
      </tp>
      <tp>
        <v>0.41858796296296297</v>
        <stp/>
        <stp xml:space="preserve">
FI0010848=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2" s="1"/>
      </tp>
      <tp>
        <v>109.634</v>
        <stp/>
        <stp xml:space="preserve">
FI0020961=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4" s="1"/>
      </tp>
      <tp>
        <v>102.977</v>
        <stp/>
        <stp xml:space="preserve">
FI0242870=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9" s="1"/>
      </tp>
      <tp>
        <v>43418</v>
        <stp/>
        <stp>_x0007_SE1059=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1"/>
      </tp>
      <tp>
        <v>43418</v>
        <stp/>
        <stp>_x0007_SE1058=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1"/>
      </tp>
      <tp>
        <v>43418</v>
        <stp/>
        <stp>_x0007_SE1057=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1"/>
      </tp>
      <tp>
        <v>43418</v>
        <stp/>
        <stp>_x0007_SE1056=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1"/>
      </tp>
      <tp>
        <v>43418</v>
        <stp/>
        <stp>_x0007_SE1054=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" s="1"/>
      </tp>
      <tp>
        <v>43418</v>
        <stp/>
        <stp>_x0007_SE1053=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1"/>
      </tp>
      <tp>
        <v>43418</v>
        <stp/>
        <stp>_x0007_SE1052=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" s="1"/>
      </tp>
      <tp>
        <v>43418</v>
        <stp/>
        <stp>_x0007_SE1047=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" s="1"/>
      </tp>
      <tp>
        <v>43418</v>
        <stp/>
        <stp>_x0007_SE1061=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1"/>
      </tp>
      <tp>
        <v>43418</v>
        <stp/>
        <stp>_x0007_SE1060=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1"/>
      </tp>
      <tp t="s">
        <v xml:space="preserve">ANNUAL  </v>
        <stp/>
        <stp>_x000D_NO0010705536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6" s="1"/>
      </tp>
      <tp t="s">
        <v xml:space="preserve">ANNUAL  </v>
        <stp/>
        <stp>_x000D_NO0010732555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7" s="1"/>
      </tp>
      <tp>
        <v>-0.40510000000000002</v>
        <stp/>
        <stp xml:space="preserve">	DE113547=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0" s="1"/>
      </tp>
      <tp>
        <v>0.76640000000000008</v>
        <stp/>
        <stp xml:space="preserve">	DE113527=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6" s="1"/>
      </tp>
      <tp>
        <v>-0.84079999999999999</v>
        <stp/>
        <stp xml:space="preserve">	DE113537=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4" s="1"/>
      </tp>
      <tp>
        <v>0.4834</v>
        <stp/>
        <stp xml:space="preserve">	DE113517=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4" s="1"/>
      </tp>
      <tp>
        <v>-2.3300000000000001E-2</v>
        <stp/>
        <stp xml:space="preserve">	DE110237=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2" s="1"/>
      </tp>
      <tp>
        <v>-0.65600000000000003</v>
        <stp/>
        <stp xml:space="preserve">	DE110467=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7" s="1"/>
      </tp>
      <tp>
        <v>0.41917824074074073</v>
        <stp/>
        <stp xml:space="preserve">
FI0006176=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0" s="1"/>
      </tp>
      <tp>
        <v>0.42091435185185183</v>
        <stp/>
        <stp xml:space="preserve">
FI0278551=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3" s="1"/>
      </tp>
      <tp>
        <v>-0.27800000000000002</v>
        <stp/>
        <stp xml:space="preserve">	DE114177=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4" s="1"/>
      </tp>
      <tp>
        <v>102.73700000000001</v>
        <stp/>
        <stp xml:space="preserve">
FI0242870=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9" s="1"/>
      </tp>
      <tp>
        <v>102.12</v>
        <stp/>
        <stp xml:space="preserve">
FI0306758=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7" s="1"/>
      </tp>
      <tp>
        <v>109.694</v>
        <stp/>
        <stp xml:space="preserve">
FI0020961=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4" s="1"/>
      </tp>
      <tp>
        <v>50859</v>
        <stp/>
        <stp>_x0007_SE1053=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1" s="1"/>
      </tp>
      <tp>
        <v>43536</v>
        <stp/>
        <stp>_x0007_SE1052=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" s="1"/>
      </tp>
      <tp>
        <v>44713</v>
        <stp/>
        <stp>_x0007_SE1054=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" s="1"/>
      </tp>
      <tp>
        <v>45243</v>
        <stp/>
        <stp>_x0007_SE1057=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" s="1"/>
      </tp>
      <tp>
        <v>48366</v>
        <stp/>
        <stp>_x0007_SE1056=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0" s="1"/>
      </tp>
      <tp>
        <v>46338</v>
        <stp/>
        <stp>_x0007_SE1059=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" s="1"/>
      </tp>
      <tp>
        <v>45789</v>
        <stp/>
        <stp>_x0007_SE1058=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" s="1"/>
      </tp>
      <tp>
        <v>44166</v>
        <stp/>
        <stp>_x0007_SE1047=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" s="1"/>
      </tp>
      <tp>
        <v>47434</v>
        <stp/>
        <stp>_x0007_SE1061=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" s="1"/>
      </tp>
      <tp>
        <v>46885</v>
        <stp/>
        <stp>_x0007_SE1060=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" s="1"/>
      </tp>
      <tp>
        <v>43252</v>
        <stp/>
        <stp>_x0007_SE1061=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1"/>
      </tp>
      <tp>
        <v>42762</v>
        <stp/>
        <stp>_x0007_SE1060=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1"/>
      </tp>
      <tp>
        <v>38019</v>
        <stp/>
        <stp>_x0007_SE1047=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" s="1"/>
      </tp>
      <tp>
        <v>39902</v>
        <stp/>
        <stp>_x0007_SE1053=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1"/>
      </tp>
      <tp>
        <v>39412</v>
        <stp/>
        <stp>_x0007_SE1052=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" s="1"/>
      </tp>
      <tp>
        <v>41204</v>
        <stp/>
        <stp>_x0007_SE1057=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1"/>
      </tp>
      <tp>
        <v>40988</v>
        <stp/>
        <stp>_x0007_SE1056=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1"/>
      </tp>
      <tp>
        <v>40588</v>
        <stp/>
        <stp>_x0007_SE1054=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" s="1"/>
      </tp>
      <tp>
        <v>42146</v>
        <stp/>
        <stp>_x0007_SE1059=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1"/>
      </tp>
      <tp>
        <v>41673</v>
        <stp/>
        <stp>_x0007_SE1058=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1"/>
      </tp>
      <tp t="s">
        <v>NOK</v>
        <stp/>
        <stp>_x000D_NO0010572878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4" s="1"/>
      </tp>
      <tp t="s">
        <v xml:space="preserve">ANNUAL  </v>
        <stp/>
        <stp>_x000D_NO0010646813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5" s="1"/>
      </tp>
      <tp>
        <v>-0.67500000000000004</v>
        <stp/>
        <stp xml:space="preserve">	DE113776=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8" s="1"/>
      </tp>
      <tp>
        <v>-0.47070000000000001</v>
        <stp/>
        <stp xml:space="preserve">	DE113546=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8" s="1"/>
      </tp>
      <tp>
        <v>0.83400000000000007</v>
        <stp/>
        <stp xml:space="preserve">	DE113536=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8" s="1"/>
      </tp>
      <tp>
        <v>0.26380000000000003</v>
        <stp/>
        <stp xml:space="preserve">	DE113506=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9" s="1"/>
      </tp>
      <tp>
        <v>0.42097222222222225</v>
        <stp/>
        <stp xml:space="preserve">
FI0020961=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4" s="1"/>
      </tp>
      <tp>
        <v>-9.2100000000000001E-2</v>
        <stp/>
        <stp xml:space="preserve">	DE110236=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1" s="1"/>
      </tp>
      <tp>
        <v>-0.377</v>
        <stp/>
        <stp xml:space="preserve">	DE110466=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3" s="1"/>
      </tp>
      <tp>
        <v>105.646</v>
        <stp/>
        <stp xml:space="preserve">
FI0010848=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2" s="1"/>
      </tp>
      <tp>
        <v>-0.35599999999999998</v>
        <stp/>
        <stp xml:space="preserve">	DE114176=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2" s="1"/>
      </tp>
      <tp>
        <v>100.995</v>
        <stp/>
        <stp xml:space="preserve">
FI0242862=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5" s="1"/>
      </tp>
      <tp>
        <v>110.68300000000001</v>
        <stp/>
        <stp xml:space="preserve">
FI0079041=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9" s="1"/>
      </tp>
      <tp>
        <v>0.42098379629629629</v>
        <stp/>
        <stp xml:space="preserve">
FI0306758=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7" s="1"/>
      </tp>
      <tp>
        <v>100.999</v>
        <stp/>
        <stp xml:space="preserve">
FI0197959=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2" s="1"/>
      </tp>
      <tp>
        <v>130.84</v>
        <stp/>
        <stp xml:space="preserve">
FI0046545=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8" s="1"/>
      </tp>
      <tp>
        <v>99.713999999999999</v>
        <stp/>
        <stp xml:space="preserve">
FI0278551=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3" s="1"/>
      </tp>
      <tp>
        <v>124.94500000000001</v>
        <stp/>
        <stp xml:space="preserve">
FI0006176=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0" s="1"/>
      </tp>
      <tp t="s">
        <v xml:space="preserve">30E/360         </v>
        <stp/>
        <stp>_x0007_SE1047=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" s="1"/>
      </tp>
      <tp t="s">
        <v xml:space="preserve">30E/360         </v>
        <stp/>
        <stp>_x0007_SE1058=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" s="1"/>
      </tp>
      <tp t="s">
        <v xml:space="preserve">30E/360         </v>
        <stp/>
        <stp>_x0007_SE1059=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" s="1"/>
      </tp>
      <tp t="s">
        <v xml:space="preserve">30E/360         </v>
        <stp/>
        <stp>_x0007_SE1054=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" s="1"/>
      </tp>
      <tp t="s">
        <v xml:space="preserve">30E/360         </v>
        <stp/>
        <stp>_x0007_SE1056=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0" s="1"/>
      </tp>
      <tp t="s">
        <v xml:space="preserve">30E/360         </v>
        <stp/>
        <stp>_x0007_SE1057=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" s="1"/>
      </tp>
      <tp t="s">
        <v xml:space="preserve">30E/360         </v>
        <stp/>
        <stp>_x0007_SE1052=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" s="1"/>
      </tp>
      <tp t="s">
        <v xml:space="preserve">30E/360         </v>
        <stp/>
        <stp>_x0007_SE1053=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1" s="1"/>
      </tp>
      <tp t="s">
        <v xml:space="preserve">30E/360         </v>
        <stp/>
        <stp>_x0007_SE1060=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" s="1"/>
      </tp>
      <tp t="s">
        <v xml:space="preserve">30E/360         </v>
        <stp/>
        <stp>_x0007_SE1061=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" s="1"/>
      </tp>
      <tp>
        <v>-0.65800000000000003</v>
        <stp/>
        <stp xml:space="preserve">
FI1006306=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1" s="1"/>
      </tp>
      <tp>
        <v>-0.57000000000000006</v>
        <stp/>
        <stp xml:space="preserve">
FI0106117=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3" s="1"/>
      </tp>
      <tp>
        <v>0.249</v>
        <stp/>
        <stp xml:space="preserve">
FI0167317=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1" s="1"/>
      </tp>
      <tp t="s">
        <v xml:space="preserve">ANNUAL  </v>
        <stp/>
        <stp>_x0007_SE1047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" s="1"/>
      </tp>
      <tp t="s">
        <v xml:space="preserve">ANNUAL  </v>
        <stp/>
        <stp>_x0007_SE1058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" s="1"/>
      </tp>
      <tp t="s">
        <v xml:space="preserve">ANNUAL  </v>
        <stp/>
        <stp>_x0007_SE1059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" s="1"/>
      </tp>
      <tp t="s">
        <v xml:space="preserve">ANNUAL  </v>
        <stp/>
        <stp>_x0007_SE1056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0" s="1"/>
      </tp>
      <tp t="s">
        <v xml:space="preserve">ANNUAL  </v>
        <stp/>
        <stp>_x0007_SE1057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" s="1"/>
      </tp>
      <tp t="s">
        <v xml:space="preserve">ANNUAL  </v>
        <stp/>
        <stp>_x0007_SE1054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" s="1"/>
      </tp>
      <tp t="s">
        <v xml:space="preserve">ANNUAL  </v>
        <stp/>
        <stp>_x0007_SE1052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" s="1"/>
      </tp>
      <tp t="s">
        <v xml:space="preserve">ANNUAL  </v>
        <stp/>
        <stp>_x0007_SE1053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1" s="1"/>
      </tp>
      <tp t="s">
        <v xml:space="preserve">ANNUAL  </v>
        <stp/>
        <stp>_x0007_SE1060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" s="1"/>
      </tp>
      <tp t="s">
        <v xml:space="preserve">ANNUAL  </v>
        <stp/>
        <stp>_x0007_SE1061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" s="1"/>
      </tp>
      <tp>
        <v>0.65700000000000003</v>
        <stp/>
        <stp xml:space="preserve">
FI0348727=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5" s="1"/>
      </tp>
      <tp>
        <v>0.85199999999999998</v>
        <stp/>
        <stp xml:space="preserve">
FI0148630=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6" s="1"/>
      </tp>
      <tp>
        <v>-0.153</v>
        <stp/>
        <stp xml:space="preserve">
FI0062625=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7" s="1"/>
      </tp>
      <tp>
        <v>0.42097222222222225</v>
        <stp/>
        <stp>_x0007_SE1060=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" s="1"/>
      </tp>
      <tp>
        <v>0.41756944444444444</v>
        <stp/>
        <stp>_x0007_SE1061=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" s="1"/>
      </tp>
      <tp>
        <v>0.40945601851851848</v>
        <stp/>
        <stp>_x0007_SE1047=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" s="1"/>
      </tp>
      <tp>
        <v>0.42069444444444443</v>
        <stp/>
        <stp>_x0007_SE1056=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0" s="1"/>
      </tp>
      <tp>
        <v>0.42100694444444448</v>
        <stp/>
        <stp>_x0007_SE1057=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" s="1"/>
      </tp>
      <tp>
        <v>0.41761574074074076</v>
        <stp/>
        <stp>_x0007_SE1054=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" s="1"/>
      </tp>
      <tp>
        <v>0.40942129629629631</v>
        <stp/>
        <stp>_x0007_SE1052=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" s="1"/>
      </tp>
      <tp>
        <v>0.42016203703703703</v>
        <stp/>
        <stp>_x0007_SE1053=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1" s="1"/>
      </tp>
      <tp>
        <v>0.42043981481481479</v>
        <stp/>
        <stp>_x0007_SE1058=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" s="1"/>
      </tp>
      <tp>
        <v>0.41752314814814817</v>
        <stp/>
        <stp>_x0007_SE1059=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" s="1"/>
      </tp>
      <tp>
        <v>0.60299999999999998</v>
        <stp/>
        <stp xml:space="preserve">
FI0037635=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4" s="1"/>
      </tp>
      <tp>
        <v>1.4E-2</v>
        <stp/>
        <stp xml:space="preserve">
FI0079041=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9" s="1"/>
      </tp>
      <tp>
        <v>-0.307</v>
        <stp/>
        <stp xml:space="preserve">
FI0242862=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5" s="1"/>
      </tp>
      <tp>
        <v>0.35199999999999998</v>
        <stp/>
        <stp xml:space="preserve">
FI0197959=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2" s="1"/>
      </tp>
      <tp>
        <v>1.1100000000000001</v>
        <stp/>
        <stp xml:space="preserve">
FI0046545=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8" s="1"/>
      </tp>
      <tp>
        <v>-0.60799999999999998</v>
        <stp/>
        <stp xml:space="preserve">
FI0010848=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2" s="1"/>
      </tp>
      <tp>
        <v>101.20400000000001</v>
        <stp/>
        <stp>_x0007_SE1060=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" s="1"/>
      </tp>
      <tp>
        <v>99.308999999999997</v>
        <stp/>
        <stp>_x0007_SE1061=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" s="1"/>
      </tp>
      <tp>
        <v>114.28100000000001</v>
        <stp/>
        <stp>_x0007_SE1058=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" s="1"/>
      </tp>
      <tp>
        <v>104.31700000000001</v>
        <stp/>
        <stp>_x0007_SE1059=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" s="1"/>
      </tp>
      <tp>
        <v>115.898</v>
        <stp/>
        <stp>_x0007_SE1056=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0" s="1"/>
      </tp>
      <tp>
        <v>107.032</v>
        <stp/>
        <stp>_x0007_SE1057=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" s="1"/>
      </tp>
      <tp>
        <v>112.961</v>
        <stp/>
        <stp>_x0007_SE1054=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" s="1"/>
      </tp>
      <tp>
        <v>101.64100000000001</v>
        <stp/>
        <stp>_x0007_SE1052=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" s="1"/>
      </tp>
      <tp>
        <v>140.053</v>
        <stp/>
        <stp>_x0007_SE1053=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1" s="1"/>
      </tp>
      <tp>
        <v>111.15900000000001</v>
        <stp/>
        <stp>_x0007_SE1047=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" s="1"/>
      </tp>
      <tp>
        <v>0.81600000000000006</v>
        <stp/>
        <stp>_x0007_SE1061=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" s="1"/>
      </tp>
      <tp>
        <v>0.61899999999999999</v>
        <stp/>
        <stp>_x0007_SE1060=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" s="1"/>
      </tp>
      <tp>
        <v>1.2590000000000001</v>
        <stp/>
        <stp>_x0007_SE1053=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1" s="1"/>
      </tp>
      <tp>
        <v>-0.72499999999999998</v>
        <stp/>
        <stp>_x0007_SE1052=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" s="1"/>
      </tp>
      <tp>
        <v>-0.14200000000000002</v>
        <stp/>
        <stp>_x0007_SE1054=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" s="1"/>
      </tp>
      <tp>
        <v>8.8999999999999996E-2</v>
        <stp/>
        <stp>_x0007_SE1057=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" s="1"/>
      </tp>
      <tp>
        <v>0.99</v>
        <stp/>
        <stp>_x0007_SE1056=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0" s="1"/>
      </tp>
      <tp>
        <v>0.44900000000000001</v>
        <stp/>
        <stp>_x0007_SE1059=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" s="1"/>
      </tp>
      <tp>
        <v>0.27800000000000002</v>
        <stp/>
        <stp>_x0007_SE1058=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" s="1"/>
      </tp>
      <tp>
        <v>-0.41600000000000004</v>
        <stp/>
        <stp>_x0007_SE1047=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" s="1"/>
      </tp>
      <tp>
        <v>1.25</v>
        <stp/>
        <stp xml:space="preserve">
FI0242870=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9" s="1"/>
      </tp>
      <tp t="s">
        <v>SEK</v>
        <stp/>
        <stp>_x0007_SE1047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" s="1"/>
      </tp>
      <tp t="s">
        <v>SEK</v>
        <stp/>
        <stp>_x0007_SE1056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0" s="1"/>
      </tp>
      <tp t="s">
        <v>SEK</v>
        <stp/>
        <stp>_x0007_SE1057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" s="1"/>
      </tp>
      <tp t="s">
        <v>SEK</v>
        <stp/>
        <stp>_x0007_SE1054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" s="1"/>
      </tp>
      <tp t="s">
        <v>SEK</v>
        <stp/>
        <stp>_x0007_SE1052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" s="1"/>
      </tp>
      <tp t="s">
        <v>SEK</v>
        <stp/>
        <stp>_x0007_SE1053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1" s="1"/>
      </tp>
      <tp t="s">
        <v>SEK</v>
        <stp/>
        <stp>_x0007_SE1058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" s="1"/>
      </tp>
      <tp t="s">
        <v>SEK</v>
        <stp/>
        <stp>_x0007_SE1059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" s="1"/>
      </tp>
      <tp t="s">
        <v>SEK</v>
        <stp/>
        <stp>_x0007_SE1060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" s="1"/>
      </tp>
      <tp t="s">
        <v>SEK</v>
        <stp/>
        <stp>_x0007_SE1061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" s="1"/>
      </tp>
      <tp t="s">
        <v xml:space="preserve">SWEDEN 1061     </v>
        <stp/>
        <stp>_x0007_SE1061=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" s="1"/>
      </tp>
      <tp t="s">
        <v xml:space="preserve">SWEDEN 1060     </v>
        <stp/>
        <stp>_x0007_SE1060=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" s="1"/>
      </tp>
      <tp t="s">
        <v xml:space="preserve">SWEDEN 1047     </v>
        <stp/>
        <stp>_x0007_SE1047=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" s="1"/>
      </tp>
      <tp t="s">
        <v xml:space="preserve">SWEDEN 1053     </v>
        <stp/>
        <stp>_x0007_SE1053=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1" s="1"/>
      </tp>
      <tp t="s">
        <v xml:space="preserve">SWEDEN 1052     </v>
        <stp/>
        <stp>_x0007_SE1052=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" s="1"/>
      </tp>
      <tp t="s">
        <v xml:space="preserve">SWEDEN 1057     </v>
        <stp/>
        <stp>_x0007_SE1057=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" s="1"/>
      </tp>
      <tp t="s">
        <v xml:space="preserve">SWEDEN 1056     </v>
        <stp/>
        <stp>_x0007_SE1056=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0" s="1"/>
      </tp>
      <tp t="s">
        <v xml:space="preserve">SWEDEN 1054     </v>
        <stp/>
        <stp>_x0007_SE1054=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" s="1"/>
      </tp>
      <tp t="s">
        <v xml:space="preserve">SWEDEN 1059     </v>
        <stp/>
        <stp>_x0007_SE1059=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" s="1"/>
      </tp>
      <tp t="s">
        <v xml:space="preserve">SWEDEN 1058     </v>
        <stp/>
        <stp>_x0007_SE1058=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" s="1"/>
      </tp>
      <tp t="s">
        <v xml:space="preserve">Act/Act         </v>
        <stp/>
        <stp xml:space="preserve">	DE114169=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9" s="1"/>
      </tp>
      <tp t="s">
        <v xml:space="preserve">Act/Act         </v>
        <stp/>
        <stp xml:space="preserve">	DE113539=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5" s="1"/>
      </tp>
      <tp t="s">
        <v xml:space="preserve">Act/Act         </v>
        <stp/>
        <stp xml:space="preserve">	DE113549=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1" s="1"/>
      </tp>
      <tp t="s">
        <v xml:space="preserve">Act/Act         </v>
        <stp/>
        <stp xml:space="preserve">	DE110469=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2" s="1"/>
      </tp>
      <tp t="s">
        <v xml:space="preserve">Act/Act         </v>
        <stp/>
        <stp xml:space="preserve">	DE110239=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4" s="1"/>
      </tp>
      <tp>
        <v>-0.47800000000000004</v>
        <stp/>
        <stp xml:space="preserve">
FI0020961=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4" s="1"/>
      </tp>
      <tp>
        <v>0.97599999999999998</v>
        <stp/>
        <stp xml:space="preserve">
FI0306758=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7" s="1"/>
      </tp>
      <tp>
        <v>123.41</v>
        <stp/>
        <stp>_x0007_SE1061=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" s="1"/>
      </tp>
      <tp>
        <v>94.01</v>
        <stp/>
        <stp>_x0007_SE1060=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" s="1"/>
      </tp>
      <tp>
        <v>68.105999999999995</v>
        <stp/>
        <stp>_x0007_SE1059=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" s="1"/>
      </tp>
      <tp>
        <v>44.058</v>
        <stp/>
        <stp>_x0007_SE1058=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" s="1"/>
      </tp>
      <tp>
        <v>28.794</v>
        <stp/>
        <stp>_x0007_SE1057=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" s="1"/>
      </tp>
      <tp>
        <v>161.89099999999999</v>
        <stp/>
        <stp>_x0007_SE1056=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0" s="1"/>
      </tp>
      <tp>
        <v>15.111000000000001</v>
        <stp/>
        <stp>_x0007_SE1054=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" s="1"/>
      </tp>
      <tp>
        <v>295.21600000000001</v>
        <stp/>
        <stp>_x0007_SE1053=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1" s="1"/>
      </tp>
      <tp>
        <v>0.216</v>
        <stp/>
        <stp>_x0007_SE1052=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" s="1"/>
      </tp>
      <tp>
        <v>5.8410000000000002</v>
        <stp/>
        <stp>_x0007_SE1047=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" s="1"/>
      </tp>
      <tp t="s">
        <v xml:space="preserve">Act/Act         </v>
        <stp/>
        <stp xml:space="preserve">	DE114168=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6" s="1"/>
      </tp>
      <tp t="s">
        <v xml:space="preserve">Act/Act         </v>
        <stp/>
        <stp xml:space="preserve">	DE114178=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7" s="1"/>
      </tp>
      <tp t="s">
        <v xml:space="preserve">Act/Act         </v>
        <stp/>
        <stp xml:space="preserve">	DE113508=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1" s="1"/>
      </tp>
      <tp t="s">
        <v xml:space="preserve">Act/Act         </v>
        <stp/>
        <stp xml:space="preserve">	DE113538=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1" s="1"/>
      </tp>
      <tp t="s">
        <v xml:space="preserve">Act/Act         </v>
        <stp/>
        <stp xml:space="preserve">	DE113548=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0" s="1"/>
      </tp>
      <tp t="s">
        <v xml:space="preserve">Act/Act         </v>
        <stp/>
        <stp xml:space="preserve">	DE110468=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0" s="1"/>
      </tp>
      <tp t="s">
        <v xml:space="preserve">Act/Act         </v>
        <stp/>
        <stp xml:space="preserve">	DE110238=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3" s="1"/>
      </tp>
      <tp>
        <v>0.53300000000000003</v>
        <stp/>
        <stp xml:space="preserve">
FI0278551=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3" s="1"/>
      </tp>
      <tp>
        <v>0.21</v>
        <stp/>
        <stp xml:space="preserve">
FI0006176=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0" s="1"/>
      </tp>
      <tp t="s">
        <v xml:space="preserve">Act/Act         </v>
        <stp/>
        <stp xml:space="preserve">	DE114177=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4" s="1"/>
      </tp>
      <tp t="s">
        <v xml:space="preserve">Act/Act         </v>
        <stp/>
        <stp xml:space="preserve">	DE113517=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4" s="1"/>
      </tp>
      <tp t="s">
        <v xml:space="preserve">Act/Act         </v>
        <stp/>
        <stp xml:space="preserve">	DE113527=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6" s="1"/>
      </tp>
      <tp t="s">
        <v xml:space="preserve">Act/Act         </v>
        <stp/>
        <stp xml:space="preserve">	DE113537=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4" s="1"/>
      </tp>
      <tp t="s">
        <v xml:space="preserve">Act/Act         </v>
        <stp/>
        <stp xml:space="preserve">	DE113547=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0" s="1"/>
      </tp>
      <tp t="s">
        <v xml:space="preserve">Act/Act         </v>
        <stp/>
        <stp xml:space="preserve">	DE110467=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7" s="1"/>
      </tp>
      <tp t="s">
        <v xml:space="preserve">Act/Act         </v>
        <stp/>
        <stp xml:space="preserve">	DE110237=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2" s="1"/>
      </tp>
      <tp>
        <v>-0.23800000000000002</v>
        <stp/>
        <stp xml:space="preserve">
FI0047089=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6" s="1"/>
      </tp>
      <tp t="s">
        <v xml:space="preserve">Act/Act         </v>
        <stp/>
        <stp xml:space="preserve">	DE114176=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2" s="1"/>
      </tp>
      <tp t="s">
        <v xml:space="preserve">Act/Act         </v>
        <stp/>
        <stp xml:space="preserve">	DE113506=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9" s="1"/>
      </tp>
      <tp t="s">
        <v xml:space="preserve">Act/Act         </v>
        <stp/>
        <stp xml:space="preserve">	DE113536=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8" s="1"/>
      </tp>
      <tp t="s">
        <v xml:space="preserve">Act/Act         </v>
        <stp/>
        <stp xml:space="preserve">	DE113546=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8" s="1"/>
      </tp>
      <tp t="s">
        <v xml:space="preserve">Act/360         </v>
        <stp/>
        <stp xml:space="preserve">	DE113776=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8" s="1"/>
      </tp>
      <tp t="s">
        <v xml:space="preserve">Act/Act         </v>
        <stp/>
        <stp xml:space="preserve">	DE110466=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3" s="1"/>
      </tp>
      <tp t="s">
        <v xml:space="preserve">Act/Act         </v>
        <stp/>
        <stp xml:space="preserve">	DE110236=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1" s="1"/>
      </tp>
      <tp t="s">
        <v xml:space="preserve">Act/Act         </v>
        <stp/>
        <stp xml:space="preserve">	DE114175=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9" s="1"/>
      </tp>
      <tp t="s">
        <v xml:space="preserve">Act/Act         </v>
        <stp/>
        <stp xml:space="preserve">	DE113545=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6" s="1"/>
      </tp>
      <tp t="s">
        <v xml:space="preserve">Act/360         </v>
        <stp/>
        <stp xml:space="preserve">	DE113775=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5" s="1"/>
      </tp>
      <tp t="s">
        <v xml:space="preserve">Act/Act         </v>
        <stp/>
        <stp xml:space="preserve">	DE110235=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0" s="1"/>
      </tp>
      <tp t="s">
        <v xml:space="preserve">Act/Act         </v>
        <stp/>
        <stp xml:space="preserve">	DE110245=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2" s="1"/>
      </tp>
      <tp>
        <v>-7.6999999999999999E-2</v>
        <stp/>
        <stp xml:space="preserve">
FI0219787=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8" s="1"/>
      </tp>
      <tp t="s">
        <v xml:space="preserve">Act/Act         </v>
        <stp/>
        <stp xml:space="preserve">	DE114174=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7" s="1"/>
      </tp>
      <tp t="s">
        <v xml:space="preserve">Act/Act         </v>
        <stp/>
        <stp xml:space="preserve">	DE113504=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7" s="1"/>
      </tp>
      <tp t="s">
        <v xml:space="preserve">Act/Act         </v>
        <stp/>
        <stp xml:space="preserve">	DE113514=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3" s="1"/>
      </tp>
      <tp t="s">
        <v xml:space="preserve">Act/Act         </v>
        <stp/>
        <stp xml:space="preserve">	DE113544=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5" s="1"/>
      </tp>
      <tp t="s">
        <v xml:space="preserve">Act/360         </v>
        <stp/>
        <stp xml:space="preserve">	DE113774=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2" s="1"/>
      </tp>
      <tp t="s">
        <v xml:space="preserve">Act/Act         </v>
        <stp/>
        <stp xml:space="preserve">	DE110234=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1" s="1"/>
      </tp>
      <tp t="s">
        <v xml:space="preserve">Act/Act         </v>
        <stp/>
        <stp xml:space="preserve">	DE110244=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0" s="1"/>
      </tp>
      <tp t="s">
        <v xml:space="preserve">Act/Act         </v>
        <stp/>
        <stp xml:space="preserve">	DE114173=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4" s="1"/>
      </tp>
      <tp t="s">
        <v xml:space="preserve">Act/Act         </v>
        <stp/>
        <stp xml:space="preserve">	DE113543=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9" s="1"/>
      </tp>
      <tp t="s">
        <v xml:space="preserve">Act/Act         </v>
        <stp/>
        <stp xml:space="preserve">	DE110473=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1" s="1"/>
      </tp>
      <tp t="s">
        <v xml:space="preserve">Act/Act         </v>
        <stp/>
        <stp xml:space="preserve">	DE110233=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9" s="1"/>
      </tp>
      <tp t="s">
        <v xml:space="preserve">Act/Act         </v>
        <stp/>
        <stp xml:space="preserve">	DE110243=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2" s="1"/>
      </tp>
      <tp t="s">
        <v xml:space="preserve">Act/Act         </v>
        <stp/>
        <stp xml:space="preserve">	DE114172=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2" s="1"/>
      </tp>
      <tp t="s">
        <v xml:space="preserve">Act/Act         </v>
        <stp/>
        <stp xml:space="preserve">	DE113492=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8" s="1"/>
      </tp>
      <tp t="s">
        <v xml:space="preserve">Act/Act         </v>
        <stp/>
        <stp xml:space="preserve">	DE113522=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5" s="1"/>
      </tp>
      <tp t="s">
        <v xml:space="preserve">Act/Act         </v>
        <stp/>
        <stp xml:space="preserve">	DE113532=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7" s="1"/>
      </tp>
      <tp t="s">
        <v xml:space="preserve">Act/Act         </v>
        <stp/>
        <stp xml:space="preserve">	DE113542=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3" s="1"/>
      </tp>
      <tp t="s">
        <v xml:space="preserve">Act/Act         </v>
        <stp/>
        <stp xml:space="preserve">	DE110472=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8" s="1"/>
      </tp>
      <tp t="s">
        <v xml:space="preserve">Act/Act         </v>
        <stp/>
        <stp xml:space="preserve">	DE110232=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6" s="1"/>
      </tp>
      <tp t="s">
        <v xml:space="preserve">Act/Act         </v>
        <stp/>
        <stp xml:space="preserve">	DE110242=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8" s="1"/>
      </tp>
      <tp>
        <v>9.1110000000000007</v>
        <stp/>
        <stp>_x0007_SE1060=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" s="1"/>
      </tp>
      <tp>
        <v>10.505000000000001</v>
        <stp/>
        <stp>_x0007_SE1061=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" s="1"/>
      </tp>
      <tp>
        <v>0.32900000000000001</v>
        <stp/>
        <stp>_x0007_SE1052=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" s="1"/>
      </tp>
      <tp>
        <v>15.403</v>
        <stp/>
        <stp>_x0007_SE1053=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1" s="1"/>
      </tp>
      <tp>
        <v>11.75</v>
        <stp/>
        <stp>_x0007_SE1056=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0" s="1"/>
      </tp>
      <tp>
        <v>4.8520000000000003</v>
        <stp/>
        <stp>_x0007_SE1057=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" s="1"/>
      </tp>
      <tp>
        <v>3.3679999999999999</v>
        <stp/>
        <stp>_x0007_SE1054=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" s="1"/>
      </tp>
      <tp>
        <v>6.0250000000000004</v>
        <stp/>
        <stp>_x0007_SE1058=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" s="1"/>
      </tp>
      <tp>
        <v>7.694</v>
        <stp/>
        <stp>_x0007_SE1059=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" s="1"/>
      </tp>
      <tp>
        <v>1.925</v>
        <stp/>
        <stp>_x0007_SE1047=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" s="1"/>
      </tp>
      <tp t="s">
        <v xml:space="preserve">Act/Act         </v>
        <stp/>
        <stp xml:space="preserve">	DE114171=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7" s="1"/>
      </tp>
      <tp t="s">
        <v xml:space="preserve">Act/Act         </v>
        <stp/>
        <stp xml:space="preserve">	DE113541=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0" s="1"/>
      </tp>
      <tp t="s">
        <v xml:space="preserve">Act/Act         </v>
        <stp/>
        <stp xml:space="preserve">	DE110471=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6" s="1"/>
      </tp>
      <tp t="s">
        <v xml:space="preserve">Act/Act         </v>
        <stp/>
        <stp xml:space="preserve">	DE110231=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5" s="1"/>
      </tp>
      <tp t="s">
        <v xml:space="preserve">Act/Act         </v>
        <stp/>
        <stp xml:space="preserve">	DE110241=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6" s="1"/>
      </tp>
      <tp t="s">
        <v xml:space="preserve">Act/Act         </v>
        <stp/>
        <stp xml:space="preserve">	DE114170=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3" s="1"/>
      </tp>
      <tp t="s">
        <v xml:space="preserve">Act/Act         </v>
        <stp/>
        <stp xml:space="preserve">	DE113540=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9" s="1"/>
      </tp>
      <tp t="s">
        <v xml:space="preserve">Act/Act         </v>
        <stp/>
        <stp xml:space="preserve">	DE110470=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4" s="1"/>
      </tp>
      <tp t="s">
        <v xml:space="preserve">Act/Act         </v>
        <stp/>
        <stp xml:space="preserve">	DE110230=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3" s="1"/>
      </tp>
      <tp t="s">
        <v xml:space="preserve">Act/Act         </v>
        <stp/>
        <stp xml:space="preserve">	DE110240=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5" s="1"/>
      </tp>
      <tp t="s">
        <v xml:space="preserve">Act/365         </v>
        <stp/>
        <stp>_x000D_NO0010821598=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0" s="1"/>
      </tp>
      <tp t="s">
        <v xml:space="preserve">Act/365         </v>
        <stp/>
        <stp>_x000D_NO0010572878=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4" s="1"/>
      </tp>
      <tp t="s">
        <v xml:space="preserve">Act/365         </v>
        <stp/>
        <stp>_x000D_NO0010757925=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8" s="1"/>
      </tp>
      <tp t="s">
        <v xml:space="preserve">Act/365         </v>
        <stp/>
        <stp>_x000D_NO0010786288=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9" s="1"/>
      </tp>
      <tp t="s">
        <v xml:space="preserve">Act/365         </v>
        <stp/>
        <stp>_x000D_NO0010429913=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3" s="1"/>
      </tp>
      <tp t="s">
        <v xml:space="preserve">Act/365         </v>
        <stp/>
        <stp>_x000D_NO0010705536=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6" s="1"/>
      </tp>
      <tp t="s">
        <v xml:space="preserve">Act/365         </v>
        <stp/>
        <stp>_x000D_NO0010732555=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7" s="1"/>
      </tp>
      <tp t="s">
        <v xml:space="preserve">Act/365         </v>
        <stp/>
        <stp>_x000D_NO0010646813=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5" s="1"/>
      </tp>
      <tp t="s">
        <v>EUR</v>
        <stp/>
        <stp xml:space="preserve">	DE110245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2" s="1"/>
      </tp>
      <tp t="s">
        <v>EUR</v>
        <stp/>
        <stp xml:space="preserve">	DE110235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0" s="1"/>
      </tp>
      <tp t="s">
        <v>EUR</v>
        <stp/>
        <stp xml:space="preserve">	DE113545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6" s="1"/>
      </tp>
      <tp t="s">
        <v>EUR</v>
        <stp/>
        <stp xml:space="preserve">	DE113775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5" s="1"/>
      </tp>
      <tp t="s">
        <v>EUR</v>
        <stp/>
        <stp xml:space="preserve">	DE114175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9" s="1"/>
      </tp>
      <tp t="s">
        <v>EUR</v>
        <stp/>
        <stp xml:space="preserve">	DE110244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0" s="1"/>
      </tp>
      <tp t="s">
        <v>EUR</v>
        <stp/>
        <stp xml:space="preserve">	DE110234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1" s="1"/>
      </tp>
      <tp t="s">
        <v>EUR</v>
        <stp/>
        <stp xml:space="preserve">	DE113544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5" s="1"/>
      </tp>
      <tp t="s">
        <v>EUR</v>
        <stp/>
        <stp xml:space="preserve">	DE113504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7" s="1"/>
      </tp>
      <tp t="s">
        <v>EUR</v>
        <stp/>
        <stp xml:space="preserve">	DE113514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3" s="1"/>
      </tp>
      <tp t="s">
        <v>EUR</v>
        <stp/>
        <stp xml:space="preserve">	DE113774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2" s="1"/>
      </tp>
      <tp t="s">
        <v>EUR</v>
        <stp/>
        <stp xml:space="preserve">	DE114174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7" s="1"/>
      </tp>
      <tp t="s">
        <v>EUR</v>
        <stp/>
        <stp xml:space="preserve">	DE110237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2" s="1"/>
      </tp>
      <tp t="s">
        <v>EUR</v>
        <stp/>
        <stp xml:space="preserve">	DE110467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7" s="1"/>
      </tp>
      <tp t="s">
        <v>EUR</v>
        <stp/>
        <stp xml:space="preserve">	DE113547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0" s="1"/>
      </tp>
      <tp t="s">
        <v>EUR</v>
        <stp/>
        <stp xml:space="preserve">	DE113517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4" s="1"/>
      </tp>
      <tp t="s">
        <v>EUR</v>
        <stp/>
        <stp xml:space="preserve">	DE113527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6" s="1"/>
      </tp>
      <tp t="s">
        <v>EUR</v>
        <stp/>
        <stp xml:space="preserve">	DE113537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4" s="1"/>
      </tp>
      <tp t="s">
        <v>EUR</v>
        <stp/>
        <stp xml:space="preserve">	DE114177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4" s="1"/>
      </tp>
      <tp t="s">
        <v>EUR</v>
        <stp/>
        <stp xml:space="preserve">	DE110236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1" s="1"/>
      </tp>
      <tp t="s">
        <v>EUR</v>
        <stp/>
        <stp xml:space="preserve">	DE110466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3" s="1"/>
      </tp>
      <tp t="s">
        <v>EUR</v>
        <stp/>
        <stp xml:space="preserve">	DE113546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8" s="1"/>
      </tp>
      <tp t="s">
        <v>EUR</v>
        <stp/>
        <stp xml:space="preserve">	DE113506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9" s="1"/>
      </tp>
      <tp t="s">
        <v>EUR</v>
        <stp/>
        <stp xml:space="preserve">	DE113536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8" s="1"/>
      </tp>
      <tp t="s">
        <v>EUR</v>
        <stp/>
        <stp xml:space="preserve">	DE113776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8" s="1"/>
      </tp>
      <tp t="s">
        <v>EUR</v>
        <stp/>
        <stp xml:space="preserve">	DE114176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2" s="1"/>
      </tp>
      <tp>
        <v>1.2949999999999999</v>
        <stp/>
        <stp>_x000D_NO0010572878=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4" s="1"/>
      </tp>
      <tp t="s">
        <v xml:space="preserve">ANNUAL  </v>
        <stp/>
        <stp xml:space="preserve">	DE114169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9" s="1"/>
      </tp>
      <tp t="s">
        <v xml:space="preserve">ANNUAL  </v>
        <stp/>
        <stp xml:space="preserve">	DE110469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2" s="1"/>
      </tp>
      <tp t="s">
        <v xml:space="preserve">ANNUAL  </v>
        <stp/>
        <stp xml:space="preserve">	DE110239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4" s="1"/>
      </tp>
      <tp t="s">
        <v xml:space="preserve">ANNUAL  </v>
        <stp/>
        <stp xml:space="preserve">	DE113549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1" s="1"/>
      </tp>
      <tp t="s">
        <v xml:space="preserve">ANNUAL  </v>
        <stp/>
        <stp xml:space="preserve">	DE113539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5" s="1"/>
      </tp>
      <tp t="s">
        <v>EUR</v>
        <stp/>
        <stp xml:space="preserve">	DE110241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6" s="1"/>
      </tp>
      <tp t="s">
        <v>EUR</v>
        <stp/>
        <stp xml:space="preserve">	DE110231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5" s="1"/>
      </tp>
      <tp t="s">
        <v>EUR</v>
        <stp/>
        <stp xml:space="preserve">	DE110471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6" s="1"/>
      </tp>
      <tp t="s">
        <v>EUR</v>
        <stp/>
        <stp xml:space="preserve">	DE113541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0" s="1"/>
      </tp>
      <tp t="s">
        <v>EUR</v>
        <stp/>
        <stp xml:space="preserve">	DE114171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7" s="1"/>
      </tp>
      <tp t="s">
        <v xml:space="preserve">ANNUAL  </v>
        <stp/>
        <stp xml:space="preserve">	DE114168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6" s="1"/>
      </tp>
      <tp t="s">
        <v xml:space="preserve">ANNUAL  </v>
        <stp/>
        <stp xml:space="preserve">	DE114178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7" s="1"/>
      </tp>
      <tp t="s">
        <v xml:space="preserve">ANNUAL  </v>
        <stp/>
        <stp xml:space="preserve">	DE110468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0" s="1"/>
      </tp>
      <tp t="s">
        <v xml:space="preserve">ANNUAL  </v>
        <stp/>
        <stp xml:space="preserve">	DE110238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3" s="1"/>
      </tp>
      <tp t="s">
        <v xml:space="preserve">ANNUAL  </v>
        <stp/>
        <stp xml:space="preserve">	DE113548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0" s="1"/>
      </tp>
      <tp t="s">
        <v xml:space="preserve">ANNUAL  </v>
        <stp/>
        <stp xml:space="preserve">	DE113508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1" s="1"/>
      </tp>
      <tp t="s">
        <v xml:space="preserve">ANNUAL  </v>
        <stp/>
        <stp xml:space="preserve">	DE113538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1" s="1"/>
      </tp>
      <tp t="s">
        <v>EUR</v>
        <stp/>
        <stp xml:space="preserve">	DE110240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5" s="1"/>
      </tp>
      <tp t="s">
        <v>EUR</v>
        <stp/>
        <stp xml:space="preserve">	DE110230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3" s="1"/>
      </tp>
      <tp t="s">
        <v>EUR</v>
        <stp/>
        <stp xml:space="preserve">	DE110470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4" s="1"/>
      </tp>
      <tp t="s">
        <v>EUR</v>
        <stp/>
        <stp xml:space="preserve">	DE113540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9" s="1"/>
      </tp>
      <tp t="s">
        <v>EUR</v>
        <stp/>
        <stp xml:space="preserve">	DE114170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3" s="1"/>
      </tp>
      <tp t="s">
        <v>EUR</v>
        <stp/>
        <stp xml:space="preserve">	DE110243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2" s="1"/>
      </tp>
      <tp t="s">
        <v>EUR</v>
        <stp/>
        <stp xml:space="preserve">	DE110233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9" s="1"/>
      </tp>
      <tp t="s">
        <v>EUR</v>
        <stp/>
        <stp xml:space="preserve">	DE110473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1" s="1"/>
      </tp>
      <tp t="s">
        <v>EUR</v>
        <stp/>
        <stp xml:space="preserve">	DE113543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9" s="1"/>
      </tp>
      <tp t="s">
        <v>EUR</v>
        <stp/>
        <stp xml:space="preserve">	DE114173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4" s="1"/>
      </tp>
      <tp>
        <v>1.9910000000000001</v>
        <stp/>
        <stp>_x000D_NO0010821598=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0" s="1"/>
      </tp>
      <tp t="s">
        <v>EUR</v>
        <stp/>
        <stp xml:space="preserve">	DE110242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8" s="1"/>
      </tp>
      <tp t="s">
        <v>EUR</v>
        <stp/>
        <stp xml:space="preserve">	DE110232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6" s="1"/>
      </tp>
      <tp t="s">
        <v>EUR</v>
        <stp/>
        <stp xml:space="preserve">	DE110472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8" s="1"/>
      </tp>
      <tp t="s">
        <v>EUR</v>
        <stp/>
        <stp xml:space="preserve">	DE113542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3" s="1"/>
      </tp>
      <tp t="s">
        <v>EUR</v>
        <stp/>
        <stp xml:space="preserve">	DE113522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5" s="1"/>
      </tp>
      <tp t="s">
        <v>EUR</v>
        <stp/>
        <stp xml:space="preserve">	DE113532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7" s="1"/>
      </tp>
      <tp t="s">
        <v>EUR</v>
        <stp/>
        <stp xml:space="preserve">	DE113492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8" s="1"/>
      </tp>
      <tp t="s">
        <v>EUR</v>
        <stp/>
        <stp xml:space="preserve">	DE114172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2" s="1"/>
      </tp>
      <tp t="s">
        <v xml:space="preserve">ANNUAL  </v>
        <stp/>
        <stp xml:space="preserve">	DE114175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9" s="1"/>
      </tp>
      <tp t="s">
        <v xml:space="preserve">ANNUAL  </v>
        <stp/>
        <stp xml:space="preserve">	DE110245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2" s="1"/>
      </tp>
      <tp t="s">
        <v xml:space="preserve">ANNUAL  </v>
        <stp/>
        <stp xml:space="preserve">	DE110235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0" s="1"/>
      </tp>
      <tp t="s">
        <v xml:space="preserve">ANNUAL  </v>
        <stp/>
        <stp xml:space="preserve">	DE113545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6" s="1"/>
      </tp>
      <tp t="s">
        <v xml:space="preserve">        </v>
        <stp/>
        <stp xml:space="preserve">	DE113775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5" s="1"/>
      </tp>
      <tp t="s">
        <v xml:space="preserve">ANNUAL  </v>
        <stp/>
        <stp xml:space="preserve">	DE114174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7" s="1"/>
      </tp>
      <tp t="s">
        <v xml:space="preserve">ANNUAL  </v>
        <stp/>
        <stp xml:space="preserve">	DE110244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0" s="1"/>
      </tp>
      <tp t="s">
        <v xml:space="preserve">ANNUAL  </v>
        <stp/>
        <stp xml:space="preserve">	DE110234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1" s="1"/>
      </tp>
      <tp t="s">
        <v xml:space="preserve">ANNUAL  </v>
        <stp/>
        <stp xml:space="preserve">	DE113544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5" s="1"/>
      </tp>
      <tp t="s">
        <v xml:space="preserve">ANNUAL  </v>
        <stp/>
        <stp xml:space="preserve">	DE113504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7" s="1"/>
      </tp>
      <tp t="s">
        <v xml:space="preserve">ANNUAL  </v>
        <stp/>
        <stp xml:space="preserve">	DE113514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3" s="1"/>
      </tp>
      <tp t="s">
        <v xml:space="preserve">        </v>
        <stp/>
        <stp xml:space="preserve">	DE113774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2" s="1"/>
      </tp>
      <tp t="s">
        <v xml:space="preserve">ANNUAL  </v>
        <stp/>
        <stp xml:space="preserve">	DE114177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4" s="1"/>
      </tp>
      <tp t="s">
        <v xml:space="preserve">ANNUAL  </v>
        <stp/>
        <stp xml:space="preserve">	DE110467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7" s="1"/>
      </tp>
      <tp t="s">
        <v xml:space="preserve">ANNUAL  </v>
        <stp/>
        <stp xml:space="preserve">	DE110237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2" s="1"/>
      </tp>
      <tp t="s">
        <v xml:space="preserve">ANNUAL  </v>
        <stp/>
        <stp xml:space="preserve">	DE113547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0" s="1"/>
      </tp>
      <tp t="s">
        <v xml:space="preserve">ANNUAL  </v>
        <stp/>
        <stp xml:space="preserve">	DE113517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4" s="1"/>
      </tp>
      <tp t="s">
        <v xml:space="preserve">ANNUAL  </v>
        <stp/>
        <stp xml:space="preserve">	DE113527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6" s="1"/>
      </tp>
      <tp t="s">
        <v xml:space="preserve">ANNUAL  </v>
        <stp/>
        <stp xml:space="preserve">	DE113537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4" s="1"/>
      </tp>
      <tp>
        <v>1.78</v>
        <stp/>
        <stp>_x000D_NO0010732555=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7" s="1"/>
      </tp>
      <tp>
        <v>1.679</v>
        <stp/>
        <stp>_x000D_NO0010705536=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6" s="1"/>
      </tp>
      <tp t="s">
        <v xml:space="preserve">ANNUAL  </v>
        <stp/>
        <stp xml:space="preserve">	DE114176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2" s="1"/>
      </tp>
      <tp t="s">
        <v xml:space="preserve">ANNUAL  </v>
        <stp/>
        <stp xml:space="preserve">	DE110466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3" s="1"/>
      </tp>
      <tp t="s">
        <v xml:space="preserve">ANNUAL  </v>
        <stp/>
        <stp xml:space="preserve">	DE110236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1" s="1"/>
      </tp>
      <tp t="s">
        <v xml:space="preserve">ANNUAL  </v>
        <stp/>
        <stp xml:space="preserve">	DE113546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8" s="1"/>
      </tp>
      <tp t="s">
        <v xml:space="preserve">ANNUAL  </v>
        <stp/>
        <stp xml:space="preserve">	DE113506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9" s="1"/>
      </tp>
      <tp t="s">
        <v xml:space="preserve">ANNUAL  </v>
        <stp/>
        <stp xml:space="preserve">	DE113536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8" s="1"/>
      </tp>
      <tp t="s">
        <v xml:space="preserve">        </v>
        <stp/>
        <stp xml:space="preserve">	DE113776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8" s="1"/>
      </tp>
      <tp>
        <v>1.5760000000000001</v>
        <stp/>
        <stp>_x000D_NO0010646813=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5" s="1"/>
      </tp>
      <tp t="s">
        <v xml:space="preserve">ANNUAL  </v>
        <stp/>
        <stp xml:space="preserve">	DE114171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7" s="1"/>
      </tp>
      <tp t="s">
        <v xml:space="preserve">ANNUAL  </v>
        <stp/>
        <stp xml:space="preserve">	DE110471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6" s="1"/>
      </tp>
      <tp t="s">
        <v xml:space="preserve">ANNUAL  </v>
        <stp/>
        <stp xml:space="preserve">	DE110241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6" s="1"/>
      </tp>
      <tp t="s">
        <v xml:space="preserve">ANNUAL  </v>
        <stp/>
        <stp xml:space="preserve">	DE110231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5" s="1"/>
      </tp>
      <tp t="s">
        <v xml:space="preserve">ANNUAL  </v>
        <stp/>
        <stp xml:space="preserve">	DE113541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0" s="1"/>
      </tp>
      <tp t="s">
        <v>EUR</v>
        <stp/>
        <stp xml:space="preserve">	DE110239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4" s="1"/>
      </tp>
      <tp t="s">
        <v>EUR</v>
        <stp/>
        <stp xml:space="preserve">	DE110469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2" s="1"/>
      </tp>
      <tp t="s">
        <v>EUR</v>
        <stp/>
        <stp xml:space="preserve">	DE113549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1" s="1"/>
      </tp>
      <tp t="s">
        <v>EUR</v>
        <stp/>
        <stp xml:space="preserve">	DE113539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5" s="1"/>
      </tp>
      <tp t="s">
        <v>EUR</v>
        <stp/>
        <stp xml:space="preserve">	DE114169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9" s="1"/>
      </tp>
      <tp>
        <v>1.927</v>
        <stp/>
        <stp>_x000D_NO0010786288=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9" s="1"/>
      </tp>
      <tp>
        <v>1.859</v>
        <stp/>
        <stp>_x000D_NO0010757925=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8" s="1"/>
      </tp>
      <tp t="s">
        <v xml:space="preserve">ANNUAL  </v>
        <stp/>
        <stp xml:space="preserve">	DE114170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3" s="1"/>
      </tp>
      <tp t="s">
        <v xml:space="preserve">ANNUAL  </v>
        <stp/>
        <stp xml:space="preserve">	DE110470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4" s="1"/>
      </tp>
      <tp t="s">
        <v xml:space="preserve">ANNUAL  </v>
        <stp/>
        <stp xml:space="preserve">	DE110240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5" s="1"/>
      </tp>
      <tp t="s">
        <v xml:space="preserve">ANNUAL  </v>
        <stp/>
        <stp xml:space="preserve">	DE110230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3" s="1"/>
      </tp>
      <tp t="s">
        <v xml:space="preserve">ANNUAL  </v>
        <stp/>
        <stp xml:space="preserve">	DE113540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9" s="1"/>
      </tp>
      <tp t="s">
        <v>EUR</v>
        <stp/>
        <stp xml:space="preserve">	DE110238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3" s="1"/>
      </tp>
      <tp t="s">
        <v>EUR</v>
        <stp/>
        <stp xml:space="preserve">	DE110468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0" s="1"/>
      </tp>
      <tp t="s">
        <v>EUR</v>
        <stp/>
        <stp xml:space="preserve">	DE113548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0" s="1"/>
      </tp>
      <tp t="s">
        <v>EUR</v>
        <stp/>
        <stp xml:space="preserve">	DE113508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1" s="1"/>
      </tp>
      <tp t="s">
        <v>EUR</v>
        <stp/>
        <stp xml:space="preserve">	DE113538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1" s="1"/>
      </tp>
      <tp t="s">
        <v>EUR</v>
        <stp/>
        <stp xml:space="preserve">	DE114168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6" s="1"/>
      </tp>
      <tp t="s">
        <v>EUR</v>
        <stp/>
        <stp xml:space="preserve">	DE114178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7" s="1"/>
      </tp>
      <tp>
        <v>0.871</v>
        <stp/>
        <stp>_x000D_NO0010429913=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3" s="1"/>
      </tp>
      <tp t="s">
        <v xml:space="preserve">ANNUAL  </v>
        <stp/>
        <stp xml:space="preserve">	DE114173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4" s="1"/>
      </tp>
      <tp t="s">
        <v xml:space="preserve">ANNUAL  </v>
        <stp/>
        <stp xml:space="preserve">	DE110473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1" s="1"/>
      </tp>
      <tp t="s">
        <v xml:space="preserve">ANNUAL  </v>
        <stp/>
        <stp xml:space="preserve">	DE110243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2" s="1"/>
      </tp>
      <tp t="s">
        <v xml:space="preserve">ANNUAL  </v>
        <stp/>
        <stp xml:space="preserve">	DE110233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9" s="1"/>
      </tp>
      <tp t="s">
        <v xml:space="preserve">ANNUAL  </v>
        <stp/>
        <stp xml:space="preserve">	DE113543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9" s="1"/>
      </tp>
      <tp t="s">
        <v xml:space="preserve">ANNUAL  </v>
        <stp/>
        <stp xml:space="preserve">	DE114172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2" s="1"/>
      </tp>
      <tp t="s">
        <v xml:space="preserve">ANNUAL  </v>
        <stp/>
        <stp xml:space="preserve">	DE110472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8" s="1"/>
      </tp>
      <tp t="s">
        <v xml:space="preserve">ANNUAL  </v>
        <stp/>
        <stp xml:space="preserve">	DE110242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8" s="1"/>
      </tp>
      <tp t="s">
        <v xml:space="preserve">ANNUAL  </v>
        <stp/>
        <stp xml:space="preserve">	DE110232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6" s="1"/>
      </tp>
      <tp t="s">
        <v xml:space="preserve">ANNUAL  </v>
        <stp/>
        <stp xml:space="preserve">	DE113492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8" s="1"/>
      </tp>
      <tp t="s">
        <v xml:space="preserve">ANNUAL  </v>
        <stp/>
        <stp xml:space="preserve">	DE113542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3" s="1"/>
      </tp>
      <tp t="s">
        <v xml:space="preserve">ANNUAL  </v>
        <stp/>
        <stp xml:space="preserve">	DE113522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5" s="1"/>
      </tp>
      <tp t="s">
        <v xml:space="preserve">ANNUAL  </v>
        <stp/>
        <stp xml:space="preserve">	DE113532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7" s="1"/>
      </tp>
      <tp>
        <v>45070</v>
        <stp/>
        <stp>_x000D_NO0010646813=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5" s="1"/>
      </tp>
      <tp>
        <v>45729</v>
        <stp/>
        <stp>_x000D_NO0010732555=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7" s="1"/>
      </tp>
      <tp>
        <v>45365</v>
        <stp/>
        <stp>_x000D_NO0010705536=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6" s="1"/>
      </tp>
      <tp>
        <v>2</v>
        <stp/>
        <stp>_x000D_NO0010821598=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0" s="1"/>
      </tp>
      <tp>
        <v>43581</v>
        <stp/>
        <stp>_x000D_NO0010821598=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0" s="1"/>
      </tp>
      <tp>
        <v>3.75</v>
        <stp/>
        <stp>_x000D_NO0010572878=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4" s="1"/>
      </tp>
      <tp>
        <v>43607</v>
        <stp/>
        <stp>_x000D_NO0010429913=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3" s="1"/>
      </tp>
      <tp>
        <v>43612</v>
        <stp/>
        <stp>_x000D_NO0010572878=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4" s="1"/>
      </tp>
      <tp>
        <v>46072</v>
        <stp/>
        <stp>_x000D_NO0010757925=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8" s="1"/>
      </tp>
      <tp>
        <v>46435</v>
        <stp/>
        <stp>_x000D_NO0010786288=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9" s="1"/>
      </tp>
      <tp>
        <v>4.5</v>
        <stp/>
        <stp>_x000D_NO0010429913=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3" s="1"/>
      </tp>
      <tp>
        <v>43607</v>
        <stp/>
        <stp>_x000D_NO0010429913=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3" s="1"/>
      </tp>
      <tp>
        <v>44341</v>
        <stp/>
        <stp>_x000D_NO0010572878=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4" s="1"/>
      </tp>
      <tp>
        <v>1.75</v>
        <stp/>
        <stp>_x000D_NO0010786288=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9" s="1"/>
      </tp>
      <tp>
        <v>1.5</v>
        <stp/>
        <stp>_x000D_NO0010757925=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8" s="1"/>
      </tp>
      <tp>
        <v>43514</v>
        <stp/>
        <stp>_x000D_NO0010786288=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9" s="1"/>
      </tp>
      <tp>
        <v>43515</v>
        <stp/>
        <stp>_x000D_NO0010757925=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8" s="1"/>
      </tp>
      <tp>
        <v>46869</v>
        <stp/>
        <stp>_x000D_NO0010821598=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0" s="1"/>
      </tp>
      <tp>
        <v>2</v>
        <stp/>
        <stp>_x000D_NO0010646813=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5" s="1"/>
      </tp>
      <tp>
        <v>43609</v>
        <stp/>
        <stp>_x000D_NO0010646813=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5" s="1"/>
      </tp>
      <tp>
        <v>3</v>
        <stp/>
        <stp>_x000D_NO0010705536=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6" s="1"/>
      </tp>
      <tp>
        <v>1.75</v>
        <stp/>
        <stp>_x000D_NO0010732555=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7" s="1"/>
      </tp>
      <tp>
        <v>43537</v>
        <stp/>
        <stp>_x000D_NO0010732555=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7" s="1"/>
      </tp>
      <tp>
        <v>43538</v>
        <stp/>
        <stp>_x000D_NO0010705536=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6" s="1"/>
      </tp>
      <tp t="s">
        <v xml:space="preserve">NST475          </v>
        <stp/>
        <stp>_x000D_NO0010646813=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5" s="1"/>
      </tp>
      <tp>
        <v>41053</v>
        <stp/>
        <stp>_x000D_NO0010646813=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5" s="1"/>
      </tp>
      <tp t="s">
        <v xml:space="preserve">NST476          </v>
        <stp/>
        <stp>_x000D_NO0010705536=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6" s="1"/>
      </tp>
      <tp t="s">
        <v xml:space="preserve">NST477          </v>
        <stp/>
        <stp>_x000D_NO0010732555=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7" s="1"/>
      </tp>
      <tp>
        <v>41712</v>
        <stp/>
        <stp>_x000D_NO0010705536=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6" s="1"/>
      </tp>
      <tp>
        <v>43418</v>
        <stp/>
        <stp>_x000D_NO0010821598=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0" s="1"/>
      </tp>
      <tp>
        <v>42076</v>
        <stp/>
        <stp>_x000D_NO0010732555=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7" s="1"/>
      </tp>
      <tp>
        <v>39590</v>
        <stp/>
        <stp>_x000D_NO0010429913=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3" s="1"/>
      </tp>
      <tp t="s">
        <v xml:space="preserve">NST473          </v>
        <stp/>
        <stp>_x000D_NO0010429913=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3" s="1"/>
      </tp>
      <tp t="s">
        <v xml:space="preserve">NST478          </v>
        <stp/>
        <stp>_x000D_NO0010757925=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8" s="1"/>
      </tp>
      <tp t="s">
        <v xml:space="preserve">NST479          </v>
        <stp/>
        <stp>_x000D_NO0010786288=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9" s="1"/>
      </tp>
      <tp>
        <v>42783</v>
        <stp/>
        <stp>_x000D_NO0010786288=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9" s="1"/>
      </tp>
      <tp>
        <v>42419</v>
        <stp/>
        <stp>_x000D_NO0010757925=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8" s="1"/>
      </tp>
      <tp>
        <v>43418</v>
        <stp/>
        <stp>_x000D_NO0010572878=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4" s="1"/>
      </tp>
      <tp>
        <v>43416</v>
        <stp/>
        <stp>_x000B_0#DE110234=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1" s="1"/>
      </tp>
      <tp>
        <v>43416</v>
        <stp/>
        <stp>_x000B_0#DE110235=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0" s="1"/>
      </tp>
      <tp>
        <v>43416</v>
        <stp/>
        <stp>_x000B_0#DE110236=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1" s="1"/>
      </tp>
      <tp>
        <v>43416</v>
        <stp/>
        <stp>_x000B_0#DE110237=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2" s="1"/>
      </tp>
      <tp>
        <v>43416</v>
        <stp/>
        <stp>_x000B_0#DE110230=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3" s="1"/>
      </tp>
      <tp>
        <v>43416</v>
        <stp/>
        <stp>_x000B_0#DE110231=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5" s="1"/>
      </tp>
      <tp>
        <v>43416</v>
        <stp/>
        <stp>_x000B_0#DE110232=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6" s="1"/>
      </tp>
      <tp>
        <v>43416</v>
        <stp/>
        <stp>_x000B_0#DE110233=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9" s="1"/>
      </tp>
      <tp>
        <v>43416</v>
        <stp/>
        <stp>_x000B_0#DE110238=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3" s="1"/>
      </tp>
      <tp>
        <v>43416</v>
        <stp/>
        <stp>_x000B_0#DE110239=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4" s="1"/>
      </tp>
      <tp>
        <v>43416</v>
        <stp/>
        <stp>_x000B_0#DE110244=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0" s="1"/>
      </tp>
      <tp>
        <v>43416</v>
        <stp/>
        <stp>_x000B_0#DE110245=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2" s="1"/>
      </tp>
      <tp>
        <v>43416</v>
        <stp/>
        <stp>_x000B_0#DE110240=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5" s="1"/>
      </tp>
      <tp>
        <v>43416</v>
        <stp/>
        <stp>_x000B_0#DE110241=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6" s="1"/>
      </tp>
      <tp>
        <v>43416</v>
        <stp/>
        <stp>_x000B_0#DE110242=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8" s="1"/>
      </tp>
      <tp>
        <v>43416</v>
        <stp/>
        <stp>_x000B_0#DE110243=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2" s="1"/>
      </tp>
      <tp>
        <v>43418</v>
        <stp/>
        <stp>_x000D_NO0010429913=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3" s="1"/>
      </tp>
      <tp>
        <v>43418</v>
        <stp/>
        <stp>_x000D_NO0010757925=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8" s="1"/>
      </tp>
      <tp>
        <v>43418</v>
        <stp/>
        <stp>_x000D_NO0010786288=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9" s="1"/>
      </tp>
      <tp t="s">
        <v xml:space="preserve">NST474          </v>
        <stp/>
        <stp>_x000D_NO0010572878=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4" s="1"/>
      </tp>
      <tp>
        <v>40323</v>
        <stp/>
        <stp>_x000D_NO0010572878=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4" s="1"/>
      </tp>
      <tp>
        <v>43416</v>
        <stp/>
        <stp>_x000B_0#DE114174=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7" s="1"/>
      </tp>
      <tp>
        <v>43416</v>
        <stp/>
        <stp>_x000B_0#DE114175=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9" s="1"/>
      </tp>
      <tp>
        <v>43416</v>
        <stp/>
        <stp>_x000B_0#DE114176=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2" s="1"/>
      </tp>
      <tp>
        <v>43416</v>
        <stp/>
        <stp>_x000B_0#DE114177=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4" s="1"/>
      </tp>
      <tp>
        <v>43416</v>
        <stp/>
        <stp>_x000B_0#DE114170=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3" s="1"/>
      </tp>
      <tp>
        <v>43416</v>
        <stp/>
        <stp>_x000B_0#DE114171=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7" s="1"/>
      </tp>
      <tp>
        <v>43416</v>
        <stp/>
        <stp>_x000B_0#DE114172=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2" s="1"/>
      </tp>
      <tp>
        <v>43416</v>
        <stp/>
        <stp>_x000B_0#DE114173=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4" s="1"/>
      </tp>
      <tp>
        <v>43416</v>
        <stp/>
        <stp>_x000B_0#DE114178=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7" s="1"/>
      </tp>
      <tp>
        <v>43416</v>
        <stp/>
        <stp>_x000B_0#DE114168=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6" s="1"/>
      </tp>
      <tp>
        <v>43416</v>
        <stp/>
        <stp>_x000B_0#DE114169=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9" s="1"/>
      </tp>
      <tp>
        <v>43416</v>
        <stp/>
        <stp>_x000B_0#DE113774=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2" s="1"/>
      </tp>
      <tp>
        <v>43416</v>
        <stp/>
        <stp>_x000B_0#DE113775=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5" s="1"/>
      </tp>
      <tp>
        <v>43416</v>
        <stp/>
        <stp>_x000B_0#DE113776=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8" s="1"/>
      </tp>
      <tp>
        <v>43416</v>
        <stp/>
        <stp>_x000B_0#DE110470=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4" s="1"/>
      </tp>
      <tp>
        <v>43416</v>
        <stp/>
        <stp>_x000B_0#DE110471=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6" s="1"/>
      </tp>
      <tp>
        <v>43416</v>
        <stp/>
        <stp>_x000B_0#DE110472=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8" s="1"/>
      </tp>
      <tp>
        <v>43416</v>
        <stp/>
        <stp>_x000B_0#DE110473=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1" s="1"/>
      </tp>
      <tp>
        <v>43416</v>
        <stp/>
        <stp>_x000B_0#DE110466=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3" s="1"/>
      </tp>
      <tp>
        <v>43416</v>
        <stp/>
        <stp>_x000B_0#DE110467=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7" s="1"/>
      </tp>
      <tp>
        <v>43416</v>
        <stp/>
        <stp>_x000B_0#DE110468=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0" s="1"/>
      </tp>
      <tp>
        <v>43416</v>
        <stp/>
        <stp>_x000B_0#DE110469=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2" s="1"/>
      </tp>
      <tp>
        <v>43416</v>
        <stp/>
        <stp>_x000B_0#DE113492=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8" s="1"/>
      </tp>
      <tp>
        <v>43418</v>
        <stp/>
        <stp>_x000D_NO0010646813=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5" s="1"/>
      </tp>
      <tp>
        <v>43416</v>
        <stp/>
        <stp>_x000B_0#DE113536=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8" s="1"/>
      </tp>
      <tp>
        <v>43416</v>
        <stp/>
        <stp>_x000B_0#DE113537=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4" s="1"/>
      </tp>
      <tp>
        <v>43416</v>
        <stp/>
        <stp>_x000B_0#DE113532=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7" s="1"/>
      </tp>
      <tp>
        <v>43416</v>
        <stp/>
        <stp>_x000B_0#DE113538=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1" s="1"/>
      </tp>
      <tp>
        <v>43416</v>
        <stp/>
        <stp>_x000B_0#DE113539=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5" s="1"/>
      </tp>
      <tp>
        <v>43416</v>
        <stp/>
        <stp>_x000B_0#DE113527=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6" s="1"/>
      </tp>
      <tp>
        <v>43416</v>
        <stp/>
        <stp>_x000B_0#DE113522=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5" s="1"/>
      </tp>
      <tp>
        <v>43416</v>
        <stp/>
        <stp>_x000B_0#DE113514=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3" s="1"/>
      </tp>
      <tp>
        <v>43416</v>
        <stp/>
        <stp>_x000B_0#DE113517=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4" s="1"/>
      </tp>
      <tp>
        <v>43416</v>
        <stp/>
        <stp>_x000B_0#DE113504=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7" s="1"/>
      </tp>
      <tp>
        <v>43416</v>
        <stp/>
        <stp>_x000B_0#DE113506=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9" s="1"/>
      </tp>
      <tp>
        <v>43416</v>
        <stp/>
        <stp>_x000B_0#DE113508=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1" s="1"/>
      </tp>
      <tp>
        <v>43416</v>
        <stp/>
        <stp>_x000B_0#DE113544=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5" s="1"/>
      </tp>
      <tp>
        <v>43416</v>
        <stp/>
        <stp>_x000B_0#DE113545=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6" s="1"/>
      </tp>
      <tp>
        <v>43416</v>
        <stp/>
        <stp>_x000B_0#DE113546=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8" s="1"/>
      </tp>
      <tp>
        <v>43416</v>
        <stp/>
        <stp>_x000B_0#DE113547=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0" s="1"/>
      </tp>
      <tp>
        <v>43416</v>
        <stp/>
        <stp>_x000B_0#DE113540=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9" s="1"/>
      </tp>
      <tp>
        <v>43416</v>
        <stp/>
        <stp>_x000B_0#DE113541=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0" s="1"/>
      </tp>
      <tp>
        <v>43416</v>
        <stp/>
        <stp>_x000B_0#DE113542=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3" s="1"/>
      </tp>
      <tp>
        <v>43416</v>
        <stp/>
        <stp>_x000B_0#DE113543=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9" s="1"/>
      </tp>
      <tp>
        <v>43416</v>
        <stp/>
        <stp>_x000B_0#DE113548=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0" s="1"/>
      </tp>
      <tp>
        <v>43416</v>
        <stp/>
        <stp>_x000B_0#DE113549=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1" s="1"/>
      </tp>
      <tp t="s">
        <v xml:space="preserve">NST480          </v>
        <stp/>
        <stp>_x000D_NO0010821598=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0" s="1"/>
      </tp>
      <tp>
        <v>43418</v>
        <stp/>
        <stp>_x000D_NO0010732555=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7" s="1"/>
      </tp>
      <tp>
        <v>43216</v>
        <stp/>
        <stp>_x000D_NO0010821598=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0" s="1"/>
      </tp>
      <tp>
        <v>43418</v>
        <stp/>
        <stp>_x000D_NO0010705536=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6" s="1"/>
      </tp>
      <tp>
        <v>43418</v>
        <stp/>
        <stp xml:space="preserve">
FI0219787=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8" s="1"/>
      </tp>
      <tp>
        <v>45184</v>
        <stp/>
        <stp xml:space="preserve">
FI0219787=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8" s="1"/>
      </tp>
      <tp>
        <v>1.26</v>
        <stp/>
        <stp xml:space="preserve">
FI0242870=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9" s="1"/>
      </tp>
      <tp>
        <v>41887</v>
        <stp/>
        <stp xml:space="preserve">	DE114170=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1"/>
      </tp>
      <tp>
        <v>40298</v>
        <stp/>
        <stp xml:space="preserve">	DE113540=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1"/>
      </tp>
      <tp>
        <v>41292</v>
        <stp/>
        <stp xml:space="preserve">	DE110230=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1"/>
      </tp>
      <tp>
        <v>42566</v>
        <stp/>
        <stp xml:space="preserve">	DE110240=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1"/>
      </tp>
      <tp>
        <v>43055</v>
        <stp/>
        <stp xml:space="preserve">	DE110470=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1"/>
      </tp>
      <tp t="s">
        <v xml:space="preserve">BUND OBL S170   </v>
        <stp/>
        <stp xml:space="preserve">	DE114170=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3" s="1"/>
      </tp>
      <tp t="s">
        <v xml:space="preserve">BUND BRD        </v>
        <stp/>
        <stp xml:space="preserve">	DE113540=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9" s="1"/>
      </tp>
      <tp t="s">
        <v xml:space="preserve">BUND BRD        </v>
        <stp/>
        <stp xml:space="preserve">	DE110230=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3" s="1"/>
      </tp>
      <tp t="s">
        <v xml:space="preserve">BUND BRD        </v>
        <stp/>
        <stp xml:space="preserve">	DE110240=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5" s="1"/>
      </tp>
      <tp t="s">
        <v xml:space="preserve">BUND SCHATZ     </v>
        <stp/>
        <stp xml:space="preserve">	DE110470=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4" s="1"/>
      </tp>
      <tp>
        <v>-0.58099999999999996</v>
        <stp/>
        <stp xml:space="preserve">
FI0010848=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2" s="1"/>
      </tp>
      <tp>
        <v>2.6000000000000002E-2</v>
        <stp/>
        <stp xml:space="preserve">
FI0079041=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9" s="1"/>
      </tp>
      <tp>
        <v>-0.28899999999999998</v>
        <stp/>
        <stp xml:space="preserve">
FI0242862=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5" s="1"/>
      </tp>
      <tp>
        <v>1.131</v>
        <stp/>
        <stp xml:space="preserve">
FI0046545=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8" s="1"/>
      </tp>
      <tp>
        <v>0.36299999999999999</v>
        <stp/>
        <stp xml:space="preserve">
FI0197959=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2" s="1"/>
      </tp>
      <tp>
        <v>43416</v>
        <stp/>
        <stp>_x000F_0#NO0010732555=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7" s="1"/>
      </tp>
      <tp>
        <v>43416</v>
        <stp/>
        <stp>_x000F_0#NO0010821598=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0" s="1"/>
      </tp>
      <tp>
        <v>43416</v>
        <stp/>
        <stp>_x000F_0#NO0010705536=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6" s="1"/>
      </tp>
      <tp>
        <v>42027</v>
        <stp/>
        <stp xml:space="preserve">	DE114171=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1"/>
      </tp>
      <tp>
        <v>40410</v>
        <stp/>
        <stp xml:space="preserve">	DE113541=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1"/>
      </tp>
      <tp>
        <v>41418</v>
        <stp/>
        <stp xml:space="preserve">	DE110231=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1"/>
      </tp>
      <tp>
        <v>42748</v>
        <stp/>
        <stp xml:space="preserve">	DE110241=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1"/>
      </tp>
      <tp>
        <v>43153</v>
        <stp/>
        <stp xml:space="preserve">	DE110471=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1"/>
      </tp>
      <tp t="s">
        <v xml:space="preserve">BUND OBL S171   </v>
        <stp/>
        <stp xml:space="preserve">	DE114171=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7" s="1"/>
      </tp>
      <tp t="s">
        <v xml:space="preserve">BUND BRD        </v>
        <stp/>
        <stp xml:space="preserve">	DE113541=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0" s="1"/>
      </tp>
      <tp t="s">
        <v xml:space="preserve">BUND BRD        </v>
        <stp/>
        <stp xml:space="preserve">	DE110231=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5" s="1"/>
      </tp>
      <tp t="s">
        <v xml:space="preserve">BUND BRD        </v>
        <stp/>
        <stp xml:space="preserve">	DE110241=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6" s="1"/>
      </tp>
      <tp t="s">
        <v xml:space="preserve">BUND SCHATZ     </v>
        <stp/>
        <stp xml:space="preserve">	DE110471=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6" s="1"/>
      </tp>
      <tp>
        <v>43418</v>
        <stp/>
        <stp xml:space="preserve">
FI0047089=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6" s="1"/>
      </tp>
      <tp>
        <v>44819</v>
        <stp/>
        <stp xml:space="preserve">
FI0047089=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6" s="1"/>
      </tp>
      <tp>
        <v>0.54200000000000004</v>
        <stp/>
        <stp xml:space="preserve">
FI0278551=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3" s="1"/>
      </tp>
      <tp>
        <v>0.221</v>
        <stp/>
        <stp xml:space="preserve">
FI0006176=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0" s="1"/>
      </tp>
      <tp>
        <v>42188</v>
        <stp/>
        <stp xml:space="preserve">	DE114172=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1"/>
      </tp>
      <tp>
        <v>37652</v>
        <stp/>
        <stp xml:space="preserve">	DE113522=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5" s="1"/>
      </tp>
      <tp>
        <v>39108</v>
        <stp/>
        <stp xml:space="preserve">	DE113532=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7" s="1"/>
      </tp>
      <tp>
        <v>40508</v>
        <stp/>
        <stp xml:space="preserve">	DE113542=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1"/>
      </tp>
      <tp>
        <v>34338</v>
        <stp/>
        <stp xml:space="preserve">	DE113492=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1"/>
      </tp>
      <tp>
        <v>41530</v>
        <stp/>
        <stp xml:space="preserve">	DE110232=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1"/>
      </tp>
      <tp>
        <v>42930</v>
        <stp/>
        <stp xml:space="preserve">	DE110242=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1"/>
      </tp>
      <tp>
        <v>43245</v>
        <stp/>
        <stp xml:space="preserve">	DE110472=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1"/>
      </tp>
      <tp t="s">
        <v xml:space="preserve">BUND OBL S172   </v>
        <stp/>
        <stp xml:space="preserve">	DE114172=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2" s="1"/>
      </tp>
      <tp t="s">
        <v xml:space="preserve">BUND BRD        </v>
        <stp/>
        <stp xml:space="preserve">	DE113492=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8" s="1"/>
      </tp>
      <tp t="s">
        <v xml:space="preserve">BUND BRD        </v>
        <stp/>
        <stp xml:space="preserve">	DE113522=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5" s="1"/>
      </tp>
      <tp t="s">
        <v xml:space="preserve">BUND BRD        </v>
        <stp/>
        <stp xml:space="preserve">	DE113532=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7" s="1"/>
      </tp>
      <tp t="s">
        <v xml:space="preserve">BUND BRD        </v>
        <stp/>
        <stp xml:space="preserve">	DE113542=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3" s="1"/>
      </tp>
      <tp t="s">
        <v xml:space="preserve">BUND BRD        </v>
        <stp/>
        <stp xml:space="preserve">	DE110232=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6" s="1"/>
      </tp>
      <tp t="s">
        <v xml:space="preserve">BUND BRD        </v>
        <stp/>
        <stp xml:space="preserve">	DE110242=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8" s="1"/>
      </tp>
      <tp t="s">
        <v xml:space="preserve">BUND SCHATZ     </v>
        <stp/>
        <stp xml:space="preserve">	DE110472=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8" s="1"/>
      </tp>
      <tp>
        <v>1.0110000000000001</v>
        <stp/>
        <stp xml:space="preserve">
FI0306758=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7" s="1"/>
      </tp>
      <tp>
        <v>-0.45500000000000002</v>
        <stp/>
        <stp xml:space="preserve">
FI0020961=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4" s="1"/>
      </tp>
      <tp>
        <v>42405</v>
        <stp/>
        <stp xml:space="preserve">	DE114173=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1"/>
      </tp>
      <tp>
        <v>40382</v>
        <stp/>
        <stp xml:space="preserve">	DE113543=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9" s="1"/>
      </tp>
      <tp>
        <v>41670</v>
        <stp/>
        <stp xml:space="preserve">	DE110233=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1"/>
      </tp>
      <tp>
        <v>43000</v>
        <stp/>
        <stp xml:space="preserve">	DE110243=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2" s="1"/>
      </tp>
      <tp>
        <v>43335</v>
        <stp/>
        <stp xml:space="preserve">	DE110473=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1"/>
      </tp>
      <tp t="s">
        <v xml:space="preserve">BUND OBL S173   </v>
        <stp/>
        <stp xml:space="preserve">	DE114173=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4" s="1"/>
      </tp>
      <tp t="s">
        <v xml:space="preserve">BUND BRD        </v>
        <stp/>
        <stp xml:space="preserve">	DE113543=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9" s="1"/>
      </tp>
      <tp t="s">
        <v xml:space="preserve">BUND BRD        </v>
        <stp/>
        <stp xml:space="preserve">	DE110233=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9" s="1"/>
      </tp>
      <tp t="s">
        <v xml:space="preserve">BUND BRD        </v>
        <stp/>
        <stp xml:space="preserve">	DE110243=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2" s="1"/>
      </tp>
      <tp t="s">
        <v xml:space="preserve">BUND SCHATZ     </v>
        <stp/>
        <stp xml:space="preserve">	DE110473=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1" s="1"/>
      </tp>
      <tp>
        <v>0.66500000000000004</v>
        <stp/>
        <stp xml:space="preserve">
FI0348727=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5" s="1"/>
      </tp>
      <tp>
        <v>43418</v>
        <stp/>
        <stp xml:space="preserve">	DE110238=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1"/>
      </tp>
      <tp>
        <v>43418</v>
        <stp/>
        <stp xml:space="preserve">	DE110468=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1"/>
      </tp>
      <tp>
        <v>42573</v>
        <stp/>
        <stp xml:space="preserve">	DE114174=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1"/>
      </tp>
      <tp>
        <v>43418</v>
        <stp/>
        <stp xml:space="preserve">	DE113508=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1"/>
      </tp>
      <tp>
        <v>43418</v>
        <stp/>
        <stp xml:space="preserve">	DE113538=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1"/>
      </tp>
      <tp>
        <v>43418</v>
        <stp/>
        <stp xml:space="preserve">	DE113548=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0" s="1"/>
      </tp>
      <tp>
        <v>43418</v>
        <stp/>
        <stp xml:space="preserve">	DE114178=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1"/>
      </tp>
      <tp>
        <v>43418</v>
        <stp/>
        <stp xml:space="preserve">	DE114168=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1"/>
      </tp>
      <tp>
        <v>43264</v>
        <stp/>
        <stp xml:space="preserve">	DE113774=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1"/>
      </tp>
      <tp>
        <v>35615</v>
        <stp/>
        <stp xml:space="preserve">	DE113504=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1"/>
      </tp>
      <tp>
        <v>36546</v>
        <stp/>
        <stp xml:space="preserve">	DE113514=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3" s="1"/>
      </tp>
      <tp>
        <v>40662</v>
        <stp/>
        <stp xml:space="preserve">	DE113544=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1"/>
      </tp>
      <tp>
        <v>41698</v>
        <stp/>
        <stp xml:space="preserve">	DE110234=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1" s="1"/>
      </tp>
      <tp>
        <v>43112</v>
        <stp/>
        <stp xml:space="preserve">	DE110244=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1"/>
      </tp>
      <tp>
        <v>3.7530000000000001</v>
        <stp/>
        <stp xml:space="preserve">
FI0047089=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6" s="1"/>
      </tp>
      <tp t="s">
        <v xml:space="preserve">BUND  OBL S174  </v>
        <stp/>
        <stp xml:space="preserve">	DE114174=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7" s="1"/>
      </tp>
      <tp t="s">
        <v xml:space="preserve">BUBILL          </v>
        <stp/>
        <stp xml:space="preserve">	DE113774=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2" s="1"/>
      </tp>
      <tp t="s">
        <v xml:space="preserve">BUND BRD        </v>
        <stp/>
        <stp xml:space="preserve">	DE113504=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7" s="1"/>
      </tp>
      <tp t="s">
        <v xml:space="preserve">BUND BRD        </v>
        <stp/>
        <stp xml:space="preserve">	DE113514=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3" s="1"/>
      </tp>
      <tp t="s">
        <v xml:space="preserve">BUND BRD        </v>
        <stp/>
        <stp xml:space="preserve">	DE113544=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5" s="1"/>
      </tp>
      <tp t="s">
        <v xml:space="preserve">BUND BRD        </v>
        <stp/>
        <stp xml:space="preserve">	DE110234=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1" s="1"/>
      </tp>
      <tp t="s">
        <v xml:space="preserve">BUND BRD        </v>
        <stp/>
        <stp xml:space="preserve">	DE110244=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0" s="1"/>
      </tp>
      <tp>
        <v>-0.53300000000000003</v>
        <stp/>
        <stp xml:space="preserve">
FI0106117=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3" s="1"/>
      </tp>
      <tp>
        <v>-0.56800000000000006</v>
        <stp/>
        <stp xml:space="preserve">
FI1006306=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1" s="1"/>
      </tp>
      <tp>
        <v>0.25900000000000001</v>
        <stp/>
        <stp xml:space="preserve">
FI0167317=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1" s="1"/>
      </tp>
      <tp>
        <v>43418</v>
        <stp/>
        <stp xml:space="preserve">	DE110239=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1"/>
      </tp>
      <tp>
        <v>43418</v>
        <stp/>
        <stp xml:space="preserve">	DE110469=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1"/>
      </tp>
      <tp>
        <v>42769</v>
        <stp/>
        <stp xml:space="preserve">	DE114175=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1"/>
      </tp>
      <tp>
        <v>43418</v>
        <stp/>
        <stp xml:space="preserve">	DE113539=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1"/>
      </tp>
      <tp>
        <v>43418</v>
        <stp/>
        <stp xml:space="preserve">	DE113549=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1"/>
      </tp>
      <tp>
        <v>43418</v>
        <stp/>
        <stp xml:space="preserve">	DE114169=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1"/>
      </tp>
      <tp>
        <v>43327</v>
        <stp/>
        <stp xml:space="preserve">	DE113775=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1"/>
      </tp>
      <tp>
        <v>40781</v>
        <stp/>
        <stp xml:space="preserve">	DE113545=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1"/>
      </tp>
      <tp>
        <v>41782</v>
        <stp/>
        <stp xml:space="preserve">	DE110235=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1"/>
      </tp>
      <tp>
        <v>43294</v>
        <stp/>
        <stp xml:space="preserve">	DE110245=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1"/>
      </tp>
      <tp t="s">
        <v xml:space="preserve">BUND  OBL S175  </v>
        <stp/>
        <stp xml:space="preserve">	DE114175=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9" s="1"/>
      </tp>
      <tp t="s">
        <v xml:space="preserve">BUBILL          </v>
        <stp/>
        <stp xml:space="preserve">	DE113775=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5" s="1"/>
      </tp>
      <tp t="s">
        <v xml:space="preserve">BUND BRD        </v>
        <stp/>
        <stp xml:space="preserve">	DE113545=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6" s="1"/>
      </tp>
      <tp t="s">
        <v xml:space="preserve">BUND BRD        </v>
        <stp/>
        <stp xml:space="preserve">	DE110235=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0" s="1"/>
      </tp>
      <tp t="s">
        <v xml:space="preserve">BUND BRD        </v>
        <stp/>
        <stp xml:space="preserve">	DE110245=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2" s="1"/>
      </tp>
      <tp>
        <v>0.61299999999999999</v>
        <stp/>
        <stp xml:space="preserve">
FI0037635=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4" s="1"/>
      </tp>
      <tp>
        <v>43416</v>
        <stp/>
        <stp>_x000F_0#NO0010786288=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9" s="1"/>
      </tp>
      <tp>
        <v>4.8390000000000004</v>
        <stp/>
        <stp xml:space="preserve">
FI0219787=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8" s="1"/>
      </tp>
      <tp>
        <v>42923</v>
        <stp/>
        <stp xml:space="preserve">	DE114176=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1"/>
      </tp>
      <tp>
        <v>43383</v>
        <stp/>
        <stp xml:space="preserve">	DE113776=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1"/>
      </tp>
      <tp>
        <v>39654</v>
        <stp/>
        <stp xml:space="preserve">	DE113536=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8" s="1"/>
      </tp>
      <tp>
        <v>35818</v>
        <stp/>
        <stp xml:space="preserve">	DE113506=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1"/>
      </tp>
      <tp>
        <v>40872</v>
        <stp/>
        <stp xml:space="preserve">	DE113546=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1"/>
      </tp>
      <tp>
        <v>41894</v>
        <stp/>
        <stp xml:space="preserve">	DE110236=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1"/>
      </tp>
      <tp>
        <v>42685</v>
        <stp/>
        <stp xml:space="preserve">	DE110466=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1"/>
      </tp>
      <tp t="s">
        <v xml:space="preserve">BUND  OBL S176  </v>
        <stp/>
        <stp xml:space="preserve">	DE114176=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2" s="1"/>
      </tp>
      <tp t="s">
        <v xml:space="preserve">BUBILL          </v>
        <stp/>
        <stp xml:space="preserve">	DE113776=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8" s="1"/>
      </tp>
      <tp t="s">
        <v xml:space="preserve">BUND BRD        </v>
        <stp/>
        <stp xml:space="preserve">	DE113536=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8" s="1"/>
      </tp>
      <tp t="s">
        <v xml:space="preserve">BUND BRD        </v>
        <stp/>
        <stp xml:space="preserve">	DE113506=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9" s="1"/>
      </tp>
      <tp t="s">
        <v xml:space="preserve">BUND BRD        </v>
        <stp/>
        <stp xml:space="preserve">	DE113546=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8" s="1"/>
      </tp>
      <tp t="s">
        <v xml:space="preserve">BUND BRD        </v>
        <stp/>
        <stp xml:space="preserve">	DE110236=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1" s="1"/>
      </tp>
      <tp t="s">
        <v xml:space="preserve">BUND SCHATZ     </v>
        <stp/>
        <stp xml:space="preserve">	DE110466=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3" s="1"/>
      </tp>
      <tp>
        <v>0.86299999999999999</v>
        <stp/>
        <stp xml:space="preserve">
FI0148630=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6" s="1"/>
      </tp>
      <tp>
        <v>-0.14000000000000001</v>
        <stp/>
        <stp xml:space="preserve">
FI0062625=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7" s="1"/>
      </tp>
      <tp>
        <v>43133</v>
        <stp/>
        <stp xml:space="preserve">	DE114177=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1"/>
      </tp>
      <tp>
        <v>38380</v>
        <stp/>
        <stp xml:space="preserve">	DE113527=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6" s="1"/>
      </tp>
      <tp>
        <v>39766</v>
        <stp/>
        <stp xml:space="preserve">	DE113537=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1"/>
      </tp>
      <tp>
        <v>36826</v>
        <stp/>
        <stp xml:space="preserve">	DE113517=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4" s="1"/>
      </tp>
      <tp>
        <v>41012</v>
        <stp/>
        <stp xml:space="preserve">	DE113547=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1"/>
      </tp>
      <tp>
        <v>42020</v>
        <stp/>
        <stp xml:space="preserve">	DE110237=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1"/>
      </tp>
      <tp>
        <v>42796</v>
        <stp/>
        <stp xml:space="preserve">	DE110467=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1"/>
      </tp>
      <tp t="s">
        <v xml:space="preserve">BUND OBL S177   </v>
        <stp/>
        <stp xml:space="preserve">	DE114177=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4" s="1"/>
      </tp>
      <tp t="s">
        <v xml:space="preserve">BUND BRD        </v>
        <stp/>
        <stp xml:space="preserve">	DE113527=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6" s="1"/>
      </tp>
      <tp t="s">
        <v xml:space="preserve">BUND BRD        </v>
        <stp/>
        <stp xml:space="preserve">	DE113537=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4" s="1"/>
      </tp>
      <tp t="s">
        <v xml:space="preserve">BUND BRD        </v>
        <stp/>
        <stp xml:space="preserve">	DE113517=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4" s="1"/>
      </tp>
      <tp t="s">
        <v xml:space="preserve">BUND BRD        </v>
        <stp/>
        <stp xml:space="preserve">	DE113547=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0" s="1"/>
      </tp>
      <tp t="s">
        <v xml:space="preserve">BUND BRD        </v>
        <stp/>
        <stp xml:space="preserve">	DE110237=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2" s="1"/>
      </tp>
      <tp t="s">
        <v xml:space="preserve">BUND SCHATZ     </v>
        <stp/>
        <stp xml:space="preserve">	DE110467=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7" s="1"/>
      </tp>
      <tp>
        <v>43418</v>
        <stp/>
        <stp xml:space="preserve">
FI0062625=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7" s="1"/>
      </tp>
      <tp>
        <v>43418</v>
        <stp/>
        <stp xml:space="preserve">
FI0148630=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6" s="1"/>
      </tp>
      <tp>
        <v>47953</v>
        <stp/>
        <stp xml:space="preserve">
FI0148630=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6" s="1"/>
      </tp>
      <tp>
        <v>45031</v>
        <stp/>
        <stp xml:space="preserve">
FI0062625=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7" s="1"/>
      </tp>
      <tp>
        <v>43418</v>
        <stp/>
        <stp xml:space="preserve">	DE110234=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1" s="1"/>
      </tp>
      <tp>
        <v>43418</v>
        <stp/>
        <stp xml:space="preserve">	DE110244=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1"/>
      </tp>
      <tp>
        <v>5.1470000000000002</v>
        <stp/>
        <stp xml:space="preserve">
FI0079041=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9" s="1"/>
      </tp>
      <tp>
        <v>3.427</v>
        <stp/>
        <stp xml:space="preserve">
FI0242862=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5" s="1"/>
      </tp>
      <tp>
        <v>41656</v>
        <stp/>
        <stp xml:space="preserve">	DE114168=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1"/>
      </tp>
      <tp>
        <v>43308</v>
        <stp/>
        <stp xml:space="preserve">	DE114178=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1"/>
      </tp>
      <tp>
        <v>43418</v>
        <stp/>
        <stp xml:space="preserve">	DE113774=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1"/>
      </tp>
      <tp>
        <v>43418</v>
        <stp/>
        <stp xml:space="preserve">	DE113514=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3" s="1"/>
      </tp>
      <tp>
        <v>43418</v>
        <stp/>
        <stp xml:space="preserve">	DE113504=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1"/>
      </tp>
      <tp>
        <v>43418</v>
        <stp/>
        <stp xml:space="preserve">	DE113544=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1"/>
      </tp>
      <tp>
        <v>18.399000000000001</v>
        <stp/>
        <stp xml:space="preserve">
FI0046545=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8" s="1"/>
      </tp>
      <tp>
        <v>43418</v>
        <stp/>
        <stp xml:space="preserve">	DE114174=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1"/>
      </tp>
      <tp>
        <v>39955</v>
        <stp/>
        <stp xml:space="preserve">	DE113538=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1"/>
      </tp>
      <tp>
        <v>36077</v>
        <stp/>
        <stp xml:space="preserve">	DE113508=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1"/>
      </tp>
      <tp>
        <v>41026</v>
        <stp/>
        <stp xml:space="preserve">	DE113548=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0" s="1"/>
      </tp>
      <tp>
        <v>7.2530000000000001</v>
        <stp/>
        <stp xml:space="preserve">
FI0197959=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2" s="1"/>
      </tp>
      <tp>
        <v>42202</v>
        <stp/>
        <stp xml:space="preserve">	DE110238=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1"/>
      </tp>
      <tp>
        <v>42880</v>
        <stp/>
        <stp xml:space="preserve">	DE110468=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1"/>
      </tp>
      <tp t="s">
        <v xml:space="preserve">BUND OBL S168   </v>
        <stp/>
        <stp xml:space="preserve">	DE114168=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6" s="1"/>
      </tp>
      <tp t="s">
        <v xml:space="preserve">BUND OBL S178   </v>
        <stp/>
        <stp xml:space="preserve">	DE114178=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7" s="1"/>
      </tp>
      <tp>
        <v>1.393</v>
        <stp/>
        <stp xml:space="preserve">
FI0010848=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2" s="1"/>
      </tp>
      <tp t="s">
        <v xml:space="preserve">BUND BRD        </v>
        <stp/>
        <stp xml:space="preserve">	DE113538=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1" s="1"/>
      </tp>
      <tp t="s">
        <v xml:space="preserve">BUND BRD        </v>
        <stp/>
        <stp xml:space="preserve">	DE113508=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1" s="1"/>
      </tp>
      <tp t="s">
        <v xml:space="preserve">BUND BRD        </v>
        <stp/>
        <stp xml:space="preserve">	DE113548=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0" s="1"/>
      </tp>
      <tp t="s">
        <v xml:space="preserve">BUND BRD        </v>
        <stp/>
        <stp xml:space="preserve">	DE110238=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3" s="1"/>
      </tp>
      <tp t="s">
        <v xml:space="preserve">BUND SCHATZ     </v>
        <stp/>
        <stp xml:space="preserve">	DE110468=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0" s="1"/>
      </tp>
      <tp>
        <v>43418</v>
        <stp/>
        <stp xml:space="preserve">
FI0037635=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4" s="1"/>
      </tp>
      <tp>
        <v>46938</v>
        <stp/>
        <stp xml:space="preserve">
FI0037635=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4" s="1"/>
      </tp>
      <tp>
        <v>43418</v>
        <stp/>
        <stp xml:space="preserve">	DE110235=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1"/>
      </tp>
      <tp>
        <v>43418</v>
        <stp/>
        <stp xml:space="preserve">	DE110245=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1"/>
      </tp>
      <tp>
        <v>23.318999999999999</v>
        <stp/>
        <stp xml:space="preserve">
FI0242870=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9" s="1"/>
      </tp>
      <tp>
        <v>41768</v>
        <stp/>
        <stp xml:space="preserve">	DE114169=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1"/>
      </tp>
      <tp>
        <v>43418</v>
        <stp/>
        <stp xml:space="preserve">	DE113775=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1"/>
      </tp>
      <tp>
        <v>43418</v>
        <stp/>
        <stp xml:space="preserve">	DE113545=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1"/>
      </tp>
      <tp>
        <v>43418</v>
        <stp/>
        <stp xml:space="preserve">	DE114175=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1"/>
      </tp>
      <tp>
        <v>40130</v>
        <stp/>
        <stp xml:space="preserve">	DE113539=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1"/>
      </tp>
      <tp>
        <v>41159</v>
        <stp/>
        <stp xml:space="preserve">	DE113549=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1"/>
      </tp>
      <tp>
        <v>42384</v>
        <stp/>
        <stp xml:space="preserve">	DE110239=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1"/>
      </tp>
      <tp>
        <v>42978</v>
        <stp/>
        <stp xml:space="preserve">	DE110469=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1"/>
      </tp>
      <tp t="s">
        <v xml:space="preserve">BUND OBL S169   </v>
        <stp/>
        <stp xml:space="preserve">	DE114169=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9" s="1"/>
      </tp>
      <tp t="s">
        <v xml:space="preserve">BUND BRD        </v>
        <stp/>
        <stp xml:space="preserve">	DE113539=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5" s="1"/>
      </tp>
      <tp t="s">
        <v xml:space="preserve">BUND BRD        </v>
        <stp/>
        <stp xml:space="preserve">	DE113549=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1" s="1"/>
      </tp>
      <tp t="s">
        <v xml:space="preserve">BUND BRD        </v>
        <stp/>
        <stp xml:space="preserve">	DE110239=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4" s="1"/>
      </tp>
      <tp t="s">
        <v xml:space="preserve">BUND SCHATZ     </v>
        <stp/>
        <stp xml:space="preserve">	DE110469=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2" s="1"/>
      </tp>
      <tp>
        <v>43418</v>
        <stp/>
        <stp xml:space="preserve">
FI0167317=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1" s="1"/>
      </tp>
      <tp>
        <v>43418</v>
        <stp/>
        <stp xml:space="preserve">
FI1006306=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1" s="1"/>
      </tp>
      <tp>
        <v>43418</v>
        <stp/>
        <stp xml:space="preserve">
FI0106117=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3" s="1"/>
      </tp>
      <tp>
        <v>43650</v>
        <stp/>
        <stp xml:space="preserve">
FI1006306=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1" s="1"/>
      </tp>
      <tp>
        <v>44089</v>
        <stp/>
        <stp xml:space="preserve">
FI0106117=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3" s="1"/>
      </tp>
      <tp>
        <v>45915</v>
        <stp/>
        <stp xml:space="preserve">
FI0167317=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1" s="1"/>
      </tp>
      <tp>
        <v>43418</v>
        <stp/>
        <stp xml:space="preserve">	DE110236=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1"/>
      </tp>
      <tp>
        <v>43418</v>
        <stp/>
        <stp xml:space="preserve">	DE110466=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1"/>
      </tp>
      <tp>
        <v>43418</v>
        <stp/>
        <stp xml:space="preserve">	DE113776=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1"/>
      </tp>
      <tp>
        <v>43418</v>
        <stp/>
        <stp xml:space="preserve">	DE113506=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1"/>
      </tp>
      <tp>
        <v>43418</v>
        <stp/>
        <stp xml:space="preserve">	DE113536=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8" s="1"/>
      </tp>
      <tp>
        <v>43418</v>
        <stp/>
        <stp xml:space="preserve">	DE113546=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1"/>
      </tp>
      <tp>
        <v>43418</v>
        <stp/>
        <stp xml:space="preserve">	DE114176=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1"/>
      </tp>
      <tp>
        <v>2.3330000000000002</v>
        <stp/>
        <stp xml:space="preserve">
FI0020961=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4" s="1"/>
      </tp>
      <tp>
        <v>14.024000000000001</v>
        <stp/>
        <stp xml:space="preserve">
FI0306758=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7" s="1"/>
      </tp>
      <tp>
        <v>43418</v>
        <stp/>
        <stp xml:space="preserve">
FI0348727=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5" s="1"/>
      </tp>
      <tp>
        <v>47011</v>
        <stp/>
        <stp xml:space="preserve">
FI0348727=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5" s="1"/>
      </tp>
      <tp>
        <v>43418</v>
        <stp/>
        <stp xml:space="preserve">	DE110237=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1"/>
      </tp>
      <tp>
        <v>43418</v>
        <stp/>
        <stp xml:space="preserve">	DE110467=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1"/>
      </tp>
      <tp>
        <v>8.6120000000000001</v>
        <stp/>
        <stp xml:space="preserve">
FI0278551=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3" s="1"/>
      </tp>
      <tp>
        <v>5.9610000000000003</v>
        <stp/>
        <stp xml:space="preserve">
FI0006176=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0" s="1"/>
      </tp>
      <tp>
        <v>43418</v>
        <stp/>
        <stp xml:space="preserve">	DE113517=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4" s="1"/>
      </tp>
      <tp>
        <v>43418</v>
        <stp/>
        <stp xml:space="preserve">	DE113537=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1"/>
      </tp>
      <tp>
        <v>43418</v>
        <stp/>
        <stp xml:space="preserve">	DE113527=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6" s="1"/>
      </tp>
      <tp>
        <v>43418</v>
        <stp/>
        <stp xml:space="preserve">	DE113547=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1"/>
      </tp>
      <tp>
        <v>43418</v>
        <stp/>
        <stp xml:space="preserve">	DE114177=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1"/>
      </tp>
      <tp>
        <v>43418</v>
        <stp/>
        <stp xml:space="preserve">
FI0306758=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7" s="1"/>
      </tp>
      <tp>
        <v>43418</v>
        <stp/>
        <stp xml:space="preserve">
FI0020961=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4" s="1"/>
      </tp>
      <tp>
        <v>44301</v>
        <stp/>
        <stp xml:space="preserve">
FI0020961=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4" s="1"/>
      </tp>
      <tp>
        <v>49049</v>
        <stp/>
        <stp xml:space="preserve">
FI0306758=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7" s="1"/>
      </tp>
      <tp>
        <v>43416</v>
        <stp/>
        <stp>_x000F_0#NO0010572878=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4" s="1"/>
      </tp>
      <tp>
        <v>43416</v>
        <stp/>
        <stp>_x000F_0#NO0010646813=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5" s="1"/>
      </tp>
      <tp>
        <v>43418</v>
        <stp/>
        <stp xml:space="preserve">	DE110230=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1"/>
      </tp>
      <tp>
        <v>43418</v>
        <stp/>
        <stp xml:space="preserve">	DE110240=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1"/>
      </tp>
      <tp>
        <v>43418</v>
        <stp/>
        <stp xml:space="preserve">	DE110470=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1"/>
      </tp>
      <tp>
        <v>1.8420000000000001</v>
        <stp/>
        <stp xml:space="preserve">
FI0106117=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3" s="1"/>
      </tp>
      <tp>
        <v>0.63800000000000001</v>
        <stp/>
        <stp xml:space="preserve">
FI1006306=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1" s="1"/>
      </tp>
      <tp>
        <v>43418</v>
        <stp/>
        <stp xml:space="preserve">	DE113540=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1"/>
      </tp>
      <tp>
        <v>6.6440000000000001</v>
        <stp/>
        <stp xml:space="preserve">
FI0167317=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1" s="1"/>
      </tp>
      <tp>
        <v>43418</v>
        <stp/>
        <stp xml:space="preserve">	DE114170=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1"/>
      </tp>
      <tp>
        <v>43418</v>
        <stp/>
        <stp xml:space="preserve">
FI0278551=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3" s="1"/>
      </tp>
      <tp>
        <v>43418</v>
        <stp/>
        <stp xml:space="preserve">
FI0006176=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0" s="1"/>
      </tp>
      <tp>
        <v>46645</v>
        <stp/>
        <stp xml:space="preserve">
FI0278551=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3" s="1"/>
      </tp>
      <tp>
        <v>45842</v>
        <stp/>
        <stp xml:space="preserve">
FI0006176=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0" s="1"/>
      </tp>
      <tp>
        <v>-0.22600000000000001</v>
        <stp/>
        <stp xml:space="preserve">
FI0047089=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6" s="1"/>
      </tp>
      <tp>
        <v>43416</v>
        <stp/>
        <stp>_x000F_0#NO0010429913=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3" s="1"/>
      </tp>
      <tp>
        <v>43416</v>
        <stp/>
        <stp>_x000F_0#NO0010757925=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8" s="1"/>
      </tp>
      <tp>
        <v>43418</v>
        <stp/>
        <stp xml:space="preserve">	DE110231=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1"/>
      </tp>
      <tp>
        <v>43418</v>
        <stp/>
        <stp xml:space="preserve">	DE110241=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1"/>
      </tp>
      <tp>
        <v>43418</v>
        <stp/>
        <stp xml:space="preserve">	DE110471=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1"/>
      </tp>
      <tp>
        <v>43418</v>
        <stp/>
        <stp xml:space="preserve">	DE113541=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1"/>
      </tp>
      <tp>
        <v>43418</v>
        <stp/>
        <stp xml:space="preserve">	DE114171=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1"/>
      </tp>
      <tp>
        <v>9.548</v>
        <stp/>
        <stp xml:space="preserve">
FI0348727=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5" s="1"/>
      </tp>
      <tp>
        <v>43418</v>
        <stp/>
        <stp xml:space="preserve">
FI0010848=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2" s="1"/>
      </tp>
      <tp>
        <v>43418</v>
        <stp/>
        <stp xml:space="preserve">
FI0197959=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2" s="1"/>
      </tp>
      <tp>
        <v>43418</v>
        <stp/>
        <stp xml:space="preserve">
FI0046545=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8" s="1"/>
      </tp>
      <tp>
        <v>43418</v>
        <stp/>
        <stp xml:space="preserve">
FI0079041=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9" s="1"/>
      </tp>
      <tp>
        <v>43418</v>
        <stp/>
        <stp xml:space="preserve">
FI0242862=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5" s="1"/>
      </tp>
      <tp>
        <v>45397</v>
        <stp/>
        <stp xml:space="preserve">
FI0079041=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9" s="1"/>
      </tp>
      <tp>
        <v>44666</v>
        <stp/>
        <stp xml:space="preserve">
FI0242862=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5" s="1"/>
      </tp>
      <tp>
        <v>46127</v>
        <stp/>
        <stp xml:space="preserve">
FI0197959=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2" s="1"/>
      </tp>
      <tp>
        <v>52051</v>
        <stp/>
        <stp xml:space="preserve">
FI0046545=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8" s="1"/>
      </tp>
      <tp>
        <v>43936</v>
        <stp/>
        <stp xml:space="preserve">
FI0010848=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2" s="1"/>
      </tp>
      <tp>
        <v>43418</v>
        <stp/>
        <stp xml:space="preserve">	DE110232=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1"/>
      </tp>
      <tp>
        <v>43418</v>
        <stp/>
        <stp xml:space="preserve">	DE110242=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1"/>
      </tp>
      <tp>
        <v>43418</v>
        <stp/>
        <stp xml:space="preserve">	DE110472=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1"/>
      </tp>
      <tp>
        <v>11.746</v>
        <stp/>
        <stp xml:space="preserve">
FI0148630=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6" s="1"/>
      </tp>
      <tp>
        <v>43418</v>
        <stp/>
        <stp xml:space="preserve">	DE113492=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1"/>
      </tp>
      <tp>
        <v>43418</v>
        <stp/>
        <stp xml:space="preserve">	DE113532=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7" s="1"/>
      </tp>
      <tp>
        <v>43418</v>
        <stp/>
        <stp xml:space="preserve">	DE113522=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5" s="1"/>
      </tp>
      <tp>
        <v>43418</v>
        <stp/>
        <stp xml:space="preserve">	DE113542=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1"/>
      </tp>
      <tp>
        <v>43418</v>
        <stp/>
        <stp xml:space="preserve">	DE114172=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1"/>
      </tp>
      <tp>
        <v>4.2839999999999998</v>
        <stp/>
        <stp xml:space="preserve">
FI0062625=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7" s="1"/>
      </tp>
      <tp>
        <v>43418</v>
        <stp/>
        <stp xml:space="preserve">
FI0242870=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9" s="1"/>
      </tp>
      <tp>
        <v>53797</v>
        <stp/>
        <stp xml:space="preserve">
FI0242870=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9" s="1"/>
      </tp>
      <tp>
        <v>-6.5000000000000002E-2</v>
        <stp/>
        <stp xml:space="preserve">
FI0219787=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8" s="1"/>
      </tp>
      <tp>
        <v>43418</v>
        <stp/>
        <stp xml:space="preserve">	DE110233=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1"/>
      </tp>
      <tp>
        <v>43418</v>
        <stp/>
        <stp xml:space="preserve">	DE110243=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2" s="1"/>
      </tp>
      <tp>
        <v>43418</v>
        <stp/>
        <stp xml:space="preserve">	DE110473=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1"/>
      </tp>
      <tp>
        <v>8.5809999999999995</v>
        <stp/>
        <stp xml:space="preserve">
FI0037635=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4" s="1"/>
      </tp>
      <tp>
        <v>43418</v>
        <stp/>
        <stp xml:space="preserve">	DE113543=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9" s="1"/>
      </tp>
      <tp>
        <v>43418</v>
        <stp/>
        <stp xml:space="preserve">	DE114173=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1"/>
      </tp>
      <tp t="s">
        <v xml:space="preserve">FINLAND 9/28    </v>
        <stp/>
        <stp xml:space="preserve">
FI0348727=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5" s="1"/>
      </tp>
      <tp>
        <v>1.625</v>
        <stp/>
        <stp xml:space="preserve">
FI0047089=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6" s="1"/>
      </tp>
      <tp>
        <v>43724</v>
        <stp/>
        <stp xml:space="preserve">
FI0047089=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6" s="1"/>
      </tp>
      <tp>
        <v>45153</v>
        <stp/>
        <stp xml:space="preserve">	DE110232=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6" s="1"/>
      </tp>
      <tp>
        <v>46614</v>
        <stp/>
        <stp xml:space="preserve">	DE110242=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8" s="1"/>
      </tp>
      <tp>
        <v>43994</v>
        <stp/>
        <stp xml:space="preserve">	DE110472=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1"/>
      </tp>
      <tp>
        <v>3.3740000000000001</v>
        <stp/>
        <stp xml:space="preserve">
FI0010848=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2" s="1"/>
      </tp>
      <tp>
        <v>50955</v>
        <stp/>
        <stp xml:space="preserve">	DE113532=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7" s="1"/>
      </tp>
      <tp>
        <v>49129</v>
        <stp/>
        <stp xml:space="preserve">	DE113522=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5" s="1"/>
      </tp>
      <tp>
        <v>44200</v>
        <stp/>
        <stp xml:space="preserve">	DE113542=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3" s="1"/>
      </tp>
      <tp>
        <v>45295</v>
        <stp/>
        <stp xml:space="preserve">	DE113492=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8" s="1"/>
      </tp>
      <tp>
        <v>44120</v>
        <stp/>
        <stp xml:space="preserve">	DE114172=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2" s="1"/>
      </tp>
      <tp>
        <v>60.503999999999998</v>
        <stp/>
        <stp xml:space="preserve">
FI0197959=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2" s="1"/>
      </tp>
      <tp>
        <v>410.70499999999998</v>
        <stp/>
        <stp xml:space="preserve">
FI0046545=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8" s="1"/>
      </tp>
      <tp>
        <v>32.552999999999997</v>
        <stp/>
        <stp xml:space="preserve">
FI0079041=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9" s="1"/>
      </tp>
      <tp>
        <v>15.179</v>
        <stp/>
        <stp xml:space="preserve">
FI0242862=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5" s="1"/>
      </tp>
      <tp t="s">
        <v xml:space="preserve">FINLAND 4/08    </v>
        <stp/>
        <stp xml:space="preserve">
FI1006306=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1" s="1"/>
      </tp>
      <tp t="s">
        <v xml:space="preserve">FINLAND 9/20    </v>
        <stp/>
        <stp xml:space="preserve">
FI0106117=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3" s="1"/>
      </tp>
      <tp t="s">
        <v xml:space="preserve">FINLAND 9/25    </v>
        <stp/>
        <stp xml:space="preserve">
FI0167317=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1" s="1"/>
      </tp>
      <tp>
        <v>41156</v>
        <stp/>
        <stp xml:space="preserve">
FI0047089=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6" s="1"/>
      </tp>
      <tp>
        <v>45337</v>
        <stp/>
        <stp xml:space="preserve">	DE110233=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9" s="1"/>
      </tp>
      <tp>
        <v>54285</v>
        <stp/>
        <stp xml:space="preserve">	DE110243=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2" s="1"/>
      </tp>
      <tp>
        <v>44085</v>
        <stp/>
        <stp xml:space="preserve">	DE110473=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1" s="1"/>
      </tp>
      <tp>
        <v>52051</v>
        <stp/>
        <stp xml:space="preserve">	DE113543=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9" s="1"/>
      </tp>
      <tp>
        <v>44295</v>
        <stp/>
        <stp xml:space="preserve">	DE114173=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4" s="1"/>
      </tp>
      <tp>
        <v>635.88</v>
        <stp/>
        <stp xml:space="preserve">
FI0242870=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9" s="1"/>
      </tp>
      <tp t="s">
        <v xml:space="preserve">FINLAND 7/28    </v>
        <stp/>
        <stp xml:space="preserve">
FI0037635=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4" s="1"/>
      </tp>
      <tp>
        <v>0</v>
        <stp/>
        <stp xml:space="preserve">
FI0219787=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8" s="1"/>
      </tp>
      <tp>
        <v>43724</v>
        <stp/>
        <stp xml:space="preserve">
FI0219787=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8" s="1"/>
      </tp>
      <tp>
        <v>221.876</v>
        <stp/>
        <stp xml:space="preserve">
FI0306758=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7" s="1"/>
      </tp>
      <tp>
        <v>44972</v>
        <stp/>
        <stp xml:space="preserve">	DE110230=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3" s="1"/>
      </tp>
      <tp>
        <v>46249</v>
        <stp/>
        <stp xml:space="preserve">	DE110240=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5" s="1"/>
      </tp>
      <tp>
        <v>43812</v>
        <stp/>
        <stp xml:space="preserve">	DE110470=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4" s="1"/>
      </tp>
      <tp>
        <v>44016</v>
        <stp/>
        <stp xml:space="preserve">	DE113540=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9" s="1"/>
      </tp>
      <tp>
        <v>43749</v>
        <stp/>
        <stp xml:space="preserve">	DE114170=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3" s="1"/>
      </tp>
      <tp>
        <v>7.9359999999999999</v>
        <stp/>
        <stp xml:space="preserve">
FI0020961=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4" s="1"/>
      </tp>
      <tp t="s">
        <v xml:space="preserve">FINLAND 4/31    </v>
        <stp/>
        <stp xml:space="preserve">
FI0148630=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6" s="1"/>
      </tp>
      <tp>
        <v>42620</v>
        <stp/>
        <stp xml:space="preserve">
FI0219787=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8" s="1"/>
      </tp>
      <tp t="s">
        <v xml:space="preserve">FINLAND 4/23    </v>
        <stp/>
        <stp xml:space="preserve">
FI0062625=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7" s="1"/>
      </tp>
      <tp>
        <v>45061</v>
        <stp/>
        <stp xml:space="preserve">	DE110231=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5" s="1"/>
      </tp>
      <tp>
        <v>46433</v>
        <stp/>
        <stp xml:space="preserve">	DE110241=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6" s="1"/>
      </tp>
      <tp>
        <v>43903</v>
        <stp/>
        <stp xml:space="preserve">	DE110471=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1"/>
      </tp>
      <tp>
        <v>44078</v>
        <stp/>
        <stp xml:space="preserve">	DE113541=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0" s="1"/>
      </tp>
      <tp>
        <v>43938</v>
        <stp/>
        <stp xml:space="preserve">	DE114171=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1"/>
      </tp>
      <tp>
        <v>83.698000000000008</v>
        <stp/>
        <stp xml:space="preserve">
FI0278551=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3" s="1"/>
      </tp>
      <tp>
        <v>43.907000000000004</v>
        <stp/>
        <stp xml:space="preserve">
FI0006176=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0" s="1"/>
      </tp>
      <tp t="s">
        <v xml:space="preserve">FINLAND 4/47    </v>
        <stp/>
        <stp xml:space="preserve">
FI0242870=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9" s="1"/>
      </tp>
      <tp>
        <v>45519</v>
        <stp/>
        <stp xml:space="preserve">	DE110236=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1" s="1"/>
      </tp>
      <tp>
        <v>43448</v>
        <stp/>
        <stp xml:space="preserve">	DE110466=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3" s="1"/>
      </tp>
      <tp>
        <v>43630</v>
        <stp/>
        <stp xml:space="preserve">	DE110468=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0" s="1"/>
      </tp>
      <tp>
        <v>43692</v>
        <stp/>
        <stp xml:space="preserve">	DE110238=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3" s="1"/>
      </tp>
      <tp>
        <v>43650</v>
        <stp/>
        <stp xml:space="preserve">	DE113538=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1" s="1"/>
      </tp>
      <tp>
        <v>43650</v>
        <stp/>
        <stp xml:space="preserve">	DE113508=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1" s="1"/>
      </tp>
      <tp>
        <v>43650</v>
        <stp/>
        <stp xml:space="preserve">	DE113548=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0" s="1"/>
      </tp>
      <tp>
        <v>43565</v>
        <stp/>
        <stp xml:space="preserve">	DE113776=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" s="1"/>
      </tp>
      <tp>
        <v>46756</v>
        <stp/>
        <stp xml:space="preserve">	DE113506=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9" s="1"/>
      </tp>
      <tp>
        <v>51321</v>
        <stp/>
        <stp xml:space="preserve">	DE113536=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8" s="1"/>
      </tp>
      <tp>
        <v>44565</v>
        <stp/>
        <stp xml:space="preserve">	DE113546=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8" s="1"/>
      </tp>
      <tp>
        <v>44841</v>
        <stp/>
        <stp xml:space="preserve">	DE114176=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2" s="1"/>
      </tp>
      <tp>
        <v>43752</v>
        <stp/>
        <stp xml:space="preserve">	DE114178=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7" s="1"/>
      </tp>
      <tp>
        <v>43518</v>
        <stp/>
        <stp xml:space="preserve">	DE114168=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6" s="1"/>
      </tp>
      <tp>
        <v>51.491</v>
        <stp/>
        <stp xml:space="preserve">
FI0167317=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1" s="1"/>
      </tp>
      <tp>
        <v>0.81400000000000006</v>
        <stp/>
        <stp xml:space="preserve">
FI1006306=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1" s="1"/>
      </tp>
      <tp>
        <v>5.2489999999999997</v>
        <stp/>
        <stp xml:space="preserve">
FI0106117=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3" s="1"/>
      </tp>
      <tp>
        <v>0</v>
        <stp/>
        <stp xml:space="preserve">	DE114178=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7" s="1"/>
      </tp>
      <tp>
        <v>1</v>
        <stp/>
        <stp xml:space="preserve">	DE114168=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6" s="1"/>
      </tp>
      <tp>
        <v>3.5</v>
        <stp/>
        <stp xml:space="preserve">	DE113538=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1" s="1"/>
      </tp>
      <tp>
        <v>4.75</v>
        <stp/>
        <stp xml:space="preserve">	DE113508=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1" s="1"/>
      </tp>
      <tp>
        <v>2.5</v>
        <stp/>
        <stp xml:space="preserve">	DE113548=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0" s="1"/>
      </tp>
      <tp>
        <v>0</v>
        <stp/>
        <stp xml:space="preserve">	DE110468=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0" s="1"/>
      </tp>
      <tp>
        <v>1</v>
        <stp/>
        <stp xml:space="preserve">	DE110238=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3" s="1"/>
      </tp>
      <tp t="s">
        <v xml:space="preserve">FINLAND 4/22    </v>
        <stp/>
        <stp xml:space="preserve">
FI0242862=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5" s="1"/>
      </tp>
      <tp t="s">
        <v xml:space="preserve">FINLAND 4/24    </v>
        <stp/>
        <stp xml:space="preserve">
FI0079041=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9" s="1"/>
      </tp>
      <tp t="s">
        <v xml:space="preserve">FINLAND 4/26    </v>
        <stp/>
        <stp xml:space="preserve">
FI0197959=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2" s="1"/>
      </tp>
      <tp t="s">
        <v xml:space="preserve">FINLAND 7/42    </v>
        <stp/>
        <stp xml:space="preserve">
FI0046545=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8" s="1"/>
      </tp>
      <tp t="s">
        <v xml:space="preserve">FINLAND 4/20    </v>
        <stp/>
        <stp xml:space="preserve">
FI0010848=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2" s="1"/>
      </tp>
      <tp>
        <v>45703</v>
        <stp/>
        <stp xml:space="preserve">	DE110237=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2" s="1"/>
      </tp>
      <tp>
        <v>43539</v>
        <stp/>
        <stp xml:space="preserve">	DE110467=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7" s="1"/>
      </tp>
      <tp>
        <v>43721</v>
        <stp/>
        <stp xml:space="preserve">	DE110469=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2" s="1"/>
      </tp>
      <tp>
        <v>43511</v>
        <stp/>
        <stp xml:space="preserve">	DE110239=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4" s="1"/>
      </tp>
      <tp>
        <v>43469</v>
        <stp/>
        <stp xml:space="preserve">	DE113539=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5" s="1"/>
      </tp>
      <tp>
        <v>43712</v>
        <stp/>
        <stp xml:space="preserve">	DE113549=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1" s="1"/>
      </tp>
      <tp>
        <v>47852</v>
        <stp/>
        <stp xml:space="preserve">	DE113517=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4" s="1"/>
      </tp>
      <tp>
        <v>43469</v>
        <stp/>
        <stp xml:space="preserve">	DE113537=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" s="1"/>
      </tp>
      <tp>
        <v>50044</v>
        <stp/>
        <stp xml:space="preserve">	DE113527=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6" s="1"/>
      </tp>
      <tp>
        <v>44746</v>
        <stp/>
        <stp xml:space="preserve">	DE113547=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0" s="1"/>
      </tp>
      <tp>
        <v>45030</v>
        <stp/>
        <stp xml:space="preserve">	DE114177=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4" s="1"/>
      </tp>
      <tp>
        <v>43567</v>
        <stp/>
        <stp xml:space="preserve">	DE114169=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9" s="1"/>
      </tp>
      <tp>
        <v>102.015</v>
        <stp/>
        <stp xml:space="preserve">
FI0348727=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5" s="1"/>
      </tp>
      <tp>
        <v>0.5</v>
        <stp/>
        <stp xml:space="preserve">	DE114169=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9" s="1"/>
      </tp>
      <tp>
        <v>3.25</v>
        <stp/>
        <stp xml:space="preserve">	DE113539=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5" s="1"/>
      </tp>
      <tp>
        <v>1.5</v>
        <stp/>
        <stp xml:space="preserve">	DE113549=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1" s="1"/>
      </tp>
      <tp>
        <v>0</v>
        <stp/>
        <stp xml:space="preserve">	DE110469=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2" s="1"/>
      </tp>
      <tp>
        <v>0.5</v>
        <stp/>
        <stp xml:space="preserve">	DE110239=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4" s="1"/>
      </tp>
      <tp t="s">
        <v xml:space="preserve">FINLAND 10/09   </v>
        <stp/>
        <stp xml:space="preserve">
FI0006176=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0" s="1"/>
      </tp>
      <tp t="s">
        <v xml:space="preserve">FINLAND 9/27    </v>
        <stp/>
        <stp xml:space="preserve">
FI0278551=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3" s="1"/>
      </tp>
      <tp>
        <v>53554</v>
        <stp/>
        <stp xml:space="preserve">	DE110234=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1" s="1"/>
      </tp>
      <tp>
        <v>46798</v>
        <stp/>
        <stp xml:space="preserve">	DE110244=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0" s="1"/>
      </tp>
      <tp>
        <v>43439</v>
        <stp/>
        <stp xml:space="preserve">	DE113774=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2" s="1"/>
      </tp>
      <tp>
        <v>47487</v>
        <stp/>
        <stp xml:space="preserve">	DE113514=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3" s="1"/>
      </tp>
      <tp>
        <v>46572</v>
        <stp/>
        <stp xml:space="preserve">	DE113504=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7" s="1"/>
      </tp>
      <tp>
        <v>44381</v>
        <stp/>
        <stp xml:space="preserve">	DE113544=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5" s="1"/>
      </tp>
      <tp>
        <v>44477</v>
        <stp/>
        <stp xml:space="preserve">	DE114174=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7" s="1"/>
      </tp>
      <tp>
        <v>23.039000000000001</v>
        <stp/>
        <stp xml:space="preserve">
FI0062625=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7" s="1"/>
      </tp>
      <tp>
        <v>154.00200000000001</v>
        <stp/>
        <stp xml:space="preserve">
FI0148630=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6" s="1"/>
      </tp>
      <tp t="s">
        <v xml:space="preserve">FINLAND 4/21    </v>
        <stp/>
        <stp xml:space="preserve">
FI0020961=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4" s="1"/>
      </tp>
      <tp t="s">
        <v xml:space="preserve">FINLAND 4/34    </v>
        <stp/>
        <stp xml:space="preserve">
FI0306758=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7" s="1"/>
      </tp>
      <tp>
        <v>45427</v>
        <stp/>
        <stp xml:space="preserve">	DE110235=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0" s="1"/>
      </tp>
      <tp>
        <v>46980</v>
        <stp/>
        <stp xml:space="preserve">	DE110245=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2" s="1"/>
      </tp>
      <tp>
        <v>43509</v>
        <stp/>
        <stp xml:space="preserve">	DE113775=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" s="1"/>
      </tp>
      <tp>
        <v>44443</v>
        <stp/>
        <stp xml:space="preserve">	DE113545=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6" s="1"/>
      </tp>
      <tp>
        <v>44659</v>
        <stp/>
        <stp xml:space="preserve">	DE114175=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9" s="1"/>
      </tp>
      <tp>
        <v>87.469000000000008</v>
        <stp/>
        <stp xml:space="preserve">
FI0037635=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4" s="1"/>
      </tp>
      <tp>
        <v>43347</v>
        <stp/>
        <stp xml:space="preserve">
FI0348727=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5" s="1"/>
      </tp>
      <tp>
        <v>0.875</v>
        <stp/>
        <stp xml:space="preserve">
FI0167317=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1" s="1"/>
      </tp>
      <tp>
        <v>43724</v>
        <stp/>
        <stp xml:space="preserve">
FI0167317=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1" s="1"/>
      </tp>
      <tp>
        <v>4.375</v>
        <stp/>
        <stp xml:space="preserve">
FI1006306=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1" s="1"/>
      </tp>
      <tp>
        <v>43650</v>
        <stp/>
        <stp xml:space="preserve">
FI1006306=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1" s="1"/>
      </tp>
      <tp>
        <v>0.375</v>
        <stp/>
        <stp xml:space="preserve">
FI0106117=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3" s="1"/>
      </tp>
      <tp>
        <v>43724</v>
        <stp/>
        <stp xml:space="preserve">
FI0106117=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3" s="1"/>
      </tp>
      <tp>
        <v>43692</v>
        <stp/>
        <stp xml:space="preserve">	DE110234=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1" s="1"/>
      </tp>
      <tp>
        <v>43511</v>
        <stp/>
        <stp xml:space="preserve">	DE110244=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0" s="1"/>
      </tp>
      <tp>
        <v>43439</v>
        <stp/>
        <stp xml:space="preserve">	DE113774=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2" s="1"/>
      </tp>
      <tp>
        <v>43469</v>
        <stp/>
        <stp xml:space="preserve">	DE113514=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3" s="1"/>
      </tp>
      <tp>
        <v>43650</v>
        <stp/>
        <stp xml:space="preserve">	DE113504=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7" s="1"/>
      </tp>
      <tp>
        <v>43650</v>
        <stp/>
        <stp xml:space="preserve">	DE113544=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5" s="1"/>
      </tp>
      <tp>
        <v>43746</v>
        <stp/>
        <stp xml:space="preserve">	DE114174=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7" s="1"/>
      </tp>
      <tp>
        <v>0</v>
        <stp/>
        <stp xml:space="preserve">	DE114174=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7" s="1"/>
      </tp>
      <tp>
        <v>0</v>
        <stp/>
        <stp xml:space="preserve">	DE113774=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2" s="1"/>
      </tp>
      <tp>
        <v>6.25</v>
        <stp/>
        <stp xml:space="preserve">	DE113514=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3" s="1"/>
      </tp>
      <tp>
        <v>6.5</v>
        <stp/>
        <stp xml:space="preserve">	DE113504=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7" s="1"/>
      </tp>
      <tp>
        <v>3.25</v>
        <stp/>
        <stp xml:space="preserve">	DE113544=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5" s="1"/>
      </tp>
      <tp>
        <v>2.5</v>
        <stp/>
        <stp xml:space="preserve">	DE110234=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1" s="1"/>
      </tp>
      <tp>
        <v>0.5</v>
        <stp/>
        <stp xml:space="preserve">	DE110244=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0" s="1"/>
      </tp>
      <tp>
        <v>39566</v>
        <stp/>
        <stp xml:space="preserve">
FI1006306=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1" s="1"/>
      </tp>
      <tp>
        <v>41885</v>
        <stp/>
        <stp xml:space="preserve">
FI0106117=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3" s="1"/>
      </tp>
      <tp>
        <v>42248</v>
        <stp/>
        <stp xml:space="preserve">
FI0167317=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1" s="1"/>
      </tp>
      <tp t="s">
        <v xml:space="preserve">FINLAND 9/22    </v>
        <stp/>
        <stp xml:space="preserve">
FI0047089=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6" s="1"/>
      </tp>
      <tp>
        <v>0.5</v>
        <stp/>
        <stp xml:space="preserve">
FI0348727=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5" s="1"/>
      </tp>
      <tp>
        <v>43724</v>
        <stp/>
        <stp xml:space="preserve">
FI0348727=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5" s="1"/>
      </tp>
      <tp>
        <v>43600</v>
        <stp/>
        <stp xml:space="preserve">	DE110235=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0" s="1"/>
      </tp>
      <tp>
        <v>43692</v>
        <stp/>
        <stp xml:space="preserve">	DE110245=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2" s="1"/>
      </tp>
      <tp>
        <v>43509</v>
        <stp/>
        <stp xml:space="preserve">	DE113775=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5" s="1"/>
      </tp>
      <tp>
        <v>43712</v>
        <stp/>
        <stp xml:space="preserve">	DE113545=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6" s="1"/>
      </tp>
      <tp>
        <v>43563</v>
        <stp/>
        <stp xml:space="preserve">	DE114175=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9" s="1"/>
      </tp>
      <tp>
        <v>0</v>
        <stp/>
        <stp xml:space="preserve">	DE114175=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9" s="1"/>
      </tp>
      <tp>
        <v>0</v>
        <stp/>
        <stp xml:space="preserve">	DE113775=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5" s="1"/>
      </tp>
      <tp>
        <v>2.25</v>
        <stp/>
        <stp xml:space="preserve">	DE113545=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6" s="1"/>
      </tp>
      <tp>
        <v>1.5</v>
        <stp/>
        <stp xml:space="preserve">	DE110235=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0" s="1"/>
      </tp>
      <tp>
        <v>0.25</v>
        <stp/>
        <stp xml:space="preserve">	DE110245=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2" s="1"/>
      </tp>
      <tp>
        <v>40946</v>
        <stp/>
        <stp xml:space="preserve">
FI0037635=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4" s="1"/>
      </tp>
      <tp>
        <v>1.5</v>
        <stp/>
        <stp xml:space="preserve">
FI0062625=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7" s="1"/>
      </tp>
      <tp>
        <v>43570</v>
        <stp/>
        <stp xml:space="preserve">
FI0062625=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7" s="1"/>
      </tp>
      <tp>
        <v>0.75</v>
        <stp/>
        <stp xml:space="preserve">
FI0148630=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6" s="1"/>
      </tp>
      <tp>
        <v>43570</v>
        <stp/>
        <stp xml:space="preserve">
FI0148630=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6" s="1"/>
      </tp>
      <tp>
        <v>45884</v>
        <stp/>
        <stp xml:space="preserve">	DE110238=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3" s="1"/>
      </tp>
      <tp>
        <v>43630</v>
        <stp/>
        <stp xml:space="preserve">	DE110468=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0" s="1"/>
      </tp>
      <tp>
        <v>43448</v>
        <stp/>
        <stp xml:space="preserve">	DE110466=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3" s="1"/>
      </tp>
      <tp>
        <v>43692</v>
        <stp/>
        <stp xml:space="preserve">	DE110236=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1" s="1"/>
      </tp>
      <tp>
        <v>43565</v>
        <stp/>
        <stp xml:space="preserve">	DE113776=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8" s="1"/>
      </tp>
      <tp>
        <v>43650</v>
        <stp/>
        <stp xml:space="preserve">	DE113536=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8" s="1"/>
      </tp>
      <tp>
        <v>43469</v>
        <stp/>
        <stp xml:space="preserve">	DE113506=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9" s="1"/>
      </tp>
      <tp>
        <v>43469</v>
        <stp/>
        <stp xml:space="preserve">	DE113546=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8" s="1"/>
      </tp>
      <tp>
        <v>46938</v>
        <stp/>
        <stp xml:space="preserve">	DE113508=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1" s="1"/>
      </tp>
      <tp>
        <v>43650</v>
        <stp/>
        <stp xml:space="preserve">	DE113538=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1" s="1"/>
      </tp>
      <tp>
        <v>52782</v>
        <stp/>
        <stp xml:space="preserve">	DE113548=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0" s="1"/>
      </tp>
      <tp>
        <v>45212</v>
        <stp/>
        <stp xml:space="preserve">	DE114178=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7" s="1"/>
      </tp>
      <tp>
        <v>43518</v>
        <stp/>
        <stp xml:space="preserve">	DE114168=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6" s="1"/>
      </tp>
      <tp>
        <v>43745</v>
        <stp/>
        <stp xml:space="preserve">	DE114176=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2" s="1"/>
      </tp>
      <tp>
        <v>0</v>
        <stp/>
        <stp xml:space="preserve">	DE114176=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2" s="1"/>
      </tp>
      <tp>
        <v>0</v>
        <stp/>
        <stp xml:space="preserve">	DE113776=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8" s="1"/>
      </tp>
      <tp>
        <v>4.75</v>
        <stp/>
        <stp xml:space="preserve">	DE113536=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8" s="1"/>
      </tp>
      <tp>
        <v>5.625</v>
        <stp/>
        <stp xml:space="preserve">	DE113506=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9" s="1"/>
      </tp>
      <tp>
        <v>2</v>
        <stp/>
        <stp xml:space="preserve">	DE113546=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8" s="1"/>
      </tp>
      <tp>
        <v>0</v>
        <stp/>
        <stp xml:space="preserve">	DE110466=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3" s="1"/>
      </tp>
      <tp>
        <v>1</v>
        <stp/>
        <stp xml:space="preserve">	DE110236=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1" s="1"/>
      </tp>
      <tp>
        <v>42073</v>
        <stp/>
        <stp xml:space="preserve">
FI0148630=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6" s="1"/>
      </tp>
      <tp t="s">
        <v xml:space="preserve">FINLAND 9/23    </v>
        <stp/>
        <stp xml:space="preserve">
FI0219787=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8" s="1"/>
      </tp>
      <tp>
        <v>41380</v>
        <stp/>
        <stp xml:space="preserve">
FI0062625=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7" s="1"/>
      </tp>
      <tp>
        <v>2.75</v>
        <stp/>
        <stp xml:space="preserve">
FI0037635=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4" s="1"/>
      </tp>
      <tp>
        <v>43650</v>
        <stp/>
        <stp xml:space="preserve">
FI0037635=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4" s="1"/>
      </tp>
      <tp>
        <v>46068</v>
        <stp/>
        <stp xml:space="preserve">	DE110239=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4" s="1"/>
      </tp>
      <tp>
        <v>43721</v>
        <stp/>
        <stp xml:space="preserve">	DE110469=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1"/>
      </tp>
      <tp>
        <v>43539</v>
        <stp/>
        <stp xml:space="preserve">	DE110467=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7" s="1"/>
      </tp>
      <tp>
        <v>43511</v>
        <stp/>
        <stp xml:space="preserve">	DE110237=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2" s="1"/>
      </tp>
      <tp>
        <v>43469</v>
        <stp/>
        <stp xml:space="preserve">	DE113537=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4" s="1"/>
      </tp>
      <tp>
        <v>43469</v>
        <stp/>
        <stp xml:space="preserve">	DE113527=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6" s="1"/>
      </tp>
      <tp>
        <v>43469</v>
        <stp/>
        <stp xml:space="preserve">	DE113517=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4" s="1"/>
      </tp>
      <tp>
        <v>43650</v>
        <stp/>
        <stp xml:space="preserve">	DE113547=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0" s="1"/>
      </tp>
      <tp>
        <v>43834</v>
        <stp/>
        <stp xml:space="preserve">	DE113539=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5" s="1"/>
      </tp>
      <tp>
        <v>44808</v>
        <stp/>
        <stp xml:space="preserve">	DE113549=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1" s="1"/>
      </tp>
      <tp>
        <v>43567</v>
        <stp/>
        <stp xml:space="preserve">	DE114169=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9" s="1"/>
      </tp>
      <tp>
        <v>43570</v>
        <stp/>
        <stp xml:space="preserve">	DE114177=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4" s="1"/>
      </tp>
      <tp>
        <v>0</v>
        <stp/>
        <stp xml:space="preserve">	DE114177=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4" s="1"/>
      </tp>
      <tp>
        <v>3.75</v>
        <stp/>
        <stp xml:space="preserve">	DE113537=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4" s="1"/>
      </tp>
      <tp>
        <v>4</v>
        <stp/>
        <stp xml:space="preserve">	DE113527=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6" s="1"/>
      </tp>
      <tp>
        <v>5.5</v>
        <stp/>
        <stp xml:space="preserve">	DE113517=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4" s="1"/>
      </tp>
      <tp>
        <v>1.75</v>
        <stp/>
        <stp xml:space="preserve">	DE113547=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0" s="1"/>
      </tp>
      <tp>
        <v>0</v>
        <stp/>
        <stp xml:space="preserve">	DE110467=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7" s="1"/>
      </tp>
      <tp>
        <v>0.5</v>
        <stp/>
        <stp xml:space="preserve">	DE110237=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2" s="1"/>
      </tp>
      <tp>
        <v>42781</v>
        <stp/>
        <stp xml:space="preserve">
FI0242870=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9" s="1"/>
      </tp>
      <tp>
        <v>3.375</v>
        <stp/>
        <stp xml:space="preserve">
FI0010848=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2" s="1"/>
      </tp>
      <tp>
        <v>43570</v>
        <stp/>
        <stp xml:space="preserve">
FI0010848=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2" s="1"/>
      </tp>
      <tp>
        <v>0.5</v>
        <stp/>
        <stp xml:space="preserve">
FI0197959=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2" s="1"/>
      </tp>
      <tp>
        <v>43570</v>
        <stp/>
        <stp xml:space="preserve">
FI0197959=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2" s="1"/>
      </tp>
      <tp>
        <v>2.625</v>
        <stp/>
        <stp xml:space="preserve">
FI0046545=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8" s="1"/>
      </tp>
      <tp>
        <v>43650</v>
        <stp/>
        <stp xml:space="preserve">
FI0046545=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8" s="1"/>
      </tp>
      <tp>
        <v>2</v>
        <stp/>
        <stp xml:space="preserve">
FI0079041=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9" s="1"/>
      </tp>
      <tp>
        <v>0</v>
        <stp/>
        <stp xml:space="preserve">
FI0242862=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5" s="1"/>
      </tp>
      <tp>
        <v>43570</v>
        <stp/>
        <stp xml:space="preserve">
FI0079041=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9" s="1"/>
      </tp>
      <tp>
        <v>43570</v>
        <stp/>
        <stp xml:space="preserve">
FI0242862=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5" s="1"/>
      </tp>
      <tp>
        <v>43447</v>
        <stp/>
        <stp xml:space="preserve">	DE110470=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4" s="1"/>
      </tp>
      <tp>
        <v>43511</v>
        <stp/>
        <stp xml:space="preserve">	DE110230=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3" s="1"/>
      </tp>
      <tp>
        <v>43692</v>
        <stp/>
        <stp xml:space="preserve">	DE110240=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5" s="1"/>
      </tp>
      <tp>
        <v>43650</v>
        <stp/>
        <stp xml:space="preserve">	DE113540=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9" s="1"/>
      </tp>
      <tp>
        <v>18.054000000000002</v>
        <stp/>
        <stp xml:space="preserve">
FI0047089=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6" s="1"/>
      </tp>
      <tp>
        <v>43749</v>
        <stp/>
        <stp xml:space="preserve">	DE114170=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3" s="1"/>
      </tp>
      <tp>
        <v>0.25</v>
        <stp/>
        <stp xml:space="preserve">	DE114170=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3" s="1"/>
      </tp>
      <tp>
        <v>3</v>
        <stp/>
        <stp xml:space="preserve">	DE113540=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9" s="1"/>
      </tp>
      <tp>
        <v>0</v>
        <stp/>
        <stp xml:space="preserve">	DE110470=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4" s="1"/>
      </tp>
      <tp>
        <v>1.5</v>
        <stp/>
        <stp xml:space="preserve">	DE110230=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3" s="1"/>
      </tp>
      <tp>
        <v>0</v>
        <stp/>
        <stp xml:space="preserve">	DE110240=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5" s="1"/>
      </tp>
      <tp>
        <v>41674</v>
        <stp/>
        <stp xml:space="preserve">
FI0079041=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9" s="1"/>
      </tp>
      <tp>
        <v>42781</v>
        <stp/>
        <stp xml:space="preserve">
FI0242862=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5" s="1"/>
      </tp>
      <tp>
        <v>42437</v>
        <stp/>
        <stp xml:space="preserve">
FI0197959=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2" s="1"/>
      </tp>
      <tp>
        <v>41093</v>
        <stp/>
        <stp xml:space="preserve">
FI0046545=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8" s="1"/>
      </tp>
      <tp>
        <v>40253</v>
        <stp/>
        <stp xml:space="preserve">
FI0010848=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2" s="1"/>
      </tp>
      <tp>
        <v>1.375</v>
        <stp/>
        <stp xml:space="preserve">
FI0242870=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9" s="1"/>
      </tp>
      <tp>
        <v>43570</v>
        <stp/>
        <stp xml:space="preserve">
FI0242870=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9" s="1"/>
      </tp>
      <tp>
        <v>43537</v>
        <stp/>
        <stp xml:space="preserve">	DE110471=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6" s="1"/>
      </tp>
      <tp>
        <v>43600</v>
        <stp/>
        <stp xml:space="preserve">	DE110231=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5" s="1"/>
      </tp>
      <tp>
        <v>43511</v>
        <stp/>
        <stp xml:space="preserve">	DE110241=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6" s="1"/>
      </tp>
      <tp>
        <v>43712</v>
        <stp/>
        <stp xml:space="preserve">	DE113541=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0" s="1"/>
      </tp>
      <tp>
        <v>43572</v>
        <stp/>
        <stp xml:space="preserve">	DE114171=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7" s="1"/>
      </tp>
      <tp>
        <v>0</v>
        <stp/>
        <stp xml:space="preserve">	DE114171=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7" s="1"/>
      </tp>
      <tp>
        <v>2.25</v>
        <stp/>
        <stp xml:space="preserve">	DE113541=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0" s="1"/>
      </tp>
      <tp>
        <v>0</v>
        <stp/>
        <stp xml:space="preserve">	DE110471=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6" s="1"/>
      </tp>
      <tp>
        <v>1.5</v>
        <stp/>
        <stp xml:space="preserve">	DE110231=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5" s="1"/>
      </tp>
      <tp>
        <v>0.25</v>
        <stp/>
        <stp xml:space="preserve">	DE110241=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6" s="1"/>
      </tp>
      <tp>
        <v>42984</v>
        <stp/>
        <stp xml:space="preserve">
FI0278551=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3" s="1"/>
      </tp>
      <tp>
        <v>40105</v>
        <stp/>
        <stp xml:space="preserve">
FI0006176=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0" s="1"/>
      </tp>
      <tp>
        <v>1.125</v>
        <stp/>
        <stp xml:space="preserve">
FI0306758=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7" s="1"/>
      </tp>
      <tp>
        <v>43570</v>
        <stp/>
        <stp xml:space="preserve">
FI0306758=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7" s="1"/>
      </tp>
      <tp>
        <v>3.5</v>
        <stp/>
        <stp xml:space="preserve">
FI0020961=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4" s="1"/>
      </tp>
      <tp>
        <v>43570</v>
        <stp/>
        <stp xml:space="preserve">
FI0020961=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4" s="1"/>
      </tp>
      <tp>
        <v>43628</v>
        <stp/>
        <stp xml:space="preserve">	DE110472=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8" s="1"/>
      </tp>
      <tp>
        <v>43692</v>
        <stp/>
        <stp xml:space="preserve">	DE110232=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6" s="1"/>
      </tp>
      <tp>
        <v>43692</v>
        <stp/>
        <stp xml:space="preserve">	DE110242=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8" s="1"/>
      </tp>
      <tp>
        <v>43469</v>
        <stp/>
        <stp xml:space="preserve">	DE113492=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8" s="1"/>
      </tp>
      <tp>
        <v>43650</v>
        <stp/>
        <stp xml:space="preserve">	DE113532=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7" s="1"/>
      </tp>
      <tp>
        <v>43650</v>
        <stp/>
        <stp xml:space="preserve">	DE113522=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5" s="1"/>
      </tp>
      <tp>
        <v>43469</v>
        <stp/>
        <stp xml:space="preserve">	DE113542=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3" s="1"/>
      </tp>
      <tp>
        <v>43754</v>
        <stp/>
        <stp xml:space="preserve">	DE114172=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2" s="1"/>
      </tp>
      <tp>
        <v>28.259</v>
        <stp/>
        <stp xml:space="preserve">
FI0219787=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8" s="1"/>
      </tp>
      <tp>
        <v>0.25</v>
        <stp/>
        <stp xml:space="preserve">	DE114172=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2" s="1"/>
      </tp>
      <tp>
        <v>6.25</v>
        <stp/>
        <stp xml:space="preserve">	DE113492=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8" s="1"/>
      </tp>
      <tp>
        <v>4.25</v>
        <stp/>
        <stp xml:space="preserve">	DE113532=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7" s="1"/>
      </tp>
      <tp>
        <v>4.75</v>
        <stp/>
        <stp xml:space="preserve">	DE113522=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5" s="1"/>
      </tp>
      <tp>
        <v>2.5</v>
        <stp/>
        <stp xml:space="preserve">	DE113542=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3" s="1"/>
      </tp>
      <tp>
        <v>0</v>
        <stp/>
        <stp xml:space="preserve">	DE110472=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8" s="1"/>
      </tp>
      <tp>
        <v>2</v>
        <stp/>
        <stp xml:space="preserve">	DE110232=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6" s="1"/>
      </tp>
      <tp>
        <v>0.5</v>
        <stp/>
        <stp xml:space="preserve">	DE110242=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8" s="1"/>
      </tp>
      <tp>
        <v>40596</v>
        <stp/>
        <stp xml:space="preserve">
FI0020961=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4" s="1"/>
      </tp>
      <tp>
        <v>43144</v>
        <stp/>
        <stp xml:space="preserve">
FI0306758=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7" s="1"/>
      </tp>
      <tp>
        <v>0.5</v>
        <stp/>
        <stp xml:space="preserve">
FI0278551=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3" s="1"/>
      </tp>
      <tp>
        <v>4</v>
        <stp/>
        <stp xml:space="preserve">
FI0006176=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0" s="1"/>
      </tp>
      <tp>
        <v>43724</v>
        <stp/>
        <stp xml:space="preserve">
FI0278551=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3" s="1"/>
      </tp>
      <tp>
        <v>43650</v>
        <stp/>
        <stp xml:space="preserve">
FI0006176=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0" s="1"/>
      </tp>
      <tp>
        <v>43719</v>
        <stp/>
        <stp xml:space="preserve">	DE110473=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1" s="1"/>
      </tp>
      <tp>
        <v>43511</v>
        <stp/>
        <stp xml:space="preserve">	DE110233=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9" s="1"/>
      </tp>
      <tp>
        <v>43692</v>
        <stp/>
        <stp xml:space="preserve">	DE110243=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2" s="1"/>
      </tp>
      <tp>
        <v>43650</v>
        <stp/>
        <stp xml:space="preserve">	DE113543=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9" s="1"/>
      </tp>
      <tp>
        <v>43564</v>
        <stp/>
        <stp xml:space="preserve">	DE114173=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4" s="1"/>
      </tp>
      <tp>
        <v>0</v>
        <stp/>
        <stp xml:space="preserve">	DE114173=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4" s="1"/>
      </tp>
      <tp>
        <v>3.25</v>
        <stp/>
        <stp xml:space="preserve">	DE113543=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9" s="1"/>
      </tp>
      <tp>
        <v>0</v>
        <stp/>
        <stp xml:space="preserve">	DE110473=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1" s="1"/>
      </tp>
      <tp>
        <v>1.75</v>
        <stp/>
        <stp xml:space="preserve">	DE110233=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9" s="1"/>
      </tp>
      <tp>
        <v>1.25</v>
        <stp/>
        <stp xml:space="preserve">	DE110243=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2" s="1"/>
      </tp>
      <tp>
        <v>1.796</v>
        <stp/>
        <stp xml:space="preserve">	DE113541=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0" s="1"/>
      </tp>
      <tp>
        <v>8.1490000000000009</v>
        <stp/>
        <stp xml:space="preserve">	DE110241=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6" s="1"/>
      </tp>
      <tp>
        <v>4.3719999999999999</v>
        <stp/>
        <stp xml:space="preserve">	DE110231=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5" s="1"/>
      </tp>
      <tp>
        <v>1.335</v>
        <stp/>
        <stp xml:space="preserve">	DE110471=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6" s="1"/>
      </tp>
      <tp>
        <v>1.4319999999999999</v>
        <stp/>
        <stp xml:space="preserve">	DE114171=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7" s="1"/>
      </tp>
      <tp>
        <v>0.42090277777777779</v>
        <stp/>
        <stp xml:space="preserve">	DE114175=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9" s="1"/>
      </tp>
      <tp>
        <v>0.42101851851851851</v>
        <stp/>
        <stp xml:space="preserve">	DE110235=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0" s="1"/>
      </tp>
      <tp>
        <v>0.42101851851851851</v>
        <stp/>
        <stp xml:space="preserve">	DE110245=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2" s="1"/>
      </tp>
      <tp>
        <v>0.41944444444444445</v>
        <stp/>
        <stp xml:space="preserve">	DE113775=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5" s="1"/>
      </tp>
      <tp>
        <v>0.41917824074074073</v>
        <stp/>
        <stp xml:space="preserve">	DE113545=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6" s="1"/>
      </tp>
      <tp>
        <v>1.6180000000000001</v>
        <stp/>
        <stp xml:space="preserve">	DE113540=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9" s="1"/>
      </tp>
      <tp>
        <v>7.7389999999999999</v>
        <stp/>
        <stp xml:space="preserve">	DE110240=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5" s="1"/>
      </tp>
      <tp>
        <v>4.13</v>
        <stp/>
        <stp xml:space="preserve">	DE110230=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3" s="1"/>
      </tp>
      <tp>
        <v>1.087</v>
        <stp/>
        <stp xml:space="preserve">	DE110470=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4" s="1"/>
      </tp>
      <tp>
        <v>0.91200000000000003</v>
        <stp/>
        <stp xml:space="preserve">	DE114170=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3" s="1"/>
      </tp>
      <tp>
        <v>0.42103009259259261</v>
        <stp/>
        <stp xml:space="preserve">	DE114174=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7" s="1"/>
      </tp>
      <tp>
        <v>0.42098379629629629</v>
        <stp/>
        <stp xml:space="preserve">	DE110234=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1" s="1"/>
      </tp>
      <tp>
        <v>0.42101851851851851</v>
        <stp/>
        <stp xml:space="preserve">	DE110244=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0" s="1"/>
      </tp>
      <tp>
        <v>0.41138888888888886</v>
        <stp/>
        <stp xml:space="preserve">	DE113774=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2" s="1"/>
      </tp>
      <tp>
        <v>0.42100694444444448</v>
        <stp/>
        <stp xml:space="preserve">	DE113504=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7" s="1"/>
      </tp>
      <tp>
        <v>0.42103009259259261</v>
        <stp/>
        <stp xml:space="preserve">	DE113514=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3" s="1"/>
      </tp>
      <tp>
        <v>0.42020833333333335</v>
        <stp/>
        <stp xml:space="preserve">	DE113544=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5" s="1"/>
      </tp>
      <tp>
        <v>17.934999999999999</v>
        <stp/>
        <stp xml:space="preserve">	DE113543=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9" s="1"/>
      </tp>
      <tp>
        <v>24.850999999999999</v>
        <stp/>
        <stp xml:space="preserve">	DE110243=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2" s="1"/>
      </tp>
      <tp>
        <v>5.0270000000000001</v>
        <stp/>
        <stp xml:space="preserve">	DE110233=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9" s="1"/>
      </tp>
      <tp>
        <v>1.8360000000000001</v>
        <stp/>
        <stp xml:space="preserve">	DE110473=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1" s="1"/>
      </tp>
      <tp>
        <v>2.4140000000000001</v>
        <stp/>
        <stp xml:space="preserve">	DE114173=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4" s="1"/>
      </tp>
      <tp>
        <v>106.59</v>
        <stp/>
        <stp xml:space="preserve">	DE110238=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3" s="1"/>
      </tp>
      <tp>
        <v>100.384</v>
        <stp/>
        <stp xml:space="preserve">	DE110468=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0" s="1"/>
      </tp>
      <tp>
        <v>0.42090277777777779</v>
        <stp/>
        <stp xml:space="preserve">	DE114177=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4" s="1"/>
      </tp>
      <tp>
        <v>141.92099999999999</v>
        <stp/>
        <stp xml:space="preserve">	DE113508=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1" s="1"/>
      </tp>
      <tp>
        <v>102.65600000000001</v>
        <stp/>
        <stp xml:space="preserve">	DE113538=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1" s="1"/>
      </tp>
      <tp>
        <v>134.63</v>
        <stp/>
        <stp xml:space="preserve">	DE113548=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0" s="1"/>
      </tp>
      <tp>
        <v>100.464</v>
        <stp/>
        <stp xml:space="preserve">	DE114168=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6" s="1"/>
      </tp>
      <tp>
        <v>100.96000000000001</v>
        <stp/>
        <stp xml:space="preserve">	DE114178=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7" s="1"/>
      </tp>
      <tp>
        <v>0.42097222222222225</v>
        <stp/>
        <stp xml:space="preserve">	DE110467=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7" s="1"/>
      </tp>
      <tp>
        <v>0.42100694444444448</v>
        <stp/>
        <stp xml:space="preserve">	DE110237=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2" s="1"/>
      </tp>
      <tp>
        <v>0.42097222222222225</v>
        <stp/>
        <stp xml:space="preserve">	DE113527=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6" s="1"/>
      </tp>
      <tp>
        <v>0.42011574074074076</v>
        <stp/>
        <stp xml:space="preserve">	DE113537=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4" s="1"/>
      </tp>
      <tp>
        <v>0.42103009259259261</v>
        <stp/>
        <stp xml:space="preserve">	DE113517=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4" s="1"/>
      </tp>
      <tp>
        <v>0.42055555555555557</v>
        <stp/>
        <stp xml:space="preserve">	DE113547=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0" s="1"/>
      </tp>
      <tp>
        <v>4.47</v>
        <stp/>
        <stp xml:space="preserve">	DE113492=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8" s="1"/>
      </tp>
      <tp>
        <v>2.0830000000000002</v>
        <stp/>
        <stp xml:space="preserve">	DE113542=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3" s="1"/>
      </tp>
      <tp>
        <v>15.436</v>
        <stp/>
        <stp xml:space="preserve">	DE113532=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7" s="1"/>
      </tp>
      <tp>
        <v>12.161</v>
        <stp/>
        <stp xml:space="preserve">	DE113522=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5" s="1"/>
      </tp>
      <tp>
        <v>8.5530000000000008</v>
        <stp/>
        <stp xml:space="preserve">	DE110242=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8" s="1"/>
      </tp>
      <tp>
        <v>4.5810000000000004</v>
        <stp/>
        <stp xml:space="preserve">	DE110232=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6" s="1"/>
      </tp>
      <tp>
        <v>1.5860000000000001</v>
        <stp/>
        <stp xml:space="preserve">	DE110472=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8" s="1"/>
      </tp>
      <tp>
        <v>1.93</v>
        <stp/>
        <stp xml:space="preserve">	DE114172=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2" s="1"/>
      </tp>
      <tp>
        <v>102.95</v>
        <stp/>
        <stp xml:space="preserve">	DE110239=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4" s="1"/>
      </tp>
      <tp>
        <v>100.539</v>
        <stp/>
        <stp xml:space="preserve">	DE110469=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2" s="1"/>
      </tp>
      <tp>
        <v>0.42006944444444444</v>
        <stp/>
        <stp xml:space="preserve">	DE114176=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2" s="1"/>
      </tp>
      <tp>
        <v>104.572</v>
        <stp/>
        <stp xml:space="preserve">	DE113539=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5" s="1"/>
      </tp>
      <tp>
        <v>107.227</v>
        <stp/>
        <stp xml:space="preserve">	DE113549=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1" s="1"/>
      </tp>
      <tp>
        <v>100.47500000000001</v>
        <stp/>
        <stp xml:space="preserve">	DE114169=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9" s="1"/>
      </tp>
      <tp>
        <v>0.42075231481481484</v>
        <stp/>
        <stp xml:space="preserve">	DE110466=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3" s="1"/>
      </tp>
      <tp>
        <v>0.42101851851851851</v>
        <stp/>
        <stp xml:space="preserve">	DE110236=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1" s="1"/>
      </tp>
      <tp>
        <v>0.41872685185185188</v>
        <stp/>
        <stp xml:space="preserve">	DE113776=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8" s="1"/>
      </tp>
      <tp>
        <v>0.42100694444444448</v>
        <stp/>
        <stp xml:space="preserve">	DE113536=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8" s="1"/>
      </tp>
      <tp>
        <v>0.42097222222222225</v>
        <stp/>
        <stp xml:space="preserve">	DE113506=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9" s="1"/>
      </tp>
      <tp>
        <v>0.41951388888888891</v>
        <stp/>
        <stp xml:space="preserve">	DE113546=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8" s="1"/>
      </tp>
      <tp>
        <v>480.57960000000003</v>
        <stp/>
        <stp xml:space="preserve">	DE113548=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0" s="1"/>
      </tp>
      <tp>
        <v>0.81490000000000007</v>
        <stp/>
        <stp xml:space="preserve">	DE113538=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1" s="1"/>
      </tp>
      <tp>
        <v>81.477699999999999</v>
        <stp/>
        <stp xml:space="preserve">	DE113508=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1" s="1"/>
      </tp>
      <tp>
        <v>50.304300000000005</v>
        <stp/>
        <stp xml:space="preserve">	DE110238=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3" s="1"/>
      </tp>
      <tp>
        <v>0.68</v>
        <stp/>
        <stp xml:space="preserve">	DE110468=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0" s="1"/>
      </tp>
      <tp>
        <v>29.158000000000001</v>
        <stp/>
        <stp xml:space="preserve">	DE114178=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7" s="1"/>
      </tp>
      <tp>
        <v>0.1507</v>
        <stp/>
        <stp xml:space="preserve">	DE114168=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6" s="1"/>
      </tp>
      <tp>
        <v>0.253</v>
        <stp/>
        <stp xml:space="preserve">	DE113775=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5" s="1"/>
      </tp>
      <tp>
        <v>2.7570000000000001</v>
        <stp/>
        <stp xml:space="preserve">	DE113545=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6" s="1"/>
      </tp>
      <tp>
        <v>9.5990000000000002</v>
        <stp/>
        <stp xml:space="preserve">	DE110245=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2" s="1"/>
      </tp>
      <tp>
        <v>5.3000000000000007</v>
        <stp/>
        <stp xml:space="preserve">	DE110235=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0" s="1"/>
      </tp>
      <tp>
        <v>3.4119999999999999</v>
        <stp/>
        <stp xml:space="preserve">	DE114175=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9" s="1"/>
      </tp>
      <tp>
        <v>0.42019675925925926</v>
        <stp/>
        <stp xml:space="preserve">	DE114171=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7" s="1"/>
      </tp>
      <tp>
        <v>0.42064814814814816</v>
        <stp/>
        <stp xml:space="preserve">	DE110471=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6" s="1"/>
      </tp>
      <tp>
        <v>0.42090277777777779</v>
        <stp/>
        <stp xml:space="preserve">	DE110231=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5" s="1"/>
      </tp>
      <tp>
        <v>0.42101851851851851</v>
        <stp/>
        <stp xml:space="preserve">	DE110241=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6" s="1"/>
      </tp>
      <tp>
        <v>0.42025462962962962</v>
        <stp/>
        <stp xml:space="preserve">	DE113541=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0" s="1"/>
      </tp>
      <tp>
        <v>17.896000000000001</v>
        <stp/>
        <stp xml:space="preserve">	DE113549=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1" s="1"/>
      </tp>
      <tp>
        <v>2.4054000000000002</v>
        <stp/>
        <stp xml:space="preserve">	DE113539=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5" s="1"/>
      </tp>
      <tp>
        <v>58.362300000000005</v>
        <stp/>
        <stp xml:space="preserve">	DE110239=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4" s="1"/>
      </tp>
      <tp>
        <v>1.3940000000000001</v>
        <stp/>
        <stp xml:space="preserve">	DE110469=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2" s="1"/>
      </tp>
      <tp>
        <v>0.3352</v>
        <stp/>
        <stp xml:space="preserve">	DE114169=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9" s="1"/>
      </tp>
      <tp>
        <v>5.8000000000000003E-2</v>
        <stp/>
        <stp xml:space="preserve">	DE113774=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2" s="1"/>
      </tp>
      <tp>
        <v>2.5619999999999998</v>
        <stp/>
        <stp xml:space="preserve">	DE113544=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5" s="1"/>
      </tp>
      <tp>
        <v>8.6959999999999997</v>
        <stp/>
        <stp xml:space="preserve">	DE113514=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3" s="1"/>
      </tp>
      <tp>
        <v>7.133</v>
        <stp/>
        <stp xml:space="preserve">	DE113504=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7" s="1"/>
      </tp>
      <tp>
        <v>9.0020000000000007</v>
        <stp/>
        <stp xml:space="preserve">	DE110244=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0" s="1"/>
      </tp>
      <tp>
        <v>21.241</v>
        <stp/>
        <stp xml:space="preserve">	DE110234=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1" s="1"/>
      </tp>
      <tp>
        <v>2.9130000000000003</v>
        <stp/>
        <stp xml:space="preserve">	DE114174=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7" s="1"/>
      </tp>
      <tp>
        <v>0.42094907407407406</v>
        <stp/>
        <stp xml:space="preserve">	DE114170=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3" s="1"/>
      </tp>
      <tp>
        <v>0.42072916666666665</v>
        <stp/>
        <stp xml:space="preserve">	DE110470=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4" s="1"/>
      </tp>
      <tp>
        <v>0.42075231481481484</v>
        <stp/>
        <stp xml:space="preserve">	DE110230=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3" s="1"/>
      </tp>
      <tp>
        <v>0.42101851851851851</v>
        <stp/>
        <stp xml:space="preserve">	DE110240=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5" s="1"/>
      </tp>
      <tp>
        <v>0.42030092592592594</v>
        <stp/>
        <stp xml:space="preserve">	DE113540=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9" s="1"/>
      </tp>
      <tp t="s">
        <v xml:space="preserve">ANNUAL  </v>
        <stp/>
        <stp xml:space="preserve">
FI0219787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8" s="1"/>
      </tp>
      <tp>
        <v>3.5529999999999999</v>
        <stp/>
        <stp xml:space="preserve">	DE113547=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0" s="1"/>
      </tp>
      <tp>
        <v>0.14000000000000001</v>
        <stp/>
        <stp xml:space="preserve">	DE113537=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4" s="1"/>
      </tp>
      <tp>
        <v>13.891999999999999</v>
        <stp/>
        <stp xml:space="preserve">	DE113527=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6" s="1"/>
      </tp>
      <tp>
        <v>9.5229999999999997</v>
        <stp/>
        <stp xml:space="preserve">	DE113517=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4" s="1"/>
      </tp>
      <tp>
        <v>6.1550000000000002</v>
        <stp/>
        <stp xml:space="preserve">	DE110237=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2" s="1"/>
      </tp>
      <tp>
        <v>0.33200000000000002</v>
        <stp/>
        <stp xml:space="preserve">	DE110467=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7" s="1"/>
      </tp>
      <tp>
        <v>4.4260000000000002</v>
        <stp/>
        <stp xml:space="preserve">	DE114177=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4" s="1"/>
      </tp>
      <tp>
        <v>0.41888888888888892</v>
        <stp/>
        <stp xml:space="preserve">	DE114173=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4" s="1"/>
      </tp>
      <tp>
        <v>0.42085648148148147</v>
        <stp/>
        <stp xml:space="preserve">	DE110473=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1" s="1"/>
      </tp>
      <tp>
        <v>0.42101851851851851</v>
        <stp/>
        <stp xml:space="preserve">	DE110233=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9" s="1"/>
      </tp>
      <tp>
        <v>0.42098379629629629</v>
        <stp/>
        <stp xml:space="preserve">	DE110243=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2" s="1"/>
      </tp>
      <tp>
        <v>0.42103009259259261</v>
        <stp/>
        <stp xml:space="preserve">	DE113543=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9" s="1"/>
      </tp>
      <tp>
        <v>0.41000000000000003</v>
        <stp/>
        <stp xml:space="preserve">	DE113776=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8" s="1"/>
      </tp>
      <tp>
        <v>3.044</v>
        <stp/>
        <stp xml:space="preserve">	DE113546=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8" s="1"/>
      </tp>
      <tp>
        <v>15.731</v>
        <stp/>
        <stp xml:space="preserve">	DE113536=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8" s="1"/>
      </tp>
      <tp>
        <v>7.48</v>
        <stp/>
        <stp xml:space="preserve">	DE113506=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9" s="1"/>
      </tp>
      <tp>
        <v>5.6150000000000002</v>
        <stp/>
        <stp xml:space="preserve">	DE110236=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1" s="1"/>
      </tp>
      <tp>
        <v>8.2000000000000003E-2</v>
        <stp/>
        <stp xml:space="preserve">	DE110466=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3" s="1"/>
      </tp>
      <tp t="s">
        <v xml:space="preserve">ANNUAL  </v>
        <stp/>
        <stp xml:space="preserve">
FI0047089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6" s="1"/>
      </tp>
      <tp>
        <v>3.91</v>
        <stp/>
        <stp xml:space="preserve">	DE114176=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2" s="1"/>
      </tp>
      <tp>
        <v>0.42020833333333335</v>
        <stp/>
        <stp xml:space="preserve">	DE114172=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2" s="1"/>
      </tp>
      <tp>
        <v>0.42085648148148147</v>
        <stp/>
        <stp xml:space="preserve">	DE110472=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8" s="1"/>
      </tp>
      <tp>
        <v>0.42090277777777779</v>
        <stp/>
        <stp xml:space="preserve">	DE110232=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6" s="1"/>
      </tp>
      <tp>
        <v>0.42101851851851851</v>
        <stp/>
        <stp xml:space="preserve">	DE110242=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8" s="1"/>
      </tp>
      <tp>
        <v>0.42103009259259261</v>
        <stp/>
        <stp xml:space="preserve">	DE113522=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5" s="1"/>
      </tp>
      <tp>
        <v>0.42100694444444448</v>
        <stp/>
        <stp xml:space="preserve">	DE113532=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7" s="1"/>
      </tp>
      <tp>
        <v>0.42085648148148147</v>
        <stp/>
        <stp xml:space="preserve">	DE113542=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3" s="1"/>
      </tp>
      <tp>
        <v>0.42101851851851851</v>
        <stp/>
        <stp xml:space="preserve">	DE113492=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8" s="1"/>
      </tp>
      <tp>
        <v>7.0000000000000001E-3</v>
        <stp/>
        <stp xml:space="preserve">	DE113774=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2" s="1"/>
      </tp>
      <tp>
        <v>9.2773000000000003</v>
        <stp/>
        <stp xml:space="preserve">	DE113544=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5" s="1"/>
      </tp>
      <tp>
        <v>96.917300000000012</v>
        <stp/>
        <stp xml:space="preserve">	DE113514=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3" s="1"/>
      </tp>
      <tp>
        <v>64.210599999999999</v>
        <stp/>
        <stp xml:space="preserve">	DE113504=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7" s="1"/>
      </tp>
      <tp>
        <v>91.382000000000005</v>
        <stp/>
        <stp xml:space="preserve">	DE110244=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0" s="1"/>
      </tp>
      <tp>
        <v>549.02610000000004</v>
        <stp/>
        <stp xml:space="preserve">	DE110234=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1" s="1"/>
      </tp>
      <tp>
        <v>11.416</v>
        <stp/>
        <stp xml:space="preserve">	DE114174=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7" s="1"/>
      </tp>
      <tp>
        <v>3.7360000000000002</v>
        <stp/>
        <stp xml:space="preserve">	DE113549=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1" s="1"/>
      </tp>
      <tp>
        <v>1.1180000000000001</v>
        <stp/>
        <stp xml:space="preserve">	DE113539=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5" s="1"/>
      </tp>
      <tp>
        <v>7.1130000000000004</v>
        <stp/>
        <stp xml:space="preserve">	DE110239=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4" s="1"/>
      </tp>
      <tp>
        <v>0.83499999999999996</v>
        <stp/>
        <stp xml:space="preserve">	DE110469=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2" s="1"/>
      </tp>
      <tp>
        <v>0.40900000000000003</v>
        <stp/>
        <stp xml:space="preserve">	DE114169=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9" s="1"/>
      </tp>
      <tp>
        <v>110.729</v>
        <stp/>
        <stp xml:space="preserve">	DE110232=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6" s="1"/>
      </tp>
      <tp>
        <v>101.99000000000001</v>
        <stp/>
        <stp xml:space="preserve">	DE110242=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8" s="1"/>
      </tp>
      <tp>
        <v>101.018</v>
        <stp/>
        <stp xml:space="preserve">	DE110472=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8" s="1"/>
      </tp>
      <tp>
        <v>160.369</v>
        <stp/>
        <stp xml:space="preserve">	DE113522=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5" s="1"/>
      </tp>
      <tp>
        <v>164.648</v>
        <stp/>
        <stp xml:space="preserve">	DE113532=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7" s="1"/>
      </tp>
      <tp>
        <v>106.71600000000001</v>
        <stp/>
        <stp xml:space="preserve">	DE113542=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3" s="1"/>
      </tp>
      <tp>
        <v>133.18600000000001</v>
        <stp/>
        <stp xml:space="preserve">	DE113492=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8" s="1"/>
      </tp>
      <tp>
        <v>101.679</v>
        <stp/>
        <stp xml:space="preserve">	DE114172=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2" s="1"/>
      </tp>
      <tp t="s">
        <v xml:space="preserve">ANNUAL  </v>
        <stp/>
        <stp xml:space="preserve">
FI0278551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3" s="1"/>
      </tp>
      <tp t="s">
        <v xml:space="preserve">ANNUAL  </v>
        <stp/>
        <stp xml:space="preserve">
FI0006176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0" s="1"/>
      </tp>
      <tp>
        <v>0.128</v>
        <stp/>
        <stp xml:space="preserve">	DE113775=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5" s="1"/>
      </tp>
      <tp>
        <v>10.4754</v>
        <stp/>
        <stp xml:space="preserve">	DE113545=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6" s="1"/>
      </tp>
      <tp>
        <v>102.408</v>
        <stp/>
        <stp xml:space="preserve">	DE110245=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2" s="1"/>
      </tp>
      <tp>
        <v>34.110399999999998</v>
        <stp/>
        <stp xml:space="preserve">	DE110235=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0" s="1"/>
      </tp>
      <tp>
        <v>15.069000000000001</v>
        <stp/>
        <stp xml:space="preserve">	DE114175=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9" s="1"/>
      </tp>
      <tp>
        <v>19.920000000000002</v>
        <stp/>
        <stp xml:space="preserve">	DE113548=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0" s="1"/>
      </tp>
      <tp>
        <v>0.63800000000000001</v>
        <stp/>
        <stp xml:space="preserve">	DE113538=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1" s="1"/>
      </tp>
      <tp>
        <v>8.1379999999999999</v>
        <stp/>
        <stp xml:space="preserve">	DE113508=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1" s="1"/>
      </tp>
      <tp t="s">
        <v xml:space="preserve">ANNUAL  </v>
        <stp/>
        <stp xml:space="preserve">
FI0306758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7" s="1"/>
      </tp>
      <tp>
        <v>6.5529999999999999</v>
        <stp/>
        <stp xml:space="preserve">	DE110238=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3" s="1"/>
      </tp>
      <tp>
        <v>0.58299999999999996</v>
        <stp/>
        <stp xml:space="preserve">	DE110468=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0" s="1"/>
      </tp>
      <tp>
        <v>4.9219999999999997</v>
        <stp/>
        <stp xml:space="preserve">	DE114178=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7" s="1"/>
      </tp>
      <tp>
        <v>0.27500000000000002</v>
        <stp/>
        <stp xml:space="preserve">	DE114168=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6" s="1"/>
      </tp>
      <tp>
        <v>110.09</v>
        <stp/>
        <stp xml:space="preserve">	DE110233=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9" s="1"/>
      </tp>
      <tp>
        <v>105.4</v>
        <stp/>
        <stp xml:space="preserve">	DE110243=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2" s="1"/>
      </tp>
      <tp>
        <v>101.11800000000001</v>
        <stp/>
        <stp xml:space="preserve">	DE110473=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1" s="1"/>
      </tp>
      <tp t="s">
        <v xml:space="preserve">ANNUAL  </v>
        <stp/>
        <stp xml:space="preserve">
FI0020961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4" s="1"/>
      </tp>
      <tp>
        <v>149.672</v>
        <stp/>
        <stp xml:space="preserve">	DE113543=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9" s="1"/>
      </tp>
      <tp>
        <v>101.357</v>
        <stp/>
        <stp xml:space="preserve">	DE114173=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4" s="1"/>
      </tp>
      <tp>
        <v>0.33500000000000002</v>
        <stp/>
        <stp xml:space="preserve">	DE113776=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8" s="1"/>
      </tp>
      <tp>
        <v>12.5725</v>
        <stp/>
        <stp xml:space="preserve">	DE113546=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8" s="1"/>
      </tp>
      <tp>
        <v>312.85110000000003</v>
        <stp/>
        <stp xml:space="preserve">	DE113536=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8" s="1"/>
      </tp>
      <tp>
        <v>71.094499999999996</v>
        <stp/>
        <stp xml:space="preserve">	DE113506=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9" s="1"/>
      </tp>
      <tp>
        <v>37.646000000000001</v>
        <stp/>
        <stp xml:space="preserve">	DE110236=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1" s="1"/>
      </tp>
      <tp>
        <v>1.4E-2</v>
        <stp/>
        <stp xml:space="preserve">	DE110466=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3" s="1"/>
      </tp>
      <tp>
        <v>19.212</v>
        <stp/>
        <stp xml:space="preserve">	DE114176=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2" s="1"/>
      </tp>
      <tp>
        <v>107.78</v>
        <stp/>
        <stp xml:space="preserve">	DE110230=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3" s="1"/>
      </tp>
      <tp>
        <v>98.84</v>
        <stp/>
        <stp xml:space="preserve">	DE110240=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5" s="1"/>
      </tp>
      <tp>
        <v>100.72200000000001</v>
        <stp/>
        <stp xml:space="preserve">	DE110470=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4" s="1"/>
      </tp>
      <tp>
        <v>106.03100000000001</v>
        <stp/>
        <stp xml:space="preserve">	DE113540=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9" s="1"/>
      </tp>
      <tp>
        <v>100.82900000000001</v>
        <stp/>
        <stp xml:space="preserve">	DE114170=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3" s="1"/>
      </tp>
      <tp t="s">
        <v xml:space="preserve">ANNUAL  </v>
        <stp/>
        <stp xml:space="preserve">
FI0242870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9" s="1"/>
      </tp>
      <tp>
        <v>16.408899999999999</v>
        <stp/>
        <stp xml:space="preserve">	DE113547=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0" s="1"/>
      </tp>
      <tp>
        <v>3.9100000000000003E-2</v>
        <stp/>
        <stp xml:space="preserve">	DE113537=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4" s="1"/>
      </tp>
      <tp>
        <v>240.75910000000002</v>
        <stp/>
        <stp xml:space="preserve">	DE113527=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6" s="1"/>
      </tp>
      <tp>
        <v>114.9379</v>
        <stp/>
        <stp xml:space="preserve">	DE113517=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4" s="1"/>
      </tp>
      <tp>
        <v>44.469799999999999</v>
        <stp/>
        <stp xml:space="preserve">	DE110237=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2" s="1"/>
      </tp>
      <tp>
        <v>0.221</v>
        <stp/>
        <stp xml:space="preserve">	DE110467=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7" s="1"/>
      </tp>
      <tp>
        <v>24.029</v>
        <stp/>
        <stp xml:space="preserve">	DE114177=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4" s="1"/>
      </tp>
      <tp t="s">
        <v xml:space="preserve">ANNUAL  </v>
        <stp/>
        <stp xml:space="preserve">
FI0010848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2" s="1"/>
      </tp>
      <tp t="s">
        <v xml:space="preserve">ANNUAL  </v>
        <stp/>
        <stp xml:space="preserve">
FI0046545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8" s="1"/>
      </tp>
      <tp>
        <v>108.063</v>
        <stp/>
        <stp xml:space="preserve">	DE110231=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5" s="1"/>
      </tp>
      <tp>
        <v>100.33</v>
        <stp/>
        <stp xml:space="preserve">	DE110241=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6" s="1"/>
      </tp>
      <tp>
        <v>100.902</v>
        <stp/>
        <stp xml:space="preserve">	DE110471=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6" s="1"/>
      </tp>
      <tp t="s">
        <v xml:space="preserve">ANNUAL  </v>
        <stp/>
        <stp xml:space="preserve">
FI0197959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2" s="1"/>
      </tp>
      <tp>
        <v>105.256</v>
        <stp/>
        <stp xml:space="preserve">	DE113541=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0" s="1"/>
      </tp>
      <tp>
        <v>100.973</v>
        <stp/>
        <stp xml:space="preserve">	DE114171=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7" s="1"/>
      </tp>
      <tp t="s">
        <v xml:space="preserve">ANNUAL  </v>
        <stp/>
        <stp xml:space="preserve">
FI0079041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9" s="1"/>
      </tp>
      <tp t="s">
        <v xml:space="preserve">ANNUAL  </v>
        <stp/>
        <stp xml:space="preserve">
FI0242862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5" s="1"/>
      </tp>
      <tp>
        <v>4.2751000000000001</v>
        <stp/>
        <stp xml:space="preserve">	DE113540=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9" s="1"/>
      </tp>
      <tp>
        <v>67.623000000000005</v>
        <stp/>
        <stp xml:space="preserve">	DE110240=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5" s="1"/>
      </tp>
      <tp>
        <v>21.594000000000001</v>
        <stp/>
        <stp xml:space="preserve">	DE110230=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3" s="1"/>
      </tp>
      <tp>
        <v>2.2749999999999999</v>
        <stp/>
        <stp xml:space="preserve">	DE110470=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4" s="1"/>
      </tp>
      <tp>
        <v>1.6649</v>
        <stp/>
        <stp xml:space="preserve">	DE114170=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3" s="1"/>
      </tp>
      <tp>
        <v>106.3</v>
        <stp/>
        <stp xml:space="preserve">	DE110236=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1" s="1"/>
      </tp>
      <tp>
        <v>100.03100000000001</v>
        <stp/>
        <stp xml:space="preserve">	DE110466=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3" s="1"/>
      </tp>
      <tp>
        <v>0.42077546296296298</v>
        <stp/>
        <stp xml:space="preserve">	DE114169=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9" s="1"/>
      </tp>
      <tp>
        <v>100.276</v>
        <stp/>
        <stp xml:space="preserve">	DE113776=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8" s="1"/>
      </tp>
      <tp>
        <v>148.35</v>
        <stp/>
        <stp xml:space="preserve">	DE113506=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9" s="1"/>
      </tp>
      <tp>
        <v>177.22399999999999</v>
        <stp/>
        <stp xml:space="preserve">	DE113536=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8" s="1"/>
      </tp>
      <tp>
        <v>107.834</v>
        <stp/>
        <stp xml:space="preserve">	DE113546=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8" s="1"/>
      </tp>
      <tp>
        <v>101.401</v>
        <stp/>
        <stp xml:space="preserve">	DE114176=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2" s="1"/>
      </tp>
      <tp>
        <v>0.42052083333333334</v>
        <stp/>
        <stp xml:space="preserve">	DE110469=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2" s="1"/>
      </tp>
      <tp>
        <v>0.42103009259259261</v>
        <stp/>
        <stp xml:space="preserve">	DE110239=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4" s="1"/>
      </tp>
      <tp>
        <v>0.42091435185185183</v>
        <stp/>
        <stp xml:space="preserve">	DE113539=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5" s="1"/>
      </tp>
      <tp>
        <v>0.42093750000000002</v>
        <stp/>
        <stp xml:space="preserve">	DE113549=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1" s="1"/>
      </tp>
      <tp t="s">
        <v xml:space="preserve">ANNUAL  </v>
        <stp/>
        <stp xml:space="preserve">
FI0037635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4" s="1"/>
      </tp>
      <tp>
        <v>5.0528000000000004</v>
        <stp/>
        <stp xml:space="preserve">	DE113541=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0" s="1"/>
      </tp>
      <tp>
        <v>75.03</v>
        <stp/>
        <stp xml:space="preserve">	DE110241=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6" s="1"/>
      </tp>
      <tp>
        <v>23.901600000000002</v>
        <stp/>
        <stp xml:space="preserve">	DE110231=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5" s="1"/>
      </tp>
      <tp>
        <v>3.1270000000000002</v>
        <stp/>
        <stp xml:space="preserve">	DE110471=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6" s="1"/>
      </tp>
      <tp>
        <v>3.4916</v>
        <stp/>
        <stp xml:space="preserve">	DE114171=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7" s="1"/>
      </tp>
      <tp>
        <v>103.276</v>
        <stp/>
        <stp xml:space="preserve">	DE110237=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2" s="1"/>
      </tp>
      <tp>
        <v>100.218</v>
        <stp/>
        <stp xml:space="preserve">	DE110467=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7" s="1"/>
      </tp>
      <tp>
        <v>0.42084490740740743</v>
        <stp/>
        <stp xml:space="preserve">	DE114168=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6" s="1"/>
      </tp>
      <tp>
        <v>0.42098379629629629</v>
        <stp/>
        <stp xml:space="preserve">	DE114178=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7" s="1"/>
      </tp>
      <tp t="s">
        <v xml:space="preserve">ANNUAL  </v>
        <stp/>
        <stp xml:space="preserve">
FI0062625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7" s="1"/>
      </tp>
      <tp>
        <v>159.00700000000001</v>
        <stp/>
        <stp xml:space="preserve">	DE113517=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4" s="1"/>
      </tp>
      <tp>
        <v>154.566</v>
        <stp/>
        <stp xml:space="preserve">	DE113527=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6" s="1"/>
      </tp>
      <tp>
        <v>100.646</v>
        <stp/>
        <stp xml:space="preserve">	DE113537=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4" s="1"/>
      </tp>
      <tp>
        <v>107.91</v>
        <stp/>
        <stp xml:space="preserve">	DE113547=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0" s="1"/>
      </tp>
      <tp>
        <v>101.23700000000001</v>
        <stp/>
        <stp xml:space="preserve">	DE114177=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4" s="1"/>
      </tp>
      <tp t="s">
        <v xml:space="preserve">ANNUAL  </v>
        <stp/>
        <stp xml:space="preserve">
FI0148630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6" s="1"/>
      </tp>
      <tp>
        <v>0.42054398148148148</v>
        <stp/>
        <stp xml:space="preserve">	DE110468=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0" s="1"/>
      </tp>
      <tp>
        <v>0.42101851851851851</v>
        <stp/>
        <stp xml:space="preserve">	DE110238=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3" s="1"/>
      </tp>
      <tp>
        <v>0.42082175925925924</v>
        <stp/>
        <stp xml:space="preserve">	DE113538=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1" s="1"/>
      </tp>
      <tp>
        <v>0.42103009259259261</v>
        <stp/>
        <stp xml:space="preserve">	DE113508=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1" s="1"/>
      </tp>
      <tp>
        <v>0.42097222222222225</v>
        <stp/>
        <stp xml:space="preserve">	DE113548=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0" s="1"/>
      </tp>
      <tp>
        <v>6.5491999999999999</v>
        <stp/>
        <stp xml:space="preserve">	DE113542=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3" s="1"/>
      </tp>
      <tp>
        <v>297.39089999999999</v>
        <stp/>
        <stp xml:space="preserve">	DE113532=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7" s="1"/>
      </tp>
      <tp>
        <v>183.5018</v>
        <stp/>
        <stp xml:space="preserve">	DE113522=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5" s="1"/>
      </tp>
      <tp>
        <v>26.4876</v>
        <stp/>
        <stp xml:space="preserve">	DE113492=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8" s="1"/>
      </tp>
      <tp>
        <v>82.64</v>
        <stp/>
        <stp xml:space="preserve">	DE110242=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8" s="1"/>
      </tp>
      <tp>
        <v>26.092000000000002</v>
        <stp/>
        <stp xml:space="preserve">	DE110232=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6" s="1"/>
      </tp>
      <tp>
        <v>4.1100000000000003</v>
        <stp/>
        <stp xml:space="preserve">	DE110472=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8" s="1"/>
      </tp>
      <tp>
        <v>5.6698000000000004</v>
        <stp/>
        <stp xml:space="preserve">	DE114172=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2" s="1"/>
      </tp>
      <tp>
        <v>136.286</v>
        <stp/>
        <stp xml:space="preserve">	DE110234=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1" s="1"/>
      </tp>
      <tp>
        <v>101.53</v>
        <stp/>
        <stp xml:space="preserve">	DE110244=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0" s="1"/>
      </tp>
      <tp t="s">
        <v xml:space="preserve">ANNUAL  </v>
        <stp/>
        <stp xml:space="preserve">
FI0348727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5" s="1"/>
      </tp>
      <tp>
        <v>100.033</v>
        <stp/>
        <stp xml:space="preserve">	DE113774=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2" s="1"/>
      </tp>
      <tp>
        <v>153.87700000000001</v>
        <stp/>
        <stp xml:space="preserve">	DE113504=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7" s="1"/>
      </tp>
      <tp>
        <v>163.333</v>
        <stp/>
        <stp xml:space="preserve">	DE113514=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3" s="1"/>
      </tp>
      <tp>
        <v>110.095</v>
        <stp/>
        <stp xml:space="preserve">	DE113544=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5" s="1"/>
      </tp>
      <tp>
        <v>101.465</v>
        <stp/>
        <stp xml:space="preserve">	DE114174=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7" s="1"/>
      </tp>
      <tp>
        <v>396.01930000000004</v>
        <stp/>
        <stp xml:space="preserve">	DE113543=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9" s="1"/>
      </tp>
      <tp>
        <v>712.71600000000001</v>
        <stp/>
        <stp xml:space="preserve">	DE110243=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2" s="1"/>
      </tp>
      <tp>
        <v>31.1158</v>
        <stp/>
        <stp xml:space="preserve">	DE110233=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9" s="1"/>
      </tp>
      <tp>
        <v>5.22</v>
        <stp/>
        <stp xml:space="preserve">	DE110473=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1" s="1"/>
      </tp>
      <tp>
        <v>8.2530000000000001</v>
        <stp/>
        <stp xml:space="preserve">	DE114173=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4" s="1"/>
      </tp>
      <tp t="s">
        <v xml:space="preserve">ANNUAL  </v>
        <stp/>
        <stp xml:space="preserve">
FI0167317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1" s="1"/>
      </tp>
      <tp>
        <v>108.99000000000001</v>
        <stp/>
        <stp xml:space="preserve">	DE110235=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0" s="1"/>
      </tp>
      <tp>
        <v>98.63</v>
        <stp/>
        <stp xml:space="preserve">	DE110245=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2" s="1"/>
      </tp>
      <tp>
        <v>100.181</v>
        <stp/>
        <stp xml:space="preserve">	DE113775=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5" s="1"/>
      </tp>
      <tp>
        <v>107.846</v>
        <stp/>
        <stp xml:space="preserve">	DE113545=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6" s="1"/>
      </tp>
      <tp>
        <v>101.47800000000001</v>
        <stp/>
        <stp xml:space="preserve">	DE114175=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9" s="1"/>
      </tp>
      <tp t="s">
        <v xml:space="preserve">ANNUAL  </v>
        <stp/>
        <stp xml:space="preserve">
FI0106117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3" s="1"/>
      </tp>
      <tp t="s">
        <v xml:space="preserve">ANNUAL  </v>
        <stp/>
        <stp xml:space="preserve">
FI1006306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1" s="1"/>
      </tp>
      <tp>
        <v>0.82230000000000003</v>
        <stp/>
        <stp xml:space="preserve">	DE113532=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7" s="1"/>
      </tp>
      <tp>
        <v>0.65990000000000004</v>
        <stp/>
        <stp xml:space="preserve">	DE113522=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5" s="1"/>
      </tp>
      <tp>
        <v>-0.62819999999999998</v>
        <stp/>
        <stp xml:space="preserve">	DE113542=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3" s="1"/>
      </tp>
      <tp>
        <v>-0.18860000000000002</v>
        <stp/>
        <stp xml:space="preserve">	DE113492=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8" s="1"/>
      </tp>
      <tp>
        <v>-0.2457</v>
        <stp/>
        <stp xml:space="preserve">	DE110232=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6" s="1"/>
      </tp>
      <tp>
        <v>0.26600000000000001</v>
        <stp/>
        <stp xml:space="preserve">	DE110242=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8" s="1"/>
      </tp>
      <tp>
        <v>-0.66100000000000003</v>
        <stp/>
        <stp xml:space="preserve">	DE110472=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8" s="1"/>
      </tp>
      <tp>
        <v>-0.62650000000000006</v>
        <stp/>
        <stp xml:space="preserve">	DE114172=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2" s="1"/>
      </tp>
      <tp>
        <v>0.89840000000000009</v>
        <stp/>
        <stp xml:space="preserve">	DE113543=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9" s="1"/>
      </tp>
      <tp>
        <v>-0.1658</v>
        <stp/>
        <stp xml:space="preserve">	DE110233=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9" s="1"/>
      </tp>
      <tp>
        <v>1.0269999999999999</v>
        <stp/>
        <stp xml:space="preserve">	DE110243=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2" s="1"/>
      </tp>
      <tp>
        <v>-0.65800000000000003</v>
        <stp/>
        <stp xml:space="preserve">	DE110473=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1" s="1"/>
      </tp>
      <tp>
        <v>-0.57600000000000007</v>
        <stp/>
        <stp xml:space="preserve">	DE114173=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4" s="1"/>
      </tp>
      <tp>
        <v>-0.66570000000000007</v>
        <stp/>
        <stp xml:space="preserve">	DE113540=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9" s="1"/>
      </tp>
      <tp>
        <v>-0.31980000000000003</v>
        <stp/>
        <stp xml:space="preserve">	DE110230=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3" s="1"/>
      </tp>
      <tp>
        <v>0.14699999999999999</v>
        <stp/>
        <stp xml:space="preserve">	DE110240=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5" s="1"/>
      </tp>
      <tp>
        <v>-0.68300000000000005</v>
        <stp/>
        <stp xml:space="preserve">	DE110470=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4" s="1"/>
      </tp>
      <tp>
        <v>-0.68030000000000002</v>
        <stp/>
        <stp xml:space="preserve">	DE114170=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3" s="1"/>
      </tp>
      <tp>
        <v>-0.65310000000000001</v>
        <stp/>
        <stp xml:space="preserve">	DE113541=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0" s="1"/>
      </tp>
      <tp>
        <v>-0.28400000000000003</v>
        <stp/>
        <stp xml:space="preserve">	DE110231=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5" s="1"/>
      </tp>
      <tp>
        <v>0.20600000000000002</v>
        <stp/>
        <stp xml:space="preserve">	DE110241=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6" s="1"/>
      </tp>
      <tp>
        <v>-0.69700000000000006</v>
        <stp/>
        <stp xml:space="preserve">	DE110471=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6" s="1"/>
      </tp>
      <tp>
        <v>-0.69600000000000006</v>
        <stp/>
        <stp xml:space="preserve">	DE114171=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7" s="1"/>
      </tp>
      <tp>
        <v>0.82830000000000004</v>
        <stp/>
        <stp xml:space="preserve">	DE113536=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8" s="1"/>
      </tp>
      <tp>
        <v>0.25600000000000001</v>
        <stp/>
        <stp xml:space="preserve">	DE113506=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9" s="1"/>
      </tp>
      <tp>
        <v>-0.47820000000000001</v>
        <stp/>
        <stp xml:space="preserve">	DE113546=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8" s="1"/>
      </tp>
      <tp>
        <v>-0.69500000000000006</v>
        <stp/>
        <stp xml:space="preserve">	DE113776=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8" s="1"/>
      </tp>
      <tp>
        <v>-9.7100000000000006E-2</v>
        <stp/>
        <stp xml:space="preserve">	DE110236=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1" s="1"/>
      </tp>
      <tp>
        <v>-0.92400000000000004</v>
        <stp/>
        <stp xml:space="preserve">	DE110466=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3" s="1"/>
      </tp>
      <tp>
        <v>-0.36399999999999999</v>
        <stp/>
        <stp xml:space="preserve">	DE114176=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2" s="1"/>
      </tp>
      <tp>
        <v>104.61200000000001</v>
        <stp/>
        <stp xml:space="preserve">	DE113539=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5" s="1"/>
      </tp>
      <tp>
        <v>107.252</v>
        <stp/>
        <stp xml:space="preserve">	DE113549=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1" s="1"/>
      </tp>
      <tp>
        <v>102.99000000000001</v>
        <stp/>
        <stp xml:space="preserve">	DE110239=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4" s="1"/>
      </tp>
      <tp>
        <v>100.569</v>
        <stp/>
        <stp xml:space="preserve">	DE110469=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2" s="1"/>
      </tp>
      <tp>
        <v>100.505</v>
        <stp/>
        <stp xml:space="preserve">	DE114169=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9" s="1"/>
      </tp>
      <tp>
        <v>-0.97840000000000005</v>
        <stp/>
        <stp xml:space="preserve">	DE113537=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4" s="1"/>
      </tp>
      <tp>
        <v>0.7591</v>
        <stp/>
        <stp xml:space="preserve">	DE113527=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6" s="1"/>
      </tp>
      <tp>
        <v>0.47060000000000002</v>
        <stp/>
        <stp xml:space="preserve">	DE113517=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4" s="1"/>
      </tp>
      <tp>
        <v>-0.40850000000000003</v>
        <stp/>
        <stp xml:space="preserve">	DE113547=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0" s="1"/>
      </tp>
      <tp>
        <v>-2.7400000000000001E-2</v>
        <stp/>
        <stp xml:space="preserve">	DE110237=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2" s="1"/>
      </tp>
      <tp>
        <v>-0.77600000000000002</v>
        <stp/>
        <stp xml:space="preserve">	DE110467=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7" s="1"/>
      </tp>
      <tp>
        <v>-0.28400000000000003</v>
        <stp/>
        <stp xml:space="preserve">	DE114177=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4" s="1"/>
      </tp>
      <tp>
        <v>102.676</v>
        <stp/>
        <stp xml:space="preserve">	DE113538=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1" s="1"/>
      </tp>
      <tp>
        <v>142.12100000000001</v>
        <stp/>
        <stp xml:space="preserve">	DE113508=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1" s="1"/>
      </tp>
      <tp>
        <v>134.81</v>
        <stp/>
        <stp xml:space="preserve">	DE113548=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0" s="1"/>
      </tp>
      <tp>
        <v>106.62</v>
        <stp/>
        <stp xml:space="preserve">	DE110238=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3" s="1"/>
      </tp>
      <tp>
        <v>100.414</v>
        <stp/>
        <stp xml:space="preserve">	DE110468=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0" s="1"/>
      </tp>
      <tp>
        <v>100.99000000000001</v>
        <stp/>
        <stp xml:space="preserve">	DE114178=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7" s="1"/>
      </tp>
      <tp>
        <v>100.489</v>
        <stp/>
        <stp xml:space="preserve">	DE114168=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6" s="1"/>
      </tp>
      <tp t="s">
        <v>EUR</v>
        <stp/>
        <stp xml:space="preserve">
FI0219787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8" s="1"/>
      </tp>
      <tp>
        <v>0.39169999999999999</v>
        <stp/>
        <stp xml:space="preserve">	DE113514=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3" s="1"/>
      </tp>
      <tp>
        <v>0.18790000000000001</v>
        <stp/>
        <stp xml:space="preserve">	DE113504=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7" s="1"/>
      </tp>
      <tp>
        <v>-0.54880000000000007</v>
        <stp/>
        <stp xml:space="preserve">	DE113544=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5" s="1"/>
      </tp>
      <tp>
        <v>-0.59299999999999997</v>
        <stp/>
        <stp xml:space="preserve">	DE113774=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2" s="1"/>
      </tp>
      <tp>
        <v>0.99399999999999999</v>
        <stp/>
        <stp xml:space="preserve">	DE110234=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1" s="1"/>
      </tp>
      <tp>
        <v>0.32900000000000001</v>
        <stp/>
        <stp xml:space="preserve">	DE110244=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0" s="1"/>
      </tp>
      <tp>
        <v>-0.51400000000000001</v>
        <stp/>
        <stp xml:space="preserve">	DE114174=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7" s="1"/>
      </tp>
      <tp>
        <v>-0.52750000000000008</v>
        <stp/>
        <stp xml:space="preserve">	DE113545=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6" s="1"/>
      </tp>
      <tp>
        <v>-0.73499999999999999</v>
        <stp/>
        <stp xml:space="preserve">	DE113775=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5" s="1"/>
      </tp>
      <tp>
        <v>-0.1333</v>
        <stp/>
        <stp xml:space="preserve">	DE110235=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0" s="1"/>
      </tp>
      <tp>
        <v>0.39</v>
        <stp/>
        <stp xml:space="preserve">	DE110245=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2" s="1"/>
      </tp>
      <tp>
        <v>-0.44</v>
        <stp/>
        <stp xml:space="preserve">	DE114175=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9" s="1"/>
      </tp>
      <tp t="s">
        <v>EUR</v>
        <stp/>
        <stp xml:space="preserve">
FI0047089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6" s="1"/>
      </tp>
      <tp>
        <v>107.872</v>
        <stp/>
        <stp xml:space="preserve">	DE113545=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6" s="1"/>
      </tp>
      <tp>
        <v>100.18600000000001</v>
        <stp/>
        <stp xml:space="preserve">	DE113775=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5" s="1"/>
      </tp>
      <tp>
        <v>109.02</v>
        <stp/>
        <stp xml:space="preserve">	DE110235=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0" s="1"/>
      </tp>
      <tp>
        <v>98.66</v>
        <stp/>
        <stp xml:space="preserve">	DE110245=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2" s="1"/>
      </tp>
      <tp>
        <v>101.508</v>
        <stp/>
        <stp xml:space="preserve">	DE114175=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9" s="1"/>
      </tp>
      <tp t="s">
        <v>EUR</v>
        <stp/>
        <stp xml:space="preserve">
FI0006176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0" s="1"/>
      </tp>
      <tp t="s">
        <v>EUR</v>
        <stp/>
        <stp xml:space="preserve">
FI0278551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3" s="1"/>
      </tp>
      <tp>
        <v>163.733</v>
        <stp/>
        <stp xml:space="preserve">	DE113514=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3" s="1"/>
      </tp>
      <tp>
        <v>154.017</v>
        <stp/>
        <stp xml:space="preserve">	DE113504=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7" s="1"/>
      </tp>
      <tp>
        <v>110.11500000000001</v>
        <stp/>
        <stp xml:space="preserve">	DE113544=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5" s="1"/>
      </tp>
      <tp>
        <v>100.035</v>
        <stp/>
        <stp xml:space="preserve">	DE113774=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2" s="1"/>
      </tp>
      <tp t="s">
        <v>EUR</v>
        <stp/>
        <stp xml:space="preserve">
FI0020961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4" s="1"/>
      </tp>
      <tp>
        <v>136.36600000000001</v>
        <stp/>
        <stp xml:space="preserve">	DE110234=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1" s="1"/>
      </tp>
      <tp>
        <v>101.56</v>
        <stp/>
        <stp xml:space="preserve">	DE110244=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0" s="1"/>
      </tp>
      <tp>
        <v>101.505</v>
        <stp/>
        <stp xml:space="preserve">	DE114174=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7" s="1"/>
      </tp>
      <tp t="s">
        <v>EUR</v>
        <stp/>
        <stp xml:space="preserve">
FI0306758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7" s="1"/>
      </tp>
      <tp>
        <v>-0.68310000000000004</v>
        <stp/>
        <stp xml:space="preserve">	DE113538=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1" s="1"/>
      </tp>
      <tp>
        <v>0.30680000000000002</v>
        <stp/>
        <stp xml:space="preserve">	DE113508=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1" s="1"/>
      </tp>
      <tp>
        <v>0.96130000000000004</v>
        <stp/>
        <stp xml:space="preserve">	DE113548=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0" s="1"/>
      </tp>
      <tp>
        <v>1.8600000000000002E-2</v>
        <stp/>
        <stp xml:space="preserve">	DE110238=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3" s="1"/>
      </tp>
      <tp>
        <v>-0.71</v>
        <stp/>
        <stp xml:space="preserve">	DE110468=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0" s="1"/>
      </tp>
      <tp>
        <v>-0.2</v>
        <stp/>
        <stp xml:space="preserve">	DE114178=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7" s="1"/>
      </tp>
      <tp>
        <v>-0.77540000000000009</v>
        <stp/>
        <stp xml:space="preserve">	DE114168=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6" s="1"/>
      </tp>
      <tp>
        <v>100.666</v>
        <stp/>
        <stp xml:space="preserve">	DE113537=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4" s="1"/>
      </tp>
      <tp>
        <v>154.726</v>
        <stp/>
        <stp xml:space="preserve">	DE113527=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6" s="1"/>
      </tp>
      <tp>
        <v>159.20699999999999</v>
        <stp/>
        <stp xml:space="preserve">	DE113517=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4" s="1"/>
      </tp>
      <tp>
        <v>107.923</v>
        <stp/>
        <stp xml:space="preserve">	DE113547=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0" s="1"/>
      </tp>
      <tp>
        <v>103.30200000000001</v>
        <stp/>
        <stp xml:space="preserve">	DE110237=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2" s="1"/>
      </tp>
      <tp>
        <v>100.258</v>
        <stp/>
        <stp xml:space="preserve">	DE110467=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7" s="1"/>
      </tp>
      <tp t="s">
        <v>EUR</v>
        <stp/>
        <stp xml:space="preserve">
FI0242870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9" s="1"/>
      </tp>
      <tp>
        <v>101.262</v>
        <stp/>
        <stp xml:space="preserve">	DE114177=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4" s="1"/>
      </tp>
      <tp>
        <v>-0.76230000000000009</v>
        <stp/>
        <stp xml:space="preserve">	DE113539=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5" s="1"/>
      </tp>
      <tp>
        <v>-0.38780000000000003</v>
        <stp/>
        <stp xml:space="preserve">	DE113549=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1" s="1"/>
      </tp>
      <tp>
        <v>8.6400000000000005E-2</v>
        <stp/>
        <stp xml:space="preserve">	DE110239=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4" s="1"/>
      </tp>
      <tp>
        <v>-0.68200000000000005</v>
        <stp/>
        <stp xml:space="preserve">	DE110469=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2" s="1"/>
      </tp>
      <tp>
        <v>-0.73120000000000007</v>
        <stp/>
        <stp xml:space="preserve">	DE114169=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9" s="1"/>
      </tp>
      <tp t="s">
        <v>EUR</v>
        <stp/>
        <stp xml:space="preserve">
FI0046545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8" s="1"/>
      </tp>
      <tp t="s">
        <v>EUR</v>
        <stp/>
        <stp xml:space="preserve">
FI0197959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2" s="1"/>
      </tp>
      <tp>
        <v>177.38400000000001</v>
        <stp/>
        <stp xml:space="preserve">	DE113536=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8" s="1"/>
      </tp>
      <tp>
        <v>148.44</v>
        <stp/>
        <stp xml:space="preserve">	DE113506=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9" s="1"/>
      </tp>
      <tp>
        <v>107.85900000000001</v>
        <stp/>
        <stp xml:space="preserve">	DE113546=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8" s="1"/>
      </tp>
      <tp>
        <v>100.285</v>
        <stp/>
        <stp xml:space="preserve">	DE113776=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8" s="1"/>
      </tp>
      <tp>
        <v>106.33</v>
        <stp/>
        <stp xml:space="preserve">	DE110236=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1" s="1"/>
      </tp>
      <tp>
        <v>100.07600000000001</v>
        <stp/>
        <stp xml:space="preserve">	DE110466=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3" s="1"/>
      </tp>
      <tp>
        <v>101.431</v>
        <stp/>
        <stp xml:space="preserve">	DE114176=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2" s="1"/>
      </tp>
      <tp t="s">
        <v>EUR</v>
        <stp/>
        <stp xml:space="preserve">
FI0242862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5" s="1"/>
      </tp>
      <tp t="s">
        <v>EUR</v>
        <stp/>
        <stp xml:space="preserve">
FI0079041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9" s="1"/>
      </tp>
      <tp t="s">
        <v>EUR</v>
        <stp/>
        <stp xml:space="preserve">
FI0010848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2" s="1"/>
      </tp>
      <tp>
        <v>105.291</v>
        <stp/>
        <stp xml:space="preserve">	DE113541=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0" s="1"/>
      </tp>
      <tp>
        <v>108.089</v>
        <stp/>
        <stp xml:space="preserve">	DE110231=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5" s="1"/>
      </tp>
      <tp>
        <v>100.36</v>
        <stp/>
        <stp xml:space="preserve">	DE110241=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6" s="1"/>
      </tp>
      <tp>
        <v>100.932</v>
        <stp/>
        <stp xml:space="preserve">	DE110471=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6" s="1"/>
      </tp>
      <tp>
        <v>100.998</v>
        <stp/>
        <stp xml:space="preserve">	DE114171=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7" s="1"/>
      </tp>
      <tp t="s">
        <v>EUR</v>
        <stp/>
        <stp xml:space="preserve">
FI0037635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4" s="1"/>
      </tp>
      <tp>
        <v>106.051</v>
        <stp/>
        <stp xml:space="preserve">	DE113540=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9" s="1"/>
      </tp>
      <tp t="s">
        <v>EUR</v>
        <stp/>
        <stp xml:space="preserve">
FI0062625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7" s="1"/>
      </tp>
      <tp>
        <v>107.809</v>
        <stp/>
        <stp xml:space="preserve">	DE110230=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3" s="1"/>
      </tp>
      <tp>
        <v>98.87</v>
        <stp/>
        <stp xml:space="preserve">	DE110240=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5" s="1"/>
      </tp>
      <tp>
        <v>100.742</v>
        <stp/>
        <stp xml:space="preserve">	DE110470=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4" s="1"/>
      </tp>
      <tp t="s">
        <v>EUR</v>
        <stp/>
        <stp xml:space="preserve">
FI0148630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6" s="1"/>
      </tp>
      <tp>
        <v>100.849</v>
        <stp/>
        <stp xml:space="preserve">	DE114170=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3" s="1"/>
      </tp>
      <tp>
        <v>149.87200000000001</v>
        <stp/>
        <stp xml:space="preserve">	DE113543=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9" s="1"/>
      </tp>
      <tp t="s">
        <v>EUR</v>
        <stp/>
        <stp xml:space="preserve">
FI0348727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5" s="1"/>
      </tp>
      <tp>
        <v>110.12</v>
        <stp/>
        <stp xml:space="preserve">	DE110233=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9" s="1"/>
      </tp>
      <tp>
        <v>105.68</v>
        <stp/>
        <stp xml:space="preserve">	DE110243=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2" s="1"/>
      </tp>
      <tp>
        <v>101.211</v>
        <stp/>
        <stp xml:space="preserve">	DE110473=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1" s="1"/>
      </tp>
      <tp>
        <v>101.39700000000001</v>
        <stp/>
        <stp xml:space="preserve">	DE114173=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4" s="1"/>
      </tp>
      <tp t="s">
        <v>EUR</v>
        <stp/>
        <stp xml:space="preserve">
FI0167317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1" s="1"/>
      </tp>
      <tp>
        <v>164.80799999999999</v>
        <stp/>
        <stp xml:space="preserve">	DE113532=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7" s="1"/>
      </tp>
      <tp>
        <v>160.56900000000002</v>
        <stp/>
        <stp xml:space="preserve">	DE113522=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5" s="1"/>
      </tp>
      <tp>
        <v>106.761</v>
        <stp/>
        <stp xml:space="preserve">	DE113542=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3" s="1"/>
      </tp>
      <tp>
        <v>133.286</v>
        <stp/>
        <stp xml:space="preserve">	DE113492=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8" s="1"/>
      </tp>
      <tp>
        <v>110.745</v>
        <stp/>
        <stp xml:space="preserve">	DE110232=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6" s="1"/>
      </tp>
      <tp>
        <v>102.02</v>
        <stp/>
        <stp xml:space="preserve">	DE110242=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8" s="1"/>
      </tp>
      <tp>
        <v>101.05</v>
        <stp/>
        <stp xml:space="preserve">	DE110472=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8" s="1"/>
      </tp>
      <tp t="s">
        <v>EUR</v>
        <stp/>
        <stp xml:space="preserve">
FI0106117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3" s="1"/>
      </tp>
      <tp>
        <v>101.699</v>
        <stp/>
        <stp xml:space="preserve">	DE114172=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2" s="1"/>
      </tp>
      <tp t="s">
        <v>EUR</v>
        <stp/>
        <stp xml:space="preserve">
FI1006306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1" s="1"/>
      </tp>
      <tp>
        <v>1.5389999999999999</v>
        <stp/>
        <stp>_x000D_NO0010646813=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5" s="1"/>
      </tp>
      <tp>
        <v>1.7310000000000001</v>
        <stp/>
        <stp>_x000D_NO0010732555=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7" s="1"/>
      </tp>
      <tp>
        <v>1.6440000000000001</v>
        <stp/>
        <stp>_x000D_NO0010705536=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6" s="1"/>
      </tp>
      <tp>
        <v>100.675</v>
        <stp/>
        <stp>_x000D_NO0010821598=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0" s="1"/>
      </tp>
      <tp>
        <v>0.75700000000000001</v>
        <stp/>
        <stp>_x000D_NO0010429913=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3" s="1"/>
      </tp>
      <tp>
        <v>106.173</v>
        <stp/>
        <stp>_x000D_NO0010572878=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4" s="1"/>
      </tp>
      <tp>
        <v>1.7969999999999999</v>
        <stp/>
        <stp>_x000D_NO0010757925=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8" s="1"/>
      </tp>
      <tp>
        <v>1.8560000000000001</v>
        <stp/>
        <stp>_x000D_NO0010786288=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9" s="1"/>
      </tp>
      <tp>
        <v>97.990000000000009</v>
        <stp/>
        <stp>_x000D_NO0010757925=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8" s="1"/>
      </tp>
      <tp>
        <v>99.195000000000007</v>
        <stp/>
        <stp>_x000D_NO0010786288=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9" s="1"/>
      </tp>
      <tp>
        <v>1.25</v>
        <stp/>
        <stp>_x000D_NO0010572878=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4" s="1"/>
      </tp>
      <tp>
        <v>101.922</v>
        <stp/>
        <stp>_x000D_NO0010429913=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3" s="1"/>
      </tp>
      <tp>
        <v>1.921</v>
        <stp/>
        <stp>_x000D_NO0010821598=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0" s="1"/>
      </tp>
      <tp>
        <v>100.11</v>
        <stp/>
        <stp>_x000D_NO0010732555=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7" s="1"/>
      </tp>
      <tp>
        <v>106.858</v>
        <stp/>
        <stp>_x000D_NO0010705536=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6" s="1"/>
      </tp>
      <tp>
        <v>101.995</v>
        <stp/>
        <stp>_x000D_NO0010646813=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5" s="1"/>
      </tp>
      <tp>
        <v>0.39993055555555557</v>
        <stp/>
        <stp>_x000D_NO0010786288=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9" s="1"/>
      </tp>
      <tp>
        <v>106.057</v>
        <stp/>
        <stp>_x000D_NO0010572878=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4" s="1"/>
      </tp>
      <tp>
        <v>0.40120370370370373</v>
        <stp/>
        <stp>_x000D_NO0010757925=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8" s="1"/>
      </tp>
      <tp>
        <v>0.37505787037037036</v>
        <stp/>
        <stp>_x000D_NO0010429913=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3" s="1"/>
      </tp>
      <tp>
        <v>5.8719999999999999</v>
        <stp/>
        <stp>_x000D_NO0010732555=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7" s="1"/>
      </tp>
      <tp>
        <v>4.8460000000000001</v>
        <stp/>
        <stp>_x000D_NO0010705536=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6" s="1"/>
      </tp>
      <tp>
        <v>4.2670000000000003</v>
        <stp/>
        <stp>_x000D_NO0010646813=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5" s="1"/>
      </tp>
      <tp>
        <v>84.108000000000004</v>
        <stp/>
        <stp>_x000D_NO0010821598=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0" s="1"/>
      </tp>
      <tp>
        <v>7.5190000000000001</v>
        <stp/>
        <stp>_x000D_NO0010786288=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9" s="1"/>
      </tp>
      <tp>
        <v>6.7350000000000003</v>
        <stp/>
        <stp>_x000D_NO0010757925=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8" s="1"/>
      </tp>
      <tp>
        <v>0.51600000000000001</v>
        <stp/>
        <stp>_x000D_NO0010429913=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3" s="1"/>
      </tp>
      <tp>
        <v>100.075</v>
        <stp/>
        <stp>_x000D_NO0010821598=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0" s="1"/>
      </tp>
      <tp>
        <v>0.39785879629629628</v>
        <stp/>
        <stp>_x000D_NO0010705536=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6" s="1"/>
      </tp>
      <tp>
        <v>0.39512731481481478</v>
        <stp/>
        <stp>_x000D_NO0010732555=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7" s="1"/>
      </tp>
      <tp>
        <v>8.2439999999999998</v>
        <stp/>
        <stp>_x000D_NO0010572878=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4" s="1"/>
      </tp>
      <tp>
        <v>0.40047453703703706</v>
        <stp/>
        <stp>_x000D_NO0010646813=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5" s="1"/>
      </tp>
      <tp>
        <v>101.83500000000001</v>
        <stp/>
        <stp>_x000D_NO0010646813=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5" s="1"/>
      </tp>
      <tp>
        <v>0.53200000000000003</v>
        <stp/>
        <stp>_x000D_NO0010429913=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3" s="1"/>
      </tp>
      <tp>
        <v>99.820000000000007</v>
        <stp/>
        <stp>_x000D_NO0010732555=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7" s="1"/>
      </tp>
      <tp>
        <v>106.672</v>
        <stp/>
        <stp>_x000D_NO0010705536=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6" s="1"/>
      </tp>
      <tp>
        <v>53.798999999999999</v>
        <stp/>
        <stp>_x000D_NO0010757925=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8" s="1"/>
      </tp>
      <tp>
        <v>66.879000000000005</v>
        <stp/>
        <stp>_x000D_NO0010786288=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9" s="1"/>
      </tp>
      <tp>
        <v>0.39996527777777779</v>
        <stp/>
        <stp>_x000D_NO0010821598=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0" s="1"/>
      </tp>
      <tp>
        <v>2.3919999999999999</v>
        <stp/>
        <stp>_x000D_NO0010572878=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4" s="1"/>
      </tp>
      <tp>
        <v>8.4459999999999997</v>
        <stp/>
        <stp>_x000D_NO0010821598=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0" s="1"/>
      </tp>
      <tp>
        <v>101.861</v>
        <stp/>
        <stp>_x000D_NO0010429913=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3" s="1"/>
      </tp>
      <tp>
        <v>22.928000000000001</v>
        <stp/>
        <stp>_x000D_NO0010646813=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5" s="1"/>
      </tp>
      <tp>
        <v>97.58</v>
        <stp/>
        <stp>_x000D_NO0010757925=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8" s="1"/>
      </tp>
      <tp>
        <v>0.39145833333333335</v>
        <stp/>
        <stp>_x000D_NO0010572878=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4" s="1"/>
      </tp>
      <tp>
        <v>98.655000000000001</v>
        <stp/>
        <stp>_x000D_NO0010786288=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9" s="1"/>
      </tp>
      <tp>
        <v>41.613</v>
        <stp/>
        <stp>_x000D_NO0010732555=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7" s="1"/>
      </tp>
      <tp>
        <v>29.528000000000002</v>
        <stp/>
        <stp>_x000D_NO0010705536=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6" s="1"/>
      </tp>
      <tp>
        <v>43416</v>
        <stp/>
        <stp>_x000C_0#FI0219787=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8" s="1"/>
      </tp>
      <tp>
        <v>43416</v>
        <stp/>
        <stp>_x000C_0#FI0079041=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9" s="1"/>
      </tp>
      <tp>
        <v>43416</v>
        <stp/>
        <stp>_x000C_0#FI0148630=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6" s="1"/>
      </tp>
      <tp>
        <v>43416</v>
        <stp/>
        <stp>_x000C_0#FI0348727=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5" s="1"/>
      </tp>
      <tp>
        <v>43416</v>
        <stp/>
        <stp>_x000C_0#FI0278551=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3" s="1"/>
      </tp>
      <tp>
        <v>43416</v>
        <stp/>
        <stp>_x000C_0#FI0242870=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9" s="1"/>
      </tp>
      <tp>
        <v>43416</v>
        <stp/>
        <stp>_x000C_0#FI0242862=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5" s="1"/>
      </tp>
      <tp>
        <v>43416</v>
        <stp/>
        <stp>_x000C_0#FI0062625=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7" s="1"/>
      </tp>
      <tp>
        <v>43416</v>
        <stp/>
        <stp>_x000C_0#FI0010848=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2" s="1"/>
      </tp>
      <tp>
        <v>43416</v>
        <stp/>
        <stp>_x000C_0#FI0020961=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4" s="1"/>
      </tp>
      <tp>
        <v>43416</v>
        <stp/>
        <stp>_x000C_0#FI0197959=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2" s="1"/>
      </tp>
      <tp>
        <v>43416</v>
        <stp/>
        <stp>_x000C_0#FI0037635=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4" s="1"/>
      </tp>
      <tp>
        <v>43416</v>
        <stp/>
        <stp>_x000C_0#FI0167317=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1" s="1"/>
      </tp>
      <tp>
        <v>43416</v>
        <stp/>
        <stp>_x000C_0#FI0047089=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6" s="1"/>
      </tp>
      <tp>
        <v>43416</v>
        <stp/>
        <stp>_x000C_0#FI0306758=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7" s="1"/>
      </tp>
      <tp>
        <v>43416</v>
        <stp/>
        <stp>_x000C_0#FI0046545=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8" s="1"/>
      </tp>
      <tp>
        <v>43416</v>
        <stp/>
        <stp>_x000C_0#FI1006306=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1" s="1"/>
      </tp>
      <tp>
        <v>43416</v>
        <stp/>
        <stp>_x000C_0#FI0006176=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0" s="1"/>
      </tp>
      <tp>
        <v>43416</v>
        <stp/>
        <stp>_x000C_0#FI0106117=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zoomScale="85" zoomScaleNormal="85" workbookViewId="0">
      <selection activeCell="R16" sqref="R16"/>
    </sheetView>
  </sheetViews>
  <sheetFormatPr defaultRowHeight="15" x14ac:dyDescent="0.25"/>
  <cols>
    <col min="1" max="1" width="15.28515625" bestFit="1" customWidth="1"/>
    <col min="2" max="2" width="15" bestFit="1" customWidth="1"/>
    <col min="3" max="3" width="11.7109375" style="8" bestFit="1" customWidth="1"/>
    <col min="4" max="4" width="11.85546875" style="9" bestFit="1" customWidth="1"/>
    <col min="5" max="5" width="10.85546875" style="9" bestFit="1" customWidth="1"/>
    <col min="6" max="6" width="11.85546875" style="9" bestFit="1" customWidth="1"/>
    <col min="7" max="7" width="10.42578125" style="10" bestFit="1" customWidth="1"/>
    <col min="8" max="8" width="8" style="8" bestFit="1" customWidth="1"/>
    <col min="9" max="9" width="8" style="9" bestFit="1" customWidth="1"/>
    <col min="10" max="10" width="9.5703125" style="9" bestFit="1" customWidth="1"/>
    <col min="11" max="11" width="9.140625" style="10" bestFit="1" customWidth="1"/>
    <col min="12" max="12" width="11.85546875" style="8" bestFit="1" customWidth="1"/>
    <col min="13" max="13" width="19.140625" style="9" bestFit="1" customWidth="1"/>
    <col min="14" max="14" width="20" style="10" bestFit="1" customWidth="1"/>
    <col min="15" max="15" width="9.5703125" style="8" bestFit="1" customWidth="1"/>
    <col min="16" max="16" width="11" style="10" bestFit="1" customWidth="1"/>
    <col min="17" max="17" width="10.28515625" bestFit="1" customWidth="1"/>
    <col min="18" max="18" width="12.5703125" bestFit="1" customWidth="1"/>
    <col min="19" max="19" width="10.85546875" bestFit="1" customWidth="1"/>
  </cols>
  <sheetData>
    <row r="1" spans="1:18" x14ac:dyDescent="0.25">
      <c r="A1" t="s">
        <v>19</v>
      </c>
      <c r="B1" t="s">
        <v>0</v>
      </c>
      <c r="C1" s="1" t="s">
        <v>15</v>
      </c>
      <c r="D1" s="2" t="s">
        <v>16</v>
      </c>
      <c r="E1" s="2" t="s">
        <v>8</v>
      </c>
      <c r="F1" s="2" t="s">
        <v>10</v>
      </c>
      <c r="G1" s="3" t="s">
        <v>5</v>
      </c>
      <c r="H1" s="1" t="s">
        <v>1</v>
      </c>
      <c r="I1" s="2" t="s">
        <v>2</v>
      </c>
      <c r="J1" s="2" t="s">
        <v>3</v>
      </c>
      <c r="K1" s="3" t="s">
        <v>4</v>
      </c>
      <c r="L1" s="1" t="s">
        <v>6</v>
      </c>
      <c r="M1" s="2" t="s">
        <v>7</v>
      </c>
      <c r="N1" s="3" t="s">
        <v>11</v>
      </c>
      <c r="O1" s="1" t="s">
        <v>14</v>
      </c>
      <c r="P1" s="3" t="s">
        <v>13</v>
      </c>
      <c r="Q1" t="s">
        <v>12</v>
      </c>
      <c r="R1" t="s">
        <v>9</v>
      </c>
    </row>
    <row r="2" spans="1:18" x14ac:dyDescent="0.25">
      <c r="A2" t="str">
        <f>_xll.RtGet("IDN",B2,"DSPLY_NAME")</f>
        <v xml:space="preserve">SWEDEN 1052     </v>
      </c>
      <c r="B2" t="s">
        <v>17</v>
      </c>
      <c r="C2" s="4">
        <f>_xll.RtGet("IDN","0#"&amp;B2,"ACTIV_DATE")</f>
        <v>43416</v>
      </c>
      <c r="D2" s="5">
        <f>_xll.RtGet("IDN",B2,"VALUE_TS1")</f>
        <v>0.40942129629629631</v>
      </c>
      <c r="E2" s="6">
        <f>_xll.RtGet("IDN",B2,"ISSUE_DATE")</f>
        <v>39412</v>
      </c>
      <c r="F2" s="6">
        <f>_xll.RtGet("IDN",B2,"SETTLEDATE")</f>
        <v>43418</v>
      </c>
      <c r="G2" s="7">
        <f>_xll.RtGet("IDN",B2,"MATUR_DATE")</f>
        <v>43536</v>
      </c>
      <c r="H2" s="8">
        <f>_xll.RtGet("IDN",B2,"PRIMACT_1")</f>
        <v>101.63500000000001</v>
      </c>
      <c r="I2" s="9">
        <f>_xll.RtGet("IDN",B2,"SEC_ACT_1")</f>
        <v>101.64100000000001</v>
      </c>
      <c r="J2" s="9">
        <f>_xll.RtGet("IDN",B2,"RT_YIELD_1")</f>
        <v>-0.70499999999999996</v>
      </c>
      <c r="K2" s="10">
        <f>_xll.RtGet("IDN",B2,"SEC_YLD_1")</f>
        <v>-0.72499999999999998</v>
      </c>
      <c r="L2" s="8">
        <f>_xll.RtGet("IDN",B2,"COUPN_RATE")</f>
        <v>4.25</v>
      </c>
      <c r="M2" s="6">
        <f>_xll.RtGet("IDN",B2,"COUPN_DATE")</f>
        <v>43536</v>
      </c>
      <c r="N2" s="10" t="str">
        <f>_xll.RtGet("IDN",B2,"PAY_FREQ")</f>
        <v xml:space="preserve">ANNUAL  </v>
      </c>
      <c r="O2" s="8">
        <f>_xll.RtGet("IDN",B2,"MOD_DURTN")</f>
        <v>0.32900000000000001</v>
      </c>
      <c r="P2" s="10">
        <f>_xll.RtGet("IDN",B2,"CONVEXITY")</f>
        <v>0.216</v>
      </c>
      <c r="Q2" t="str">
        <f>_xll.RtGet("IDN",B2,"CURRENCY")</f>
        <v>SEK</v>
      </c>
      <c r="R2" t="str">
        <f>_xll.RtGet("IDN",B2,"GEN_TEXT16")</f>
        <v xml:space="preserve">30E/360         </v>
      </c>
    </row>
    <row r="3" spans="1:18" x14ac:dyDescent="0.25">
      <c r="A3" t="str">
        <f>_xll.RtGet("IDN",B3,"DSPLY_NAME")</f>
        <v xml:space="preserve">SWEDEN 1047     </v>
      </c>
      <c r="B3" t="s">
        <v>18</v>
      </c>
      <c r="C3" s="4">
        <f>_xll.RtGet("IDN","0#"&amp;B3,"ACTIV_DATE")</f>
        <v>43416</v>
      </c>
      <c r="D3" s="5">
        <f>_xll.RtGet("IDN",B3,"VALUE_TS1")</f>
        <v>0.40945601851851848</v>
      </c>
      <c r="E3" s="6">
        <f>_xll.RtGet("IDN",B3,"ISSUE_DATE")</f>
        <v>38019</v>
      </c>
      <c r="F3" s="6">
        <f>_xll.RtGet("IDN",B3,"SETTLEDATE")</f>
        <v>43418</v>
      </c>
      <c r="G3" s="7">
        <f>_xll.RtGet("IDN",B3,"MATUR_DATE")</f>
        <v>44166</v>
      </c>
      <c r="H3" s="8">
        <f>_xll.RtGet("IDN",B3,"PRIMACT_1")</f>
        <v>111.114</v>
      </c>
      <c r="I3" s="9">
        <f>_xll.RtGet("IDN",B3,"SEC_ACT_1")</f>
        <v>111.15900000000001</v>
      </c>
      <c r="J3" s="9">
        <f>_xll.RtGet("IDN",B3,"RT_YIELD_1")</f>
        <v>-0.39600000000000002</v>
      </c>
      <c r="K3" s="10">
        <f>_xll.RtGet("IDN",B3,"SEC_YLD_1")</f>
        <v>-0.41600000000000004</v>
      </c>
      <c r="L3" s="8">
        <f>_xll.RtGet("IDN",B3,"COUPN_RATE")</f>
        <v>5</v>
      </c>
      <c r="M3" s="6">
        <f>_xll.RtGet("IDN",B3,"COUPN_DATE")</f>
        <v>43437</v>
      </c>
      <c r="N3" s="10" t="str">
        <f>_xll.RtGet("IDN",B3,"PAY_FREQ")</f>
        <v xml:space="preserve">ANNUAL  </v>
      </c>
      <c r="O3" s="8">
        <f>_xll.RtGet("IDN",B3,"MOD_DURTN")</f>
        <v>1.925</v>
      </c>
      <c r="P3" s="10">
        <f>_xll.RtGet("IDN",B3,"CONVEXITY")</f>
        <v>5.8410000000000002</v>
      </c>
      <c r="Q3" t="str">
        <f>_xll.RtGet("IDN",B3,"CURRENCY")</f>
        <v>SEK</v>
      </c>
      <c r="R3" t="str">
        <f>_xll.RtGet("IDN",B3,"GEN_TEXT16")</f>
        <v xml:space="preserve">30E/360         </v>
      </c>
    </row>
    <row r="4" spans="1:18" x14ac:dyDescent="0.25">
      <c r="A4" t="str">
        <f>_xll.RtGet("IDN",B4,"DSPLY_NAME")</f>
        <v xml:space="preserve">SWEDEN 1054     </v>
      </c>
      <c r="B4" t="s">
        <v>20</v>
      </c>
      <c r="C4" s="4">
        <f>_xll.RtGet("IDN","0#"&amp;B4,"ACTIV_DATE")</f>
        <v>43416</v>
      </c>
      <c r="D4" s="5">
        <f>_xll.RtGet("IDN",B4,"VALUE_TS1")</f>
        <v>0.41761574074074076</v>
      </c>
      <c r="E4" s="6">
        <f>_xll.RtGet("IDN",B4,"ISSUE_DATE")</f>
        <v>40588</v>
      </c>
      <c r="F4" s="6">
        <f>_xll.RtGet("IDN",B4,"SETTLEDATE")</f>
        <v>43418</v>
      </c>
      <c r="G4" s="7">
        <f>_xll.RtGet("IDN",B4,"MATUR_DATE")</f>
        <v>44713</v>
      </c>
      <c r="H4" s="8">
        <f>_xll.RtGet("IDN",B4,"PRIMACT_1")</f>
        <v>112.884</v>
      </c>
      <c r="I4" s="9">
        <f>_xll.RtGet("IDN",B4,"SEC_ACT_1")</f>
        <v>112.961</v>
      </c>
      <c r="J4" s="9">
        <f>_xll.RtGet("IDN",B4,"RT_YIELD_1")</f>
        <v>-0.122</v>
      </c>
      <c r="K4" s="10">
        <f>_xll.RtGet("IDN",B4,"SEC_YLD_1")</f>
        <v>-0.14200000000000002</v>
      </c>
      <c r="L4" s="8">
        <f>_xll.RtGet("IDN",B4,"COUPN_RATE")</f>
        <v>3.5</v>
      </c>
      <c r="M4" s="6">
        <f>_xll.RtGet("IDN",B4,"COUPN_DATE")</f>
        <v>43619</v>
      </c>
      <c r="N4" s="10" t="str">
        <f>_xll.RtGet("IDN",B4,"PAY_FREQ")</f>
        <v xml:space="preserve">ANNUAL  </v>
      </c>
      <c r="O4" s="8">
        <f>_xll.RtGet("IDN",B4,"MOD_DURTN")</f>
        <v>3.3679999999999999</v>
      </c>
      <c r="P4" s="10">
        <f>_xll.RtGet("IDN",B4,"CONVEXITY")</f>
        <v>15.111000000000001</v>
      </c>
      <c r="Q4" t="str">
        <f>_xll.RtGet("IDN",B4,"CURRENCY")</f>
        <v>SEK</v>
      </c>
      <c r="R4" t="str">
        <f>_xll.RtGet("IDN",B4,"GEN_TEXT16")</f>
        <v xml:space="preserve">30E/360         </v>
      </c>
    </row>
    <row r="5" spans="1:18" x14ac:dyDescent="0.25">
      <c r="A5" t="str">
        <f>_xll.RtGet("IDN",B5,"DSPLY_NAME")</f>
        <v xml:space="preserve">SWEDEN 1057     </v>
      </c>
      <c r="B5" t="s">
        <v>21</v>
      </c>
      <c r="C5" s="4">
        <f>_xll.RtGet("IDN","0#"&amp;B5,"ACTIV_DATE")</f>
        <v>43416</v>
      </c>
      <c r="D5" s="5">
        <f>_xll.RtGet("IDN",B5,"VALUE_TS1")</f>
        <v>0.42100694444444448</v>
      </c>
      <c r="E5" s="6">
        <f>_xll.RtGet("IDN",B5,"ISSUE_DATE")</f>
        <v>41204</v>
      </c>
      <c r="F5" s="6">
        <f>_xll.RtGet("IDN",B5,"SETTLEDATE")</f>
        <v>43418</v>
      </c>
      <c r="G5" s="7">
        <f>_xll.RtGet("IDN",B5,"MATUR_DATE")</f>
        <v>45243</v>
      </c>
      <c r="H5" s="8">
        <f>_xll.RtGet("IDN",B5,"PRIMACT_1")</f>
        <v>106.928</v>
      </c>
      <c r="I5" s="9">
        <f>_xll.RtGet("IDN",B5,"SEC_ACT_1")</f>
        <v>107.032</v>
      </c>
      <c r="J5" s="9">
        <f>_xll.RtGet("IDN",B5,"RT_YIELD_1")</f>
        <v>0.109</v>
      </c>
      <c r="K5" s="10">
        <f>_xll.RtGet("IDN",B5,"SEC_YLD_1")</f>
        <v>8.8999999999999996E-2</v>
      </c>
      <c r="L5" s="8">
        <f>_xll.RtGet("IDN",B5,"COUPN_RATE")</f>
        <v>1.5</v>
      </c>
      <c r="M5" s="6">
        <f>_xll.RtGet("IDN",B5,"COUPN_DATE")</f>
        <v>43782</v>
      </c>
      <c r="N5" s="10" t="str">
        <f>_xll.RtGet("IDN",B5,"PAY_FREQ")</f>
        <v xml:space="preserve">ANNUAL  </v>
      </c>
      <c r="O5" s="8">
        <f>_xll.RtGet("IDN",B5,"MOD_DURTN")</f>
        <v>4.8520000000000003</v>
      </c>
      <c r="P5" s="10">
        <f>_xll.RtGet("IDN",B5,"CONVEXITY")</f>
        <v>28.794</v>
      </c>
      <c r="Q5" t="str">
        <f>_xll.RtGet("IDN",B5,"CURRENCY")</f>
        <v>SEK</v>
      </c>
      <c r="R5" t="str">
        <f>_xll.RtGet("IDN",B5,"GEN_TEXT16")</f>
        <v xml:space="preserve">30E/360         </v>
      </c>
    </row>
    <row r="6" spans="1:18" x14ac:dyDescent="0.25">
      <c r="A6" t="str">
        <f>_xll.RtGet("IDN",B6,"DSPLY_NAME")</f>
        <v xml:space="preserve">SWEDEN 1058     </v>
      </c>
      <c r="B6" t="s">
        <v>22</v>
      </c>
      <c r="C6" s="4">
        <f>_xll.RtGet("IDN","0#"&amp;B6,"ACTIV_DATE")</f>
        <v>43416</v>
      </c>
      <c r="D6" s="5">
        <f>_xll.RtGet("IDN",B6,"VALUE_TS1")</f>
        <v>0.42043981481481479</v>
      </c>
      <c r="E6" s="6">
        <f>_xll.RtGet("IDN",B6,"ISSUE_DATE")</f>
        <v>41673</v>
      </c>
      <c r="F6" s="6">
        <f>_xll.RtGet("IDN",B6,"SETTLEDATE")</f>
        <v>43418</v>
      </c>
      <c r="G6" s="7">
        <f>_xll.RtGet("IDN",B6,"MATUR_DATE")</f>
        <v>45789</v>
      </c>
      <c r="H6" s="8">
        <f>_xll.RtGet("IDN",B6,"PRIMACT_1")</f>
        <v>114.14100000000001</v>
      </c>
      <c r="I6" s="9">
        <f>_xll.RtGet("IDN",B6,"SEC_ACT_1")</f>
        <v>114.28100000000001</v>
      </c>
      <c r="J6" s="9">
        <f>_xll.RtGet("IDN",B6,"RT_YIELD_1")</f>
        <v>0.29799999999999999</v>
      </c>
      <c r="K6" s="10">
        <f>_xll.RtGet("IDN",B6,"SEC_YLD_1")</f>
        <v>0.27800000000000002</v>
      </c>
      <c r="L6" s="8">
        <f>_xll.RtGet("IDN",B6,"COUPN_RATE")</f>
        <v>2.5</v>
      </c>
      <c r="M6" s="6">
        <f>_xll.RtGet("IDN",B6,"COUPN_DATE")</f>
        <v>43598</v>
      </c>
      <c r="N6" s="10" t="str">
        <f>_xll.RtGet("IDN",B6,"PAY_FREQ")</f>
        <v xml:space="preserve">ANNUAL  </v>
      </c>
      <c r="O6" s="8">
        <f>_xll.RtGet("IDN",B6,"MOD_DURTN")</f>
        <v>6.0250000000000004</v>
      </c>
      <c r="P6" s="10">
        <f>_xll.RtGet("IDN",B6,"CONVEXITY")</f>
        <v>44.058</v>
      </c>
      <c r="Q6" t="str">
        <f>_xll.RtGet("IDN",B6,"CURRENCY")</f>
        <v>SEK</v>
      </c>
      <c r="R6" t="str">
        <f>_xll.RtGet("IDN",B6,"GEN_TEXT16")</f>
        <v xml:space="preserve">30E/360         </v>
      </c>
    </row>
    <row r="7" spans="1:18" x14ac:dyDescent="0.25">
      <c r="A7" t="str">
        <f>_xll.RtGet("IDN",B7,"DSPLY_NAME")</f>
        <v xml:space="preserve">SWEDEN 1059     </v>
      </c>
      <c r="B7" t="s">
        <v>23</v>
      </c>
      <c r="C7" s="4">
        <f>_xll.RtGet("IDN","0#"&amp;B7,"ACTIV_DATE")</f>
        <v>43416</v>
      </c>
      <c r="D7" s="5">
        <f>_xll.RtGet("IDN",B7,"VALUE_TS1")</f>
        <v>0.41752314814814817</v>
      </c>
      <c r="E7" s="6">
        <f>_xll.RtGet("IDN",B7,"ISSUE_DATE")</f>
        <v>42146</v>
      </c>
      <c r="F7" s="6">
        <f>_xll.RtGet("IDN",B7,"SETTLEDATE")</f>
        <v>43418</v>
      </c>
      <c r="G7" s="7">
        <f>_xll.RtGet("IDN",B7,"MATUR_DATE")</f>
        <v>46338</v>
      </c>
      <c r="H7" s="8">
        <f>_xll.RtGet("IDN",B7,"PRIMACT_1")</f>
        <v>104.157</v>
      </c>
      <c r="I7" s="9">
        <f>_xll.RtGet("IDN",B7,"SEC_ACT_1")</f>
        <v>104.31700000000001</v>
      </c>
      <c r="J7" s="9">
        <f>_xll.RtGet("IDN",B7,"RT_YIELD_1")</f>
        <v>0.46900000000000003</v>
      </c>
      <c r="K7" s="10">
        <f>_xll.RtGet("IDN",B7,"SEC_YLD_1")</f>
        <v>0.44900000000000001</v>
      </c>
      <c r="L7" s="8">
        <f>_xll.RtGet("IDN",B7,"COUPN_RATE")</f>
        <v>1</v>
      </c>
      <c r="M7" s="6">
        <f>_xll.RtGet("IDN",B7,"COUPN_DATE")</f>
        <v>43781</v>
      </c>
      <c r="N7" s="10" t="str">
        <f>_xll.RtGet("IDN",B7,"PAY_FREQ")</f>
        <v xml:space="preserve">ANNUAL  </v>
      </c>
      <c r="O7" s="8">
        <f>_xll.RtGet("IDN",B7,"MOD_DURTN")</f>
        <v>7.694</v>
      </c>
      <c r="P7" s="10">
        <f>_xll.RtGet("IDN",B7,"CONVEXITY")</f>
        <v>68.105999999999995</v>
      </c>
      <c r="Q7" t="str">
        <f>_xll.RtGet("IDN",B7,"CURRENCY")</f>
        <v>SEK</v>
      </c>
      <c r="R7" t="str">
        <f>_xll.RtGet("IDN",B7,"GEN_TEXT16")</f>
        <v xml:space="preserve">30E/360         </v>
      </c>
    </row>
    <row r="8" spans="1:18" x14ac:dyDescent="0.25">
      <c r="A8" t="str">
        <f>_xll.RtGet("IDN",B8,"DSPLY_NAME")</f>
        <v xml:space="preserve">SWEDEN 1060     </v>
      </c>
      <c r="B8" t="s">
        <v>24</v>
      </c>
      <c r="C8" s="4">
        <f>_xll.RtGet("IDN","0#"&amp;B8,"ACTIV_DATE")</f>
        <v>43416</v>
      </c>
      <c r="D8" s="5">
        <f>_xll.RtGet("IDN",B8,"VALUE_TS1")</f>
        <v>0.42097222222222225</v>
      </c>
      <c r="E8" s="6">
        <f>_xll.RtGet("IDN",B8,"ISSUE_DATE")</f>
        <v>42762</v>
      </c>
      <c r="F8" s="6">
        <f>_xll.RtGet("IDN",B8,"SETTLEDATE")</f>
        <v>43418</v>
      </c>
      <c r="G8" s="7">
        <f>_xll.RtGet("IDN",B8,"MATUR_DATE")</f>
        <v>46885</v>
      </c>
      <c r="H8" s="8">
        <f>_xll.RtGet("IDN",B8,"PRIMACT_1")</f>
        <v>101.01900000000001</v>
      </c>
      <c r="I8" s="9">
        <f>_xll.RtGet("IDN",B8,"SEC_ACT_1")</f>
        <v>101.20400000000001</v>
      </c>
      <c r="J8" s="9">
        <f>_xll.RtGet("IDN",B8,"RT_YIELD_1")</f>
        <v>0.63900000000000001</v>
      </c>
      <c r="K8" s="10">
        <f>_xll.RtGet("IDN",B8,"SEC_YLD_1")</f>
        <v>0.61899999999999999</v>
      </c>
      <c r="L8" s="8">
        <f>_xll.RtGet("IDN",B8,"COUPN_RATE")</f>
        <v>0.75</v>
      </c>
      <c r="M8" s="6">
        <f>_xll.RtGet("IDN",B8,"COUPN_DATE")</f>
        <v>43598</v>
      </c>
      <c r="N8" s="10" t="str">
        <f>_xll.RtGet("IDN",B8,"PAY_FREQ")</f>
        <v xml:space="preserve">ANNUAL  </v>
      </c>
      <c r="O8" s="8">
        <f>_xll.RtGet("IDN",B8,"MOD_DURTN")</f>
        <v>9.1110000000000007</v>
      </c>
      <c r="P8" s="10">
        <f>_xll.RtGet("IDN",B8,"CONVEXITY")</f>
        <v>94.01</v>
      </c>
      <c r="Q8" t="str">
        <f>_xll.RtGet("IDN",B8,"CURRENCY")</f>
        <v>SEK</v>
      </c>
      <c r="R8" t="str">
        <f>_xll.RtGet("IDN",B8,"GEN_TEXT16")</f>
        <v xml:space="preserve">30E/360         </v>
      </c>
    </row>
    <row r="9" spans="1:18" x14ac:dyDescent="0.25">
      <c r="A9" t="str">
        <f>_xll.RtGet("IDN",B9,"DSPLY_NAME")</f>
        <v xml:space="preserve">SWEDEN 1061     </v>
      </c>
      <c r="B9" t="s">
        <v>25</v>
      </c>
      <c r="C9" s="4">
        <f>_xll.RtGet("IDN","0#"&amp;B9,"ACTIV_DATE")</f>
        <v>43416</v>
      </c>
      <c r="D9" s="5">
        <f>_xll.RtGet("IDN",B9,"VALUE_TS1")</f>
        <v>0.41756944444444444</v>
      </c>
      <c r="E9" s="6">
        <f>_xll.RtGet("IDN",B9,"ISSUE_DATE")</f>
        <v>43252</v>
      </c>
      <c r="F9" s="6">
        <f>_xll.RtGet("IDN",B9,"SETTLEDATE")</f>
        <v>43418</v>
      </c>
      <c r="G9" s="7">
        <f>_xll.RtGet("IDN",B9,"MATUR_DATE")</f>
        <v>47434</v>
      </c>
      <c r="H9" s="8">
        <f>_xll.RtGet("IDN",B9,"PRIMACT_1")</f>
        <v>99.100000000000009</v>
      </c>
      <c r="I9" s="9">
        <f>_xll.RtGet("IDN",B9,"SEC_ACT_1")</f>
        <v>99.308999999999997</v>
      </c>
      <c r="J9" s="9">
        <f>_xll.RtGet("IDN",B9,"RT_YIELD_1")</f>
        <v>0.83599999999999997</v>
      </c>
      <c r="K9" s="10">
        <f>_xll.RtGet("IDN",B9,"SEC_YLD_1")</f>
        <v>0.81600000000000006</v>
      </c>
      <c r="L9" s="8">
        <f>_xll.RtGet("IDN",B9,"COUPN_RATE")</f>
        <v>0.75</v>
      </c>
      <c r="M9" s="6">
        <f>_xll.RtGet("IDN",B9,"COUPN_DATE")</f>
        <v>43781</v>
      </c>
      <c r="N9" s="10" t="str">
        <f>_xll.RtGet("IDN",B9,"PAY_FREQ")</f>
        <v xml:space="preserve">ANNUAL  </v>
      </c>
      <c r="O9" s="8">
        <f>_xll.RtGet("IDN",B9,"MOD_DURTN")</f>
        <v>10.505000000000001</v>
      </c>
      <c r="P9" s="10">
        <f>_xll.RtGet("IDN",B9,"CONVEXITY")</f>
        <v>123.41</v>
      </c>
      <c r="Q9" t="str">
        <f>_xll.RtGet("IDN",B9,"CURRENCY")</f>
        <v>SEK</v>
      </c>
      <c r="R9" t="str">
        <f>_xll.RtGet("IDN",B9,"GEN_TEXT16")</f>
        <v xml:space="preserve">30E/360         </v>
      </c>
    </row>
    <row r="10" spans="1:18" x14ac:dyDescent="0.25">
      <c r="A10" t="str">
        <f>_xll.RtGet("IDN",B10,"DSPLY_NAME")</f>
        <v xml:space="preserve">SWEDEN 1056     </v>
      </c>
      <c r="B10" t="s">
        <v>26</v>
      </c>
      <c r="C10" s="4">
        <f>_xll.RtGet("IDN","0#"&amp;B10,"ACTIV_DATE")</f>
        <v>43416</v>
      </c>
      <c r="D10" s="5">
        <f>_xll.RtGet("IDN",B10,"VALUE_TS1")</f>
        <v>0.42069444444444443</v>
      </c>
      <c r="E10" s="6">
        <f>_xll.RtGet("IDN",B10,"ISSUE_DATE")</f>
        <v>40988</v>
      </c>
      <c r="F10" s="6">
        <f>_xll.RtGet("IDN",B10,"SETTLEDATE")</f>
        <v>43418</v>
      </c>
      <c r="G10" s="7">
        <f>_xll.RtGet("IDN",B10,"MATUR_DATE")</f>
        <v>48366</v>
      </c>
      <c r="H10" s="8">
        <f>_xll.RtGet("IDN",B10,"PRIMACT_1")</f>
        <v>115.21300000000001</v>
      </c>
      <c r="I10" s="9">
        <f>_xll.RtGet("IDN",B10,"SEC_ACT_1")</f>
        <v>115.898</v>
      </c>
      <c r="J10" s="9">
        <f>_xll.RtGet("IDN",B10,"RT_YIELD_1")</f>
        <v>1.04</v>
      </c>
      <c r="K10" s="10">
        <f>_xll.RtGet("IDN",B10,"SEC_YLD_1")</f>
        <v>0.99</v>
      </c>
      <c r="L10" s="8">
        <f>_xll.RtGet("IDN",B10,"COUPN_RATE")</f>
        <v>2.25</v>
      </c>
      <c r="M10" s="6">
        <f>_xll.RtGet("IDN",B10,"COUPN_DATE")</f>
        <v>43619</v>
      </c>
      <c r="N10" s="10" t="str">
        <f>_xll.RtGet("IDN",B10,"PAY_FREQ")</f>
        <v xml:space="preserve">ANNUAL  </v>
      </c>
      <c r="O10" s="8">
        <f>_xll.RtGet("IDN",B10,"MOD_DURTN")</f>
        <v>11.75</v>
      </c>
      <c r="P10" s="10">
        <f>_xll.RtGet("IDN",B10,"CONVEXITY")</f>
        <v>161.89099999999999</v>
      </c>
      <c r="Q10" t="str">
        <f>_xll.RtGet("IDN",B10,"CURRENCY")</f>
        <v>SEK</v>
      </c>
      <c r="R10" t="str">
        <f>_xll.RtGet("IDN",B10,"GEN_TEXT16")</f>
        <v xml:space="preserve">30E/360         </v>
      </c>
    </row>
    <row r="11" spans="1:18" x14ac:dyDescent="0.25">
      <c r="A11" t="str">
        <f>_xll.RtGet("IDN",B11,"DSPLY_NAME")</f>
        <v xml:space="preserve">SWEDEN 1053     </v>
      </c>
      <c r="B11" t="s">
        <v>27</v>
      </c>
      <c r="C11" s="4">
        <f>_xll.RtGet("IDN","0#"&amp;B11,"ACTIV_DATE")</f>
        <v>43416</v>
      </c>
      <c r="D11" s="5">
        <f>_xll.RtGet("IDN",B11,"VALUE_TS1")</f>
        <v>0.42016203703703703</v>
      </c>
      <c r="E11" s="6">
        <f>_xll.RtGet("IDN",B11,"ISSUE_DATE")</f>
        <v>39902</v>
      </c>
      <c r="F11" s="6">
        <f>_xll.RtGet("IDN",B11,"SETTLEDATE")</f>
        <v>43418</v>
      </c>
      <c r="G11" s="7">
        <f>_xll.RtGet("IDN",B11,"MATUR_DATE")</f>
        <v>50859</v>
      </c>
      <c r="H11" s="8">
        <f>_xll.RtGet("IDN",B11,"PRIMACT_1")</f>
        <v>138.52799999999999</v>
      </c>
      <c r="I11" s="9">
        <f>_xll.RtGet("IDN",B11,"SEC_ACT_1")</f>
        <v>140.053</v>
      </c>
      <c r="J11" s="9">
        <f>_xll.RtGet("IDN",B11,"RT_YIELD_1")</f>
        <v>1.329</v>
      </c>
      <c r="K11" s="10">
        <f>_xll.RtGet("IDN",B11,"SEC_YLD_1")</f>
        <v>1.2590000000000001</v>
      </c>
      <c r="L11" s="8">
        <f>_xll.RtGet("IDN",B11,"COUPN_RATE")</f>
        <v>3.5</v>
      </c>
      <c r="M11" s="6">
        <f>_xll.RtGet("IDN",B11,"COUPN_DATE")</f>
        <v>43553</v>
      </c>
      <c r="N11" s="10" t="str">
        <f>_xll.RtGet("IDN",B11,"PAY_FREQ")</f>
        <v xml:space="preserve">ANNUAL  </v>
      </c>
      <c r="O11" s="8">
        <f>_xll.RtGet("IDN",B11,"MOD_DURTN")</f>
        <v>15.403</v>
      </c>
      <c r="P11" s="10">
        <f>_xll.RtGet("IDN",B11,"CONVEXITY")</f>
        <v>295.21600000000001</v>
      </c>
      <c r="Q11" t="str">
        <f>_xll.RtGet("IDN",B11,"CURRENCY")</f>
        <v>SEK</v>
      </c>
      <c r="R11" t="str">
        <f>_xll.RtGet("IDN",B11,"GEN_TEXT16")</f>
        <v xml:space="preserve">30E/360         </v>
      </c>
    </row>
    <row r="12" spans="1:18" x14ac:dyDescent="0.25">
      <c r="A12" t="str">
        <f>_xll.RtGet("IDN",B12,"DSPLY_NAME")</f>
        <v xml:space="preserve">BUBILL          </v>
      </c>
      <c r="B12" t="s">
        <v>103</v>
      </c>
      <c r="C12" s="4">
        <f>_xll.RtGet("IDN","0#"&amp;B12,"ACTIV_DATE")</f>
        <v>43416</v>
      </c>
      <c r="D12" s="5">
        <f>_xll.RtGet("IDN",B12,"VALUE_TS1")</f>
        <v>0.41138888888888886</v>
      </c>
      <c r="E12" s="6">
        <f>_xll.RtGet("IDN",B12,"ISSUE_DATE")</f>
        <v>43264</v>
      </c>
      <c r="F12" s="6">
        <f>_xll.RtGet("IDN",B12,"SETTLEDATE")</f>
        <v>43418</v>
      </c>
      <c r="G12" s="7">
        <f>_xll.RtGet("IDN",B12,"MATUR_DATE")</f>
        <v>43439</v>
      </c>
      <c r="H12" s="8">
        <f>_xll.RtGet("IDN",B12,"PRIMACT_1")</f>
        <v>100.033</v>
      </c>
      <c r="I12" s="9">
        <f>_xll.RtGet("IDN",B12,"SEC_ACT_1")</f>
        <v>100.035</v>
      </c>
      <c r="J12" s="9">
        <f>_xll.RtGet("IDN",B12,"RT_YIELD_1")</f>
        <v>-0.57300000000000006</v>
      </c>
      <c r="K12" s="10">
        <f>_xll.RtGet("IDN",B12,"SEC_YLD_1")</f>
        <v>-0.59299999999999997</v>
      </c>
      <c r="L12" s="8">
        <f>_xll.RtGet("IDN",B12,"COUPN_RATE")</f>
        <v>0</v>
      </c>
      <c r="M12" s="6">
        <f>_xll.RtGet("IDN",B12,"COUPN_DATE")</f>
        <v>43439</v>
      </c>
      <c r="N12" s="10" t="str">
        <f>_xll.RtGet("IDN",B12,"PAY_FREQ")</f>
        <v xml:space="preserve">        </v>
      </c>
      <c r="O12" s="8">
        <f>_xll.RtGet("IDN",B12,"MOD_DURTN")</f>
        <v>5.8000000000000003E-2</v>
      </c>
      <c r="P12" s="10">
        <f>_xll.RtGet("IDN",B12,"CONVEXITY")</f>
        <v>7.0000000000000001E-3</v>
      </c>
      <c r="Q12" t="str">
        <f>_xll.RtGet("IDN",B12,"CURRENCY")</f>
        <v>EUR</v>
      </c>
      <c r="R12" t="str">
        <f>_xll.RtGet("IDN",B12,"GEN_TEXT16")</f>
        <v xml:space="preserve">Act/360         </v>
      </c>
    </row>
    <row r="13" spans="1:18" x14ac:dyDescent="0.25">
      <c r="A13" t="str">
        <f>_xll.RtGet("IDN",B13,"DSPLY_NAME")</f>
        <v xml:space="preserve">BUND SCHATZ     </v>
      </c>
      <c r="B13" t="s">
        <v>43</v>
      </c>
      <c r="C13" s="4">
        <f>_xll.RtGet("IDN","0#"&amp;B13,"ACTIV_DATE")</f>
        <v>43416</v>
      </c>
      <c r="D13" s="5">
        <f>_xll.RtGet("IDN",B13,"VALUE_TS1")</f>
        <v>0.42075231481481484</v>
      </c>
      <c r="E13" s="6">
        <f>_xll.RtGet("IDN",B13,"ISSUE_DATE")</f>
        <v>42685</v>
      </c>
      <c r="F13" s="6">
        <f>_xll.RtGet("IDN",B13,"SETTLEDATE")</f>
        <v>43418</v>
      </c>
      <c r="G13" s="7">
        <f>_xll.RtGet("IDN",B13,"MATUR_DATE")</f>
        <v>43448</v>
      </c>
      <c r="H13" s="8">
        <f>_xll.RtGet("IDN",B13,"PRIMACT_1")</f>
        <v>100.03100000000001</v>
      </c>
      <c r="I13" s="9">
        <f>_xll.RtGet("IDN",B13,"SEC_ACT_1")</f>
        <v>100.07600000000001</v>
      </c>
      <c r="J13" s="9">
        <f>_xll.RtGet("IDN",B13,"RT_YIELD_1")</f>
        <v>-0.377</v>
      </c>
      <c r="K13" s="10">
        <f>_xll.RtGet("IDN",B13,"SEC_YLD_1")</f>
        <v>-0.92400000000000004</v>
      </c>
      <c r="L13" s="8">
        <f>_xll.RtGet("IDN",B13,"COUPN_RATE")</f>
        <v>0</v>
      </c>
      <c r="M13" s="6">
        <f>_xll.RtGet("IDN",B13,"COUPN_DATE")</f>
        <v>43448</v>
      </c>
      <c r="N13" s="10" t="str">
        <f>_xll.RtGet("IDN",B13,"PAY_FREQ")</f>
        <v xml:space="preserve">ANNUAL  </v>
      </c>
      <c r="O13" s="8">
        <f>_xll.RtGet("IDN",B13,"MOD_DURTN")</f>
        <v>8.2000000000000003E-2</v>
      </c>
      <c r="P13" s="10">
        <f>_xll.RtGet("IDN",B13,"CONVEXITY")</f>
        <v>1.4E-2</v>
      </c>
      <c r="Q13" t="str">
        <f>_xll.RtGet("IDN",B13,"CURRENCY")</f>
        <v>EUR</v>
      </c>
      <c r="R13" t="str">
        <f>_xll.RtGet("IDN",B13,"GEN_TEXT16")</f>
        <v xml:space="preserve">Act/Act         </v>
      </c>
    </row>
    <row r="14" spans="1:18" x14ac:dyDescent="0.25">
      <c r="A14" t="str">
        <f>_xll.RtGet("IDN",B14,"DSPLY_NAME")</f>
        <v xml:space="preserve">BUND BRD        </v>
      </c>
      <c r="B14" t="s">
        <v>44</v>
      </c>
      <c r="C14" s="4">
        <f>_xll.RtGet("IDN","0#"&amp;B14,"ACTIV_DATE")</f>
        <v>43416</v>
      </c>
      <c r="D14" s="5">
        <f>_xll.RtGet("IDN",B14,"VALUE_TS1")</f>
        <v>0.42011574074074076</v>
      </c>
      <c r="E14" s="6">
        <f>_xll.RtGet("IDN",B14,"ISSUE_DATE")</f>
        <v>39766</v>
      </c>
      <c r="F14" s="6">
        <f>_xll.RtGet("IDN",B14,"SETTLEDATE")</f>
        <v>43418</v>
      </c>
      <c r="G14" s="7">
        <f>_xll.RtGet("IDN",B14,"MATUR_DATE")</f>
        <v>43469</v>
      </c>
      <c r="H14" s="8">
        <f>_xll.RtGet("IDN",B14,"PRIMACT_1")</f>
        <v>100.646</v>
      </c>
      <c r="I14" s="9">
        <f>_xll.RtGet("IDN",B14,"SEC_ACT_1")</f>
        <v>100.666</v>
      </c>
      <c r="J14" s="9">
        <f>_xll.RtGet("IDN",B14,"RT_YIELD_1")</f>
        <v>-0.84079999999999999</v>
      </c>
      <c r="K14" s="10">
        <f>_xll.RtGet("IDN",B14,"SEC_YLD_1")</f>
        <v>-0.97840000000000005</v>
      </c>
      <c r="L14" s="8">
        <f>_xll.RtGet("IDN",B14,"COUPN_RATE")</f>
        <v>3.75</v>
      </c>
      <c r="M14" s="6">
        <f>_xll.RtGet("IDN",B14,"COUPN_DATE")</f>
        <v>43469</v>
      </c>
      <c r="N14" s="10" t="str">
        <f>_xll.RtGet("IDN",B14,"PAY_FREQ")</f>
        <v xml:space="preserve">ANNUAL  </v>
      </c>
      <c r="O14" s="8">
        <f>_xll.RtGet("IDN",B14,"MOD_DURTN")</f>
        <v>0.14000000000000001</v>
      </c>
      <c r="P14" s="10">
        <f>_xll.RtGet("IDN",B14,"CONVEXITY")</f>
        <v>3.9100000000000003E-2</v>
      </c>
      <c r="Q14" t="str">
        <f>_xll.RtGet("IDN",B14,"CURRENCY")</f>
        <v>EUR</v>
      </c>
      <c r="R14" t="str">
        <f>_xll.RtGet("IDN",B14,"GEN_TEXT16")</f>
        <v xml:space="preserve">Act/Act         </v>
      </c>
    </row>
    <row r="15" spans="1:18" x14ac:dyDescent="0.25">
      <c r="A15" t="str">
        <f>_xll.RtGet("IDN",B15,"DSPLY_NAME")</f>
        <v xml:space="preserve">BUBILL          </v>
      </c>
      <c r="B15" t="s">
        <v>45</v>
      </c>
      <c r="C15" s="4">
        <f>_xll.RtGet("IDN","0#"&amp;B15,"ACTIV_DATE")</f>
        <v>43416</v>
      </c>
      <c r="D15" s="5">
        <f>_xll.RtGet("IDN",B15,"VALUE_TS1")</f>
        <v>0.41944444444444445</v>
      </c>
      <c r="E15" s="6">
        <f>_xll.RtGet("IDN",B15,"ISSUE_DATE")</f>
        <v>43327</v>
      </c>
      <c r="F15" s="6">
        <f>_xll.RtGet("IDN",B15,"SETTLEDATE")</f>
        <v>43418</v>
      </c>
      <c r="G15" s="7">
        <f>_xll.RtGet("IDN",B15,"MATUR_DATE")</f>
        <v>43509</v>
      </c>
      <c r="H15" s="8">
        <f>_xll.RtGet("IDN",B15,"PRIMACT_1")</f>
        <v>100.181</v>
      </c>
      <c r="I15" s="9">
        <f>_xll.RtGet("IDN",B15,"SEC_ACT_1")</f>
        <v>100.18600000000001</v>
      </c>
      <c r="J15" s="9">
        <f>_xll.RtGet("IDN",B15,"RT_YIELD_1")</f>
        <v>-0.71499999999999997</v>
      </c>
      <c r="K15" s="10">
        <f>_xll.RtGet("IDN",B15,"SEC_YLD_1")</f>
        <v>-0.73499999999999999</v>
      </c>
      <c r="L15" s="8">
        <f>_xll.RtGet("IDN",B15,"COUPN_RATE")</f>
        <v>0</v>
      </c>
      <c r="M15" s="6">
        <f>_xll.RtGet("IDN",B15,"COUPN_DATE")</f>
        <v>43509</v>
      </c>
      <c r="N15" s="10" t="str">
        <f>_xll.RtGet("IDN",B15,"PAY_FREQ")</f>
        <v xml:space="preserve">        </v>
      </c>
      <c r="O15" s="8">
        <f>_xll.RtGet("IDN",B15,"MOD_DURTN")</f>
        <v>0.253</v>
      </c>
      <c r="P15" s="10">
        <f>_xll.RtGet("IDN",B15,"CONVEXITY")</f>
        <v>0.128</v>
      </c>
      <c r="Q15" t="str">
        <f>_xll.RtGet("IDN",B15,"CURRENCY")</f>
        <v>EUR</v>
      </c>
      <c r="R15" t="str">
        <f>_xll.RtGet("IDN",B15,"GEN_TEXT16")</f>
        <v xml:space="preserve">Act/360         </v>
      </c>
    </row>
    <row r="16" spans="1:18" x14ac:dyDescent="0.25">
      <c r="A16" t="str">
        <f>_xll.RtGet("IDN",B16,"DSPLY_NAME")</f>
        <v xml:space="preserve">BUND OBL S168   </v>
      </c>
      <c r="B16" t="s">
        <v>46</v>
      </c>
      <c r="C16" s="4">
        <f>_xll.RtGet("IDN","0#"&amp;B16,"ACTIV_DATE")</f>
        <v>43416</v>
      </c>
      <c r="D16" s="5">
        <f>_xll.RtGet("IDN",B16,"VALUE_TS1")</f>
        <v>0.42084490740740743</v>
      </c>
      <c r="E16" s="6">
        <f>_xll.RtGet("IDN",B16,"ISSUE_DATE")</f>
        <v>41656</v>
      </c>
      <c r="F16" s="6">
        <f>_xll.RtGet("IDN",B16,"SETTLEDATE")</f>
        <v>43418</v>
      </c>
      <c r="G16" s="7">
        <f>_xll.RtGet("IDN",B16,"MATUR_DATE")</f>
        <v>43518</v>
      </c>
      <c r="H16" s="8">
        <f>_xll.RtGet("IDN",B16,"PRIMACT_1")</f>
        <v>100.464</v>
      </c>
      <c r="I16" s="9">
        <f>_xll.RtGet("IDN",B16,"SEC_ACT_1")</f>
        <v>100.489</v>
      </c>
      <c r="J16" s="9">
        <f>_xll.RtGet("IDN",B16,"RT_YIELD_1")</f>
        <v>-0.68540000000000001</v>
      </c>
      <c r="K16" s="10">
        <f>_xll.RtGet("IDN",B16,"SEC_YLD_1")</f>
        <v>-0.77540000000000009</v>
      </c>
      <c r="L16" s="8">
        <f>_xll.RtGet("IDN",B16,"COUPN_RATE")</f>
        <v>1</v>
      </c>
      <c r="M16" s="6">
        <f>_xll.RtGet("IDN",B16,"COUPN_DATE")</f>
        <v>43518</v>
      </c>
      <c r="N16" s="10" t="str">
        <f>_xll.RtGet("IDN",B16,"PAY_FREQ")</f>
        <v xml:space="preserve">ANNUAL  </v>
      </c>
      <c r="O16" s="8">
        <f>_xll.RtGet("IDN",B16,"MOD_DURTN")</f>
        <v>0.27500000000000002</v>
      </c>
      <c r="P16" s="10">
        <f>_xll.RtGet("IDN",B16,"CONVEXITY")</f>
        <v>0.1507</v>
      </c>
      <c r="Q16" t="str">
        <f>_xll.RtGet("IDN",B16,"CURRENCY")</f>
        <v>EUR</v>
      </c>
      <c r="R16" t="str">
        <f>_xll.RtGet("IDN",B16,"GEN_TEXT16")</f>
        <v xml:space="preserve">Act/Act         </v>
      </c>
    </row>
    <row r="17" spans="1:18" x14ac:dyDescent="0.25">
      <c r="A17" t="str">
        <f>_xll.RtGet("IDN",B17,"DSPLY_NAME")</f>
        <v xml:space="preserve">BUND SCHATZ     </v>
      </c>
      <c r="B17" t="s">
        <v>47</v>
      </c>
      <c r="C17" s="4">
        <f>_xll.RtGet("IDN","0#"&amp;B17,"ACTIV_DATE")</f>
        <v>43416</v>
      </c>
      <c r="D17" s="5">
        <f>_xll.RtGet("IDN",B17,"VALUE_TS1")</f>
        <v>0.42097222222222225</v>
      </c>
      <c r="E17" s="6">
        <f>_xll.RtGet("IDN",B17,"ISSUE_DATE")</f>
        <v>42796</v>
      </c>
      <c r="F17" s="6">
        <f>_xll.RtGet("IDN",B17,"SETTLEDATE")</f>
        <v>43418</v>
      </c>
      <c r="G17" s="7">
        <f>_xll.RtGet("IDN",B17,"MATUR_DATE")</f>
        <v>43539</v>
      </c>
      <c r="H17" s="8">
        <f>_xll.RtGet("IDN",B17,"PRIMACT_1")</f>
        <v>100.218</v>
      </c>
      <c r="I17" s="9">
        <f>_xll.RtGet("IDN",B17,"SEC_ACT_1")</f>
        <v>100.258</v>
      </c>
      <c r="J17" s="9">
        <f>_xll.RtGet("IDN",B17,"RT_YIELD_1")</f>
        <v>-0.65600000000000003</v>
      </c>
      <c r="K17" s="10">
        <f>_xll.RtGet("IDN",B17,"SEC_YLD_1")</f>
        <v>-0.77600000000000002</v>
      </c>
      <c r="L17" s="8">
        <f>_xll.RtGet("IDN",B17,"COUPN_RATE")</f>
        <v>0</v>
      </c>
      <c r="M17" s="6">
        <f>_xll.RtGet("IDN",B17,"COUPN_DATE")</f>
        <v>43539</v>
      </c>
      <c r="N17" s="10" t="str">
        <f>_xll.RtGet("IDN",B17,"PAY_FREQ")</f>
        <v xml:space="preserve">ANNUAL  </v>
      </c>
      <c r="O17" s="8">
        <f>_xll.RtGet("IDN",B17,"MOD_DURTN")</f>
        <v>0.33200000000000002</v>
      </c>
      <c r="P17" s="10">
        <f>_xll.RtGet("IDN",B17,"CONVEXITY")</f>
        <v>0.221</v>
      </c>
      <c r="Q17" t="str">
        <f>_xll.RtGet("IDN",B17,"CURRENCY")</f>
        <v>EUR</v>
      </c>
      <c r="R17" t="str">
        <f>_xll.RtGet("IDN",B17,"GEN_TEXT16")</f>
        <v xml:space="preserve">Act/Act         </v>
      </c>
    </row>
    <row r="18" spans="1:18" x14ac:dyDescent="0.25">
      <c r="A18" t="str">
        <f>_xll.RtGet("IDN",B18,"DSPLY_NAME")</f>
        <v xml:space="preserve">BUBILL          </v>
      </c>
      <c r="B18" t="s">
        <v>48</v>
      </c>
      <c r="C18" s="4">
        <f>_xll.RtGet("IDN","0#"&amp;B18,"ACTIV_DATE")</f>
        <v>43416</v>
      </c>
      <c r="D18" s="5">
        <f>_xll.RtGet("IDN",B18,"VALUE_TS1")</f>
        <v>0.41872685185185188</v>
      </c>
      <c r="E18" s="6">
        <f>_xll.RtGet("IDN",B18,"ISSUE_DATE")</f>
        <v>43383</v>
      </c>
      <c r="F18" s="6">
        <f>_xll.RtGet("IDN",B18,"SETTLEDATE")</f>
        <v>43418</v>
      </c>
      <c r="G18" s="7">
        <f>_xll.RtGet("IDN",B18,"MATUR_DATE")</f>
        <v>43565</v>
      </c>
      <c r="H18" s="8">
        <f>_xll.RtGet("IDN",B18,"PRIMACT_1")</f>
        <v>100.276</v>
      </c>
      <c r="I18" s="9">
        <f>_xll.RtGet("IDN",B18,"SEC_ACT_1")</f>
        <v>100.285</v>
      </c>
      <c r="J18" s="9">
        <f>_xll.RtGet("IDN",B18,"RT_YIELD_1")</f>
        <v>-0.67500000000000004</v>
      </c>
      <c r="K18" s="10">
        <f>_xll.RtGet("IDN",B18,"SEC_YLD_1")</f>
        <v>-0.69500000000000006</v>
      </c>
      <c r="L18" s="8">
        <f>_xll.RtGet("IDN",B18,"COUPN_RATE")</f>
        <v>0</v>
      </c>
      <c r="M18" s="6">
        <f>_xll.RtGet("IDN",B18,"COUPN_DATE")</f>
        <v>43565</v>
      </c>
      <c r="N18" s="10" t="str">
        <f>_xll.RtGet("IDN",B18,"PAY_FREQ")</f>
        <v xml:space="preserve">        </v>
      </c>
      <c r="O18" s="8">
        <f>_xll.RtGet("IDN",B18,"MOD_DURTN")</f>
        <v>0.41000000000000003</v>
      </c>
      <c r="P18" s="10">
        <f>_xll.RtGet("IDN",B18,"CONVEXITY")</f>
        <v>0.33500000000000002</v>
      </c>
      <c r="Q18" t="str">
        <f>_xll.RtGet("IDN",B18,"CURRENCY")</f>
        <v>EUR</v>
      </c>
      <c r="R18" t="str">
        <f>_xll.RtGet("IDN",B18,"GEN_TEXT16")</f>
        <v xml:space="preserve">Act/360         </v>
      </c>
    </row>
    <row r="19" spans="1:18" x14ac:dyDescent="0.25">
      <c r="A19" t="str">
        <f>_xll.RtGet("IDN",B19,"DSPLY_NAME")</f>
        <v xml:space="preserve">BUND OBL S169   </v>
      </c>
      <c r="B19" t="s">
        <v>49</v>
      </c>
      <c r="C19" s="4">
        <f>_xll.RtGet("IDN","0#"&amp;B19,"ACTIV_DATE")</f>
        <v>43416</v>
      </c>
      <c r="D19" s="5">
        <f>_xll.RtGet("IDN",B19,"VALUE_TS1")</f>
        <v>0.42077546296296298</v>
      </c>
      <c r="E19" s="6">
        <f>_xll.RtGet("IDN",B19,"ISSUE_DATE")</f>
        <v>41768</v>
      </c>
      <c r="F19" s="6">
        <f>_xll.RtGet("IDN",B19,"SETTLEDATE")</f>
        <v>43418</v>
      </c>
      <c r="G19" s="7">
        <f>_xll.RtGet("IDN",B19,"MATUR_DATE")</f>
        <v>43567</v>
      </c>
      <c r="H19" s="8">
        <f>_xll.RtGet("IDN",B19,"PRIMACT_1")</f>
        <v>100.47500000000001</v>
      </c>
      <c r="I19" s="9">
        <f>_xll.RtGet("IDN",B19,"SEC_ACT_1")</f>
        <v>100.505</v>
      </c>
      <c r="J19" s="9">
        <f>_xll.RtGet("IDN",B19,"RT_YIELD_1")</f>
        <v>-0.65850000000000009</v>
      </c>
      <c r="K19" s="10">
        <f>_xll.RtGet("IDN",B19,"SEC_YLD_1")</f>
        <v>-0.73120000000000007</v>
      </c>
      <c r="L19" s="8">
        <f>_xll.RtGet("IDN",B19,"COUPN_RATE")</f>
        <v>0.5</v>
      </c>
      <c r="M19" s="6">
        <f>_xll.RtGet("IDN",B19,"COUPN_DATE")</f>
        <v>43567</v>
      </c>
      <c r="N19" s="10" t="str">
        <f>_xll.RtGet("IDN",B19,"PAY_FREQ")</f>
        <v xml:space="preserve">ANNUAL  </v>
      </c>
      <c r="O19" s="8">
        <f>_xll.RtGet("IDN",B19,"MOD_DURTN")</f>
        <v>0.40900000000000003</v>
      </c>
      <c r="P19" s="10">
        <f>_xll.RtGet("IDN",B19,"CONVEXITY")</f>
        <v>0.3352</v>
      </c>
      <c r="Q19" t="str">
        <f>_xll.RtGet("IDN",B19,"CURRENCY")</f>
        <v>EUR</v>
      </c>
      <c r="R19" t="str">
        <f>_xll.RtGet("IDN",B19,"GEN_TEXT16")</f>
        <v xml:space="preserve">Act/Act         </v>
      </c>
    </row>
    <row r="20" spans="1:18" x14ac:dyDescent="0.25">
      <c r="A20" t="str">
        <f>_xll.RtGet("IDN",B20,"DSPLY_NAME")</f>
        <v xml:space="preserve">BUND SCHATZ     </v>
      </c>
      <c r="B20" t="s">
        <v>50</v>
      </c>
      <c r="C20" s="4">
        <f>_xll.RtGet("IDN","0#"&amp;B20,"ACTIV_DATE")</f>
        <v>43416</v>
      </c>
      <c r="D20" s="5">
        <f>_xll.RtGet("IDN",B20,"VALUE_TS1")</f>
        <v>0.42054398148148148</v>
      </c>
      <c r="E20" s="6">
        <f>_xll.RtGet("IDN",B20,"ISSUE_DATE")</f>
        <v>42880</v>
      </c>
      <c r="F20" s="6">
        <f>_xll.RtGet("IDN",B20,"SETTLEDATE")</f>
        <v>43418</v>
      </c>
      <c r="G20" s="7">
        <f>_xll.RtGet("IDN",B20,"MATUR_DATE")</f>
        <v>43630</v>
      </c>
      <c r="H20" s="8">
        <f>_xll.RtGet("IDN",B20,"PRIMACT_1")</f>
        <v>100.384</v>
      </c>
      <c r="I20" s="9">
        <f>_xll.RtGet("IDN",B20,"SEC_ACT_1")</f>
        <v>100.414</v>
      </c>
      <c r="J20" s="9">
        <f>_xll.RtGet("IDN",B20,"RT_YIELD_1")</f>
        <v>-0.65900000000000003</v>
      </c>
      <c r="K20" s="10">
        <f>_xll.RtGet("IDN",B20,"SEC_YLD_1")</f>
        <v>-0.71</v>
      </c>
      <c r="L20" s="8">
        <f>_xll.RtGet("IDN",B20,"COUPN_RATE")</f>
        <v>0</v>
      </c>
      <c r="M20" s="6">
        <f>_xll.RtGet("IDN",B20,"COUPN_DATE")</f>
        <v>43630</v>
      </c>
      <c r="N20" s="10" t="str">
        <f>_xll.RtGet("IDN",B20,"PAY_FREQ")</f>
        <v xml:space="preserve">ANNUAL  </v>
      </c>
      <c r="O20" s="8">
        <f>_xll.RtGet("IDN",B20,"MOD_DURTN")</f>
        <v>0.58299999999999996</v>
      </c>
      <c r="P20" s="10">
        <f>_xll.RtGet("IDN",B20,"CONVEXITY")</f>
        <v>0.68</v>
      </c>
      <c r="Q20" t="str">
        <f>_xll.RtGet("IDN",B20,"CURRENCY")</f>
        <v>EUR</v>
      </c>
      <c r="R20" t="str">
        <f>_xll.RtGet("IDN",B20,"GEN_TEXT16")</f>
        <v xml:space="preserve">Act/Act         </v>
      </c>
    </row>
    <row r="21" spans="1:18" x14ac:dyDescent="0.25">
      <c r="A21" t="str">
        <f>_xll.RtGet("IDN",B21,"DSPLY_NAME")</f>
        <v xml:space="preserve">BUND BRD        </v>
      </c>
      <c r="B21" t="s">
        <v>51</v>
      </c>
      <c r="C21" s="4">
        <f>_xll.RtGet("IDN","0#"&amp;B21,"ACTIV_DATE")</f>
        <v>43416</v>
      </c>
      <c r="D21" s="5">
        <f>_xll.RtGet("IDN",B21,"VALUE_TS1")</f>
        <v>0.42082175925925924</v>
      </c>
      <c r="E21" s="6">
        <f>_xll.RtGet("IDN",B21,"ISSUE_DATE")</f>
        <v>39955</v>
      </c>
      <c r="F21" s="6">
        <f>_xll.RtGet("IDN",B21,"SETTLEDATE")</f>
        <v>43418</v>
      </c>
      <c r="G21" s="7">
        <f>_xll.RtGet("IDN",B21,"MATUR_DATE")</f>
        <v>43650</v>
      </c>
      <c r="H21" s="8">
        <f>_xll.RtGet("IDN",B21,"PRIMACT_1")</f>
        <v>102.65600000000001</v>
      </c>
      <c r="I21" s="9">
        <f>_xll.RtGet("IDN",B21,"SEC_ACT_1")</f>
        <v>102.676</v>
      </c>
      <c r="J21" s="9">
        <f>_xll.RtGet("IDN",B21,"RT_YIELD_1")</f>
        <v>-0.65300000000000002</v>
      </c>
      <c r="K21" s="10">
        <f>_xll.RtGet("IDN",B21,"SEC_YLD_1")</f>
        <v>-0.68310000000000004</v>
      </c>
      <c r="L21" s="8">
        <f>_xll.RtGet("IDN",B21,"COUPN_RATE")</f>
        <v>3.5</v>
      </c>
      <c r="M21" s="6">
        <f>_xll.RtGet("IDN",B21,"COUPN_DATE")</f>
        <v>43650</v>
      </c>
      <c r="N21" s="10" t="str">
        <f>_xll.RtGet("IDN",B21,"PAY_FREQ")</f>
        <v xml:space="preserve">ANNUAL  </v>
      </c>
      <c r="O21" s="8">
        <f>_xll.RtGet("IDN",B21,"MOD_DURTN")</f>
        <v>0.63800000000000001</v>
      </c>
      <c r="P21" s="10">
        <f>_xll.RtGet("IDN",B21,"CONVEXITY")</f>
        <v>0.81490000000000007</v>
      </c>
      <c r="Q21" t="str">
        <f>_xll.RtGet("IDN",B21,"CURRENCY")</f>
        <v>EUR</v>
      </c>
      <c r="R21" t="str">
        <f>_xll.RtGet("IDN",B21,"GEN_TEXT16")</f>
        <v xml:space="preserve">Act/Act         </v>
      </c>
    </row>
    <row r="22" spans="1:18" x14ac:dyDescent="0.25">
      <c r="A22" t="str">
        <f>_xll.RtGet("IDN",B22,"DSPLY_NAME")</f>
        <v xml:space="preserve">BUND SCHATZ     </v>
      </c>
      <c r="B22" t="s">
        <v>52</v>
      </c>
      <c r="C22" s="4">
        <f>_xll.RtGet("IDN","0#"&amp;B22,"ACTIV_DATE")</f>
        <v>43416</v>
      </c>
      <c r="D22" s="5">
        <f>_xll.RtGet("IDN",B22,"VALUE_TS1")</f>
        <v>0.42052083333333334</v>
      </c>
      <c r="E22" s="6">
        <f>_xll.RtGet("IDN",B22,"ISSUE_DATE")</f>
        <v>42978</v>
      </c>
      <c r="F22" s="6">
        <f>_xll.RtGet("IDN",B22,"SETTLEDATE")</f>
        <v>43418</v>
      </c>
      <c r="G22" s="7">
        <f>_xll.RtGet("IDN",B22,"MATUR_DATE")</f>
        <v>43721</v>
      </c>
      <c r="H22" s="8">
        <f>_xll.RtGet("IDN",B22,"PRIMACT_1")</f>
        <v>100.539</v>
      </c>
      <c r="I22" s="9">
        <f>_xll.RtGet("IDN",B22,"SEC_ACT_1")</f>
        <v>100.569</v>
      </c>
      <c r="J22" s="9">
        <f>_xll.RtGet("IDN",B22,"RT_YIELD_1")</f>
        <v>-0.64600000000000002</v>
      </c>
      <c r="K22" s="10">
        <f>_xll.RtGet("IDN",B22,"SEC_YLD_1")</f>
        <v>-0.68200000000000005</v>
      </c>
      <c r="L22" s="8">
        <f>_xll.RtGet("IDN",B22,"COUPN_RATE")</f>
        <v>0</v>
      </c>
      <c r="M22" s="6">
        <f>_xll.RtGet("IDN",B22,"COUPN_DATE")</f>
        <v>43721</v>
      </c>
      <c r="N22" s="10" t="str">
        <f>_xll.RtGet("IDN",B22,"PAY_FREQ")</f>
        <v xml:space="preserve">ANNUAL  </v>
      </c>
      <c r="O22" s="8">
        <f>_xll.RtGet("IDN",B22,"MOD_DURTN")</f>
        <v>0.83499999999999996</v>
      </c>
      <c r="P22" s="10">
        <f>_xll.RtGet("IDN",B22,"CONVEXITY")</f>
        <v>1.3940000000000001</v>
      </c>
      <c r="Q22" t="str">
        <f>_xll.RtGet("IDN",B22,"CURRENCY")</f>
        <v>EUR</v>
      </c>
      <c r="R22" t="str">
        <f>_xll.RtGet("IDN",B22,"GEN_TEXT16")</f>
        <v xml:space="preserve">Act/Act         </v>
      </c>
    </row>
    <row r="23" spans="1:18" x14ac:dyDescent="0.25">
      <c r="A23" t="str">
        <f>_xll.RtGet("IDN",B23,"DSPLY_NAME")</f>
        <v xml:space="preserve">BUND OBL S170   </v>
      </c>
      <c r="B23" t="s">
        <v>53</v>
      </c>
      <c r="C23" s="4">
        <f>_xll.RtGet("IDN","0#"&amp;B23,"ACTIV_DATE")</f>
        <v>43416</v>
      </c>
      <c r="D23" s="5">
        <f>_xll.RtGet("IDN",B23,"VALUE_TS1")</f>
        <v>0.42094907407407406</v>
      </c>
      <c r="E23" s="6">
        <f>_xll.RtGet("IDN",B23,"ISSUE_DATE")</f>
        <v>41887</v>
      </c>
      <c r="F23" s="6">
        <f>_xll.RtGet("IDN",B23,"SETTLEDATE")</f>
        <v>43418</v>
      </c>
      <c r="G23" s="7">
        <f>_xll.RtGet("IDN",B23,"MATUR_DATE")</f>
        <v>43749</v>
      </c>
      <c r="H23" s="8">
        <f>_xll.RtGet("IDN",B23,"PRIMACT_1")</f>
        <v>100.82900000000001</v>
      </c>
      <c r="I23" s="9">
        <f>_xll.RtGet("IDN",B23,"SEC_ACT_1")</f>
        <v>100.849</v>
      </c>
      <c r="J23" s="9">
        <f>_xll.RtGet("IDN",B23,"RT_YIELD_1")</f>
        <v>-0.65850000000000009</v>
      </c>
      <c r="K23" s="10">
        <f>_xll.RtGet("IDN",B23,"SEC_YLD_1")</f>
        <v>-0.68030000000000002</v>
      </c>
      <c r="L23" s="8">
        <f>_xll.RtGet("IDN",B23,"COUPN_RATE")</f>
        <v>0.25</v>
      </c>
      <c r="M23" s="6">
        <f>_xll.RtGet("IDN",B23,"COUPN_DATE")</f>
        <v>43749</v>
      </c>
      <c r="N23" s="10" t="str">
        <f>_xll.RtGet("IDN",B23,"PAY_FREQ")</f>
        <v xml:space="preserve">ANNUAL  </v>
      </c>
      <c r="O23" s="8">
        <f>_xll.RtGet("IDN",B23,"MOD_DURTN")</f>
        <v>0.91200000000000003</v>
      </c>
      <c r="P23" s="10">
        <f>_xll.RtGet("IDN",B23,"CONVEXITY")</f>
        <v>1.6649</v>
      </c>
      <c r="Q23" t="str">
        <f>_xll.RtGet("IDN",B23,"CURRENCY")</f>
        <v>EUR</v>
      </c>
      <c r="R23" t="str">
        <f>_xll.RtGet("IDN",B23,"GEN_TEXT16")</f>
        <v xml:space="preserve">Act/Act         </v>
      </c>
    </row>
    <row r="24" spans="1:18" x14ac:dyDescent="0.25">
      <c r="A24" t="str">
        <f>_xll.RtGet("IDN",B24,"DSPLY_NAME")</f>
        <v xml:space="preserve">BUND SCHATZ     </v>
      </c>
      <c r="B24" t="s">
        <v>54</v>
      </c>
      <c r="C24" s="4">
        <f>_xll.RtGet("IDN","0#"&amp;B24,"ACTIV_DATE")</f>
        <v>43416</v>
      </c>
      <c r="D24" s="5">
        <f>_xll.RtGet("IDN",B24,"VALUE_TS1")</f>
        <v>0.42072916666666665</v>
      </c>
      <c r="E24" s="6">
        <f>_xll.RtGet("IDN",B24,"ISSUE_DATE")</f>
        <v>43055</v>
      </c>
      <c r="F24" s="6">
        <f>_xll.RtGet("IDN",B24,"SETTLEDATE")</f>
        <v>43418</v>
      </c>
      <c r="G24" s="7">
        <f>_xll.RtGet("IDN",B24,"MATUR_DATE")</f>
        <v>43812</v>
      </c>
      <c r="H24" s="8">
        <f>_xll.RtGet("IDN",B24,"PRIMACT_1")</f>
        <v>100.72200000000001</v>
      </c>
      <c r="I24" s="9">
        <f>_xll.RtGet("IDN",B24,"SEC_ACT_1")</f>
        <v>100.742</v>
      </c>
      <c r="J24" s="9">
        <f>_xll.RtGet("IDN",B24,"RT_YIELD_1")</f>
        <v>-0.66400000000000003</v>
      </c>
      <c r="K24" s="10">
        <f>_xll.RtGet("IDN",B24,"SEC_YLD_1")</f>
        <v>-0.68300000000000005</v>
      </c>
      <c r="L24" s="8">
        <f>_xll.RtGet("IDN",B24,"COUPN_RATE")</f>
        <v>0</v>
      </c>
      <c r="M24" s="6">
        <f>_xll.RtGet("IDN",B24,"COUPN_DATE")</f>
        <v>43447</v>
      </c>
      <c r="N24" s="10" t="str">
        <f>_xll.RtGet("IDN",B24,"PAY_FREQ")</f>
        <v xml:space="preserve">ANNUAL  </v>
      </c>
      <c r="O24" s="8">
        <f>_xll.RtGet("IDN",B24,"MOD_DURTN")</f>
        <v>1.087</v>
      </c>
      <c r="P24" s="10">
        <f>_xll.RtGet("IDN",B24,"CONVEXITY")</f>
        <v>2.2749999999999999</v>
      </c>
      <c r="Q24" t="str">
        <f>_xll.RtGet("IDN",B24,"CURRENCY")</f>
        <v>EUR</v>
      </c>
      <c r="R24" t="str">
        <f>_xll.RtGet("IDN",B24,"GEN_TEXT16")</f>
        <v xml:space="preserve">Act/Act         </v>
      </c>
    </row>
    <row r="25" spans="1:18" x14ac:dyDescent="0.25">
      <c r="A25" t="str">
        <f>_xll.RtGet("IDN",B25,"DSPLY_NAME")</f>
        <v xml:space="preserve">BUND BRD        </v>
      </c>
      <c r="B25" t="s">
        <v>55</v>
      </c>
      <c r="C25" s="4">
        <f>_xll.RtGet("IDN","0#"&amp;B25,"ACTIV_DATE")</f>
        <v>43416</v>
      </c>
      <c r="D25" s="5">
        <f>_xll.RtGet("IDN",B25,"VALUE_TS1")</f>
        <v>0.42091435185185183</v>
      </c>
      <c r="E25" s="6">
        <f>_xll.RtGet("IDN",B25,"ISSUE_DATE")</f>
        <v>40130</v>
      </c>
      <c r="F25" s="6">
        <f>_xll.RtGet("IDN",B25,"SETTLEDATE")</f>
        <v>43418</v>
      </c>
      <c r="G25" s="7">
        <f>_xll.RtGet("IDN",B25,"MATUR_DATE")</f>
        <v>43834</v>
      </c>
      <c r="H25" s="8">
        <f>_xll.RtGet("IDN",B25,"PRIMACT_1")</f>
        <v>104.572</v>
      </c>
      <c r="I25" s="9">
        <f>_xll.RtGet("IDN",B25,"SEC_ACT_1")</f>
        <v>104.61200000000001</v>
      </c>
      <c r="J25" s="9">
        <f>_xll.RtGet("IDN",B25,"RT_YIELD_1")</f>
        <v>-0.72899999999999998</v>
      </c>
      <c r="K25" s="10">
        <f>_xll.RtGet("IDN",B25,"SEC_YLD_1")</f>
        <v>-0.76230000000000009</v>
      </c>
      <c r="L25" s="8">
        <f>_xll.RtGet("IDN",B25,"COUPN_RATE")</f>
        <v>3.25</v>
      </c>
      <c r="M25" s="6">
        <f>_xll.RtGet("IDN",B25,"COUPN_DATE")</f>
        <v>43469</v>
      </c>
      <c r="N25" s="10" t="str">
        <f>_xll.RtGet("IDN",B25,"PAY_FREQ")</f>
        <v xml:space="preserve">ANNUAL  </v>
      </c>
      <c r="O25" s="8">
        <f>_xll.RtGet("IDN",B25,"MOD_DURTN")</f>
        <v>1.1180000000000001</v>
      </c>
      <c r="P25" s="10">
        <f>_xll.RtGet("IDN",B25,"CONVEXITY")</f>
        <v>2.4054000000000002</v>
      </c>
      <c r="Q25" t="str">
        <f>_xll.RtGet("IDN",B25,"CURRENCY")</f>
        <v>EUR</v>
      </c>
      <c r="R25" t="str">
        <f>_xll.RtGet("IDN",B25,"GEN_TEXT16")</f>
        <v xml:space="preserve">Act/Act         </v>
      </c>
    </row>
    <row r="26" spans="1:18" x14ac:dyDescent="0.25">
      <c r="A26" t="str">
        <f>_xll.RtGet("IDN",B26,"DSPLY_NAME")</f>
        <v xml:space="preserve">BUND SCHATZ     </v>
      </c>
      <c r="B26" t="s">
        <v>56</v>
      </c>
      <c r="C26" s="4">
        <f>_xll.RtGet("IDN","0#"&amp;B26,"ACTIV_DATE")</f>
        <v>43416</v>
      </c>
      <c r="D26" s="5">
        <f>_xll.RtGet("IDN",B26,"VALUE_TS1")</f>
        <v>0.42064814814814816</v>
      </c>
      <c r="E26" s="6">
        <f>_xll.RtGet("IDN",B26,"ISSUE_DATE")</f>
        <v>43153</v>
      </c>
      <c r="F26" s="6">
        <f>_xll.RtGet("IDN",B26,"SETTLEDATE")</f>
        <v>43418</v>
      </c>
      <c r="G26" s="7">
        <f>_xll.RtGet("IDN",B26,"MATUR_DATE")</f>
        <v>43903</v>
      </c>
      <c r="H26" s="8">
        <f>_xll.RtGet("IDN",B26,"PRIMACT_1")</f>
        <v>100.902</v>
      </c>
      <c r="I26" s="9">
        <f>_xll.RtGet("IDN",B26,"SEC_ACT_1")</f>
        <v>100.932</v>
      </c>
      <c r="J26" s="9">
        <f>_xll.RtGet("IDN",B26,"RT_YIELD_1")</f>
        <v>-0.67500000000000004</v>
      </c>
      <c r="K26" s="10">
        <f>_xll.RtGet("IDN",B26,"SEC_YLD_1")</f>
        <v>-0.69700000000000006</v>
      </c>
      <c r="L26" s="8">
        <f>_xll.RtGet("IDN",B26,"COUPN_RATE")</f>
        <v>0</v>
      </c>
      <c r="M26" s="6">
        <f>_xll.RtGet("IDN",B26,"COUPN_DATE")</f>
        <v>43537</v>
      </c>
      <c r="N26" s="10" t="str">
        <f>_xll.RtGet("IDN",B26,"PAY_FREQ")</f>
        <v xml:space="preserve">ANNUAL  </v>
      </c>
      <c r="O26" s="8">
        <f>_xll.RtGet("IDN",B26,"MOD_DURTN")</f>
        <v>1.335</v>
      </c>
      <c r="P26" s="10">
        <f>_xll.RtGet("IDN",B26,"CONVEXITY")</f>
        <v>3.1270000000000002</v>
      </c>
      <c r="Q26" t="str">
        <f>_xll.RtGet("IDN",B26,"CURRENCY")</f>
        <v>EUR</v>
      </c>
      <c r="R26" t="str">
        <f>_xll.RtGet("IDN",B26,"GEN_TEXT16")</f>
        <v xml:space="preserve">Act/Act         </v>
      </c>
    </row>
    <row r="27" spans="1:18" x14ac:dyDescent="0.25">
      <c r="A27" t="str">
        <f>_xll.RtGet("IDN",B27,"DSPLY_NAME")</f>
        <v xml:space="preserve">BUND OBL S171   </v>
      </c>
      <c r="B27" t="s">
        <v>57</v>
      </c>
      <c r="C27" s="4">
        <f>_xll.RtGet("IDN","0#"&amp;B27,"ACTIV_DATE")</f>
        <v>43416</v>
      </c>
      <c r="D27" s="5">
        <f>_xll.RtGet("IDN",B27,"VALUE_TS1")</f>
        <v>0.42019675925925926</v>
      </c>
      <c r="E27" s="6">
        <f>_xll.RtGet("IDN",B27,"ISSUE_DATE")</f>
        <v>42027</v>
      </c>
      <c r="F27" s="6">
        <f>_xll.RtGet("IDN",B27,"SETTLEDATE")</f>
        <v>43418</v>
      </c>
      <c r="G27" s="7">
        <f>_xll.RtGet("IDN",B27,"MATUR_DATE")</f>
        <v>43938</v>
      </c>
      <c r="H27" s="8">
        <f>_xll.RtGet("IDN",B27,"PRIMACT_1")</f>
        <v>100.973</v>
      </c>
      <c r="I27" s="9">
        <f>_xll.RtGet("IDN",B27,"SEC_ACT_1")</f>
        <v>100.998</v>
      </c>
      <c r="J27" s="9">
        <f>_xll.RtGet("IDN",B27,"RT_YIELD_1")</f>
        <v>-0.67870000000000008</v>
      </c>
      <c r="K27" s="10">
        <f>_xll.RtGet("IDN",B27,"SEC_YLD_1")</f>
        <v>-0.69600000000000006</v>
      </c>
      <c r="L27" s="8">
        <f>_xll.RtGet("IDN",B27,"COUPN_RATE")</f>
        <v>0</v>
      </c>
      <c r="M27" s="6">
        <f>_xll.RtGet("IDN",B27,"COUPN_DATE")</f>
        <v>43572</v>
      </c>
      <c r="N27" s="10" t="str">
        <f>_xll.RtGet("IDN",B27,"PAY_FREQ")</f>
        <v xml:space="preserve">ANNUAL  </v>
      </c>
      <c r="O27" s="8">
        <f>_xll.RtGet("IDN",B27,"MOD_DURTN")</f>
        <v>1.4319999999999999</v>
      </c>
      <c r="P27" s="10">
        <f>_xll.RtGet("IDN",B27,"CONVEXITY")</f>
        <v>3.4916</v>
      </c>
      <c r="Q27" t="str">
        <f>_xll.RtGet("IDN",B27,"CURRENCY")</f>
        <v>EUR</v>
      </c>
      <c r="R27" t="str">
        <f>_xll.RtGet("IDN",B27,"GEN_TEXT16")</f>
        <v xml:space="preserve">Act/Act         </v>
      </c>
    </row>
    <row r="28" spans="1:18" x14ac:dyDescent="0.25">
      <c r="A28" t="str">
        <f>_xll.RtGet("IDN",B28,"DSPLY_NAME")</f>
        <v xml:space="preserve">BUND SCHATZ     </v>
      </c>
      <c r="B28" t="s">
        <v>58</v>
      </c>
      <c r="C28" s="4">
        <f>_xll.RtGet("IDN","0#"&amp;B28,"ACTIV_DATE")</f>
        <v>43416</v>
      </c>
      <c r="D28" s="5">
        <f>_xll.RtGet("IDN",B28,"VALUE_TS1")</f>
        <v>0.42085648148148147</v>
      </c>
      <c r="E28" s="6">
        <f>_xll.RtGet("IDN",B28,"ISSUE_DATE")</f>
        <v>43245</v>
      </c>
      <c r="F28" s="6">
        <f>_xll.RtGet("IDN",B28,"SETTLEDATE")</f>
        <v>43418</v>
      </c>
      <c r="G28" s="7">
        <f>_xll.RtGet("IDN",B28,"MATUR_DATE")</f>
        <v>43994</v>
      </c>
      <c r="H28" s="8">
        <f>_xll.RtGet("IDN",B28,"PRIMACT_1")</f>
        <v>101.018</v>
      </c>
      <c r="I28" s="9">
        <f>_xll.RtGet("IDN",B28,"SEC_ACT_1")</f>
        <v>101.05</v>
      </c>
      <c r="J28" s="9">
        <f>_xll.RtGet("IDN",B28,"RT_YIELD_1")</f>
        <v>-0.64100000000000001</v>
      </c>
      <c r="K28" s="10">
        <f>_xll.RtGet("IDN",B28,"SEC_YLD_1")</f>
        <v>-0.66100000000000003</v>
      </c>
      <c r="L28" s="8">
        <f>_xll.RtGet("IDN",B28,"COUPN_RATE")</f>
        <v>0</v>
      </c>
      <c r="M28" s="6">
        <f>_xll.RtGet("IDN",B28,"COUPN_DATE")</f>
        <v>43628</v>
      </c>
      <c r="N28" s="10" t="str">
        <f>_xll.RtGet("IDN",B28,"PAY_FREQ")</f>
        <v xml:space="preserve">ANNUAL  </v>
      </c>
      <c r="O28" s="8">
        <f>_xll.RtGet("IDN",B28,"MOD_DURTN")</f>
        <v>1.5860000000000001</v>
      </c>
      <c r="P28" s="10">
        <f>_xll.RtGet("IDN",B28,"CONVEXITY")</f>
        <v>4.1100000000000003</v>
      </c>
      <c r="Q28" t="str">
        <f>_xll.RtGet("IDN",B28,"CURRENCY")</f>
        <v>EUR</v>
      </c>
      <c r="R28" t="str">
        <f>_xll.RtGet("IDN",B28,"GEN_TEXT16")</f>
        <v xml:space="preserve">Act/Act         </v>
      </c>
    </row>
    <row r="29" spans="1:18" x14ac:dyDescent="0.25">
      <c r="A29" t="str">
        <f>_xll.RtGet("IDN",B29,"DSPLY_NAME")</f>
        <v xml:space="preserve">BUND BRD        </v>
      </c>
      <c r="B29" t="s">
        <v>59</v>
      </c>
      <c r="C29" s="4">
        <f>_xll.RtGet("IDN","0#"&amp;B29,"ACTIV_DATE")</f>
        <v>43416</v>
      </c>
      <c r="D29" s="5">
        <f>_xll.RtGet("IDN",B29,"VALUE_TS1")</f>
        <v>0.42030092592592594</v>
      </c>
      <c r="E29" s="6">
        <f>_xll.RtGet("IDN",B29,"ISSUE_DATE")</f>
        <v>40298</v>
      </c>
      <c r="F29" s="6">
        <f>_xll.RtGet("IDN",B29,"SETTLEDATE")</f>
        <v>43418</v>
      </c>
      <c r="G29" s="7">
        <f>_xll.RtGet("IDN",B29,"MATUR_DATE")</f>
        <v>44016</v>
      </c>
      <c r="H29" s="8">
        <f>_xll.RtGet("IDN",B29,"PRIMACT_1")</f>
        <v>106.03100000000001</v>
      </c>
      <c r="I29" s="9">
        <f>_xll.RtGet("IDN",B29,"SEC_ACT_1")</f>
        <v>106.051</v>
      </c>
      <c r="J29" s="9">
        <f>_xll.RtGet("IDN",B29,"RT_YIELD_1")</f>
        <v>-0.65410000000000001</v>
      </c>
      <c r="K29" s="10">
        <f>_xll.RtGet("IDN",B29,"SEC_YLD_1")</f>
        <v>-0.66570000000000007</v>
      </c>
      <c r="L29" s="8">
        <f>_xll.RtGet("IDN",B29,"COUPN_RATE")</f>
        <v>3</v>
      </c>
      <c r="M29" s="6">
        <f>_xll.RtGet("IDN",B29,"COUPN_DATE")</f>
        <v>43650</v>
      </c>
      <c r="N29" s="10" t="str">
        <f>_xll.RtGet("IDN",B29,"PAY_FREQ")</f>
        <v xml:space="preserve">ANNUAL  </v>
      </c>
      <c r="O29" s="8">
        <f>_xll.RtGet("IDN",B29,"MOD_DURTN")</f>
        <v>1.6180000000000001</v>
      </c>
      <c r="P29" s="10">
        <f>_xll.RtGet("IDN",B29,"CONVEXITY")</f>
        <v>4.2751000000000001</v>
      </c>
      <c r="Q29" t="str">
        <f>_xll.RtGet("IDN",B29,"CURRENCY")</f>
        <v>EUR</v>
      </c>
      <c r="R29" t="str">
        <f>_xll.RtGet("IDN",B29,"GEN_TEXT16")</f>
        <v xml:space="preserve">Act/Act         </v>
      </c>
    </row>
    <row r="30" spans="1:18" x14ac:dyDescent="0.25">
      <c r="A30" t="str">
        <f>_xll.RtGet("IDN",B30,"DSPLY_NAME")</f>
        <v xml:space="preserve">BUND BRD        </v>
      </c>
      <c r="B30" t="s">
        <v>60</v>
      </c>
      <c r="C30" s="4">
        <f>_xll.RtGet("IDN","0#"&amp;B30,"ACTIV_DATE")</f>
        <v>43416</v>
      </c>
      <c r="D30" s="5">
        <f>_xll.RtGet("IDN",B30,"VALUE_TS1")</f>
        <v>0.42025462962962962</v>
      </c>
      <c r="E30" s="6">
        <f>_xll.RtGet("IDN",B30,"ISSUE_DATE")</f>
        <v>40410</v>
      </c>
      <c r="F30" s="6">
        <f>_xll.RtGet("IDN",B30,"SETTLEDATE")</f>
        <v>43418</v>
      </c>
      <c r="G30" s="7">
        <f>_xll.RtGet("IDN",B30,"MATUR_DATE")</f>
        <v>44078</v>
      </c>
      <c r="H30" s="8">
        <f>_xll.RtGet("IDN",B30,"PRIMACT_1")</f>
        <v>105.256</v>
      </c>
      <c r="I30" s="9">
        <f>_xll.RtGet("IDN",B30,"SEC_ACT_1")</f>
        <v>105.291</v>
      </c>
      <c r="J30" s="9">
        <f>_xll.RtGet("IDN",B30,"RT_YIELD_1")</f>
        <v>-0.63460000000000005</v>
      </c>
      <c r="K30" s="10">
        <f>_xll.RtGet("IDN",B30,"SEC_YLD_1")</f>
        <v>-0.65310000000000001</v>
      </c>
      <c r="L30" s="8">
        <f>_xll.RtGet("IDN",B30,"COUPN_RATE")</f>
        <v>2.25</v>
      </c>
      <c r="M30" s="6">
        <f>_xll.RtGet("IDN",B30,"COUPN_DATE")</f>
        <v>43712</v>
      </c>
      <c r="N30" s="10" t="str">
        <f>_xll.RtGet("IDN",B30,"PAY_FREQ")</f>
        <v xml:space="preserve">ANNUAL  </v>
      </c>
      <c r="O30" s="8">
        <f>_xll.RtGet("IDN",B30,"MOD_DURTN")</f>
        <v>1.796</v>
      </c>
      <c r="P30" s="10">
        <f>_xll.RtGet("IDN",B30,"CONVEXITY")</f>
        <v>5.0528000000000004</v>
      </c>
      <c r="Q30" t="str">
        <f>_xll.RtGet("IDN",B30,"CURRENCY")</f>
        <v>EUR</v>
      </c>
      <c r="R30" t="str">
        <f>_xll.RtGet("IDN",B30,"GEN_TEXT16")</f>
        <v xml:space="preserve">Act/Act         </v>
      </c>
    </row>
    <row r="31" spans="1:18" x14ac:dyDescent="0.25">
      <c r="A31" t="str">
        <f>_xll.RtGet("IDN",B31,"DSPLY_NAME")</f>
        <v xml:space="preserve">BUND SCHATZ     </v>
      </c>
      <c r="B31" t="s">
        <v>61</v>
      </c>
      <c r="C31" s="4">
        <f>_xll.RtGet("IDN","0#"&amp;B31,"ACTIV_DATE")</f>
        <v>43416</v>
      </c>
      <c r="D31" s="5">
        <f>_xll.RtGet("IDN",B31,"VALUE_TS1")</f>
        <v>0.42085648148148147</v>
      </c>
      <c r="E31" s="6">
        <f>_xll.RtGet("IDN",B31,"ISSUE_DATE")</f>
        <v>43335</v>
      </c>
      <c r="F31" s="6">
        <f>_xll.RtGet("IDN",B31,"SETTLEDATE")</f>
        <v>43418</v>
      </c>
      <c r="G31" s="7">
        <f>_xll.RtGet("IDN",B31,"MATUR_DATE")</f>
        <v>44085</v>
      </c>
      <c r="H31" s="8">
        <f>_xll.RtGet("IDN",B31,"PRIMACT_1")</f>
        <v>101.11800000000001</v>
      </c>
      <c r="I31" s="9">
        <f>_xll.RtGet("IDN",B31,"SEC_ACT_1")</f>
        <v>101.211</v>
      </c>
      <c r="J31" s="9">
        <f>_xll.RtGet("IDN",B31,"RT_YIELD_1")</f>
        <v>-0.60799999999999998</v>
      </c>
      <c r="K31" s="10">
        <f>_xll.RtGet("IDN",B31,"SEC_YLD_1")</f>
        <v>-0.65800000000000003</v>
      </c>
      <c r="L31" s="8">
        <f>_xll.RtGet("IDN",B31,"COUPN_RATE")</f>
        <v>0</v>
      </c>
      <c r="M31" s="6">
        <f>_xll.RtGet("IDN",B31,"COUPN_DATE")</f>
        <v>43719</v>
      </c>
      <c r="N31" s="10" t="str">
        <f>_xll.RtGet("IDN",B31,"PAY_FREQ")</f>
        <v xml:space="preserve">ANNUAL  </v>
      </c>
      <c r="O31" s="8">
        <f>_xll.RtGet("IDN",B31,"MOD_DURTN")</f>
        <v>1.8360000000000001</v>
      </c>
      <c r="P31" s="10">
        <f>_xll.RtGet("IDN",B31,"CONVEXITY")</f>
        <v>5.22</v>
      </c>
      <c r="Q31" t="str">
        <f>_xll.RtGet("IDN",B31,"CURRENCY")</f>
        <v>EUR</v>
      </c>
      <c r="R31" t="str">
        <f>_xll.RtGet("IDN",B31,"GEN_TEXT16")</f>
        <v xml:space="preserve">Act/Act         </v>
      </c>
    </row>
    <row r="32" spans="1:18" x14ac:dyDescent="0.25">
      <c r="A32" t="str">
        <f>_xll.RtGet("IDN",B32,"DSPLY_NAME")</f>
        <v xml:space="preserve">BUND OBL S172   </v>
      </c>
      <c r="B32" t="s">
        <v>62</v>
      </c>
      <c r="C32" s="4">
        <f>_xll.RtGet("IDN","0#"&amp;B32,"ACTIV_DATE")</f>
        <v>43416</v>
      </c>
      <c r="D32" s="5">
        <f>_xll.RtGet("IDN",B32,"VALUE_TS1")</f>
        <v>0.42020833333333335</v>
      </c>
      <c r="E32" s="6">
        <f>_xll.RtGet("IDN",B32,"ISSUE_DATE")</f>
        <v>42188</v>
      </c>
      <c r="F32" s="6">
        <f>_xll.RtGet("IDN",B32,"SETTLEDATE")</f>
        <v>43418</v>
      </c>
      <c r="G32" s="7">
        <f>_xll.RtGet("IDN",B32,"MATUR_DATE")</f>
        <v>44120</v>
      </c>
      <c r="H32" s="8">
        <f>_xll.RtGet("IDN",B32,"PRIMACT_1")</f>
        <v>101.679</v>
      </c>
      <c r="I32" s="9">
        <f>_xll.RtGet("IDN",B32,"SEC_ACT_1")</f>
        <v>101.699</v>
      </c>
      <c r="J32" s="9">
        <f>_xll.RtGet("IDN",B32,"RT_YIELD_1")</f>
        <v>-0.61630000000000007</v>
      </c>
      <c r="K32" s="10">
        <f>_xll.RtGet("IDN",B32,"SEC_YLD_1")</f>
        <v>-0.62650000000000006</v>
      </c>
      <c r="L32" s="8">
        <f>_xll.RtGet("IDN",B32,"COUPN_RATE")</f>
        <v>0.25</v>
      </c>
      <c r="M32" s="6">
        <f>_xll.RtGet("IDN",B32,"COUPN_DATE")</f>
        <v>43754</v>
      </c>
      <c r="N32" s="10" t="str">
        <f>_xll.RtGet("IDN",B32,"PAY_FREQ")</f>
        <v xml:space="preserve">ANNUAL  </v>
      </c>
      <c r="O32" s="8">
        <f>_xll.RtGet("IDN",B32,"MOD_DURTN")</f>
        <v>1.93</v>
      </c>
      <c r="P32" s="10">
        <f>_xll.RtGet("IDN",B32,"CONVEXITY")</f>
        <v>5.6698000000000004</v>
      </c>
      <c r="Q32" t="str">
        <f>_xll.RtGet("IDN",B32,"CURRENCY")</f>
        <v>EUR</v>
      </c>
      <c r="R32" t="str">
        <f>_xll.RtGet("IDN",B32,"GEN_TEXT16")</f>
        <v xml:space="preserve">Act/Act         </v>
      </c>
    </row>
    <row r="33" spans="1:18" x14ac:dyDescent="0.25">
      <c r="A33" t="str">
        <f>_xll.RtGet("IDN",B33,"DSPLY_NAME")</f>
        <v xml:space="preserve">BUND BRD        </v>
      </c>
      <c r="B33" t="s">
        <v>63</v>
      </c>
      <c r="C33" s="4">
        <f>_xll.RtGet("IDN","0#"&amp;B33,"ACTIV_DATE")</f>
        <v>43416</v>
      </c>
      <c r="D33" s="5">
        <f>_xll.RtGet("IDN",B33,"VALUE_TS1")</f>
        <v>0.42085648148148147</v>
      </c>
      <c r="E33" s="6">
        <f>_xll.RtGet("IDN",B33,"ISSUE_DATE")</f>
        <v>40508</v>
      </c>
      <c r="F33" s="6">
        <f>_xll.RtGet("IDN",B33,"SETTLEDATE")</f>
        <v>43418</v>
      </c>
      <c r="G33" s="7">
        <f>_xll.RtGet("IDN",B33,"MATUR_DATE")</f>
        <v>44200</v>
      </c>
      <c r="H33" s="8">
        <f>_xll.RtGet("IDN",B33,"PRIMACT_1")</f>
        <v>106.71600000000001</v>
      </c>
      <c r="I33" s="9">
        <f>_xll.RtGet("IDN",B33,"SEC_ACT_1")</f>
        <v>106.761</v>
      </c>
      <c r="J33" s="9">
        <f>_xll.RtGet("IDN",B33,"RT_YIELD_1")</f>
        <v>-0.60840000000000005</v>
      </c>
      <c r="K33" s="10">
        <f>_xll.RtGet("IDN",B33,"SEC_YLD_1")</f>
        <v>-0.62819999999999998</v>
      </c>
      <c r="L33" s="8">
        <f>_xll.RtGet("IDN",B33,"COUPN_RATE")</f>
        <v>2.5</v>
      </c>
      <c r="M33" s="6">
        <f>_xll.RtGet("IDN",B33,"COUPN_DATE")</f>
        <v>43469</v>
      </c>
      <c r="N33" s="10" t="str">
        <f>_xll.RtGet("IDN",B33,"PAY_FREQ")</f>
        <v xml:space="preserve">ANNUAL  </v>
      </c>
      <c r="O33" s="8">
        <f>_xll.RtGet("IDN",B33,"MOD_DURTN")</f>
        <v>2.0830000000000002</v>
      </c>
      <c r="P33" s="10">
        <f>_xll.RtGet("IDN",B33,"CONVEXITY")</f>
        <v>6.5491999999999999</v>
      </c>
      <c r="Q33" t="str">
        <f>_xll.RtGet("IDN",B33,"CURRENCY")</f>
        <v>EUR</v>
      </c>
      <c r="R33" t="str">
        <f>_xll.RtGet("IDN",B33,"GEN_TEXT16")</f>
        <v xml:space="preserve">Act/Act         </v>
      </c>
    </row>
    <row r="34" spans="1:18" x14ac:dyDescent="0.25">
      <c r="A34" t="str">
        <f>_xll.RtGet("IDN",B34,"DSPLY_NAME")</f>
        <v xml:space="preserve">BUND OBL S173   </v>
      </c>
      <c r="B34" t="s">
        <v>64</v>
      </c>
      <c r="C34" s="4">
        <f>_xll.RtGet("IDN","0#"&amp;B34,"ACTIV_DATE")</f>
        <v>43416</v>
      </c>
      <c r="D34" s="5">
        <f>_xll.RtGet("IDN",B34,"VALUE_TS1")</f>
        <v>0.41888888888888892</v>
      </c>
      <c r="E34" s="6">
        <f>_xll.RtGet("IDN",B34,"ISSUE_DATE")</f>
        <v>42405</v>
      </c>
      <c r="F34" s="6">
        <f>_xll.RtGet("IDN",B34,"SETTLEDATE")</f>
        <v>43418</v>
      </c>
      <c r="G34" s="7">
        <f>_xll.RtGet("IDN",B34,"MATUR_DATE")</f>
        <v>44295</v>
      </c>
      <c r="H34" s="8">
        <f>_xll.RtGet("IDN",B34,"PRIMACT_1")</f>
        <v>101.357</v>
      </c>
      <c r="I34" s="9">
        <f>_xll.RtGet("IDN",B34,"SEC_ACT_1")</f>
        <v>101.39700000000001</v>
      </c>
      <c r="J34" s="9">
        <f>_xll.RtGet("IDN",B34,"RT_YIELD_1")</f>
        <v>-0.56000000000000005</v>
      </c>
      <c r="K34" s="10">
        <f>_xll.RtGet("IDN",B34,"SEC_YLD_1")</f>
        <v>-0.57600000000000007</v>
      </c>
      <c r="L34" s="8">
        <f>_xll.RtGet("IDN",B34,"COUPN_RATE")</f>
        <v>0</v>
      </c>
      <c r="M34" s="6">
        <f>_xll.RtGet("IDN",B34,"COUPN_DATE")</f>
        <v>43564</v>
      </c>
      <c r="N34" s="10" t="str">
        <f>_xll.RtGet("IDN",B34,"PAY_FREQ")</f>
        <v xml:space="preserve">ANNUAL  </v>
      </c>
      <c r="O34" s="8">
        <f>_xll.RtGet("IDN",B34,"MOD_DURTN")</f>
        <v>2.4140000000000001</v>
      </c>
      <c r="P34" s="10">
        <f>_xll.RtGet("IDN",B34,"CONVEXITY")</f>
        <v>8.2530000000000001</v>
      </c>
      <c r="Q34" t="str">
        <f>_xll.RtGet("IDN",B34,"CURRENCY")</f>
        <v>EUR</v>
      </c>
      <c r="R34" t="str">
        <f>_xll.RtGet("IDN",B34,"GEN_TEXT16")</f>
        <v xml:space="preserve">Act/Act         </v>
      </c>
    </row>
    <row r="35" spans="1:18" x14ac:dyDescent="0.25">
      <c r="A35" t="str">
        <f>_xll.RtGet("IDN",B35,"DSPLY_NAME")</f>
        <v xml:space="preserve">BUND BRD        </v>
      </c>
      <c r="B35" t="s">
        <v>65</v>
      </c>
      <c r="C35" s="4">
        <f>_xll.RtGet("IDN","0#"&amp;B35,"ACTIV_DATE")</f>
        <v>43416</v>
      </c>
      <c r="D35" s="5">
        <f>_xll.RtGet("IDN",B35,"VALUE_TS1")</f>
        <v>0.42020833333333335</v>
      </c>
      <c r="E35" s="6">
        <f>_xll.RtGet("IDN",B35,"ISSUE_DATE")</f>
        <v>40662</v>
      </c>
      <c r="F35" s="6">
        <f>_xll.RtGet("IDN",B35,"SETTLEDATE")</f>
        <v>43418</v>
      </c>
      <c r="G35" s="7">
        <f>_xll.RtGet("IDN",B35,"MATUR_DATE")</f>
        <v>44381</v>
      </c>
      <c r="H35" s="8">
        <f>_xll.RtGet("IDN",B35,"PRIMACT_1")</f>
        <v>110.095</v>
      </c>
      <c r="I35" s="9">
        <f>_xll.RtGet("IDN",B35,"SEC_ACT_1")</f>
        <v>110.11500000000001</v>
      </c>
      <c r="J35" s="9">
        <f>_xll.RtGet("IDN",B35,"RT_YIELD_1")</f>
        <v>-0.54180000000000006</v>
      </c>
      <c r="K35" s="10">
        <f>_xll.RtGet("IDN",B35,"SEC_YLD_1")</f>
        <v>-0.54880000000000007</v>
      </c>
      <c r="L35" s="8">
        <f>_xll.RtGet("IDN",B35,"COUPN_RATE")</f>
        <v>3.25</v>
      </c>
      <c r="M35" s="6">
        <f>_xll.RtGet("IDN",B35,"COUPN_DATE")</f>
        <v>43650</v>
      </c>
      <c r="N35" s="10" t="str">
        <f>_xll.RtGet("IDN",B35,"PAY_FREQ")</f>
        <v xml:space="preserve">ANNUAL  </v>
      </c>
      <c r="O35" s="8">
        <f>_xll.RtGet("IDN",B35,"MOD_DURTN")</f>
        <v>2.5619999999999998</v>
      </c>
      <c r="P35" s="10">
        <f>_xll.RtGet("IDN",B35,"CONVEXITY")</f>
        <v>9.2773000000000003</v>
      </c>
      <c r="Q35" t="str">
        <f>_xll.RtGet("IDN",B35,"CURRENCY")</f>
        <v>EUR</v>
      </c>
      <c r="R35" t="str">
        <f>_xll.RtGet("IDN",B35,"GEN_TEXT16")</f>
        <v xml:space="preserve">Act/Act         </v>
      </c>
    </row>
    <row r="36" spans="1:18" x14ac:dyDescent="0.25">
      <c r="A36" t="str">
        <f>_xll.RtGet("IDN",B36,"DSPLY_NAME")</f>
        <v xml:space="preserve">BUND BRD        </v>
      </c>
      <c r="B36" t="s">
        <v>66</v>
      </c>
      <c r="C36" s="4">
        <f>_xll.RtGet("IDN","0#"&amp;B36,"ACTIV_DATE")</f>
        <v>43416</v>
      </c>
      <c r="D36" s="5">
        <f>_xll.RtGet("IDN",B36,"VALUE_TS1")</f>
        <v>0.41917824074074073</v>
      </c>
      <c r="E36" s="6">
        <f>_xll.RtGet("IDN",B36,"ISSUE_DATE")</f>
        <v>40781</v>
      </c>
      <c r="F36" s="6">
        <f>_xll.RtGet("IDN",B36,"SETTLEDATE")</f>
        <v>43418</v>
      </c>
      <c r="G36" s="7">
        <f>_xll.RtGet("IDN",B36,"MATUR_DATE")</f>
        <v>44443</v>
      </c>
      <c r="H36" s="8">
        <f>_xll.RtGet("IDN",B36,"PRIMACT_1")</f>
        <v>107.846</v>
      </c>
      <c r="I36" s="9">
        <f>_xll.RtGet("IDN",B36,"SEC_ACT_1")</f>
        <v>107.872</v>
      </c>
      <c r="J36" s="9">
        <f>_xll.RtGet("IDN",B36,"RT_YIELD_1")</f>
        <v>-0.51880000000000004</v>
      </c>
      <c r="K36" s="10">
        <f>_xll.RtGet("IDN",B36,"SEC_YLD_1")</f>
        <v>-0.52750000000000008</v>
      </c>
      <c r="L36" s="8">
        <f>_xll.RtGet("IDN",B36,"COUPN_RATE")</f>
        <v>2.25</v>
      </c>
      <c r="M36" s="6">
        <f>_xll.RtGet("IDN",B36,"COUPN_DATE")</f>
        <v>43712</v>
      </c>
      <c r="N36" s="10" t="str">
        <f>_xll.RtGet("IDN",B36,"PAY_FREQ")</f>
        <v xml:space="preserve">ANNUAL  </v>
      </c>
      <c r="O36" s="8">
        <f>_xll.RtGet("IDN",B36,"MOD_DURTN")</f>
        <v>2.7570000000000001</v>
      </c>
      <c r="P36" s="10">
        <f>_xll.RtGet("IDN",B36,"CONVEXITY")</f>
        <v>10.4754</v>
      </c>
      <c r="Q36" t="str">
        <f>_xll.RtGet("IDN",B36,"CURRENCY")</f>
        <v>EUR</v>
      </c>
      <c r="R36" t="str">
        <f>_xll.RtGet("IDN",B36,"GEN_TEXT16")</f>
        <v xml:space="preserve">Act/Act         </v>
      </c>
    </row>
    <row r="37" spans="1:18" x14ac:dyDescent="0.25">
      <c r="A37" t="str">
        <f>_xll.RtGet("IDN",B37,"DSPLY_NAME")</f>
        <v xml:space="preserve">BUND  OBL S174  </v>
      </c>
      <c r="B37" t="s">
        <v>67</v>
      </c>
      <c r="C37" s="4">
        <f>_xll.RtGet("IDN","0#"&amp;B37,"ACTIV_DATE")</f>
        <v>43416</v>
      </c>
      <c r="D37" s="5">
        <f>_xll.RtGet("IDN",B37,"VALUE_TS1")</f>
        <v>0.42103009259259261</v>
      </c>
      <c r="E37" s="6">
        <f>_xll.RtGet("IDN",B37,"ISSUE_DATE")</f>
        <v>42573</v>
      </c>
      <c r="F37" s="6">
        <f>_xll.RtGet("IDN",B37,"SETTLEDATE")</f>
        <v>43418</v>
      </c>
      <c r="G37" s="7">
        <f>_xll.RtGet("IDN",B37,"MATUR_DATE")</f>
        <v>44477</v>
      </c>
      <c r="H37" s="8">
        <f>_xll.RtGet("IDN",B37,"PRIMACT_1")</f>
        <v>101.465</v>
      </c>
      <c r="I37" s="9">
        <f>_xll.RtGet("IDN",B37,"SEC_ACT_1")</f>
        <v>101.505</v>
      </c>
      <c r="J37" s="9">
        <f>_xll.RtGet("IDN",B37,"RT_YIELD_1")</f>
        <v>-0.501</v>
      </c>
      <c r="K37" s="10">
        <f>_xll.RtGet("IDN",B37,"SEC_YLD_1")</f>
        <v>-0.51400000000000001</v>
      </c>
      <c r="L37" s="8">
        <f>_xll.RtGet("IDN",B37,"COUPN_RATE")</f>
        <v>0</v>
      </c>
      <c r="M37" s="6">
        <f>_xll.RtGet("IDN",B37,"COUPN_DATE")</f>
        <v>43746</v>
      </c>
      <c r="N37" s="10" t="str">
        <f>_xll.RtGet("IDN",B37,"PAY_FREQ")</f>
        <v xml:space="preserve">ANNUAL  </v>
      </c>
      <c r="O37" s="8">
        <f>_xll.RtGet("IDN",B37,"MOD_DURTN")</f>
        <v>2.9130000000000003</v>
      </c>
      <c r="P37" s="10">
        <f>_xll.RtGet("IDN",B37,"CONVEXITY")</f>
        <v>11.416</v>
      </c>
      <c r="Q37" t="str">
        <f>_xll.RtGet("IDN",B37,"CURRENCY")</f>
        <v>EUR</v>
      </c>
      <c r="R37" t="str">
        <f>_xll.RtGet("IDN",B37,"GEN_TEXT16")</f>
        <v xml:space="preserve">Act/Act         </v>
      </c>
    </row>
    <row r="38" spans="1:18" x14ac:dyDescent="0.25">
      <c r="A38" t="str">
        <f>_xll.RtGet("IDN",B38,"DSPLY_NAME")</f>
        <v xml:space="preserve">BUND BRD        </v>
      </c>
      <c r="B38" t="s">
        <v>68</v>
      </c>
      <c r="C38" s="4">
        <f>_xll.RtGet("IDN","0#"&amp;B38,"ACTIV_DATE")</f>
        <v>43416</v>
      </c>
      <c r="D38" s="5">
        <f>_xll.RtGet("IDN",B38,"VALUE_TS1")</f>
        <v>0.41951388888888891</v>
      </c>
      <c r="E38" s="6">
        <f>_xll.RtGet("IDN",B38,"ISSUE_DATE")</f>
        <v>40872</v>
      </c>
      <c r="F38" s="6">
        <f>_xll.RtGet("IDN",B38,"SETTLEDATE")</f>
        <v>43418</v>
      </c>
      <c r="G38" s="7">
        <f>_xll.RtGet("IDN",B38,"MATUR_DATE")</f>
        <v>44565</v>
      </c>
      <c r="H38" s="8">
        <f>_xll.RtGet("IDN",B38,"PRIMACT_1")</f>
        <v>107.834</v>
      </c>
      <c r="I38" s="9">
        <f>_xll.RtGet("IDN",B38,"SEC_ACT_1")</f>
        <v>107.85900000000001</v>
      </c>
      <c r="J38" s="9">
        <f>_xll.RtGet("IDN",B38,"RT_YIELD_1")</f>
        <v>-0.47070000000000001</v>
      </c>
      <c r="K38" s="10">
        <f>_xll.RtGet("IDN",B38,"SEC_YLD_1")</f>
        <v>-0.47820000000000001</v>
      </c>
      <c r="L38" s="8">
        <f>_xll.RtGet("IDN",B38,"COUPN_RATE")</f>
        <v>2</v>
      </c>
      <c r="M38" s="6">
        <f>_xll.RtGet("IDN",B38,"COUPN_DATE")</f>
        <v>43469</v>
      </c>
      <c r="N38" s="10" t="str">
        <f>_xll.RtGet("IDN",B38,"PAY_FREQ")</f>
        <v xml:space="preserve">ANNUAL  </v>
      </c>
      <c r="O38" s="8">
        <f>_xll.RtGet("IDN",B38,"MOD_DURTN")</f>
        <v>3.044</v>
      </c>
      <c r="P38" s="10">
        <f>_xll.RtGet("IDN",B38,"CONVEXITY")</f>
        <v>12.5725</v>
      </c>
      <c r="Q38" t="str">
        <f>_xll.RtGet("IDN",B38,"CURRENCY")</f>
        <v>EUR</v>
      </c>
      <c r="R38" t="str">
        <f>_xll.RtGet("IDN",B38,"GEN_TEXT16")</f>
        <v xml:space="preserve">Act/Act         </v>
      </c>
    </row>
    <row r="39" spans="1:18" x14ac:dyDescent="0.25">
      <c r="A39" t="str">
        <f>_xll.RtGet("IDN",B39,"DSPLY_NAME")</f>
        <v xml:space="preserve">BUND  OBL S175  </v>
      </c>
      <c r="B39" t="s">
        <v>69</v>
      </c>
      <c r="C39" s="4">
        <f>_xll.RtGet("IDN","0#"&amp;B39,"ACTIV_DATE")</f>
        <v>43416</v>
      </c>
      <c r="D39" s="5">
        <f>_xll.RtGet("IDN",B39,"VALUE_TS1")</f>
        <v>0.42090277777777779</v>
      </c>
      <c r="E39" s="6">
        <f>_xll.RtGet("IDN",B39,"ISSUE_DATE")</f>
        <v>42769</v>
      </c>
      <c r="F39" s="6">
        <f>_xll.RtGet("IDN",B39,"SETTLEDATE")</f>
        <v>43418</v>
      </c>
      <c r="G39" s="7">
        <f>_xll.RtGet("IDN",B39,"MATUR_DATE")</f>
        <v>44659</v>
      </c>
      <c r="H39" s="8">
        <f>_xll.RtGet("IDN",B39,"PRIMACT_1")</f>
        <v>101.47800000000001</v>
      </c>
      <c r="I39" s="9">
        <f>_xll.RtGet("IDN",B39,"SEC_ACT_1")</f>
        <v>101.508</v>
      </c>
      <c r="J39" s="9">
        <f>_xll.RtGet("IDN",B39,"RT_YIELD_1")</f>
        <v>-0.43099999999999999</v>
      </c>
      <c r="K39" s="10">
        <f>_xll.RtGet("IDN",B39,"SEC_YLD_1")</f>
        <v>-0.44</v>
      </c>
      <c r="L39" s="8">
        <f>_xll.RtGet("IDN",B39,"COUPN_RATE")</f>
        <v>0</v>
      </c>
      <c r="M39" s="6">
        <f>_xll.RtGet("IDN",B39,"COUPN_DATE")</f>
        <v>43563</v>
      </c>
      <c r="N39" s="10" t="str">
        <f>_xll.RtGet("IDN",B39,"PAY_FREQ")</f>
        <v xml:space="preserve">ANNUAL  </v>
      </c>
      <c r="O39" s="8">
        <f>_xll.RtGet("IDN",B39,"MOD_DURTN")</f>
        <v>3.4119999999999999</v>
      </c>
      <c r="P39" s="10">
        <f>_xll.RtGet("IDN",B39,"CONVEXITY")</f>
        <v>15.069000000000001</v>
      </c>
      <c r="Q39" t="str">
        <f>_xll.RtGet("IDN",B39,"CURRENCY")</f>
        <v>EUR</v>
      </c>
      <c r="R39" t="str">
        <f>_xll.RtGet("IDN",B39,"GEN_TEXT16")</f>
        <v xml:space="preserve">Act/Act         </v>
      </c>
    </row>
    <row r="40" spans="1:18" x14ac:dyDescent="0.25">
      <c r="A40" t="str">
        <f>_xll.RtGet("IDN",B40,"DSPLY_NAME")</f>
        <v xml:space="preserve">BUND BRD        </v>
      </c>
      <c r="B40" t="s">
        <v>70</v>
      </c>
      <c r="C40" s="4">
        <f>_xll.RtGet("IDN","0#"&amp;B40,"ACTIV_DATE")</f>
        <v>43416</v>
      </c>
      <c r="D40" s="5">
        <f>_xll.RtGet("IDN",B40,"VALUE_TS1")</f>
        <v>0.42055555555555557</v>
      </c>
      <c r="E40" s="6">
        <f>_xll.RtGet("IDN",B40,"ISSUE_DATE")</f>
        <v>41012</v>
      </c>
      <c r="F40" s="6">
        <f>_xll.RtGet("IDN",B40,"SETTLEDATE")</f>
        <v>43418</v>
      </c>
      <c r="G40" s="7">
        <f>_xll.RtGet("IDN",B40,"MATUR_DATE")</f>
        <v>44746</v>
      </c>
      <c r="H40" s="8">
        <f>_xll.RtGet("IDN",B40,"PRIMACT_1")</f>
        <v>107.91</v>
      </c>
      <c r="I40" s="9">
        <f>_xll.RtGet("IDN",B40,"SEC_ACT_1")</f>
        <v>107.923</v>
      </c>
      <c r="J40" s="9">
        <f>_xll.RtGet("IDN",B40,"RT_YIELD_1")</f>
        <v>-0.40510000000000002</v>
      </c>
      <c r="K40" s="10">
        <f>_xll.RtGet("IDN",B40,"SEC_YLD_1")</f>
        <v>-0.40850000000000003</v>
      </c>
      <c r="L40" s="8">
        <f>_xll.RtGet("IDN",B40,"COUPN_RATE")</f>
        <v>1.75</v>
      </c>
      <c r="M40" s="6">
        <f>_xll.RtGet("IDN",B40,"COUPN_DATE")</f>
        <v>43650</v>
      </c>
      <c r="N40" s="10" t="str">
        <f>_xll.RtGet("IDN",B40,"PAY_FREQ")</f>
        <v xml:space="preserve">ANNUAL  </v>
      </c>
      <c r="O40" s="8">
        <f>_xll.RtGet("IDN",B40,"MOD_DURTN")</f>
        <v>3.5529999999999999</v>
      </c>
      <c r="P40" s="10">
        <f>_xll.RtGet("IDN",B40,"CONVEXITY")</f>
        <v>16.408899999999999</v>
      </c>
      <c r="Q40" t="str">
        <f>_xll.RtGet("IDN",B40,"CURRENCY")</f>
        <v>EUR</v>
      </c>
      <c r="R40" t="str">
        <f>_xll.RtGet("IDN",B40,"GEN_TEXT16")</f>
        <v xml:space="preserve">Act/Act         </v>
      </c>
    </row>
    <row r="41" spans="1:18" x14ac:dyDescent="0.25">
      <c r="A41" t="str">
        <f>_xll.RtGet("IDN",B41,"DSPLY_NAME")</f>
        <v xml:space="preserve">BUND BRD        </v>
      </c>
      <c r="B41" t="s">
        <v>71</v>
      </c>
      <c r="C41" s="4">
        <f>_xll.RtGet("IDN","0#"&amp;B41,"ACTIV_DATE")</f>
        <v>43416</v>
      </c>
      <c r="D41" s="5">
        <f>_xll.RtGet("IDN",B41,"VALUE_TS1")</f>
        <v>0.42093750000000002</v>
      </c>
      <c r="E41" s="6">
        <f>_xll.RtGet("IDN",B41,"ISSUE_DATE")</f>
        <v>41159</v>
      </c>
      <c r="F41" s="6">
        <f>_xll.RtGet("IDN",B41,"SETTLEDATE")</f>
        <v>43418</v>
      </c>
      <c r="G41" s="7">
        <f>_xll.RtGet("IDN",B41,"MATUR_DATE")</f>
        <v>44808</v>
      </c>
      <c r="H41" s="8">
        <f>_xll.RtGet("IDN",B41,"PRIMACT_1")</f>
        <v>107.227</v>
      </c>
      <c r="I41" s="9">
        <f>_xll.RtGet("IDN",B41,"SEC_ACT_1")</f>
        <v>107.252</v>
      </c>
      <c r="J41" s="9">
        <f>_xll.RtGet("IDN",B41,"RT_YIELD_1")</f>
        <v>-0.38159999999999999</v>
      </c>
      <c r="K41" s="10">
        <f>_xll.RtGet("IDN",B41,"SEC_YLD_1")</f>
        <v>-0.38780000000000003</v>
      </c>
      <c r="L41" s="8">
        <f>_xll.RtGet("IDN",B41,"COUPN_RATE")</f>
        <v>1.5</v>
      </c>
      <c r="M41" s="6">
        <f>_xll.RtGet("IDN",B41,"COUPN_DATE")</f>
        <v>43712</v>
      </c>
      <c r="N41" s="10" t="str">
        <f>_xll.RtGet("IDN",B41,"PAY_FREQ")</f>
        <v xml:space="preserve">ANNUAL  </v>
      </c>
      <c r="O41" s="8">
        <f>_xll.RtGet("IDN",B41,"MOD_DURTN")</f>
        <v>3.7360000000000002</v>
      </c>
      <c r="P41" s="10">
        <f>_xll.RtGet("IDN",B41,"CONVEXITY")</f>
        <v>17.896000000000001</v>
      </c>
      <c r="Q41" t="str">
        <f>_xll.RtGet("IDN",B41,"CURRENCY")</f>
        <v>EUR</v>
      </c>
      <c r="R41" t="str">
        <f>_xll.RtGet("IDN",B41,"GEN_TEXT16")</f>
        <v xml:space="preserve">Act/Act         </v>
      </c>
    </row>
    <row r="42" spans="1:18" x14ac:dyDescent="0.25">
      <c r="A42" t="str">
        <f>_xll.RtGet("IDN",B42,"DSPLY_NAME")</f>
        <v xml:space="preserve">BUND  OBL S176  </v>
      </c>
      <c r="B42" t="s">
        <v>72</v>
      </c>
      <c r="C42" s="4">
        <f>_xll.RtGet("IDN","0#"&amp;B42,"ACTIV_DATE")</f>
        <v>43416</v>
      </c>
      <c r="D42" s="5">
        <f>_xll.RtGet("IDN",B42,"VALUE_TS1")</f>
        <v>0.42006944444444444</v>
      </c>
      <c r="E42" s="6">
        <f>_xll.RtGet("IDN",B42,"ISSUE_DATE")</f>
        <v>42923</v>
      </c>
      <c r="F42" s="6">
        <f>_xll.RtGet("IDN",B42,"SETTLEDATE")</f>
        <v>43418</v>
      </c>
      <c r="G42" s="7">
        <f>_xll.RtGet("IDN",B42,"MATUR_DATE")</f>
        <v>44841</v>
      </c>
      <c r="H42" s="8">
        <f>_xll.RtGet("IDN",B42,"PRIMACT_1")</f>
        <v>101.401</v>
      </c>
      <c r="I42" s="9">
        <f>_xll.RtGet("IDN",B42,"SEC_ACT_1")</f>
        <v>101.431</v>
      </c>
      <c r="J42" s="9">
        <f>_xll.RtGet("IDN",B42,"RT_YIELD_1")</f>
        <v>-0.35599999999999998</v>
      </c>
      <c r="K42" s="10">
        <f>_xll.RtGet("IDN",B42,"SEC_YLD_1")</f>
        <v>-0.36399999999999999</v>
      </c>
      <c r="L42" s="8">
        <f>_xll.RtGet("IDN",B42,"COUPN_RATE")</f>
        <v>0</v>
      </c>
      <c r="M42" s="6">
        <f>_xll.RtGet("IDN",B42,"COUPN_DATE")</f>
        <v>43745</v>
      </c>
      <c r="N42" s="10" t="str">
        <f>_xll.RtGet("IDN",B42,"PAY_FREQ")</f>
        <v xml:space="preserve">ANNUAL  </v>
      </c>
      <c r="O42" s="8">
        <f>_xll.RtGet("IDN",B42,"MOD_DURTN")</f>
        <v>3.91</v>
      </c>
      <c r="P42" s="10">
        <f>_xll.RtGet("IDN",B42,"CONVEXITY")</f>
        <v>19.212</v>
      </c>
      <c r="Q42" t="str">
        <f>_xll.RtGet("IDN",B42,"CURRENCY")</f>
        <v>EUR</v>
      </c>
      <c r="R42" t="str">
        <f>_xll.RtGet("IDN",B42,"GEN_TEXT16")</f>
        <v xml:space="preserve">Act/Act         </v>
      </c>
    </row>
    <row r="43" spans="1:18" x14ac:dyDescent="0.25">
      <c r="A43" t="str">
        <f>_xll.RtGet("IDN",B43,"DSPLY_NAME")</f>
        <v xml:space="preserve">BUND BRD        </v>
      </c>
      <c r="B43" t="s">
        <v>73</v>
      </c>
      <c r="C43" s="4">
        <f>_xll.RtGet("IDN","0#"&amp;B43,"ACTIV_DATE")</f>
        <v>43416</v>
      </c>
      <c r="D43" s="5">
        <f>_xll.RtGet("IDN",B43,"VALUE_TS1")</f>
        <v>0.42075231481481484</v>
      </c>
      <c r="E43" s="6">
        <f>_xll.RtGet("IDN",B43,"ISSUE_DATE")</f>
        <v>41292</v>
      </c>
      <c r="F43" s="6">
        <f>_xll.RtGet("IDN",B43,"SETTLEDATE")</f>
        <v>43418</v>
      </c>
      <c r="G43" s="7">
        <f>_xll.RtGet("IDN",B43,"MATUR_DATE")</f>
        <v>44972</v>
      </c>
      <c r="H43" s="8">
        <f>_xll.RtGet("IDN",B43,"PRIMACT_1")</f>
        <v>107.78</v>
      </c>
      <c r="I43" s="9">
        <f>_xll.RtGet("IDN",B43,"SEC_ACT_1")</f>
        <v>107.809</v>
      </c>
      <c r="J43" s="9">
        <f>_xll.RtGet("IDN",B43,"RT_YIELD_1")</f>
        <v>-0.31340000000000001</v>
      </c>
      <c r="K43" s="10">
        <f>_xll.RtGet("IDN",B43,"SEC_YLD_1")</f>
        <v>-0.31980000000000003</v>
      </c>
      <c r="L43" s="8">
        <f>_xll.RtGet("IDN",B43,"COUPN_RATE")</f>
        <v>1.5</v>
      </c>
      <c r="M43" s="6">
        <f>_xll.RtGet("IDN",B43,"COUPN_DATE")</f>
        <v>43511</v>
      </c>
      <c r="N43" s="10" t="str">
        <f>_xll.RtGet("IDN",B43,"PAY_FREQ")</f>
        <v xml:space="preserve">ANNUAL  </v>
      </c>
      <c r="O43" s="8">
        <f>_xll.RtGet("IDN",B43,"MOD_DURTN")</f>
        <v>4.13</v>
      </c>
      <c r="P43" s="10">
        <f>_xll.RtGet("IDN",B43,"CONVEXITY")</f>
        <v>21.594000000000001</v>
      </c>
      <c r="Q43" t="str">
        <f>_xll.RtGet("IDN",B43,"CURRENCY")</f>
        <v>EUR</v>
      </c>
      <c r="R43" t="str">
        <f>_xll.RtGet("IDN",B43,"GEN_TEXT16")</f>
        <v xml:space="preserve">Act/Act         </v>
      </c>
    </row>
    <row r="44" spans="1:18" x14ac:dyDescent="0.25">
      <c r="A44" t="str">
        <f>_xll.RtGet("IDN",B44,"DSPLY_NAME")</f>
        <v xml:space="preserve">BUND OBL S177   </v>
      </c>
      <c r="B44" t="s">
        <v>74</v>
      </c>
      <c r="C44" s="4">
        <f>_xll.RtGet("IDN","0#"&amp;B44,"ACTIV_DATE")</f>
        <v>43416</v>
      </c>
      <c r="D44" s="5">
        <f>_xll.RtGet("IDN",B44,"VALUE_TS1")</f>
        <v>0.42090277777777779</v>
      </c>
      <c r="E44" s="6">
        <f>_xll.RtGet("IDN",B44,"ISSUE_DATE")</f>
        <v>43133</v>
      </c>
      <c r="F44" s="6">
        <f>_xll.RtGet("IDN",B44,"SETTLEDATE")</f>
        <v>43418</v>
      </c>
      <c r="G44" s="7">
        <f>_xll.RtGet("IDN",B44,"MATUR_DATE")</f>
        <v>45030</v>
      </c>
      <c r="H44" s="8">
        <f>_xll.RtGet("IDN",B44,"PRIMACT_1")</f>
        <v>101.23700000000001</v>
      </c>
      <c r="I44" s="9">
        <f>_xll.RtGet("IDN",B44,"SEC_ACT_1")</f>
        <v>101.262</v>
      </c>
      <c r="J44" s="9">
        <f>_xll.RtGet("IDN",B44,"RT_YIELD_1")</f>
        <v>-0.27800000000000002</v>
      </c>
      <c r="K44" s="10">
        <f>_xll.RtGet("IDN",B44,"SEC_YLD_1")</f>
        <v>-0.28400000000000003</v>
      </c>
      <c r="L44" s="8">
        <f>_xll.RtGet("IDN",B44,"COUPN_RATE")</f>
        <v>0</v>
      </c>
      <c r="M44" s="6">
        <f>_xll.RtGet("IDN",B44,"COUPN_DATE")</f>
        <v>43570</v>
      </c>
      <c r="N44" s="10" t="str">
        <f>_xll.RtGet("IDN",B44,"PAY_FREQ")</f>
        <v xml:space="preserve">ANNUAL  </v>
      </c>
      <c r="O44" s="8">
        <f>_xll.RtGet("IDN",B44,"MOD_DURTN")</f>
        <v>4.4260000000000002</v>
      </c>
      <c r="P44" s="10">
        <f>_xll.RtGet("IDN",B44,"CONVEXITY")</f>
        <v>24.029</v>
      </c>
      <c r="Q44" t="str">
        <f>_xll.RtGet("IDN",B44,"CURRENCY")</f>
        <v>EUR</v>
      </c>
      <c r="R44" t="str">
        <f>_xll.RtGet("IDN",B44,"GEN_TEXT16")</f>
        <v xml:space="preserve">Act/Act         </v>
      </c>
    </row>
    <row r="45" spans="1:18" x14ac:dyDescent="0.25">
      <c r="A45" t="str">
        <f>_xll.RtGet("IDN",B45,"DSPLY_NAME")</f>
        <v xml:space="preserve">BUND BRD        </v>
      </c>
      <c r="B45" t="s">
        <v>75</v>
      </c>
      <c r="C45" s="4">
        <f>_xll.RtGet("IDN","0#"&amp;B45,"ACTIV_DATE")</f>
        <v>43416</v>
      </c>
      <c r="D45" s="5">
        <f>_xll.RtGet("IDN",B45,"VALUE_TS1")</f>
        <v>0.42090277777777779</v>
      </c>
      <c r="E45" s="6">
        <f>_xll.RtGet("IDN",B45,"ISSUE_DATE")</f>
        <v>41418</v>
      </c>
      <c r="F45" s="6">
        <f>_xll.RtGet("IDN",B45,"SETTLEDATE")</f>
        <v>43418</v>
      </c>
      <c r="G45" s="7">
        <f>_xll.RtGet("IDN",B45,"MATUR_DATE")</f>
        <v>45061</v>
      </c>
      <c r="H45" s="8">
        <f>_xll.RtGet("IDN",B45,"PRIMACT_1")</f>
        <v>108.063</v>
      </c>
      <c r="I45" s="9">
        <f>_xll.RtGet("IDN",B45,"SEC_ACT_1")</f>
        <v>108.089</v>
      </c>
      <c r="J45" s="9">
        <f>_xll.RtGet("IDN",B45,"RT_YIELD_1")</f>
        <v>-0.27850000000000003</v>
      </c>
      <c r="K45" s="10">
        <f>_xll.RtGet("IDN",B45,"SEC_YLD_1")</f>
        <v>-0.28400000000000003</v>
      </c>
      <c r="L45" s="8">
        <f>_xll.RtGet("IDN",B45,"COUPN_RATE")</f>
        <v>1.5</v>
      </c>
      <c r="M45" s="6">
        <f>_xll.RtGet("IDN",B45,"COUPN_DATE")</f>
        <v>43600</v>
      </c>
      <c r="N45" s="10" t="str">
        <f>_xll.RtGet("IDN",B45,"PAY_FREQ")</f>
        <v xml:space="preserve">ANNUAL  </v>
      </c>
      <c r="O45" s="8">
        <f>_xll.RtGet("IDN",B45,"MOD_DURTN")</f>
        <v>4.3719999999999999</v>
      </c>
      <c r="P45" s="10">
        <f>_xll.RtGet("IDN",B45,"CONVEXITY")</f>
        <v>23.901600000000002</v>
      </c>
      <c r="Q45" t="str">
        <f>_xll.RtGet("IDN",B45,"CURRENCY")</f>
        <v>EUR</v>
      </c>
      <c r="R45" t="str">
        <f>_xll.RtGet("IDN",B45,"GEN_TEXT16")</f>
        <v xml:space="preserve">Act/Act         </v>
      </c>
    </row>
    <row r="46" spans="1:18" x14ac:dyDescent="0.25">
      <c r="A46" t="str">
        <f>_xll.RtGet("IDN",B46,"DSPLY_NAME")</f>
        <v xml:space="preserve">BUND BRD        </v>
      </c>
      <c r="B46" t="s">
        <v>76</v>
      </c>
      <c r="C46" s="4">
        <f>_xll.RtGet("IDN","0#"&amp;B46,"ACTIV_DATE")</f>
        <v>43416</v>
      </c>
      <c r="D46" s="5">
        <f>_xll.RtGet("IDN",B46,"VALUE_TS1")</f>
        <v>0.42090277777777779</v>
      </c>
      <c r="E46" s="6">
        <f>_xll.RtGet("IDN",B46,"ISSUE_DATE")</f>
        <v>41530</v>
      </c>
      <c r="F46" s="6">
        <f>_xll.RtGet("IDN",B46,"SETTLEDATE")</f>
        <v>43418</v>
      </c>
      <c r="G46" s="7">
        <f>_xll.RtGet("IDN",B46,"MATUR_DATE")</f>
        <v>45153</v>
      </c>
      <c r="H46" s="8">
        <f>_xll.RtGet("IDN",B46,"PRIMACT_1")</f>
        <v>110.729</v>
      </c>
      <c r="I46" s="9">
        <f>_xll.RtGet("IDN",B46,"SEC_ACT_1")</f>
        <v>110.745</v>
      </c>
      <c r="J46" s="9">
        <f>_xll.RtGet("IDN",B46,"RT_YIELD_1")</f>
        <v>-0.24260000000000001</v>
      </c>
      <c r="K46" s="10">
        <f>_xll.RtGet("IDN",B46,"SEC_YLD_1")</f>
        <v>-0.2457</v>
      </c>
      <c r="L46" s="8">
        <f>_xll.RtGet("IDN",B46,"COUPN_RATE")</f>
        <v>2</v>
      </c>
      <c r="M46" s="6">
        <f>_xll.RtGet("IDN",B46,"COUPN_DATE")</f>
        <v>43692</v>
      </c>
      <c r="N46" s="10" t="str">
        <f>_xll.RtGet("IDN",B46,"PAY_FREQ")</f>
        <v xml:space="preserve">ANNUAL  </v>
      </c>
      <c r="O46" s="8">
        <f>_xll.RtGet("IDN",B46,"MOD_DURTN")</f>
        <v>4.5810000000000004</v>
      </c>
      <c r="P46" s="10">
        <f>_xll.RtGet("IDN",B46,"CONVEXITY")</f>
        <v>26.092000000000002</v>
      </c>
      <c r="Q46" t="str">
        <f>_xll.RtGet("IDN",B46,"CURRENCY")</f>
        <v>EUR</v>
      </c>
      <c r="R46" t="str">
        <f>_xll.RtGet("IDN",B46,"GEN_TEXT16")</f>
        <v xml:space="preserve">Act/Act         </v>
      </c>
    </row>
    <row r="47" spans="1:18" x14ac:dyDescent="0.25">
      <c r="A47" t="str">
        <f>_xll.RtGet("IDN",B47,"DSPLY_NAME")</f>
        <v xml:space="preserve">BUND OBL S178   </v>
      </c>
      <c r="B47" t="s">
        <v>77</v>
      </c>
      <c r="C47" s="4">
        <f>_xll.RtGet("IDN","0#"&amp;B47,"ACTIV_DATE")</f>
        <v>43416</v>
      </c>
      <c r="D47" s="5">
        <f>_xll.RtGet("IDN",B47,"VALUE_TS1")</f>
        <v>0.42098379629629629</v>
      </c>
      <c r="E47" s="6">
        <f>_xll.RtGet("IDN",B47,"ISSUE_DATE")</f>
        <v>43308</v>
      </c>
      <c r="F47" s="6">
        <f>_xll.RtGet("IDN",B47,"SETTLEDATE")</f>
        <v>43418</v>
      </c>
      <c r="G47" s="7">
        <f>_xll.RtGet("IDN",B47,"MATUR_DATE")</f>
        <v>45212</v>
      </c>
      <c r="H47" s="8">
        <f>_xll.RtGet("IDN",B47,"PRIMACT_1")</f>
        <v>100.96000000000001</v>
      </c>
      <c r="I47" s="9">
        <f>_xll.RtGet("IDN",B47,"SEC_ACT_1")</f>
        <v>100.99000000000001</v>
      </c>
      <c r="J47" s="9">
        <f>_xll.RtGet("IDN",B47,"RT_YIELD_1")</f>
        <v>-0.19400000000000001</v>
      </c>
      <c r="K47" s="10">
        <f>_xll.RtGet("IDN",B47,"SEC_YLD_1")</f>
        <v>-0.2</v>
      </c>
      <c r="L47" s="8">
        <f>_xll.RtGet("IDN",B47,"COUPN_RATE")</f>
        <v>0</v>
      </c>
      <c r="M47" s="6">
        <f>_xll.RtGet("IDN",B47,"COUPN_DATE")</f>
        <v>43752</v>
      </c>
      <c r="N47" s="10" t="str">
        <f>_xll.RtGet("IDN",B47,"PAY_FREQ")</f>
        <v xml:space="preserve">ANNUAL  </v>
      </c>
      <c r="O47" s="8">
        <f>_xll.RtGet("IDN",B47,"MOD_DURTN")</f>
        <v>4.9219999999999997</v>
      </c>
      <c r="P47" s="10">
        <f>_xll.RtGet("IDN",B47,"CONVEXITY")</f>
        <v>29.158000000000001</v>
      </c>
      <c r="Q47" t="str">
        <f>_xll.RtGet("IDN",B47,"CURRENCY")</f>
        <v>EUR</v>
      </c>
      <c r="R47" t="str">
        <f>_xll.RtGet("IDN",B47,"GEN_TEXT16")</f>
        <v xml:space="preserve">Act/Act         </v>
      </c>
    </row>
    <row r="48" spans="1:18" x14ac:dyDescent="0.25">
      <c r="A48" t="str">
        <f>_xll.RtGet("IDN",B48,"DSPLY_NAME")</f>
        <v xml:space="preserve">BUND BRD        </v>
      </c>
      <c r="B48" t="s">
        <v>78</v>
      </c>
      <c r="C48" s="4">
        <f>_xll.RtGet("IDN","0#"&amp;B48,"ACTIV_DATE")</f>
        <v>43416</v>
      </c>
      <c r="D48" s="5">
        <f>_xll.RtGet("IDN",B48,"VALUE_TS1")</f>
        <v>0.42101851851851851</v>
      </c>
      <c r="E48" s="6">
        <f>_xll.RtGet("IDN",B48,"ISSUE_DATE")</f>
        <v>34338</v>
      </c>
      <c r="F48" s="6">
        <f>_xll.RtGet("IDN",B48,"SETTLEDATE")</f>
        <v>43418</v>
      </c>
      <c r="G48" s="7">
        <f>_xll.RtGet("IDN",B48,"MATUR_DATE")</f>
        <v>45295</v>
      </c>
      <c r="H48" s="8">
        <f>_xll.RtGet("IDN",B48,"PRIMACT_1")</f>
        <v>133.18600000000001</v>
      </c>
      <c r="I48" s="9">
        <f>_xll.RtGet("IDN",B48,"SEC_ACT_1")</f>
        <v>133.286</v>
      </c>
      <c r="J48" s="9">
        <f>_xll.RtGet("IDN",B48,"RT_YIELD_1")</f>
        <v>-0.17250000000000001</v>
      </c>
      <c r="K48" s="10">
        <f>_xll.RtGet("IDN",B48,"SEC_YLD_1")</f>
        <v>-0.18860000000000002</v>
      </c>
      <c r="L48" s="8">
        <f>_xll.RtGet("IDN",B48,"COUPN_RATE")</f>
        <v>6.25</v>
      </c>
      <c r="M48" s="6">
        <f>_xll.RtGet("IDN",B48,"COUPN_DATE")</f>
        <v>43469</v>
      </c>
      <c r="N48" s="10" t="str">
        <f>_xll.RtGet("IDN",B48,"PAY_FREQ")</f>
        <v xml:space="preserve">ANNUAL  </v>
      </c>
      <c r="O48" s="8">
        <f>_xll.RtGet("IDN",B48,"MOD_DURTN")</f>
        <v>4.47</v>
      </c>
      <c r="P48" s="10">
        <f>_xll.RtGet("IDN",B48,"CONVEXITY")</f>
        <v>26.4876</v>
      </c>
      <c r="Q48" t="str">
        <f>_xll.RtGet("IDN",B48,"CURRENCY")</f>
        <v>EUR</v>
      </c>
      <c r="R48" t="str">
        <f>_xll.RtGet("IDN",B48,"GEN_TEXT16")</f>
        <v xml:space="preserve">Act/Act         </v>
      </c>
    </row>
    <row r="49" spans="1:18" x14ac:dyDescent="0.25">
      <c r="A49" t="str">
        <f>_xll.RtGet("IDN",B49,"DSPLY_NAME")</f>
        <v xml:space="preserve">BUND BRD        </v>
      </c>
      <c r="B49" t="s">
        <v>79</v>
      </c>
      <c r="C49" s="4">
        <f>_xll.RtGet("IDN","0#"&amp;B49,"ACTIV_DATE")</f>
        <v>43416</v>
      </c>
      <c r="D49" s="5">
        <f>_xll.RtGet("IDN",B49,"VALUE_TS1")</f>
        <v>0.42101851851851851</v>
      </c>
      <c r="E49" s="6">
        <f>_xll.RtGet("IDN",B49,"ISSUE_DATE")</f>
        <v>41670</v>
      </c>
      <c r="F49" s="6">
        <f>_xll.RtGet("IDN",B49,"SETTLEDATE")</f>
        <v>43418</v>
      </c>
      <c r="G49" s="7">
        <f>_xll.RtGet("IDN",B49,"MATUR_DATE")</f>
        <v>45337</v>
      </c>
      <c r="H49" s="8">
        <f>_xll.RtGet("IDN",B49,"PRIMACT_1")</f>
        <v>110.09</v>
      </c>
      <c r="I49" s="9">
        <f>_xll.RtGet("IDN",B49,"SEC_ACT_1")</f>
        <v>110.12</v>
      </c>
      <c r="J49" s="9">
        <f>_xll.RtGet("IDN",B49,"RT_YIELD_1")</f>
        <v>-0.1605</v>
      </c>
      <c r="K49" s="10">
        <f>_xll.RtGet("IDN",B49,"SEC_YLD_1")</f>
        <v>-0.1658</v>
      </c>
      <c r="L49" s="8">
        <f>_xll.RtGet("IDN",B49,"COUPN_RATE")</f>
        <v>1.75</v>
      </c>
      <c r="M49" s="6">
        <f>_xll.RtGet("IDN",B49,"COUPN_DATE")</f>
        <v>43511</v>
      </c>
      <c r="N49" s="10" t="str">
        <f>_xll.RtGet("IDN",B49,"PAY_FREQ")</f>
        <v xml:space="preserve">ANNUAL  </v>
      </c>
      <c r="O49" s="8">
        <f>_xll.RtGet("IDN",B49,"MOD_DURTN")</f>
        <v>5.0270000000000001</v>
      </c>
      <c r="P49" s="10">
        <f>_xll.RtGet("IDN",B49,"CONVEXITY")</f>
        <v>31.1158</v>
      </c>
      <c r="Q49" t="str">
        <f>_xll.RtGet("IDN",B49,"CURRENCY")</f>
        <v>EUR</v>
      </c>
      <c r="R49" t="str">
        <f>_xll.RtGet("IDN",B49,"GEN_TEXT16")</f>
        <v xml:space="preserve">Act/Act         </v>
      </c>
    </row>
    <row r="50" spans="1:18" x14ac:dyDescent="0.25">
      <c r="A50" t="str">
        <f>_xll.RtGet("IDN",B50,"DSPLY_NAME")</f>
        <v xml:space="preserve">BUND BRD        </v>
      </c>
      <c r="B50" t="s">
        <v>80</v>
      </c>
      <c r="C50" s="4">
        <f>_xll.RtGet("IDN","0#"&amp;B50,"ACTIV_DATE")</f>
        <v>43416</v>
      </c>
      <c r="D50" s="5">
        <f>_xll.RtGet("IDN",B50,"VALUE_TS1")</f>
        <v>0.42101851851851851</v>
      </c>
      <c r="E50" s="6">
        <f>_xll.RtGet("IDN",B50,"ISSUE_DATE")</f>
        <v>41782</v>
      </c>
      <c r="F50" s="6">
        <f>_xll.RtGet("IDN",B50,"SETTLEDATE")</f>
        <v>43418</v>
      </c>
      <c r="G50" s="7">
        <f>_xll.RtGet("IDN",B50,"MATUR_DATE")</f>
        <v>45427</v>
      </c>
      <c r="H50" s="8">
        <f>_xll.RtGet("IDN",B50,"PRIMACT_1")</f>
        <v>108.99000000000001</v>
      </c>
      <c r="I50" s="9">
        <f>_xll.RtGet("IDN",B50,"SEC_ACT_1")</f>
        <v>109.02</v>
      </c>
      <c r="J50" s="9">
        <f>_xll.RtGet("IDN",B50,"RT_YIELD_1")</f>
        <v>-0.12810000000000002</v>
      </c>
      <c r="K50" s="10">
        <f>_xll.RtGet("IDN",B50,"SEC_YLD_1")</f>
        <v>-0.1333</v>
      </c>
      <c r="L50" s="8">
        <f>_xll.RtGet("IDN",B50,"COUPN_RATE")</f>
        <v>1.5</v>
      </c>
      <c r="M50" s="6">
        <f>_xll.RtGet("IDN",B50,"COUPN_DATE")</f>
        <v>43600</v>
      </c>
      <c r="N50" s="10" t="str">
        <f>_xll.RtGet("IDN",B50,"PAY_FREQ")</f>
        <v xml:space="preserve">ANNUAL  </v>
      </c>
      <c r="O50" s="8">
        <f>_xll.RtGet("IDN",B50,"MOD_DURTN")</f>
        <v>5.3000000000000007</v>
      </c>
      <c r="P50" s="10">
        <f>_xll.RtGet("IDN",B50,"CONVEXITY")</f>
        <v>34.110399999999998</v>
      </c>
      <c r="Q50" t="str">
        <f>_xll.RtGet("IDN",B50,"CURRENCY")</f>
        <v>EUR</v>
      </c>
      <c r="R50" t="str">
        <f>_xll.RtGet("IDN",B50,"GEN_TEXT16")</f>
        <v xml:space="preserve">Act/Act         </v>
      </c>
    </row>
    <row r="51" spans="1:18" x14ac:dyDescent="0.25">
      <c r="A51" t="str">
        <f>_xll.RtGet("IDN",B51,"DSPLY_NAME")</f>
        <v xml:space="preserve">BUND BRD        </v>
      </c>
      <c r="B51" t="s">
        <v>81</v>
      </c>
      <c r="C51" s="4">
        <f>_xll.RtGet("IDN","0#"&amp;B51,"ACTIV_DATE")</f>
        <v>43416</v>
      </c>
      <c r="D51" s="5">
        <f>_xll.RtGet("IDN",B51,"VALUE_TS1")</f>
        <v>0.42101851851851851</v>
      </c>
      <c r="E51" s="6">
        <f>_xll.RtGet("IDN",B51,"ISSUE_DATE")</f>
        <v>41894</v>
      </c>
      <c r="F51" s="6">
        <f>_xll.RtGet("IDN",B51,"SETTLEDATE")</f>
        <v>43418</v>
      </c>
      <c r="G51" s="7">
        <f>_xll.RtGet("IDN",B51,"MATUR_DATE")</f>
        <v>45519</v>
      </c>
      <c r="H51" s="8">
        <f>_xll.RtGet("IDN",B51,"PRIMACT_1")</f>
        <v>106.3</v>
      </c>
      <c r="I51" s="9">
        <f>_xll.RtGet("IDN",B51,"SEC_ACT_1")</f>
        <v>106.33</v>
      </c>
      <c r="J51" s="9">
        <f>_xll.RtGet("IDN",B51,"RT_YIELD_1")</f>
        <v>-9.2100000000000001E-2</v>
      </c>
      <c r="K51" s="10">
        <f>_xll.RtGet("IDN",B51,"SEC_YLD_1")</f>
        <v>-9.7100000000000006E-2</v>
      </c>
      <c r="L51" s="8">
        <f>_xll.RtGet("IDN",B51,"COUPN_RATE")</f>
        <v>1</v>
      </c>
      <c r="M51" s="6">
        <f>_xll.RtGet("IDN",B51,"COUPN_DATE")</f>
        <v>43692</v>
      </c>
      <c r="N51" s="10" t="str">
        <f>_xll.RtGet("IDN",B51,"PAY_FREQ")</f>
        <v xml:space="preserve">ANNUAL  </v>
      </c>
      <c r="O51" s="8">
        <f>_xll.RtGet("IDN",B51,"MOD_DURTN")</f>
        <v>5.6150000000000002</v>
      </c>
      <c r="P51" s="10">
        <f>_xll.RtGet("IDN",B51,"CONVEXITY")</f>
        <v>37.646000000000001</v>
      </c>
      <c r="Q51" t="str">
        <f>_xll.RtGet("IDN",B51,"CURRENCY")</f>
        <v>EUR</v>
      </c>
      <c r="R51" t="str">
        <f>_xll.RtGet("IDN",B51,"GEN_TEXT16")</f>
        <v xml:space="preserve">Act/Act         </v>
      </c>
    </row>
    <row r="52" spans="1:18" x14ac:dyDescent="0.25">
      <c r="A52" t="str">
        <f>_xll.RtGet("IDN",B52,"DSPLY_NAME")</f>
        <v xml:space="preserve">BUND BRD        </v>
      </c>
      <c r="B52" t="s">
        <v>82</v>
      </c>
      <c r="C52" s="4">
        <f>_xll.RtGet("IDN","0#"&amp;B52,"ACTIV_DATE")</f>
        <v>43416</v>
      </c>
      <c r="D52" s="5">
        <f>_xll.RtGet("IDN",B52,"VALUE_TS1")</f>
        <v>0.42100694444444448</v>
      </c>
      <c r="E52" s="6">
        <f>_xll.RtGet("IDN",B52,"ISSUE_DATE")</f>
        <v>42020</v>
      </c>
      <c r="F52" s="6">
        <f>_xll.RtGet("IDN",B52,"SETTLEDATE")</f>
        <v>43418</v>
      </c>
      <c r="G52" s="7">
        <f>_xll.RtGet("IDN",B52,"MATUR_DATE")</f>
        <v>45703</v>
      </c>
      <c r="H52" s="8">
        <f>_xll.RtGet("IDN",B52,"PRIMACT_1")</f>
        <v>103.276</v>
      </c>
      <c r="I52" s="9">
        <f>_xll.RtGet("IDN",B52,"SEC_ACT_1")</f>
        <v>103.30200000000001</v>
      </c>
      <c r="J52" s="9">
        <f>_xll.RtGet("IDN",B52,"RT_YIELD_1")</f>
        <v>-2.3300000000000001E-2</v>
      </c>
      <c r="K52" s="10">
        <f>_xll.RtGet("IDN",B52,"SEC_YLD_1")</f>
        <v>-2.7400000000000001E-2</v>
      </c>
      <c r="L52" s="8">
        <f>_xll.RtGet("IDN",B52,"COUPN_RATE")</f>
        <v>0.5</v>
      </c>
      <c r="M52" s="6">
        <f>_xll.RtGet("IDN",B52,"COUPN_DATE")</f>
        <v>43511</v>
      </c>
      <c r="N52" s="10" t="str">
        <f>_xll.RtGet("IDN",B52,"PAY_FREQ")</f>
        <v xml:space="preserve">ANNUAL  </v>
      </c>
      <c r="O52" s="8">
        <f>_xll.RtGet("IDN",B52,"MOD_DURTN")</f>
        <v>6.1550000000000002</v>
      </c>
      <c r="P52" s="10">
        <f>_xll.RtGet("IDN",B52,"CONVEXITY")</f>
        <v>44.469799999999999</v>
      </c>
      <c r="Q52" t="str">
        <f>_xll.RtGet("IDN",B52,"CURRENCY")</f>
        <v>EUR</v>
      </c>
      <c r="R52" t="str">
        <f>_xll.RtGet("IDN",B52,"GEN_TEXT16")</f>
        <v xml:space="preserve">Act/Act         </v>
      </c>
    </row>
    <row r="53" spans="1:18" x14ac:dyDescent="0.25">
      <c r="A53" t="str">
        <f>_xll.RtGet("IDN",B53,"DSPLY_NAME")</f>
        <v xml:space="preserve">BUND BRD        </v>
      </c>
      <c r="B53" t="s">
        <v>83</v>
      </c>
      <c r="C53" s="4">
        <f>_xll.RtGet("IDN","0#"&amp;B53,"ACTIV_DATE")</f>
        <v>43416</v>
      </c>
      <c r="D53" s="5">
        <f>_xll.RtGet("IDN",B53,"VALUE_TS1")</f>
        <v>0.42101851851851851</v>
      </c>
      <c r="E53" s="6">
        <f>_xll.RtGet("IDN",B53,"ISSUE_DATE")</f>
        <v>42202</v>
      </c>
      <c r="F53" s="6">
        <f>_xll.RtGet("IDN",B53,"SETTLEDATE")</f>
        <v>43418</v>
      </c>
      <c r="G53" s="7">
        <f>_xll.RtGet("IDN",B53,"MATUR_DATE")</f>
        <v>45884</v>
      </c>
      <c r="H53" s="8">
        <f>_xll.RtGet("IDN",B53,"PRIMACT_1")</f>
        <v>106.59</v>
      </c>
      <c r="I53" s="9">
        <f>_xll.RtGet("IDN",B53,"SEC_ACT_1")</f>
        <v>106.62</v>
      </c>
      <c r="J53" s="9">
        <f>_xll.RtGet("IDN",B53,"RT_YIELD_1")</f>
        <v>2.29E-2</v>
      </c>
      <c r="K53" s="10">
        <f>_xll.RtGet("IDN",B53,"SEC_YLD_1")</f>
        <v>1.8600000000000002E-2</v>
      </c>
      <c r="L53" s="8">
        <f>_xll.RtGet("IDN",B53,"COUPN_RATE")</f>
        <v>1</v>
      </c>
      <c r="M53" s="6">
        <f>_xll.RtGet("IDN",B53,"COUPN_DATE")</f>
        <v>43692</v>
      </c>
      <c r="N53" s="10" t="str">
        <f>_xll.RtGet("IDN",B53,"PAY_FREQ")</f>
        <v xml:space="preserve">ANNUAL  </v>
      </c>
      <c r="O53" s="8">
        <f>_xll.RtGet("IDN",B53,"MOD_DURTN")</f>
        <v>6.5529999999999999</v>
      </c>
      <c r="P53" s="10">
        <f>_xll.RtGet("IDN",B53,"CONVEXITY")</f>
        <v>50.304300000000005</v>
      </c>
      <c r="Q53" t="str">
        <f>_xll.RtGet("IDN",B53,"CURRENCY")</f>
        <v>EUR</v>
      </c>
      <c r="R53" t="str">
        <f>_xll.RtGet("IDN",B53,"GEN_TEXT16")</f>
        <v xml:space="preserve">Act/Act         </v>
      </c>
    </row>
    <row r="54" spans="1:18" x14ac:dyDescent="0.25">
      <c r="A54" t="str">
        <f>_xll.RtGet("IDN",B54,"DSPLY_NAME")</f>
        <v xml:space="preserve">BUND BRD        </v>
      </c>
      <c r="B54" t="s">
        <v>84</v>
      </c>
      <c r="C54" s="4">
        <f>_xll.RtGet("IDN","0#"&amp;B54,"ACTIV_DATE")</f>
        <v>43416</v>
      </c>
      <c r="D54" s="5">
        <f>_xll.RtGet("IDN",B54,"VALUE_TS1")</f>
        <v>0.42103009259259261</v>
      </c>
      <c r="E54" s="6">
        <f>_xll.RtGet("IDN",B54,"ISSUE_DATE")</f>
        <v>42384</v>
      </c>
      <c r="F54" s="6">
        <f>_xll.RtGet("IDN",B54,"SETTLEDATE")</f>
        <v>43418</v>
      </c>
      <c r="G54" s="7">
        <f>_xll.RtGet("IDN",B54,"MATUR_DATE")</f>
        <v>46068</v>
      </c>
      <c r="H54" s="8">
        <f>_xll.RtGet("IDN",B54,"PRIMACT_1")</f>
        <v>102.95</v>
      </c>
      <c r="I54" s="9">
        <f>_xll.RtGet("IDN",B54,"SEC_ACT_1")</f>
        <v>102.99000000000001</v>
      </c>
      <c r="J54" s="9">
        <f>_xll.RtGet("IDN",B54,"RT_YIELD_1")</f>
        <v>9.1800000000000007E-2</v>
      </c>
      <c r="K54" s="10">
        <f>_xll.RtGet("IDN",B54,"SEC_YLD_1")</f>
        <v>8.6400000000000005E-2</v>
      </c>
      <c r="L54" s="8">
        <f>_xll.RtGet("IDN",B54,"COUPN_RATE")</f>
        <v>0.5</v>
      </c>
      <c r="M54" s="6">
        <f>_xll.RtGet("IDN",B54,"COUPN_DATE")</f>
        <v>43511</v>
      </c>
      <c r="N54" s="10" t="str">
        <f>_xll.RtGet("IDN",B54,"PAY_FREQ")</f>
        <v xml:space="preserve">ANNUAL  </v>
      </c>
      <c r="O54" s="8">
        <f>_xll.RtGet("IDN",B54,"MOD_DURTN")</f>
        <v>7.1130000000000004</v>
      </c>
      <c r="P54" s="10">
        <f>_xll.RtGet("IDN",B54,"CONVEXITY")</f>
        <v>58.362300000000005</v>
      </c>
      <c r="Q54" t="str">
        <f>_xll.RtGet("IDN",B54,"CURRENCY")</f>
        <v>EUR</v>
      </c>
      <c r="R54" t="str">
        <f>_xll.RtGet("IDN",B54,"GEN_TEXT16")</f>
        <v xml:space="preserve">Act/Act         </v>
      </c>
    </row>
    <row r="55" spans="1:18" x14ac:dyDescent="0.25">
      <c r="A55" t="str">
        <f>_xll.RtGet("IDN",B55,"DSPLY_NAME")</f>
        <v xml:space="preserve">BUND BRD        </v>
      </c>
      <c r="B55" t="s">
        <v>85</v>
      </c>
      <c r="C55" s="4">
        <f>_xll.RtGet("IDN","0#"&amp;B55,"ACTIV_DATE")</f>
        <v>43416</v>
      </c>
      <c r="D55" s="5">
        <f>_xll.RtGet("IDN",B55,"VALUE_TS1")</f>
        <v>0.42101851851851851</v>
      </c>
      <c r="E55" s="6">
        <f>_xll.RtGet("IDN",B55,"ISSUE_DATE")</f>
        <v>42566</v>
      </c>
      <c r="F55" s="6">
        <f>_xll.RtGet("IDN",B55,"SETTLEDATE")</f>
        <v>43418</v>
      </c>
      <c r="G55" s="7">
        <f>_xll.RtGet("IDN",B55,"MATUR_DATE")</f>
        <v>46249</v>
      </c>
      <c r="H55" s="8">
        <f>_xll.RtGet("IDN",B55,"PRIMACT_1")</f>
        <v>98.84</v>
      </c>
      <c r="I55" s="9">
        <f>_xll.RtGet("IDN",B55,"SEC_ACT_1")</f>
        <v>98.87</v>
      </c>
      <c r="J55" s="9">
        <f>_xll.RtGet("IDN",B55,"RT_YIELD_1")</f>
        <v>0.151</v>
      </c>
      <c r="K55" s="10">
        <f>_xll.RtGet("IDN",B55,"SEC_YLD_1")</f>
        <v>0.14699999999999999</v>
      </c>
      <c r="L55" s="8">
        <f>_xll.RtGet("IDN",B55,"COUPN_RATE")</f>
        <v>0</v>
      </c>
      <c r="M55" s="6">
        <f>_xll.RtGet("IDN",B55,"COUPN_DATE")</f>
        <v>43692</v>
      </c>
      <c r="N55" s="10" t="str">
        <f>_xll.RtGet("IDN",B55,"PAY_FREQ")</f>
        <v xml:space="preserve">ANNUAL  </v>
      </c>
      <c r="O55" s="8">
        <f>_xll.RtGet("IDN",B55,"MOD_DURTN")</f>
        <v>7.7389999999999999</v>
      </c>
      <c r="P55" s="10">
        <f>_xll.RtGet("IDN",B55,"CONVEXITY")</f>
        <v>67.623000000000005</v>
      </c>
      <c r="Q55" t="str">
        <f>_xll.RtGet("IDN",B55,"CURRENCY")</f>
        <v>EUR</v>
      </c>
      <c r="R55" t="str">
        <f>_xll.RtGet("IDN",B55,"GEN_TEXT16")</f>
        <v xml:space="preserve">Act/Act         </v>
      </c>
    </row>
    <row r="56" spans="1:18" x14ac:dyDescent="0.25">
      <c r="A56" t="str">
        <f>_xll.RtGet("IDN",B56,"DSPLY_NAME")</f>
        <v xml:space="preserve">BUND BRD        </v>
      </c>
      <c r="B56" t="s">
        <v>86</v>
      </c>
      <c r="C56" s="4">
        <f>_xll.RtGet("IDN","0#"&amp;B56,"ACTIV_DATE")</f>
        <v>43416</v>
      </c>
      <c r="D56" s="5">
        <f>_xll.RtGet("IDN",B56,"VALUE_TS1")</f>
        <v>0.42101851851851851</v>
      </c>
      <c r="E56" s="6">
        <f>_xll.RtGet("IDN",B56,"ISSUE_DATE")</f>
        <v>42748</v>
      </c>
      <c r="F56" s="6">
        <f>_xll.RtGet("IDN",B56,"SETTLEDATE")</f>
        <v>43418</v>
      </c>
      <c r="G56" s="7">
        <f>_xll.RtGet("IDN",B56,"MATUR_DATE")</f>
        <v>46433</v>
      </c>
      <c r="H56" s="8">
        <f>_xll.RtGet("IDN",B56,"PRIMACT_1")</f>
        <v>100.33</v>
      </c>
      <c r="I56" s="9">
        <f>_xll.RtGet("IDN",B56,"SEC_ACT_1")</f>
        <v>100.36</v>
      </c>
      <c r="J56" s="9">
        <f>_xll.RtGet("IDN",B56,"RT_YIELD_1")</f>
        <v>0.21</v>
      </c>
      <c r="K56" s="10">
        <f>_xll.RtGet("IDN",B56,"SEC_YLD_1")</f>
        <v>0.20600000000000002</v>
      </c>
      <c r="L56" s="8">
        <f>_xll.RtGet("IDN",B56,"COUPN_RATE")</f>
        <v>0.25</v>
      </c>
      <c r="M56" s="6">
        <f>_xll.RtGet("IDN",B56,"COUPN_DATE")</f>
        <v>43511</v>
      </c>
      <c r="N56" s="10" t="str">
        <f>_xll.RtGet("IDN",B56,"PAY_FREQ")</f>
        <v xml:space="preserve">ANNUAL  </v>
      </c>
      <c r="O56" s="8">
        <f>_xll.RtGet("IDN",B56,"MOD_DURTN")</f>
        <v>8.1490000000000009</v>
      </c>
      <c r="P56" s="10">
        <f>_xll.RtGet("IDN",B56,"CONVEXITY")</f>
        <v>75.03</v>
      </c>
      <c r="Q56" t="str">
        <f>_xll.RtGet("IDN",B56,"CURRENCY")</f>
        <v>EUR</v>
      </c>
      <c r="R56" t="str">
        <f>_xll.RtGet("IDN",B56,"GEN_TEXT16")</f>
        <v xml:space="preserve">Act/Act         </v>
      </c>
    </row>
    <row r="57" spans="1:18" x14ac:dyDescent="0.25">
      <c r="A57" t="str">
        <f>_xll.RtGet("IDN",B57,"DSPLY_NAME")</f>
        <v xml:space="preserve">BUND BRD        </v>
      </c>
      <c r="B57" t="s">
        <v>87</v>
      </c>
      <c r="C57" s="4">
        <f>_xll.RtGet("IDN","0#"&amp;B57,"ACTIV_DATE")</f>
        <v>43416</v>
      </c>
      <c r="D57" s="5">
        <f>_xll.RtGet("IDN",B57,"VALUE_TS1")</f>
        <v>0.42100694444444448</v>
      </c>
      <c r="E57" s="6">
        <f>_xll.RtGet("IDN",B57,"ISSUE_DATE")</f>
        <v>35615</v>
      </c>
      <c r="F57" s="6">
        <f>_xll.RtGet("IDN",B57,"SETTLEDATE")</f>
        <v>43418</v>
      </c>
      <c r="G57" s="7">
        <f>_xll.RtGet("IDN",B57,"MATUR_DATE")</f>
        <v>46572</v>
      </c>
      <c r="H57" s="8">
        <f>_xll.RtGet("IDN",B57,"PRIMACT_1")</f>
        <v>153.87700000000001</v>
      </c>
      <c r="I57" s="9">
        <f>_xll.RtGet("IDN",B57,"SEC_ACT_1")</f>
        <v>154.017</v>
      </c>
      <c r="J57" s="9">
        <f>_xll.RtGet("IDN",B57,"RT_YIELD_1")</f>
        <v>0.20050000000000001</v>
      </c>
      <c r="K57" s="10">
        <f>_xll.RtGet("IDN",B57,"SEC_YLD_1")</f>
        <v>0.18790000000000001</v>
      </c>
      <c r="L57" s="8">
        <f>_xll.RtGet("IDN",B57,"COUPN_RATE")</f>
        <v>6.5</v>
      </c>
      <c r="M57" s="6">
        <f>_xll.RtGet("IDN",B57,"COUPN_DATE")</f>
        <v>43650</v>
      </c>
      <c r="N57" s="10" t="str">
        <f>_xll.RtGet("IDN",B57,"PAY_FREQ")</f>
        <v xml:space="preserve">ANNUAL  </v>
      </c>
      <c r="O57" s="8">
        <f>_xll.RtGet("IDN",B57,"MOD_DURTN")</f>
        <v>7.133</v>
      </c>
      <c r="P57" s="10">
        <f>_xll.RtGet("IDN",B57,"CONVEXITY")</f>
        <v>64.210599999999999</v>
      </c>
      <c r="Q57" t="str">
        <f>_xll.RtGet("IDN",B57,"CURRENCY")</f>
        <v>EUR</v>
      </c>
      <c r="R57" t="str">
        <f>_xll.RtGet("IDN",B57,"GEN_TEXT16")</f>
        <v xml:space="preserve">Act/Act         </v>
      </c>
    </row>
    <row r="58" spans="1:18" x14ac:dyDescent="0.25">
      <c r="A58" t="str">
        <f>_xll.RtGet("IDN",B58,"DSPLY_NAME")</f>
        <v xml:space="preserve">BUND BRD        </v>
      </c>
      <c r="B58" t="s">
        <v>88</v>
      </c>
      <c r="C58" s="4">
        <f>_xll.RtGet("IDN","0#"&amp;B58,"ACTIV_DATE")</f>
        <v>43416</v>
      </c>
      <c r="D58" s="5">
        <f>_xll.RtGet("IDN",B58,"VALUE_TS1")</f>
        <v>0.42101851851851851</v>
      </c>
      <c r="E58" s="6">
        <f>_xll.RtGet("IDN",B58,"ISSUE_DATE")</f>
        <v>42930</v>
      </c>
      <c r="F58" s="6">
        <f>_xll.RtGet("IDN",B58,"SETTLEDATE")</f>
        <v>43418</v>
      </c>
      <c r="G58" s="7">
        <f>_xll.RtGet("IDN",B58,"MATUR_DATE")</f>
        <v>46614</v>
      </c>
      <c r="H58" s="8">
        <f>_xll.RtGet("IDN",B58,"PRIMACT_1")</f>
        <v>101.99000000000001</v>
      </c>
      <c r="I58" s="9">
        <f>_xll.RtGet("IDN",B58,"SEC_ACT_1")</f>
        <v>102.02</v>
      </c>
      <c r="J58" s="9">
        <f>_xll.RtGet("IDN",B58,"RT_YIELD_1")</f>
        <v>0.27</v>
      </c>
      <c r="K58" s="10">
        <f>_xll.RtGet("IDN",B58,"SEC_YLD_1")</f>
        <v>0.26600000000000001</v>
      </c>
      <c r="L58" s="8">
        <f>_xll.RtGet("IDN",B58,"COUPN_RATE")</f>
        <v>0.5</v>
      </c>
      <c r="M58" s="6">
        <f>_xll.RtGet("IDN",B58,"COUPN_DATE")</f>
        <v>43692</v>
      </c>
      <c r="N58" s="10" t="str">
        <f>_xll.RtGet("IDN",B58,"PAY_FREQ")</f>
        <v xml:space="preserve">ANNUAL  </v>
      </c>
      <c r="O58" s="8">
        <f>_xll.RtGet("IDN",B58,"MOD_DURTN")</f>
        <v>8.5530000000000008</v>
      </c>
      <c r="P58" s="10">
        <f>_xll.RtGet("IDN",B58,"CONVEXITY")</f>
        <v>82.64</v>
      </c>
      <c r="Q58" t="str">
        <f>_xll.RtGet("IDN",B58,"CURRENCY")</f>
        <v>EUR</v>
      </c>
      <c r="R58" t="str">
        <f>_xll.RtGet("IDN",B58,"GEN_TEXT16")</f>
        <v xml:space="preserve">Act/Act         </v>
      </c>
    </row>
    <row r="59" spans="1:18" x14ac:dyDescent="0.25">
      <c r="A59" t="str">
        <f>_xll.RtGet("IDN",B59,"DSPLY_NAME")</f>
        <v xml:space="preserve">BUND BRD        </v>
      </c>
      <c r="B59" t="s">
        <v>89</v>
      </c>
      <c r="C59" s="4">
        <f>_xll.RtGet("IDN","0#"&amp;B59,"ACTIV_DATE")</f>
        <v>43416</v>
      </c>
      <c r="D59" s="5">
        <f>_xll.RtGet("IDN",B59,"VALUE_TS1")</f>
        <v>0.42097222222222225</v>
      </c>
      <c r="E59" s="6">
        <f>_xll.RtGet("IDN",B59,"ISSUE_DATE")</f>
        <v>35818</v>
      </c>
      <c r="F59" s="6">
        <f>_xll.RtGet("IDN",B59,"SETTLEDATE")</f>
        <v>43418</v>
      </c>
      <c r="G59" s="7">
        <f>_xll.RtGet("IDN",B59,"MATUR_DATE")</f>
        <v>46756</v>
      </c>
      <c r="H59" s="8">
        <f>_xll.RtGet("IDN",B59,"PRIMACT_1")</f>
        <v>148.35</v>
      </c>
      <c r="I59" s="9">
        <f>_xll.RtGet("IDN",B59,"SEC_ACT_1")</f>
        <v>148.44</v>
      </c>
      <c r="J59" s="9">
        <f>_xll.RtGet("IDN",B59,"RT_YIELD_1")</f>
        <v>0.26380000000000003</v>
      </c>
      <c r="K59" s="10">
        <f>_xll.RtGet("IDN",B59,"SEC_YLD_1")</f>
        <v>0.25600000000000001</v>
      </c>
      <c r="L59" s="8">
        <f>_xll.RtGet("IDN",B59,"COUPN_RATE")</f>
        <v>5.625</v>
      </c>
      <c r="M59" s="6">
        <f>_xll.RtGet("IDN",B59,"COUPN_DATE")</f>
        <v>43469</v>
      </c>
      <c r="N59" s="10" t="str">
        <f>_xll.RtGet("IDN",B59,"PAY_FREQ")</f>
        <v xml:space="preserve">ANNUAL  </v>
      </c>
      <c r="O59" s="8">
        <f>_xll.RtGet("IDN",B59,"MOD_DURTN")</f>
        <v>7.48</v>
      </c>
      <c r="P59" s="10">
        <f>_xll.RtGet("IDN",B59,"CONVEXITY")</f>
        <v>71.094499999999996</v>
      </c>
      <c r="Q59" t="str">
        <f>_xll.RtGet("IDN",B59,"CURRENCY")</f>
        <v>EUR</v>
      </c>
      <c r="R59" t="str">
        <f>_xll.RtGet("IDN",B59,"GEN_TEXT16")</f>
        <v xml:space="preserve">Act/Act         </v>
      </c>
    </row>
    <row r="60" spans="1:18" x14ac:dyDescent="0.25">
      <c r="A60" t="str">
        <f>_xll.RtGet("IDN",B60,"DSPLY_NAME")</f>
        <v xml:space="preserve">BUND BRD        </v>
      </c>
      <c r="B60" t="s">
        <v>90</v>
      </c>
      <c r="C60" s="4">
        <f>_xll.RtGet("IDN","0#"&amp;B60,"ACTIV_DATE")</f>
        <v>43416</v>
      </c>
      <c r="D60" s="5">
        <f>_xll.RtGet("IDN",B60,"VALUE_TS1")</f>
        <v>0.42101851851851851</v>
      </c>
      <c r="E60" s="6">
        <f>_xll.RtGet("IDN",B60,"ISSUE_DATE")</f>
        <v>43112</v>
      </c>
      <c r="F60" s="6">
        <f>_xll.RtGet("IDN",B60,"SETTLEDATE")</f>
        <v>43418</v>
      </c>
      <c r="G60" s="7">
        <f>_xll.RtGet("IDN",B60,"MATUR_DATE")</f>
        <v>46798</v>
      </c>
      <c r="H60" s="8">
        <f>_xll.RtGet("IDN",B60,"PRIMACT_1")</f>
        <v>101.53</v>
      </c>
      <c r="I60" s="9">
        <f>_xll.RtGet("IDN",B60,"SEC_ACT_1")</f>
        <v>101.56</v>
      </c>
      <c r="J60" s="9">
        <f>_xll.RtGet("IDN",B60,"RT_YIELD_1")</f>
        <v>0.33200000000000002</v>
      </c>
      <c r="K60" s="10">
        <f>_xll.RtGet("IDN",B60,"SEC_YLD_1")</f>
        <v>0.32900000000000001</v>
      </c>
      <c r="L60" s="8">
        <f>_xll.RtGet("IDN",B60,"COUPN_RATE")</f>
        <v>0.5</v>
      </c>
      <c r="M60" s="6">
        <f>_xll.RtGet("IDN",B60,"COUPN_DATE")</f>
        <v>43511</v>
      </c>
      <c r="N60" s="10" t="str">
        <f>_xll.RtGet("IDN",B60,"PAY_FREQ")</f>
        <v xml:space="preserve">ANNUAL  </v>
      </c>
      <c r="O60" s="8">
        <f>_xll.RtGet("IDN",B60,"MOD_DURTN")</f>
        <v>9.0020000000000007</v>
      </c>
      <c r="P60" s="10">
        <f>_xll.RtGet("IDN",B60,"CONVEXITY")</f>
        <v>91.382000000000005</v>
      </c>
      <c r="Q60" t="str">
        <f>_xll.RtGet("IDN",B60,"CURRENCY")</f>
        <v>EUR</v>
      </c>
      <c r="R60" t="str">
        <f>_xll.RtGet("IDN",B60,"GEN_TEXT16")</f>
        <v xml:space="preserve">Act/Act         </v>
      </c>
    </row>
    <row r="61" spans="1:18" x14ac:dyDescent="0.25">
      <c r="A61" t="str">
        <f>_xll.RtGet("IDN",B61,"DSPLY_NAME")</f>
        <v xml:space="preserve">BUND BRD        </v>
      </c>
      <c r="B61" t="s">
        <v>91</v>
      </c>
      <c r="C61" s="4">
        <f>_xll.RtGet("IDN","0#"&amp;B61,"ACTIV_DATE")</f>
        <v>43416</v>
      </c>
      <c r="D61" s="5">
        <f>_xll.RtGet("IDN",B61,"VALUE_TS1")</f>
        <v>0.42103009259259261</v>
      </c>
      <c r="E61" s="6">
        <f>_xll.RtGet("IDN",B61,"ISSUE_DATE")</f>
        <v>36077</v>
      </c>
      <c r="F61" s="6">
        <f>_xll.RtGet("IDN",B61,"SETTLEDATE")</f>
        <v>43418</v>
      </c>
      <c r="G61" s="7">
        <f>_xll.RtGet("IDN",B61,"MATUR_DATE")</f>
        <v>46938</v>
      </c>
      <c r="H61" s="8">
        <f>_xll.RtGet("IDN",B61,"PRIMACT_1")</f>
        <v>141.92099999999999</v>
      </c>
      <c r="I61" s="9">
        <f>_xll.RtGet("IDN",B61,"SEC_ACT_1")</f>
        <v>142.12100000000001</v>
      </c>
      <c r="J61" s="9">
        <f>_xll.RtGet("IDN",B61,"RT_YIELD_1")</f>
        <v>0.32390000000000002</v>
      </c>
      <c r="K61" s="10">
        <f>_xll.RtGet("IDN",B61,"SEC_YLD_1")</f>
        <v>0.30680000000000002</v>
      </c>
      <c r="L61" s="8">
        <f>_xll.RtGet("IDN",B61,"COUPN_RATE")</f>
        <v>4.75</v>
      </c>
      <c r="M61" s="6">
        <f>_xll.RtGet("IDN",B61,"COUPN_DATE")</f>
        <v>43650</v>
      </c>
      <c r="N61" s="10" t="str">
        <f>_xll.RtGet("IDN",B61,"PAY_FREQ")</f>
        <v xml:space="preserve">ANNUAL  </v>
      </c>
      <c r="O61" s="8">
        <f>_xll.RtGet("IDN",B61,"MOD_DURTN")</f>
        <v>8.1379999999999999</v>
      </c>
      <c r="P61" s="10">
        <f>_xll.RtGet("IDN",B61,"CONVEXITY")</f>
        <v>81.477699999999999</v>
      </c>
      <c r="Q61" t="str">
        <f>_xll.RtGet("IDN",B61,"CURRENCY")</f>
        <v>EUR</v>
      </c>
      <c r="R61" t="str">
        <f>_xll.RtGet("IDN",B61,"GEN_TEXT16")</f>
        <v xml:space="preserve">Act/Act         </v>
      </c>
    </row>
    <row r="62" spans="1:18" x14ac:dyDescent="0.25">
      <c r="A62" t="str">
        <f>_xll.RtGet("IDN",B62,"DSPLY_NAME")</f>
        <v xml:space="preserve">BUND BRD        </v>
      </c>
      <c r="B62" t="s">
        <v>92</v>
      </c>
      <c r="C62" s="4">
        <f>_xll.RtGet("IDN","0#"&amp;B62,"ACTIV_DATE")</f>
        <v>43416</v>
      </c>
      <c r="D62" s="5">
        <f>_xll.RtGet("IDN",B62,"VALUE_TS1")</f>
        <v>0.42101851851851851</v>
      </c>
      <c r="E62" s="6">
        <f>_xll.RtGet("IDN",B62,"ISSUE_DATE")</f>
        <v>43294</v>
      </c>
      <c r="F62" s="6">
        <f>_xll.RtGet("IDN",B62,"SETTLEDATE")</f>
        <v>43418</v>
      </c>
      <c r="G62" s="7">
        <f>_xll.RtGet("IDN",B62,"MATUR_DATE")</f>
        <v>46980</v>
      </c>
      <c r="H62" s="8">
        <f>_xll.RtGet("IDN",B62,"PRIMACT_1")</f>
        <v>98.63</v>
      </c>
      <c r="I62" s="9">
        <f>_xll.RtGet("IDN",B62,"SEC_ACT_1")</f>
        <v>98.66</v>
      </c>
      <c r="J62" s="9">
        <f>_xll.RtGet("IDN",B62,"RT_YIELD_1")</f>
        <v>0.39400000000000002</v>
      </c>
      <c r="K62" s="10">
        <f>_xll.RtGet("IDN",B62,"SEC_YLD_1")</f>
        <v>0.39</v>
      </c>
      <c r="L62" s="8">
        <f>_xll.RtGet("IDN",B62,"COUPN_RATE")</f>
        <v>0.25</v>
      </c>
      <c r="M62" s="6">
        <f>_xll.RtGet("IDN",B62,"COUPN_DATE")</f>
        <v>43692</v>
      </c>
      <c r="N62" s="10" t="str">
        <f>_xll.RtGet("IDN",B62,"PAY_FREQ")</f>
        <v xml:space="preserve">ANNUAL  </v>
      </c>
      <c r="O62" s="8">
        <f>_xll.RtGet("IDN",B62,"MOD_DURTN")</f>
        <v>9.5990000000000002</v>
      </c>
      <c r="P62" s="10">
        <f>_xll.RtGet("IDN",B62,"CONVEXITY")</f>
        <v>102.408</v>
      </c>
      <c r="Q62" t="str">
        <f>_xll.RtGet("IDN",B62,"CURRENCY")</f>
        <v>EUR</v>
      </c>
      <c r="R62" t="str">
        <f>_xll.RtGet("IDN",B62,"GEN_TEXT16")</f>
        <v xml:space="preserve">Act/Act         </v>
      </c>
    </row>
    <row r="63" spans="1:18" x14ac:dyDescent="0.25">
      <c r="A63" t="str">
        <f>_xll.RtGet("IDN",B63,"DSPLY_NAME")</f>
        <v xml:space="preserve">BUND BRD        </v>
      </c>
      <c r="B63" t="s">
        <v>93</v>
      </c>
      <c r="C63" s="4">
        <f>_xll.RtGet("IDN","0#"&amp;B63,"ACTIV_DATE")</f>
        <v>43416</v>
      </c>
      <c r="D63" s="5">
        <f>_xll.RtGet("IDN",B63,"VALUE_TS1")</f>
        <v>0.42103009259259261</v>
      </c>
      <c r="E63" s="6">
        <f>_xll.RtGet("IDN",B63,"ISSUE_DATE")</f>
        <v>36546</v>
      </c>
      <c r="F63" s="6">
        <f>_xll.RtGet("IDN",B63,"SETTLEDATE")</f>
        <v>43418</v>
      </c>
      <c r="G63" s="7">
        <f>_xll.RtGet("IDN",B63,"MATUR_DATE")</f>
        <v>47487</v>
      </c>
      <c r="H63" s="8">
        <f>_xll.RtGet("IDN",B63,"PRIMACT_1")</f>
        <v>163.333</v>
      </c>
      <c r="I63" s="9">
        <f>_xll.RtGet("IDN",B63,"SEC_ACT_1")</f>
        <v>163.733</v>
      </c>
      <c r="J63" s="9">
        <f>_xll.RtGet("IDN",B63,"RT_YIELD_1")</f>
        <v>0.41889999999999999</v>
      </c>
      <c r="K63" s="10">
        <f>_xll.RtGet("IDN",B63,"SEC_YLD_1")</f>
        <v>0.39169999999999999</v>
      </c>
      <c r="L63" s="8">
        <f>_xll.RtGet("IDN",B63,"COUPN_RATE")</f>
        <v>6.25</v>
      </c>
      <c r="M63" s="6">
        <f>_xll.RtGet("IDN",B63,"COUPN_DATE")</f>
        <v>43469</v>
      </c>
      <c r="N63" s="10" t="str">
        <f>_xll.RtGet("IDN",B63,"PAY_FREQ")</f>
        <v xml:space="preserve">ANNUAL  </v>
      </c>
      <c r="O63" s="8">
        <f>_xll.RtGet("IDN",B63,"MOD_DURTN")</f>
        <v>8.6959999999999997</v>
      </c>
      <c r="P63" s="10">
        <f>_xll.RtGet("IDN",B63,"CONVEXITY")</f>
        <v>96.917300000000012</v>
      </c>
      <c r="Q63" t="str">
        <f>_xll.RtGet("IDN",B63,"CURRENCY")</f>
        <v>EUR</v>
      </c>
      <c r="R63" t="str">
        <f>_xll.RtGet("IDN",B63,"GEN_TEXT16")</f>
        <v xml:space="preserve">Act/Act         </v>
      </c>
    </row>
    <row r="64" spans="1:18" x14ac:dyDescent="0.25">
      <c r="A64" t="str">
        <f>_xll.RtGet("IDN",B64,"DSPLY_NAME")</f>
        <v xml:space="preserve">BUND BRD        </v>
      </c>
      <c r="B64" t="s">
        <v>94</v>
      </c>
      <c r="C64" s="4">
        <f>_xll.RtGet("IDN","0#"&amp;B64,"ACTIV_DATE")</f>
        <v>43416</v>
      </c>
      <c r="D64" s="5">
        <f>_xll.RtGet("IDN",B64,"VALUE_TS1")</f>
        <v>0.42103009259259261</v>
      </c>
      <c r="E64" s="6">
        <f>_xll.RtGet("IDN",B64,"ISSUE_DATE")</f>
        <v>36826</v>
      </c>
      <c r="F64" s="6">
        <f>_xll.RtGet("IDN",B64,"SETTLEDATE")</f>
        <v>43418</v>
      </c>
      <c r="G64" s="7">
        <f>_xll.RtGet("IDN",B64,"MATUR_DATE")</f>
        <v>47852</v>
      </c>
      <c r="H64" s="8">
        <f>_xll.RtGet("IDN",B64,"PRIMACT_1")</f>
        <v>159.00700000000001</v>
      </c>
      <c r="I64" s="9">
        <f>_xll.RtGet("IDN",B64,"SEC_ACT_1")</f>
        <v>159.20699999999999</v>
      </c>
      <c r="J64" s="9">
        <f>_xll.RtGet("IDN",B64,"RT_YIELD_1")</f>
        <v>0.4834</v>
      </c>
      <c r="K64" s="10">
        <f>_xll.RtGet("IDN",B64,"SEC_YLD_1")</f>
        <v>0.47060000000000002</v>
      </c>
      <c r="L64" s="8">
        <f>_xll.RtGet("IDN",B64,"COUPN_RATE")</f>
        <v>5.5</v>
      </c>
      <c r="M64" s="6">
        <f>_xll.RtGet("IDN",B64,"COUPN_DATE")</f>
        <v>43469</v>
      </c>
      <c r="N64" s="10" t="str">
        <f>_xll.RtGet("IDN",B64,"PAY_FREQ")</f>
        <v xml:space="preserve">ANNUAL  </v>
      </c>
      <c r="O64" s="8">
        <f>_xll.RtGet("IDN",B64,"MOD_DURTN")</f>
        <v>9.5229999999999997</v>
      </c>
      <c r="P64" s="10">
        <f>_xll.RtGet("IDN",B64,"CONVEXITY")</f>
        <v>114.9379</v>
      </c>
      <c r="Q64" t="str">
        <f>_xll.RtGet("IDN",B64,"CURRENCY")</f>
        <v>EUR</v>
      </c>
      <c r="R64" t="str">
        <f>_xll.RtGet("IDN",B64,"GEN_TEXT16")</f>
        <v xml:space="preserve">Act/Act         </v>
      </c>
    </row>
    <row r="65" spans="1:18" x14ac:dyDescent="0.25">
      <c r="A65" t="str">
        <f>_xll.RtGet("IDN",B65,"DSPLY_NAME")</f>
        <v xml:space="preserve">BUND BRD        </v>
      </c>
      <c r="B65" t="s">
        <v>95</v>
      </c>
      <c r="C65" s="4">
        <f>_xll.RtGet("IDN","0#"&amp;B65,"ACTIV_DATE")</f>
        <v>43416</v>
      </c>
      <c r="D65" s="5">
        <f>_xll.RtGet("IDN",B65,"VALUE_TS1")</f>
        <v>0.42103009259259261</v>
      </c>
      <c r="E65" s="6">
        <f>_xll.RtGet("IDN",B65,"ISSUE_DATE")</f>
        <v>37652</v>
      </c>
      <c r="F65" s="6">
        <f>_xll.RtGet("IDN",B65,"SETTLEDATE")</f>
        <v>43418</v>
      </c>
      <c r="G65" s="7">
        <f>_xll.RtGet("IDN",B65,"MATUR_DATE")</f>
        <v>49129</v>
      </c>
      <c r="H65" s="8">
        <f>_xll.RtGet("IDN",B65,"PRIMACT_1")</f>
        <v>160.369</v>
      </c>
      <c r="I65" s="9">
        <f>_xll.RtGet("IDN",B65,"SEC_ACT_1")</f>
        <v>160.56900000000002</v>
      </c>
      <c r="J65" s="9">
        <f>_xll.RtGet("IDN",B65,"RT_YIELD_1")</f>
        <v>0.67010000000000003</v>
      </c>
      <c r="K65" s="10">
        <f>_xll.RtGet("IDN",B65,"SEC_YLD_1")</f>
        <v>0.65990000000000004</v>
      </c>
      <c r="L65" s="8">
        <f>_xll.RtGet("IDN",B65,"COUPN_RATE")</f>
        <v>4.75</v>
      </c>
      <c r="M65" s="6">
        <f>_xll.RtGet("IDN",B65,"COUPN_DATE")</f>
        <v>43650</v>
      </c>
      <c r="N65" s="10" t="str">
        <f>_xll.RtGet("IDN",B65,"PAY_FREQ")</f>
        <v xml:space="preserve">ANNUAL  </v>
      </c>
      <c r="O65" s="8">
        <f>_xll.RtGet("IDN",B65,"MOD_DURTN")</f>
        <v>12.161</v>
      </c>
      <c r="P65" s="10">
        <f>_xll.RtGet("IDN",B65,"CONVEXITY")</f>
        <v>183.5018</v>
      </c>
      <c r="Q65" t="str">
        <f>_xll.RtGet("IDN",B65,"CURRENCY")</f>
        <v>EUR</v>
      </c>
      <c r="R65" t="str">
        <f>_xll.RtGet("IDN",B65,"GEN_TEXT16")</f>
        <v xml:space="preserve">Act/Act         </v>
      </c>
    </row>
    <row r="66" spans="1:18" x14ac:dyDescent="0.25">
      <c r="A66" t="str">
        <f>_xll.RtGet("IDN",B66,"DSPLY_NAME")</f>
        <v xml:space="preserve">BUND BRD        </v>
      </c>
      <c r="B66" t="s">
        <v>96</v>
      </c>
      <c r="C66" s="4">
        <f>_xll.RtGet("IDN","0#"&amp;B66,"ACTIV_DATE")</f>
        <v>43416</v>
      </c>
      <c r="D66" s="5">
        <f>_xll.RtGet("IDN",B66,"VALUE_TS1")</f>
        <v>0.42097222222222225</v>
      </c>
      <c r="E66" s="6">
        <f>_xll.RtGet("IDN",B66,"ISSUE_DATE")</f>
        <v>38380</v>
      </c>
      <c r="F66" s="6">
        <f>_xll.RtGet("IDN",B66,"SETTLEDATE")</f>
        <v>43418</v>
      </c>
      <c r="G66" s="7">
        <f>_xll.RtGet("IDN",B66,"MATUR_DATE")</f>
        <v>50044</v>
      </c>
      <c r="H66" s="8">
        <f>_xll.RtGet("IDN",B66,"PRIMACT_1")</f>
        <v>154.566</v>
      </c>
      <c r="I66" s="9">
        <f>_xll.RtGet("IDN",B66,"SEC_ACT_1")</f>
        <v>154.726</v>
      </c>
      <c r="J66" s="9">
        <f>_xll.RtGet("IDN",B66,"RT_YIELD_1")</f>
        <v>0.76640000000000008</v>
      </c>
      <c r="K66" s="10">
        <f>_xll.RtGet("IDN",B66,"SEC_YLD_1")</f>
        <v>0.7591</v>
      </c>
      <c r="L66" s="8">
        <f>_xll.RtGet("IDN",B66,"COUPN_RATE")</f>
        <v>4</v>
      </c>
      <c r="M66" s="6">
        <f>_xll.RtGet("IDN",B66,"COUPN_DATE")</f>
        <v>43469</v>
      </c>
      <c r="N66" s="10" t="str">
        <f>_xll.RtGet("IDN",B66,"PAY_FREQ")</f>
        <v xml:space="preserve">ANNUAL  </v>
      </c>
      <c r="O66" s="8">
        <f>_xll.RtGet("IDN",B66,"MOD_DURTN")</f>
        <v>13.891999999999999</v>
      </c>
      <c r="P66" s="10">
        <f>_xll.RtGet("IDN",B66,"CONVEXITY")</f>
        <v>240.75910000000002</v>
      </c>
      <c r="Q66" t="str">
        <f>_xll.RtGet("IDN",B66,"CURRENCY")</f>
        <v>EUR</v>
      </c>
      <c r="R66" t="str">
        <f>_xll.RtGet("IDN",B66,"GEN_TEXT16")</f>
        <v xml:space="preserve">Act/Act         </v>
      </c>
    </row>
    <row r="67" spans="1:18" x14ac:dyDescent="0.25">
      <c r="A67" t="str">
        <f>_xll.RtGet("IDN",B67,"DSPLY_NAME")</f>
        <v xml:space="preserve">BUND BRD        </v>
      </c>
      <c r="B67" t="s">
        <v>97</v>
      </c>
      <c r="C67" s="4">
        <f>_xll.RtGet("IDN","0#"&amp;B67,"ACTIV_DATE")</f>
        <v>43416</v>
      </c>
      <c r="D67" s="5">
        <f>_xll.RtGet("IDN",B67,"VALUE_TS1")</f>
        <v>0.42100694444444448</v>
      </c>
      <c r="E67" s="6">
        <f>_xll.RtGet("IDN",B67,"ISSUE_DATE")</f>
        <v>39108</v>
      </c>
      <c r="F67" s="6">
        <f>_xll.RtGet("IDN",B67,"SETTLEDATE")</f>
        <v>43418</v>
      </c>
      <c r="G67" s="7">
        <f>_xll.RtGet("IDN",B67,"MATUR_DATE")</f>
        <v>50955</v>
      </c>
      <c r="H67" s="8">
        <f>_xll.RtGet("IDN",B67,"PRIMACT_1")</f>
        <v>164.648</v>
      </c>
      <c r="I67" s="9">
        <f>_xll.RtGet("IDN",B67,"SEC_ACT_1")</f>
        <v>164.80799999999999</v>
      </c>
      <c r="J67" s="9">
        <f>_xll.RtGet("IDN",B67,"RT_YIELD_1")</f>
        <v>0.8286</v>
      </c>
      <c r="K67" s="10">
        <f>_xll.RtGet("IDN",B67,"SEC_YLD_1")</f>
        <v>0.82230000000000003</v>
      </c>
      <c r="L67" s="8">
        <f>_xll.RtGet("IDN",B67,"COUPN_RATE")</f>
        <v>4.25</v>
      </c>
      <c r="M67" s="6">
        <f>_xll.RtGet("IDN",B67,"COUPN_DATE")</f>
        <v>43650</v>
      </c>
      <c r="N67" s="10" t="str">
        <f>_xll.RtGet("IDN",B67,"PAY_FREQ")</f>
        <v xml:space="preserve">ANNUAL  </v>
      </c>
      <c r="O67" s="8">
        <f>_xll.RtGet("IDN",B67,"MOD_DURTN")</f>
        <v>15.436</v>
      </c>
      <c r="P67" s="10">
        <f>_xll.RtGet("IDN",B67,"CONVEXITY")</f>
        <v>297.39089999999999</v>
      </c>
      <c r="Q67" t="str">
        <f>_xll.RtGet("IDN",B67,"CURRENCY")</f>
        <v>EUR</v>
      </c>
      <c r="R67" t="str">
        <f>_xll.RtGet("IDN",B67,"GEN_TEXT16")</f>
        <v xml:space="preserve">Act/Act         </v>
      </c>
    </row>
    <row r="68" spans="1:18" x14ac:dyDescent="0.25">
      <c r="A68" t="str">
        <f>_xll.RtGet("IDN",B68,"DSPLY_NAME")</f>
        <v xml:space="preserve">BUND BRD        </v>
      </c>
      <c r="B68" t="s">
        <v>98</v>
      </c>
      <c r="C68" s="4">
        <f>_xll.RtGet("IDN","0#"&amp;B68,"ACTIV_DATE")</f>
        <v>43416</v>
      </c>
      <c r="D68" s="5">
        <f>_xll.RtGet("IDN",B68,"VALUE_TS1")</f>
        <v>0.42100694444444448</v>
      </c>
      <c r="E68" s="6">
        <f>_xll.RtGet("IDN",B68,"ISSUE_DATE")</f>
        <v>39654</v>
      </c>
      <c r="F68" s="6">
        <f>_xll.RtGet("IDN",B68,"SETTLEDATE")</f>
        <v>43418</v>
      </c>
      <c r="G68" s="7">
        <f>_xll.RtGet("IDN",B68,"MATUR_DATE")</f>
        <v>51321</v>
      </c>
      <c r="H68" s="8">
        <f>_xll.RtGet("IDN",B68,"PRIMACT_1")</f>
        <v>177.22399999999999</v>
      </c>
      <c r="I68" s="9">
        <f>_xll.RtGet("IDN",B68,"SEC_ACT_1")</f>
        <v>177.38400000000001</v>
      </c>
      <c r="J68" s="9">
        <f>_xll.RtGet("IDN",B68,"RT_YIELD_1")</f>
        <v>0.83400000000000007</v>
      </c>
      <c r="K68" s="10">
        <f>_xll.RtGet("IDN",B68,"SEC_YLD_1")</f>
        <v>0.82830000000000004</v>
      </c>
      <c r="L68" s="8">
        <f>_xll.RtGet("IDN",B68,"COUPN_RATE")</f>
        <v>4.75</v>
      </c>
      <c r="M68" s="6">
        <f>_xll.RtGet("IDN",B68,"COUPN_DATE")</f>
        <v>43650</v>
      </c>
      <c r="N68" s="10" t="str">
        <f>_xll.RtGet("IDN",B68,"PAY_FREQ")</f>
        <v xml:space="preserve">ANNUAL  </v>
      </c>
      <c r="O68" s="8">
        <f>_xll.RtGet("IDN",B68,"MOD_DURTN")</f>
        <v>15.731</v>
      </c>
      <c r="P68" s="10">
        <f>_xll.RtGet("IDN",B68,"CONVEXITY")</f>
        <v>312.85110000000003</v>
      </c>
      <c r="Q68" t="str">
        <f>_xll.RtGet("IDN",B68,"CURRENCY")</f>
        <v>EUR</v>
      </c>
      <c r="R68" t="str">
        <f>_xll.RtGet("IDN",B68,"GEN_TEXT16")</f>
        <v xml:space="preserve">Act/Act         </v>
      </c>
    </row>
    <row r="69" spans="1:18" x14ac:dyDescent="0.25">
      <c r="A69" t="str">
        <f>_xll.RtGet("IDN",B69,"DSPLY_NAME")</f>
        <v xml:space="preserve">BUND BRD        </v>
      </c>
      <c r="B69" t="s">
        <v>99</v>
      </c>
      <c r="C69" s="4">
        <f>_xll.RtGet("IDN","0#"&amp;B69,"ACTIV_DATE")</f>
        <v>43416</v>
      </c>
      <c r="D69" s="5">
        <f>_xll.RtGet("IDN",B69,"VALUE_TS1")</f>
        <v>0.42103009259259261</v>
      </c>
      <c r="E69" s="6">
        <f>_xll.RtGet("IDN",B69,"ISSUE_DATE")</f>
        <v>40382</v>
      </c>
      <c r="F69" s="6">
        <f>_xll.RtGet("IDN",B69,"SETTLEDATE")</f>
        <v>43418</v>
      </c>
      <c r="G69" s="7">
        <f>_xll.RtGet("IDN",B69,"MATUR_DATE")</f>
        <v>52051</v>
      </c>
      <c r="H69" s="8">
        <f>_xll.RtGet("IDN",B69,"PRIMACT_1")</f>
        <v>149.672</v>
      </c>
      <c r="I69" s="9">
        <f>_xll.RtGet("IDN",B69,"SEC_ACT_1")</f>
        <v>149.87200000000001</v>
      </c>
      <c r="J69" s="9">
        <f>_xll.RtGet("IDN",B69,"RT_YIELD_1")</f>
        <v>0.90580000000000005</v>
      </c>
      <c r="K69" s="10">
        <f>_xll.RtGet("IDN",B69,"SEC_YLD_1")</f>
        <v>0.89840000000000009</v>
      </c>
      <c r="L69" s="8">
        <f>_xll.RtGet("IDN",B69,"COUPN_RATE")</f>
        <v>3.25</v>
      </c>
      <c r="M69" s="6">
        <f>_xll.RtGet("IDN",B69,"COUPN_DATE")</f>
        <v>43650</v>
      </c>
      <c r="N69" s="10" t="str">
        <f>_xll.RtGet("IDN",B69,"PAY_FREQ")</f>
        <v xml:space="preserve">ANNUAL  </v>
      </c>
      <c r="O69" s="8">
        <f>_xll.RtGet("IDN",B69,"MOD_DURTN")</f>
        <v>17.934999999999999</v>
      </c>
      <c r="P69" s="10">
        <f>_xll.RtGet("IDN",B69,"CONVEXITY")</f>
        <v>396.01930000000004</v>
      </c>
      <c r="Q69" t="str">
        <f>_xll.RtGet("IDN",B69,"CURRENCY")</f>
        <v>EUR</v>
      </c>
      <c r="R69" t="str">
        <f>_xll.RtGet("IDN",B69,"GEN_TEXT16")</f>
        <v xml:space="preserve">Act/Act         </v>
      </c>
    </row>
    <row r="70" spans="1:18" x14ac:dyDescent="0.25">
      <c r="A70" t="str">
        <f>_xll.RtGet("IDN",B70,"DSPLY_NAME")</f>
        <v xml:space="preserve">BUND BRD        </v>
      </c>
      <c r="B70" t="s">
        <v>100</v>
      </c>
      <c r="C70" s="4">
        <f>_xll.RtGet("IDN","0#"&amp;B70,"ACTIV_DATE")</f>
        <v>43416</v>
      </c>
      <c r="D70" s="5">
        <f>_xll.RtGet("IDN",B70,"VALUE_TS1")</f>
        <v>0.42097222222222225</v>
      </c>
      <c r="E70" s="6">
        <f>_xll.RtGet("IDN",B70,"ISSUE_DATE")</f>
        <v>41026</v>
      </c>
      <c r="F70" s="6">
        <f>_xll.RtGet("IDN",B70,"SETTLEDATE")</f>
        <v>43418</v>
      </c>
      <c r="G70" s="7">
        <f>_xll.RtGet("IDN",B70,"MATUR_DATE")</f>
        <v>52782</v>
      </c>
      <c r="H70" s="8">
        <f>_xll.RtGet("IDN",B70,"PRIMACT_1")</f>
        <v>134.63</v>
      </c>
      <c r="I70" s="9">
        <f>_xll.RtGet("IDN",B70,"SEC_ACT_1")</f>
        <v>134.81</v>
      </c>
      <c r="J70" s="9">
        <f>_xll.RtGet("IDN",B70,"RT_YIELD_1")</f>
        <v>0.96800000000000008</v>
      </c>
      <c r="K70" s="10">
        <f>_xll.RtGet("IDN",B70,"SEC_YLD_1")</f>
        <v>0.96130000000000004</v>
      </c>
      <c r="L70" s="8">
        <f>_xll.RtGet("IDN",B70,"COUPN_RATE")</f>
        <v>2.5</v>
      </c>
      <c r="M70" s="6">
        <f>_xll.RtGet("IDN",B70,"COUPN_DATE")</f>
        <v>43650</v>
      </c>
      <c r="N70" s="10" t="str">
        <f>_xll.RtGet("IDN",B70,"PAY_FREQ")</f>
        <v xml:space="preserve">ANNUAL  </v>
      </c>
      <c r="O70" s="8">
        <f>_xll.RtGet("IDN",B70,"MOD_DURTN")</f>
        <v>19.920000000000002</v>
      </c>
      <c r="P70" s="10">
        <f>_xll.RtGet("IDN",B70,"CONVEXITY")</f>
        <v>480.57960000000003</v>
      </c>
      <c r="Q70" t="str">
        <f>_xll.RtGet("IDN",B70,"CURRENCY")</f>
        <v>EUR</v>
      </c>
      <c r="R70" t="str">
        <f>_xll.RtGet("IDN",B70,"GEN_TEXT16")</f>
        <v xml:space="preserve">Act/Act         </v>
      </c>
    </row>
    <row r="71" spans="1:18" x14ac:dyDescent="0.25">
      <c r="A71" t="str">
        <f>_xll.RtGet("IDN",B71,"DSPLY_NAME")</f>
        <v xml:space="preserve">BUND BRD        </v>
      </c>
      <c r="B71" t="s">
        <v>101</v>
      </c>
      <c r="C71" s="4">
        <f>_xll.RtGet("IDN","0#"&amp;B71,"ACTIV_DATE")</f>
        <v>43416</v>
      </c>
      <c r="D71" s="5">
        <f>_xll.RtGet("IDN",B71,"VALUE_TS1")</f>
        <v>0.42098379629629629</v>
      </c>
      <c r="E71" s="6">
        <f>_xll.RtGet("IDN",B71,"ISSUE_DATE")</f>
        <v>41698</v>
      </c>
      <c r="F71" s="6">
        <f>_xll.RtGet("IDN",B71,"SETTLEDATE")</f>
        <v>43418</v>
      </c>
      <c r="G71" s="7">
        <f>_xll.RtGet("IDN",B71,"MATUR_DATE")</f>
        <v>53554</v>
      </c>
      <c r="H71" s="8">
        <f>_xll.RtGet("IDN",B71,"PRIMACT_1")</f>
        <v>136.286</v>
      </c>
      <c r="I71" s="9">
        <f>_xll.RtGet("IDN",B71,"SEC_ACT_1")</f>
        <v>136.36600000000001</v>
      </c>
      <c r="J71" s="9">
        <f>_xll.RtGet("IDN",B71,"RT_YIELD_1")</f>
        <v>0.99670000000000003</v>
      </c>
      <c r="K71" s="10">
        <f>_xll.RtGet("IDN",B71,"SEC_YLD_1")</f>
        <v>0.99399999999999999</v>
      </c>
      <c r="L71" s="8">
        <f>_xll.RtGet("IDN",B71,"COUPN_RATE")</f>
        <v>2.5</v>
      </c>
      <c r="M71" s="6">
        <f>_xll.RtGet("IDN",B71,"COUPN_DATE")</f>
        <v>43692</v>
      </c>
      <c r="N71" s="10" t="str">
        <f>_xll.RtGet("IDN",B71,"PAY_FREQ")</f>
        <v xml:space="preserve">ANNUAL  </v>
      </c>
      <c r="O71" s="8">
        <f>_xll.RtGet("IDN",B71,"MOD_DURTN")</f>
        <v>21.241</v>
      </c>
      <c r="P71" s="10">
        <f>_xll.RtGet("IDN",B71,"CONVEXITY")</f>
        <v>549.02610000000004</v>
      </c>
      <c r="Q71" t="str">
        <f>_xll.RtGet("IDN",B71,"CURRENCY")</f>
        <v>EUR</v>
      </c>
      <c r="R71" t="str">
        <f>_xll.RtGet("IDN",B71,"GEN_TEXT16")</f>
        <v xml:space="preserve">Act/Act         </v>
      </c>
    </row>
    <row r="72" spans="1:18" x14ac:dyDescent="0.25">
      <c r="A72" t="str">
        <f>_xll.RtGet("IDN",B72,"DSPLY_NAME")</f>
        <v xml:space="preserve">BUND BRD        </v>
      </c>
      <c r="B72" t="s">
        <v>102</v>
      </c>
      <c r="C72" s="4">
        <f>_xll.RtGet("IDN","0#"&amp;B72,"ACTIV_DATE")</f>
        <v>43416</v>
      </c>
      <c r="D72" s="5">
        <f>_xll.RtGet("IDN",B72,"VALUE_TS1")</f>
        <v>0.42098379629629629</v>
      </c>
      <c r="E72" s="6">
        <f>_xll.RtGet("IDN",B72,"ISSUE_DATE")</f>
        <v>43000</v>
      </c>
      <c r="F72" s="6">
        <f>_xll.RtGet("IDN",B72,"SETTLEDATE")</f>
        <v>43418</v>
      </c>
      <c r="G72" s="7">
        <f>_xll.RtGet("IDN",B72,"MATUR_DATE")</f>
        <v>54285</v>
      </c>
      <c r="H72" s="8">
        <f>_xll.RtGet("IDN",B72,"PRIMACT_1")</f>
        <v>105.4</v>
      </c>
      <c r="I72" s="9">
        <f>_xll.RtGet("IDN",B72,"SEC_ACT_1")</f>
        <v>105.68</v>
      </c>
      <c r="J72" s="9">
        <f>_xll.RtGet("IDN",B72,"RT_YIELD_1")</f>
        <v>1.038</v>
      </c>
      <c r="K72" s="10">
        <f>_xll.RtGet("IDN",B72,"SEC_YLD_1")</f>
        <v>1.0269999999999999</v>
      </c>
      <c r="L72" s="8">
        <f>_xll.RtGet("IDN",B72,"COUPN_RATE")</f>
        <v>1.25</v>
      </c>
      <c r="M72" s="6">
        <f>_xll.RtGet("IDN",B72,"COUPN_DATE")</f>
        <v>43692</v>
      </c>
      <c r="N72" s="10" t="str">
        <f>_xll.RtGet("IDN",B72,"PAY_FREQ")</f>
        <v xml:space="preserve">ANNUAL  </v>
      </c>
      <c r="O72" s="8">
        <f>_xll.RtGet("IDN",B72,"MOD_DURTN")</f>
        <v>24.850999999999999</v>
      </c>
      <c r="P72" s="10">
        <f>_xll.RtGet("IDN",B72,"CONVEXITY")</f>
        <v>712.71600000000001</v>
      </c>
      <c r="Q72" t="str">
        <f>_xll.RtGet("IDN",B72,"CURRENCY")</f>
        <v>EUR</v>
      </c>
      <c r="R72" t="str">
        <f>_xll.RtGet("IDN",B72,"GEN_TEXT16")</f>
        <v xml:space="preserve">Act/Act         </v>
      </c>
    </row>
    <row r="73" spans="1:18" x14ac:dyDescent="0.25">
      <c r="A73" t="str">
        <f>_xll.RtGet("IDN",B73,"DSPLY_NAME")</f>
        <v xml:space="preserve">NST473          </v>
      </c>
      <c r="B73" t="s">
        <v>119</v>
      </c>
      <c r="C73" s="4">
        <f>_xll.RtGet("IDN","0#"&amp;B73,"ACTIV_DATE")</f>
        <v>43416</v>
      </c>
      <c r="D73" s="5">
        <f>_xll.RtGet("IDN",B73,"VALUE_TS1")</f>
        <v>0.37505787037037036</v>
      </c>
      <c r="E73" s="6">
        <f>_xll.RtGet("IDN",B73,"ISSUE_DATE")</f>
        <v>39590</v>
      </c>
      <c r="F73" s="6">
        <f>_xll.RtGet("IDN",B73,"SETTLEDATE")</f>
        <v>43418</v>
      </c>
      <c r="G73" s="7">
        <f>_xll.RtGet("IDN",B73,"MATUR_DATE")</f>
        <v>43607</v>
      </c>
      <c r="H73" s="8">
        <f>_xll.RtGet("IDN",B73,"PRIMACT_1")</f>
        <v>101.861</v>
      </c>
      <c r="I73" s="9">
        <f>_xll.RtGet("IDN",B73,"SEC_ACT_1")</f>
        <v>101.922</v>
      </c>
      <c r="J73" s="9">
        <f>_xll.RtGet("IDN",B73,"RT_YIELD_1")</f>
        <v>0.871</v>
      </c>
      <c r="K73" s="10">
        <f>_xll.RtGet("IDN",B73,"SEC_YLD_1")</f>
        <v>0.75700000000000001</v>
      </c>
      <c r="L73" s="8">
        <f>_xll.RtGet("IDN",B73,"COUPN_RATE")</f>
        <v>4.5</v>
      </c>
      <c r="M73" s="6">
        <f>_xll.RtGet("IDN",B73,"COUPN_DATE")</f>
        <v>43607</v>
      </c>
      <c r="N73" s="10" t="str">
        <f>_xll.RtGet("IDN",B73,"PAY_FREQ")</f>
        <v xml:space="preserve">ANNUAL  </v>
      </c>
      <c r="O73" s="8">
        <f>_xll.RtGet("IDN",B73,"MOD_DURTN")</f>
        <v>0.51600000000000001</v>
      </c>
      <c r="P73" s="10">
        <f>_xll.RtGet("IDN",B73,"CONVEXITY")</f>
        <v>0.53200000000000003</v>
      </c>
      <c r="Q73" t="str">
        <f>_xll.RtGet("IDN",B73,"CURRENCY")</f>
        <v>NOK</v>
      </c>
      <c r="R73" t="str">
        <f>_xll.RtGet("IDN",B73,"GEN_TEXT16")</f>
        <v xml:space="preserve">Act/365         </v>
      </c>
    </row>
    <row r="74" spans="1:18" x14ac:dyDescent="0.25">
      <c r="A74" t="str">
        <f>_xll.RtGet("IDN",B74,"DSPLY_NAME")</f>
        <v xml:space="preserve">NST474          </v>
      </c>
      <c r="B74" t="s">
        <v>104</v>
      </c>
      <c r="C74" s="4">
        <f>_xll.RtGet("IDN","0#"&amp;B74,"ACTIV_DATE")</f>
        <v>43416</v>
      </c>
      <c r="D74" s="5">
        <f>_xll.RtGet("IDN",B74,"VALUE_TS1")</f>
        <v>0.39145833333333335</v>
      </c>
      <c r="E74" s="6">
        <f>_xll.RtGet("IDN",B74,"ISSUE_DATE")</f>
        <v>40323</v>
      </c>
      <c r="F74" s="6">
        <f>_xll.RtGet("IDN",B74,"SETTLEDATE")</f>
        <v>43418</v>
      </c>
      <c r="G74" s="7">
        <f>_xll.RtGet("IDN",B74,"MATUR_DATE")</f>
        <v>44341</v>
      </c>
      <c r="H74" s="8">
        <f>_xll.RtGet("IDN",B74,"PRIMACT_1")</f>
        <v>106.057</v>
      </c>
      <c r="I74" s="9">
        <f>_xll.RtGet("IDN",B74,"SEC_ACT_1")</f>
        <v>106.173</v>
      </c>
      <c r="J74" s="9">
        <f>_xll.RtGet("IDN",B74,"RT_YIELD_1")</f>
        <v>1.2949999999999999</v>
      </c>
      <c r="K74" s="10">
        <f>_xll.RtGet("IDN",B74,"SEC_YLD_1")</f>
        <v>1.25</v>
      </c>
      <c r="L74" s="8">
        <f>_xll.RtGet("IDN",B74,"COUPN_RATE")</f>
        <v>3.75</v>
      </c>
      <c r="M74" s="6">
        <f>_xll.RtGet("IDN",B74,"COUPN_DATE")</f>
        <v>43612</v>
      </c>
      <c r="N74" s="10" t="str">
        <f>_xll.RtGet("IDN",B74,"PAY_FREQ")</f>
        <v xml:space="preserve">ANNUAL  </v>
      </c>
      <c r="O74" s="8">
        <f>_xll.RtGet("IDN",B74,"MOD_DURTN")</f>
        <v>2.3919999999999999</v>
      </c>
      <c r="P74" s="10">
        <f>_xll.RtGet("IDN",B74,"CONVEXITY")</f>
        <v>8.2439999999999998</v>
      </c>
      <c r="Q74" t="str">
        <f>_xll.RtGet("IDN",B74,"CURRENCY")</f>
        <v>NOK</v>
      </c>
      <c r="R74" t="str">
        <f>_xll.RtGet("IDN",B74,"GEN_TEXT16")</f>
        <v xml:space="preserve">Act/365         </v>
      </c>
    </row>
    <row r="75" spans="1:18" x14ac:dyDescent="0.25">
      <c r="A75" t="str">
        <f>_xll.RtGet("IDN",B75,"DSPLY_NAME")</f>
        <v xml:space="preserve">NST475          </v>
      </c>
      <c r="B75" t="s">
        <v>105</v>
      </c>
      <c r="C75" s="4">
        <f>_xll.RtGet("IDN","0#"&amp;B75,"ACTIV_DATE")</f>
        <v>43416</v>
      </c>
      <c r="D75" s="5">
        <f>_xll.RtGet("IDN",B75,"VALUE_TS1")</f>
        <v>0.40047453703703706</v>
      </c>
      <c r="E75" s="6">
        <f>_xll.RtGet("IDN",B75,"ISSUE_DATE")</f>
        <v>41053</v>
      </c>
      <c r="F75" s="6">
        <f>_xll.RtGet("IDN",B75,"SETTLEDATE")</f>
        <v>43418</v>
      </c>
      <c r="G75" s="7">
        <f>_xll.RtGet("IDN",B75,"MATUR_DATE")</f>
        <v>45070</v>
      </c>
      <c r="H75" s="8">
        <f>_xll.RtGet("IDN",B75,"PRIMACT_1")</f>
        <v>101.83500000000001</v>
      </c>
      <c r="I75" s="9">
        <f>_xll.RtGet("IDN",B75,"SEC_ACT_1")</f>
        <v>101.995</v>
      </c>
      <c r="J75" s="9">
        <f>_xll.RtGet("IDN",B75,"RT_YIELD_1")</f>
        <v>1.5760000000000001</v>
      </c>
      <c r="K75" s="10">
        <f>_xll.RtGet("IDN",B75,"SEC_YLD_1")</f>
        <v>1.5389999999999999</v>
      </c>
      <c r="L75" s="8">
        <f>_xll.RtGet("IDN",B75,"COUPN_RATE")</f>
        <v>2</v>
      </c>
      <c r="M75" s="6">
        <f>_xll.RtGet("IDN",B75,"COUPN_DATE")</f>
        <v>43609</v>
      </c>
      <c r="N75" s="10" t="str">
        <f>_xll.RtGet("IDN",B75,"PAY_FREQ")</f>
        <v xml:space="preserve">ANNUAL  </v>
      </c>
      <c r="O75" s="8">
        <f>_xll.RtGet("IDN",B75,"MOD_DURTN")</f>
        <v>4.2670000000000003</v>
      </c>
      <c r="P75" s="10">
        <f>_xll.RtGet("IDN",B75,"CONVEXITY")</f>
        <v>22.928000000000001</v>
      </c>
      <c r="Q75" t="str">
        <f>_xll.RtGet("IDN",B75,"CURRENCY")</f>
        <v>NOK</v>
      </c>
      <c r="R75" t="str">
        <f>_xll.RtGet("IDN",B75,"GEN_TEXT16")</f>
        <v xml:space="preserve">Act/365         </v>
      </c>
    </row>
    <row r="76" spans="1:18" x14ac:dyDescent="0.25">
      <c r="A76" t="str">
        <f>_xll.RtGet("IDN",B76,"DSPLY_NAME")</f>
        <v xml:space="preserve">NST476          </v>
      </c>
      <c r="B76" t="s">
        <v>106</v>
      </c>
      <c r="C76" s="4">
        <f>_xll.RtGet("IDN","0#"&amp;B76,"ACTIV_DATE")</f>
        <v>43416</v>
      </c>
      <c r="D76" s="5">
        <f>_xll.RtGet("IDN",B76,"VALUE_TS1")</f>
        <v>0.39785879629629628</v>
      </c>
      <c r="E76" s="6">
        <f>_xll.RtGet("IDN",B76,"ISSUE_DATE")</f>
        <v>41712</v>
      </c>
      <c r="F76" s="6">
        <f>_xll.RtGet("IDN",B76,"SETTLEDATE")</f>
        <v>43418</v>
      </c>
      <c r="G76" s="7">
        <f>_xll.RtGet("IDN",B76,"MATUR_DATE")</f>
        <v>45365</v>
      </c>
      <c r="H76" s="8">
        <f>_xll.RtGet("IDN",B76,"PRIMACT_1")</f>
        <v>106.672</v>
      </c>
      <c r="I76" s="9">
        <f>_xll.RtGet("IDN",B76,"SEC_ACT_1")</f>
        <v>106.858</v>
      </c>
      <c r="J76" s="9">
        <f>_xll.RtGet("IDN",B76,"RT_YIELD_1")</f>
        <v>1.679</v>
      </c>
      <c r="K76" s="10">
        <f>_xll.RtGet("IDN",B76,"SEC_YLD_1")</f>
        <v>1.6440000000000001</v>
      </c>
      <c r="L76" s="8">
        <f>_xll.RtGet("IDN",B76,"COUPN_RATE")</f>
        <v>3</v>
      </c>
      <c r="M76" s="6">
        <f>_xll.RtGet("IDN",B76,"COUPN_DATE")</f>
        <v>43538</v>
      </c>
      <c r="N76" s="10" t="str">
        <f>_xll.RtGet("IDN",B76,"PAY_FREQ")</f>
        <v xml:space="preserve">ANNUAL  </v>
      </c>
      <c r="O76" s="8">
        <f>_xll.RtGet("IDN",B76,"MOD_DURTN")</f>
        <v>4.8460000000000001</v>
      </c>
      <c r="P76" s="10">
        <f>_xll.RtGet("IDN",B76,"CONVEXITY")</f>
        <v>29.528000000000002</v>
      </c>
      <c r="Q76" t="str">
        <f>_xll.RtGet("IDN",B76,"CURRENCY")</f>
        <v>NOK</v>
      </c>
      <c r="R76" t="str">
        <f>_xll.RtGet("IDN",B76,"GEN_TEXT16")</f>
        <v xml:space="preserve">Act/365         </v>
      </c>
    </row>
    <row r="77" spans="1:18" x14ac:dyDescent="0.25">
      <c r="A77" t="str">
        <f>_xll.RtGet("IDN",B77,"DSPLY_NAME")</f>
        <v xml:space="preserve">NST477          </v>
      </c>
      <c r="B77" t="s">
        <v>107</v>
      </c>
      <c r="C77" s="4">
        <f>_xll.RtGet("IDN","0#"&amp;B77,"ACTIV_DATE")</f>
        <v>43416</v>
      </c>
      <c r="D77" s="5">
        <f>_xll.RtGet("IDN",B77,"VALUE_TS1")</f>
        <v>0.39512731481481478</v>
      </c>
      <c r="E77" s="6">
        <f>_xll.RtGet("IDN",B77,"ISSUE_DATE")</f>
        <v>42076</v>
      </c>
      <c r="F77" s="6">
        <f>_xll.RtGet("IDN",B77,"SETTLEDATE")</f>
        <v>43418</v>
      </c>
      <c r="G77" s="7">
        <f>_xll.RtGet("IDN",B77,"MATUR_DATE")</f>
        <v>45729</v>
      </c>
      <c r="H77" s="8">
        <f>_xll.RtGet("IDN",B77,"PRIMACT_1")</f>
        <v>99.820000000000007</v>
      </c>
      <c r="I77" s="9">
        <f>_xll.RtGet("IDN",B77,"SEC_ACT_1")</f>
        <v>100.11</v>
      </c>
      <c r="J77" s="9">
        <f>_xll.RtGet("IDN",B77,"RT_YIELD_1")</f>
        <v>1.78</v>
      </c>
      <c r="K77" s="10">
        <f>_xll.RtGet("IDN",B77,"SEC_YLD_1")</f>
        <v>1.7310000000000001</v>
      </c>
      <c r="L77" s="8">
        <f>_xll.RtGet("IDN",B77,"COUPN_RATE")</f>
        <v>1.75</v>
      </c>
      <c r="M77" s="6">
        <f>_xll.RtGet("IDN",B77,"COUPN_DATE")</f>
        <v>43537</v>
      </c>
      <c r="N77" s="10" t="str">
        <f>_xll.RtGet("IDN",B77,"PAY_FREQ")</f>
        <v xml:space="preserve">ANNUAL  </v>
      </c>
      <c r="O77" s="8">
        <f>_xll.RtGet("IDN",B77,"MOD_DURTN")</f>
        <v>5.8719999999999999</v>
      </c>
      <c r="P77" s="10">
        <f>_xll.RtGet("IDN",B77,"CONVEXITY")</f>
        <v>41.613</v>
      </c>
      <c r="Q77" t="str">
        <f>_xll.RtGet("IDN",B77,"CURRENCY")</f>
        <v>NOK</v>
      </c>
      <c r="R77" t="str">
        <f>_xll.RtGet("IDN",B77,"GEN_TEXT16")</f>
        <v xml:space="preserve">Act/365         </v>
      </c>
    </row>
    <row r="78" spans="1:18" x14ac:dyDescent="0.25">
      <c r="A78" t="str">
        <f>_xll.RtGet("IDN",B78,"DSPLY_NAME")</f>
        <v xml:space="preserve">NST478          </v>
      </c>
      <c r="B78" t="s">
        <v>108</v>
      </c>
      <c r="C78" s="4">
        <f>_xll.RtGet("IDN","0#"&amp;B78,"ACTIV_DATE")</f>
        <v>43416</v>
      </c>
      <c r="D78" s="5">
        <f>_xll.RtGet("IDN",B78,"VALUE_TS1")</f>
        <v>0.40120370370370373</v>
      </c>
      <c r="E78" s="6">
        <f>_xll.RtGet("IDN",B78,"ISSUE_DATE")</f>
        <v>42419</v>
      </c>
      <c r="F78" s="6">
        <f>_xll.RtGet("IDN",B78,"SETTLEDATE")</f>
        <v>43418</v>
      </c>
      <c r="G78" s="7">
        <f>_xll.RtGet("IDN",B78,"MATUR_DATE")</f>
        <v>46072</v>
      </c>
      <c r="H78" s="8">
        <f>_xll.RtGet("IDN",B78,"PRIMACT_1")</f>
        <v>97.58</v>
      </c>
      <c r="I78" s="9">
        <f>_xll.RtGet("IDN",B78,"SEC_ACT_1")</f>
        <v>97.990000000000009</v>
      </c>
      <c r="J78" s="9">
        <f>_xll.RtGet("IDN",B78,"RT_YIELD_1")</f>
        <v>1.859</v>
      </c>
      <c r="K78" s="10">
        <f>_xll.RtGet("IDN",B78,"SEC_YLD_1")</f>
        <v>1.7969999999999999</v>
      </c>
      <c r="L78" s="8">
        <f>_xll.RtGet("IDN",B78,"COUPN_RATE")</f>
        <v>1.5</v>
      </c>
      <c r="M78" s="6">
        <f>_xll.RtGet("IDN",B78,"COUPN_DATE")</f>
        <v>43515</v>
      </c>
      <c r="N78" s="10" t="str">
        <f>_xll.RtGet("IDN",B78,"PAY_FREQ")</f>
        <v xml:space="preserve">ANNUAL  </v>
      </c>
      <c r="O78" s="8">
        <f>_xll.RtGet("IDN",B78,"MOD_DURTN")</f>
        <v>6.7350000000000003</v>
      </c>
      <c r="P78" s="10">
        <f>_xll.RtGet("IDN",B78,"CONVEXITY")</f>
        <v>53.798999999999999</v>
      </c>
      <c r="Q78" t="str">
        <f>_xll.RtGet("IDN",B78,"CURRENCY")</f>
        <v>NOK</v>
      </c>
      <c r="R78" t="str">
        <f>_xll.RtGet("IDN",B78,"GEN_TEXT16")</f>
        <v xml:space="preserve">Act/365         </v>
      </c>
    </row>
    <row r="79" spans="1:18" x14ac:dyDescent="0.25">
      <c r="A79" t="str">
        <f>_xll.RtGet("IDN",B79,"DSPLY_NAME")</f>
        <v xml:space="preserve">NST479          </v>
      </c>
      <c r="B79" t="s">
        <v>109</v>
      </c>
      <c r="C79" s="4">
        <f>_xll.RtGet("IDN","0#"&amp;B79,"ACTIV_DATE")</f>
        <v>43416</v>
      </c>
      <c r="D79" s="5">
        <f>_xll.RtGet("IDN",B79,"VALUE_TS1")</f>
        <v>0.39993055555555557</v>
      </c>
      <c r="E79" s="6">
        <f>_xll.RtGet("IDN",B79,"ISSUE_DATE")</f>
        <v>42783</v>
      </c>
      <c r="F79" s="6">
        <f>_xll.RtGet("IDN",B79,"SETTLEDATE")</f>
        <v>43418</v>
      </c>
      <c r="G79" s="7">
        <f>_xll.RtGet("IDN",B79,"MATUR_DATE")</f>
        <v>46435</v>
      </c>
      <c r="H79" s="8">
        <f>_xll.RtGet("IDN",B79,"PRIMACT_1")</f>
        <v>98.655000000000001</v>
      </c>
      <c r="I79" s="9">
        <f>_xll.RtGet("IDN",B79,"SEC_ACT_1")</f>
        <v>99.195000000000007</v>
      </c>
      <c r="J79" s="9">
        <f>_xll.RtGet("IDN",B79,"RT_YIELD_1")</f>
        <v>1.927</v>
      </c>
      <c r="K79" s="10">
        <f>_xll.RtGet("IDN",B79,"SEC_YLD_1")</f>
        <v>1.8560000000000001</v>
      </c>
      <c r="L79" s="8">
        <f>_xll.RtGet("IDN",B79,"COUPN_RATE")</f>
        <v>1.75</v>
      </c>
      <c r="M79" s="6">
        <f>_xll.RtGet("IDN",B79,"COUPN_DATE")</f>
        <v>43514</v>
      </c>
      <c r="N79" s="10" t="str">
        <f>_xll.RtGet("IDN",B79,"PAY_FREQ")</f>
        <v xml:space="preserve">ANNUAL  </v>
      </c>
      <c r="O79" s="8">
        <f>_xll.RtGet("IDN",B79,"MOD_DURTN")</f>
        <v>7.5190000000000001</v>
      </c>
      <c r="P79" s="10">
        <f>_xll.RtGet("IDN",B79,"CONVEXITY")</f>
        <v>66.879000000000005</v>
      </c>
      <c r="Q79" t="str">
        <f>_xll.RtGet("IDN",B79,"CURRENCY")</f>
        <v>NOK</v>
      </c>
      <c r="R79" t="str">
        <f>_xll.RtGet("IDN",B79,"GEN_TEXT16")</f>
        <v xml:space="preserve">Act/365         </v>
      </c>
    </row>
    <row r="80" spans="1:18" x14ac:dyDescent="0.25">
      <c r="A80" t="str">
        <f>_xll.RtGet("IDN",B80,"DSPLY_NAME")</f>
        <v xml:space="preserve">NST480          </v>
      </c>
      <c r="B80" t="s">
        <v>110</v>
      </c>
      <c r="C80" s="4">
        <f>_xll.RtGet("IDN","0#"&amp;B80,"ACTIV_DATE")</f>
        <v>43416</v>
      </c>
      <c r="D80" s="5">
        <f>_xll.RtGet("IDN",B80,"VALUE_TS1")</f>
        <v>0.39996527777777779</v>
      </c>
      <c r="E80" s="6">
        <f>_xll.RtGet("IDN",B80,"ISSUE_DATE")</f>
        <v>43216</v>
      </c>
      <c r="F80" s="6">
        <f>_xll.RtGet("IDN",B80,"SETTLEDATE")</f>
        <v>43418</v>
      </c>
      <c r="G80" s="7">
        <f>_xll.RtGet("IDN",B80,"MATUR_DATE")</f>
        <v>46869</v>
      </c>
      <c r="H80" s="8">
        <f>_xll.RtGet("IDN",B80,"PRIMACT_1")</f>
        <v>100.075</v>
      </c>
      <c r="I80" s="9">
        <f>_xll.RtGet("IDN",B80,"SEC_ACT_1")</f>
        <v>100.675</v>
      </c>
      <c r="J80" s="9">
        <f>_xll.RtGet("IDN",B80,"RT_YIELD_1")</f>
        <v>1.9910000000000001</v>
      </c>
      <c r="K80" s="10">
        <f>_xll.RtGet("IDN",B80,"SEC_YLD_1")</f>
        <v>1.921</v>
      </c>
      <c r="L80" s="8">
        <f>_xll.RtGet("IDN",B80,"COUPN_RATE")</f>
        <v>2</v>
      </c>
      <c r="M80" s="6">
        <f>_xll.RtGet("IDN",B80,"COUPN_DATE")</f>
        <v>43581</v>
      </c>
      <c r="N80" s="10" t="str">
        <f>_xll.RtGet("IDN",B80,"PAY_FREQ")</f>
        <v xml:space="preserve">ANNUAL  </v>
      </c>
      <c r="O80" s="8">
        <f>_xll.RtGet("IDN",B80,"MOD_DURTN")</f>
        <v>8.4459999999999997</v>
      </c>
      <c r="P80" s="10">
        <f>_xll.RtGet("IDN",B80,"CONVEXITY")</f>
        <v>84.108000000000004</v>
      </c>
      <c r="Q80" t="str">
        <f>_xll.RtGet("IDN",B80,"CURRENCY")</f>
        <v>NOK</v>
      </c>
      <c r="R80" t="str">
        <f>_xll.RtGet("IDN",B80,"GEN_TEXT16")</f>
        <v xml:space="preserve">Act/365         </v>
      </c>
    </row>
    <row r="81" spans="1:18" x14ac:dyDescent="0.25">
      <c r="A81" t="str">
        <f>_xll.RtGet("IDN",B81,"DSPLY_NAME")</f>
        <v xml:space="preserve">FINLAND 4/08    </v>
      </c>
      <c r="B81" t="s">
        <v>156</v>
      </c>
      <c r="C81" s="4">
        <f>_xll.RtGet("IDN","0#"&amp;B81,"ACTIV_DATE")</f>
        <v>43416</v>
      </c>
      <c r="D81" s="5">
        <f>_xll.RtGet("IDN",B81,"VALUE_TS1")</f>
        <v>0.41944444444444445</v>
      </c>
      <c r="E81" s="6">
        <f>_xll.RtGet("IDN",B81,"ISSUE_DATE")</f>
        <v>39566</v>
      </c>
      <c r="F81" s="6">
        <f>_xll.RtGet("IDN",B81,"SETTLEDATE")</f>
        <v>43418</v>
      </c>
      <c r="G81" s="7">
        <f>_xll.RtGet("IDN",B81,"MATUR_DATE")</f>
        <v>43650</v>
      </c>
      <c r="H81" s="8">
        <f>_xll.RtGet("IDN",B81,"PRIMACT_1")</f>
        <v>103.15900000000001</v>
      </c>
      <c r="I81" s="9">
        <f>_xll.RtGet("IDN",B81,"SEC_ACT_1")</f>
        <v>103.21900000000001</v>
      </c>
      <c r="J81" s="9">
        <f>_xll.RtGet("IDN",B81,"RT_YIELD_1")</f>
        <v>-0.56800000000000006</v>
      </c>
      <c r="K81" s="10">
        <f>_xll.RtGet("IDN",B81,"SEC_YLD_1")</f>
        <v>-0.65800000000000003</v>
      </c>
      <c r="L81" s="8">
        <f>_xll.RtGet("IDN",B81,"COUPN_RATE")</f>
        <v>4.375</v>
      </c>
      <c r="M81" s="6">
        <f>_xll.RtGet("IDN",B81,"COUPN_DATE")</f>
        <v>43650</v>
      </c>
      <c r="N81" s="10" t="str">
        <f>_xll.RtGet("IDN",B81,"PAY_FREQ")</f>
        <v xml:space="preserve">ANNUAL  </v>
      </c>
      <c r="O81" s="8">
        <f>_xll.RtGet("IDN",B81,"MOD_DURTN")</f>
        <v>0.63800000000000001</v>
      </c>
      <c r="P81" s="10">
        <f>_xll.RtGet("IDN",B81,"CONVEXITY")</f>
        <v>0.81400000000000006</v>
      </c>
      <c r="Q81" t="str">
        <f>_xll.RtGet("IDN",B81,"CURRENCY")</f>
        <v>EUR</v>
      </c>
      <c r="R81" t="str">
        <f>_xll.RtGet("IDN",B81,"GEN_TEXT16")</f>
        <v xml:space="preserve">Act/Act         </v>
      </c>
    </row>
    <row r="82" spans="1:18" x14ac:dyDescent="0.25">
      <c r="A82" t="str">
        <f>_xll.RtGet("IDN",B82,"DSPLY_NAME")</f>
        <v xml:space="preserve">FINLAND 4/20    </v>
      </c>
      <c r="B82" t="s">
        <v>120</v>
      </c>
      <c r="C82" s="4">
        <f>_xll.RtGet("IDN","0#"&amp;B82,"ACTIV_DATE")</f>
        <v>43416</v>
      </c>
      <c r="D82" s="5">
        <f>_xll.RtGet("IDN",B82,"VALUE_TS1")</f>
        <v>0.41858796296296297</v>
      </c>
      <c r="E82" s="6">
        <f>_xll.RtGet("IDN",B82,"ISSUE_DATE")</f>
        <v>40253</v>
      </c>
      <c r="F82" s="6">
        <f>_xll.RtGet("IDN",B82,"SETTLEDATE")</f>
        <v>43418</v>
      </c>
      <c r="G82" s="7">
        <f>_xll.RtGet("IDN",B82,"MATUR_DATE")</f>
        <v>43936</v>
      </c>
      <c r="H82" s="8">
        <f>_xll.RtGet("IDN",B82,"PRIMACT_1")</f>
        <v>105.646</v>
      </c>
      <c r="I82" s="9">
        <f>_xll.RtGet("IDN",B82,"SEC_ACT_1")</f>
        <v>105.68600000000001</v>
      </c>
      <c r="J82" s="9">
        <f>_xll.RtGet("IDN",B82,"RT_YIELD_1")</f>
        <v>-0.58099999999999996</v>
      </c>
      <c r="K82" s="10">
        <f>_xll.RtGet("IDN",B82,"SEC_YLD_1")</f>
        <v>-0.60799999999999998</v>
      </c>
      <c r="L82" s="8">
        <f>_xll.RtGet("IDN",B82,"COUPN_RATE")</f>
        <v>3.375</v>
      </c>
      <c r="M82" s="6">
        <f>_xll.RtGet("IDN",B82,"COUPN_DATE")</f>
        <v>43570</v>
      </c>
      <c r="N82" s="10" t="str">
        <f>_xll.RtGet("IDN",B82,"PAY_FREQ")</f>
        <v xml:space="preserve">ANNUAL  </v>
      </c>
      <c r="O82" s="8">
        <f>_xll.RtGet("IDN",B82,"MOD_DURTN")</f>
        <v>1.393</v>
      </c>
      <c r="P82" s="10">
        <f>_xll.RtGet("IDN",B82,"CONVEXITY")</f>
        <v>3.3740000000000001</v>
      </c>
      <c r="Q82" t="str">
        <f>_xll.RtGet("IDN",B82,"CURRENCY")</f>
        <v>EUR</v>
      </c>
      <c r="R82" t="str">
        <f>_xll.RtGet("IDN",B82,"GEN_TEXT16")</f>
        <v xml:space="preserve">Act/Act         </v>
      </c>
    </row>
    <row r="83" spans="1:18" x14ac:dyDescent="0.25">
      <c r="A83" t="str">
        <f>_xll.RtGet("IDN",B83,"DSPLY_NAME")</f>
        <v xml:space="preserve">FINLAND 9/20    </v>
      </c>
      <c r="B83" t="s">
        <v>121</v>
      </c>
      <c r="C83" s="4">
        <f>_xll.RtGet("IDN","0#"&amp;B83,"ACTIV_DATE")</f>
        <v>43416</v>
      </c>
      <c r="D83" s="5">
        <f>_xll.RtGet("IDN",B83,"VALUE_TS1")</f>
        <v>0.4208912037037037</v>
      </c>
      <c r="E83" s="6">
        <f>_xll.RtGet("IDN",B83,"ISSUE_DATE")</f>
        <v>41885</v>
      </c>
      <c r="F83" s="6">
        <f>_xll.RtGet("IDN",B83,"SETTLEDATE")</f>
        <v>43418</v>
      </c>
      <c r="G83" s="7">
        <f>_xll.RtGet("IDN",B83,"MATUR_DATE")</f>
        <v>44089</v>
      </c>
      <c r="H83" s="8">
        <f>_xll.RtGet("IDN",B83,"PRIMACT_1")</f>
        <v>101.679</v>
      </c>
      <c r="I83" s="9">
        <f>_xll.RtGet("IDN",B83,"SEC_ACT_1")</f>
        <v>101.749</v>
      </c>
      <c r="J83" s="9">
        <f>_xll.RtGet("IDN",B83,"RT_YIELD_1")</f>
        <v>-0.53300000000000003</v>
      </c>
      <c r="K83" s="10">
        <f>_xll.RtGet("IDN",B83,"SEC_YLD_1")</f>
        <v>-0.57000000000000006</v>
      </c>
      <c r="L83" s="8">
        <f>_xll.RtGet("IDN",B83,"COUPN_RATE")</f>
        <v>0.375</v>
      </c>
      <c r="M83" s="6">
        <f>_xll.RtGet("IDN",B83,"COUPN_DATE")</f>
        <v>43724</v>
      </c>
      <c r="N83" s="10" t="str">
        <f>_xll.RtGet("IDN",B83,"PAY_FREQ")</f>
        <v xml:space="preserve">ANNUAL  </v>
      </c>
      <c r="O83" s="8">
        <f>_xll.RtGet("IDN",B83,"MOD_DURTN")</f>
        <v>1.8420000000000001</v>
      </c>
      <c r="P83" s="10">
        <f>_xll.RtGet("IDN",B83,"CONVEXITY")</f>
        <v>5.2489999999999997</v>
      </c>
      <c r="Q83" t="str">
        <f>_xll.RtGet("IDN",B83,"CURRENCY")</f>
        <v>EUR</v>
      </c>
      <c r="R83" t="str">
        <f>_xll.RtGet("IDN",B83,"GEN_TEXT16")</f>
        <v xml:space="preserve">Act/Act         </v>
      </c>
    </row>
    <row r="84" spans="1:18" x14ac:dyDescent="0.25">
      <c r="A84" t="str">
        <f>_xll.RtGet("IDN",B84,"DSPLY_NAME")</f>
        <v xml:space="preserve">FINLAND 4/21    </v>
      </c>
      <c r="B84" t="s">
        <v>122</v>
      </c>
      <c r="C84" s="4">
        <f>_xll.RtGet("IDN","0#"&amp;B84,"ACTIV_DATE")</f>
        <v>43416</v>
      </c>
      <c r="D84" s="5">
        <f>_xll.RtGet("IDN",B84,"VALUE_TS1")</f>
        <v>0.42097222222222225</v>
      </c>
      <c r="E84" s="6">
        <f>_xll.RtGet("IDN",B84,"ISSUE_DATE")</f>
        <v>40596</v>
      </c>
      <c r="F84" s="6">
        <f>_xll.RtGet("IDN",B84,"SETTLEDATE")</f>
        <v>43418</v>
      </c>
      <c r="G84" s="7">
        <f>_xll.RtGet("IDN",B84,"MATUR_DATE")</f>
        <v>44301</v>
      </c>
      <c r="H84" s="8">
        <f>_xll.RtGet("IDN",B84,"PRIMACT_1")</f>
        <v>109.634</v>
      </c>
      <c r="I84" s="9">
        <f>_xll.RtGet("IDN",B84,"SEC_ACT_1")</f>
        <v>109.694</v>
      </c>
      <c r="J84" s="9">
        <f>_xll.RtGet("IDN",B84,"RT_YIELD_1")</f>
        <v>-0.45500000000000002</v>
      </c>
      <c r="K84" s="10">
        <f>_xll.RtGet("IDN",B84,"SEC_YLD_1")</f>
        <v>-0.47800000000000004</v>
      </c>
      <c r="L84" s="8">
        <f>_xll.RtGet("IDN",B84,"COUPN_RATE")</f>
        <v>3.5</v>
      </c>
      <c r="M84" s="6">
        <f>_xll.RtGet("IDN",B84,"COUPN_DATE")</f>
        <v>43570</v>
      </c>
      <c r="N84" s="10" t="str">
        <f>_xll.RtGet("IDN",B84,"PAY_FREQ")</f>
        <v xml:space="preserve">ANNUAL  </v>
      </c>
      <c r="O84" s="8">
        <f>_xll.RtGet("IDN",B84,"MOD_DURTN")</f>
        <v>2.3330000000000002</v>
      </c>
      <c r="P84" s="10">
        <f>_xll.RtGet("IDN",B84,"CONVEXITY")</f>
        <v>7.9359999999999999</v>
      </c>
      <c r="Q84" t="str">
        <f>_xll.RtGet("IDN",B84,"CURRENCY")</f>
        <v>EUR</v>
      </c>
      <c r="R84" t="str">
        <f>_xll.RtGet("IDN",B84,"GEN_TEXT16")</f>
        <v xml:space="preserve">Act/Act         </v>
      </c>
    </row>
    <row r="85" spans="1:18" x14ac:dyDescent="0.25">
      <c r="A85" t="str">
        <f>_xll.RtGet("IDN",B85,"DSPLY_NAME")</f>
        <v xml:space="preserve">FINLAND 4/22    </v>
      </c>
      <c r="B85" t="s">
        <v>123</v>
      </c>
      <c r="C85" s="4">
        <f>_xll.RtGet("IDN","0#"&amp;B85,"ACTIV_DATE")</f>
        <v>43416</v>
      </c>
      <c r="D85" s="5">
        <f>_xll.RtGet("IDN",B85,"VALUE_TS1")</f>
        <v>0.42090277777777779</v>
      </c>
      <c r="E85" s="6">
        <f>_xll.RtGet("IDN",B85,"ISSUE_DATE")</f>
        <v>42781</v>
      </c>
      <c r="F85" s="6">
        <f>_xll.RtGet("IDN",B85,"SETTLEDATE")</f>
        <v>43418</v>
      </c>
      <c r="G85" s="7">
        <f>_xll.RtGet("IDN",B85,"MATUR_DATE")</f>
        <v>44666</v>
      </c>
      <c r="H85" s="8">
        <f>_xll.RtGet("IDN",B85,"PRIMACT_1")</f>
        <v>100.995</v>
      </c>
      <c r="I85" s="9">
        <f>_xll.RtGet("IDN",B85,"SEC_ACT_1")</f>
        <v>101.05500000000001</v>
      </c>
      <c r="J85" s="9">
        <f>_xll.RtGet("IDN",B85,"RT_YIELD_1")</f>
        <v>-0.28899999999999998</v>
      </c>
      <c r="K85" s="10">
        <f>_xll.RtGet("IDN",B85,"SEC_YLD_1")</f>
        <v>-0.307</v>
      </c>
      <c r="L85" s="8">
        <f>_xll.RtGet("IDN",B85,"COUPN_RATE")</f>
        <v>0</v>
      </c>
      <c r="M85" s="6">
        <f>_xll.RtGet("IDN",B85,"COUPN_DATE")</f>
        <v>43570</v>
      </c>
      <c r="N85" s="10" t="str">
        <f>_xll.RtGet("IDN",B85,"PAY_FREQ")</f>
        <v xml:space="preserve">ANNUAL  </v>
      </c>
      <c r="O85" s="8">
        <f>_xll.RtGet("IDN",B85,"MOD_DURTN")</f>
        <v>3.427</v>
      </c>
      <c r="P85" s="10">
        <f>_xll.RtGet("IDN",B85,"CONVEXITY")</f>
        <v>15.179</v>
      </c>
      <c r="Q85" t="str">
        <f>_xll.RtGet("IDN",B85,"CURRENCY")</f>
        <v>EUR</v>
      </c>
      <c r="R85" t="str">
        <f>_xll.RtGet("IDN",B85,"GEN_TEXT16")</f>
        <v xml:space="preserve">Act/Act         </v>
      </c>
    </row>
    <row r="86" spans="1:18" x14ac:dyDescent="0.25">
      <c r="A86" t="str">
        <f>_xll.RtGet("IDN",B86,"DSPLY_NAME")</f>
        <v xml:space="preserve">FINLAND 9/22    </v>
      </c>
      <c r="B86" t="s">
        <v>124</v>
      </c>
      <c r="C86" s="4">
        <f>_xll.RtGet("IDN","0#"&amp;B86,"ACTIV_DATE")</f>
        <v>43416</v>
      </c>
      <c r="D86" s="5">
        <f>_xll.RtGet("IDN",B86,"VALUE_TS1")</f>
        <v>0.42100694444444448</v>
      </c>
      <c r="E86" s="6">
        <f>_xll.RtGet("IDN",B86,"ISSUE_DATE")</f>
        <v>41156</v>
      </c>
      <c r="F86" s="6">
        <f>_xll.RtGet("IDN",B86,"SETTLEDATE")</f>
        <v>43418</v>
      </c>
      <c r="G86" s="7">
        <f>_xll.RtGet("IDN",B86,"MATUR_DATE")</f>
        <v>44819</v>
      </c>
      <c r="H86" s="8">
        <f>_xll.RtGet("IDN",B86,"PRIMACT_1")</f>
        <v>107.13800000000001</v>
      </c>
      <c r="I86" s="9">
        <f>_xll.RtGet("IDN",B86,"SEC_ACT_1")</f>
        <v>107.188</v>
      </c>
      <c r="J86" s="9">
        <f>_xll.RtGet("IDN",B86,"RT_YIELD_1")</f>
        <v>-0.22600000000000001</v>
      </c>
      <c r="K86" s="10">
        <f>_xll.RtGet("IDN",B86,"SEC_YLD_1")</f>
        <v>-0.23800000000000002</v>
      </c>
      <c r="L86" s="8">
        <f>_xll.RtGet("IDN",B86,"COUPN_RATE")</f>
        <v>1.625</v>
      </c>
      <c r="M86" s="6">
        <f>_xll.RtGet("IDN",B86,"COUPN_DATE")</f>
        <v>43724</v>
      </c>
      <c r="N86" s="10" t="str">
        <f>_xll.RtGet("IDN",B86,"PAY_FREQ")</f>
        <v xml:space="preserve">ANNUAL  </v>
      </c>
      <c r="O86" s="8">
        <f>_xll.RtGet("IDN",B86,"MOD_DURTN")</f>
        <v>3.7530000000000001</v>
      </c>
      <c r="P86" s="10">
        <f>_xll.RtGet("IDN",B86,"CONVEXITY")</f>
        <v>18.054000000000002</v>
      </c>
      <c r="Q86" t="str">
        <f>_xll.RtGet("IDN",B86,"CURRENCY")</f>
        <v>EUR</v>
      </c>
      <c r="R86" t="str">
        <f>_xll.RtGet("IDN",B86,"GEN_TEXT16")</f>
        <v xml:space="preserve">Act/Act         </v>
      </c>
    </row>
    <row r="87" spans="1:18" x14ac:dyDescent="0.25">
      <c r="A87" t="str">
        <f>_xll.RtGet("IDN",B87,"DSPLY_NAME")</f>
        <v xml:space="preserve">FINLAND 4/23    </v>
      </c>
      <c r="B87" t="s">
        <v>125</v>
      </c>
      <c r="C87" s="4">
        <f>_xll.RtGet("IDN","0#"&amp;B87,"ACTIV_DATE")</f>
        <v>43416</v>
      </c>
      <c r="D87" s="5">
        <f>_xll.RtGet("IDN",B87,"VALUE_TS1")</f>
        <v>0.42101851851851851</v>
      </c>
      <c r="E87" s="6">
        <f>_xll.RtGet("IDN",B87,"ISSUE_DATE")</f>
        <v>41380</v>
      </c>
      <c r="F87" s="6">
        <f>_xll.RtGet("IDN",B87,"SETTLEDATE")</f>
        <v>43418</v>
      </c>
      <c r="G87" s="7">
        <f>_xll.RtGet("IDN",B87,"MATUR_DATE")</f>
        <v>45031</v>
      </c>
      <c r="H87" s="8">
        <f>_xll.RtGet("IDN",B87,"PRIMACT_1")</f>
        <v>107.271</v>
      </c>
      <c r="I87" s="9">
        <f>_xll.RtGet("IDN",B87,"SEC_ACT_1")</f>
        <v>107.331</v>
      </c>
      <c r="J87" s="9">
        <f>_xll.RtGet("IDN",B87,"RT_YIELD_1")</f>
        <v>-0.14000000000000001</v>
      </c>
      <c r="K87" s="10">
        <f>_xll.RtGet("IDN",B87,"SEC_YLD_1")</f>
        <v>-0.153</v>
      </c>
      <c r="L87" s="8">
        <f>_xll.RtGet("IDN",B87,"COUPN_RATE")</f>
        <v>1.5</v>
      </c>
      <c r="M87" s="6">
        <f>_xll.RtGet("IDN",B87,"COUPN_DATE")</f>
        <v>43570</v>
      </c>
      <c r="N87" s="10" t="str">
        <f>_xll.RtGet("IDN",B87,"PAY_FREQ")</f>
        <v xml:space="preserve">ANNUAL  </v>
      </c>
      <c r="O87" s="8">
        <f>_xll.RtGet("IDN",B87,"MOD_DURTN")</f>
        <v>4.2839999999999998</v>
      </c>
      <c r="P87" s="10">
        <f>_xll.RtGet("IDN",B87,"CONVEXITY")</f>
        <v>23.039000000000001</v>
      </c>
      <c r="Q87" t="str">
        <f>_xll.RtGet("IDN",B87,"CURRENCY")</f>
        <v>EUR</v>
      </c>
      <c r="R87" t="str">
        <f>_xll.RtGet("IDN",B87,"GEN_TEXT16")</f>
        <v xml:space="preserve">Act/Act         </v>
      </c>
    </row>
    <row r="88" spans="1:18" x14ac:dyDescent="0.25">
      <c r="A88" t="str">
        <f>_xll.RtGet("IDN",B88,"DSPLY_NAME")</f>
        <v xml:space="preserve">FINLAND 9/23    </v>
      </c>
      <c r="B88" t="s">
        <v>126</v>
      </c>
      <c r="C88" s="4">
        <f>_xll.RtGet("IDN","0#"&amp;B88,"ACTIV_DATE")</f>
        <v>43416</v>
      </c>
      <c r="D88" s="5">
        <f>_xll.RtGet("IDN",B88,"VALUE_TS1")</f>
        <v>0.41944444444444445</v>
      </c>
      <c r="E88" s="6">
        <f>_xll.RtGet("IDN",B88,"ISSUE_DATE")</f>
        <v>42620</v>
      </c>
      <c r="F88" s="6">
        <f>_xll.RtGet("IDN",B88,"SETTLEDATE")</f>
        <v>43418</v>
      </c>
      <c r="G88" s="7">
        <f>_xll.RtGet("IDN",B88,"MATUR_DATE")</f>
        <v>45184</v>
      </c>
      <c r="H88" s="8">
        <f>_xll.RtGet("IDN",B88,"PRIMACT_1")</f>
        <v>100.31400000000001</v>
      </c>
      <c r="I88" s="9">
        <f>_xll.RtGet("IDN",B88,"SEC_ACT_1")</f>
        <v>100.374</v>
      </c>
      <c r="J88" s="9">
        <f>_xll.RtGet("IDN",B88,"RT_YIELD_1")</f>
        <v>-6.5000000000000002E-2</v>
      </c>
      <c r="K88" s="10">
        <f>_xll.RtGet("IDN",B88,"SEC_YLD_1")</f>
        <v>-7.6999999999999999E-2</v>
      </c>
      <c r="L88" s="8">
        <f>_xll.RtGet("IDN",B88,"COUPN_RATE")</f>
        <v>0</v>
      </c>
      <c r="M88" s="6">
        <f>_xll.RtGet("IDN",B88,"COUPN_DATE")</f>
        <v>43724</v>
      </c>
      <c r="N88" s="10" t="str">
        <f>_xll.RtGet("IDN",B88,"PAY_FREQ")</f>
        <v xml:space="preserve">ANNUAL  </v>
      </c>
      <c r="O88" s="8">
        <f>_xll.RtGet("IDN",B88,"MOD_DURTN")</f>
        <v>4.8390000000000004</v>
      </c>
      <c r="P88" s="10">
        <f>_xll.RtGet("IDN",B88,"CONVEXITY")</f>
        <v>28.259</v>
      </c>
      <c r="Q88" t="str">
        <f>_xll.RtGet("IDN",B88,"CURRENCY")</f>
        <v>EUR</v>
      </c>
      <c r="R88" t="str">
        <f>_xll.RtGet("IDN",B88,"GEN_TEXT16")</f>
        <v xml:space="preserve">Act/Act         </v>
      </c>
    </row>
    <row r="89" spans="1:18" x14ac:dyDescent="0.25">
      <c r="A89" t="str">
        <f>_xll.RtGet("IDN",B89,"DSPLY_NAME")</f>
        <v xml:space="preserve">FINLAND 4/24    </v>
      </c>
      <c r="B89" t="s">
        <v>127</v>
      </c>
      <c r="C89" s="4">
        <f>_xll.RtGet("IDN","0#"&amp;B89,"ACTIV_DATE")</f>
        <v>43416</v>
      </c>
      <c r="D89" s="5">
        <f>_xll.RtGet("IDN",B89,"VALUE_TS1")</f>
        <v>0.42101851851851851</v>
      </c>
      <c r="E89" s="6">
        <f>_xll.RtGet("IDN",B89,"ISSUE_DATE")</f>
        <v>41674</v>
      </c>
      <c r="F89" s="6">
        <f>_xll.RtGet("IDN",B89,"SETTLEDATE")</f>
        <v>43418</v>
      </c>
      <c r="G89" s="7">
        <f>_xll.RtGet("IDN",B89,"MATUR_DATE")</f>
        <v>45397</v>
      </c>
      <c r="H89" s="8">
        <f>_xll.RtGet("IDN",B89,"PRIMACT_1")</f>
        <v>110.68300000000001</v>
      </c>
      <c r="I89" s="9">
        <f>_xll.RtGet("IDN",B89,"SEC_ACT_1")</f>
        <v>110.753</v>
      </c>
      <c r="J89" s="9">
        <f>_xll.RtGet("IDN",B89,"RT_YIELD_1")</f>
        <v>2.6000000000000002E-2</v>
      </c>
      <c r="K89" s="10">
        <f>_xll.RtGet("IDN",B89,"SEC_YLD_1")</f>
        <v>1.4E-2</v>
      </c>
      <c r="L89" s="8">
        <f>_xll.RtGet("IDN",B89,"COUPN_RATE")</f>
        <v>2</v>
      </c>
      <c r="M89" s="6">
        <f>_xll.RtGet("IDN",B89,"COUPN_DATE")</f>
        <v>43570</v>
      </c>
      <c r="N89" s="10" t="str">
        <f>_xll.RtGet("IDN",B89,"PAY_FREQ")</f>
        <v xml:space="preserve">ANNUAL  </v>
      </c>
      <c r="O89" s="8">
        <f>_xll.RtGet("IDN",B89,"MOD_DURTN")</f>
        <v>5.1470000000000002</v>
      </c>
      <c r="P89" s="10">
        <f>_xll.RtGet("IDN",B89,"CONVEXITY")</f>
        <v>32.552999999999997</v>
      </c>
      <c r="Q89" t="str">
        <f>_xll.RtGet("IDN",B89,"CURRENCY")</f>
        <v>EUR</v>
      </c>
      <c r="R89" t="str">
        <f>_xll.RtGet("IDN",B89,"GEN_TEXT16")</f>
        <v xml:space="preserve">Act/Act         </v>
      </c>
    </row>
    <row r="90" spans="1:18" x14ac:dyDescent="0.25">
      <c r="A90" t="str">
        <f>_xll.RtGet("IDN",B90,"DSPLY_NAME")</f>
        <v xml:space="preserve">FINLAND 10/09   </v>
      </c>
      <c r="B90" t="s">
        <v>128</v>
      </c>
      <c r="C90" s="4">
        <f>_xll.RtGet("IDN","0#"&amp;B90,"ACTIV_DATE")</f>
        <v>43416</v>
      </c>
      <c r="D90" s="5">
        <f>_xll.RtGet("IDN",B90,"VALUE_TS1")</f>
        <v>0.41917824074074073</v>
      </c>
      <c r="E90" s="6">
        <f>_xll.RtGet("IDN",B90,"ISSUE_DATE")</f>
        <v>40105</v>
      </c>
      <c r="F90" s="6">
        <f>_xll.RtGet("IDN",B90,"SETTLEDATE")</f>
        <v>43418</v>
      </c>
      <c r="G90" s="7">
        <f>_xll.RtGet("IDN",B90,"MATUR_DATE")</f>
        <v>45842</v>
      </c>
      <c r="H90" s="8">
        <f>_xll.RtGet("IDN",B90,"PRIMACT_1")</f>
        <v>124.86500000000001</v>
      </c>
      <c r="I90" s="9">
        <f>_xll.RtGet("IDN",B90,"SEC_ACT_1")</f>
        <v>124.94500000000001</v>
      </c>
      <c r="J90" s="9">
        <f>_xll.RtGet("IDN",B90,"RT_YIELD_1")</f>
        <v>0.221</v>
      </c>
      <c r="K90" s="10">
        <f>_xll.RtGet("IDN",B90,"SEC_YLD_1")</f>
        <v>0.21</v>
      </c>
      <c r="L90" s="8">
        <f>_xll.RtGet("IDN",B90,"COUPN_RATE")</f>
        <v>4</v>
      </c>
      <c r="M90" s="6">
        <f>_xll.RtGet("IDN",B90,"COUPN_DATE")</f>
        <v>43650</v>
      </c>
      <c r="N90" s="10" t="str">
        <f>_xll.RtGet("IDN",B90,"PAY_FREQ")</f>
        <v xml:space="preserve">ANNUAL  </v>
      </c>
      <c r="O90" s="8">
        <f>_xll.RtGet("IDN",B90,"MOD_DURTN")</f>
        <v>5.9610000000000003</v>
      </c>
      <c r="P90" s="10">
        <f>_xll.RtGet("IDN",B90,"CONVEXITY")</f>
        <v>43.907000000000004</v>
      </c>
      <c r="Q90" t="str">
        <f>_xll.RtGet("IDN",B90,"CURRENCY")</f>
        <v>EUR</v>
      </c>
      <c r="R90" t="str">
        <f>_xll.RtGet("IDN",B90,"GEN_TEXT16")</f>
        <v xml:space="preserve">Act/Act         </v>
      </c>
    </row>
    <row r="91" spans="1:18" x14ac:dyDescent="0.25">
      <c r="A91" t="str">
        <f>_xll.RtGet("IDN",B91,"DSPLY_NAME")</f>
        <v xml:space="preserve">FINLAND 9/25    </v>
      </c>
      <c r="B91" t="s">
        <v>129</v>
      </c>
      <c r="C91" s="4">
        <f>_xll.RtGet("IDN","0#"&amp;B91,"ACTIV_DATE")</f>
        <v>43416</v>
      </c>
      <c r="D91" s="5">
        <f>_xll.RtGet("IDN",B91,"VALUE_TS1")</f>
        <v>0.42103009259259261</v>
      </c>
      <c r="E91" s="6">
        <f>_xll.RtGet("IDN",B91,"ISSUE_DATE")</f>
        <v>42248</v>
      </c>
      <c r="F91" s="6">
        <f>_xll.RtGet("IDN",B91,"SETTLEDATE")</f>
        <v>43418</v>
      </c>
      <c r="G91" s="7">
        <f>_xll.RtGet("IDN",B91,"MATUR_DATE")</f>
        <v>45915</v>
      </c>
      <c r="H91" s="8">
        <f>_xll.RtGet("IDN",B91,"PRIMACT_1")</f>
        <v>104.16500000000001</v>
      </c>
      <c r="I91" s="9">
        <f>_xll.RtGet("IDN",B91,"SEC_ACT_1")</f>
        <v>104.235</v>
      </c>
      <c r="J91" s="9">
        <f>_xll.RtGet("IDN",B91,"RT_YIELD_1")</f>
        <v>0.25900000000000001</v>
      </c>
      <c r="K91" s="10">
        <f>_xll.RtGet("IDN",B91,"SEC_YLD_1")</f>
        <v>0.249</v>
      </c>
      <c r="L91" s="8">
        <f>_xll.RtGet("IDN",B91,"COUPN_RATE")</f>
        <v>0.875</v>
      </c>
      <c r="M91" s="6">
        <f>_xll.RtGet("IDN",B91,"COUPN_DATE")</f>
        <v>43724</v>
      </c>
      <c r="N91" s="10" t="str">
        <f>_xll.RtGet("IDN",B91,"PAY_FREQ")</f>
        <v xml:space="preserve">ANNUAL  </v>
      </c>
      <c r="O91" s="8">
        <f>_xll.RtGet("IDN",B91,"MOD_DURTN")</f>
        <v>6.6440000000000001</v>
      </c>
      <c r="P91" s="10">
        <f>_xll.RtGet("IDN",B91,"CONVEXITY")</f>
        <v>51.491</v>
      </c>
      <c r="Q91" t="str">
        <f>_xll.RtGet("IDN",B91,"CURRENCY")</f>
        <v>EUR</v>
      </c>
      <c r="R91" t="str">
        <f>_xll.RtGet("IDN",B91,"GEN_TEXT16")</f>
        <v xml:space="preserve">Act/Act         </v>
      </c>
    </row>
    <row r="92" spans="1:18" x14ac:dyDescent="0.25">
      <c r="A92" t="str">
        <f>_xll.RtGet("IDN",B92,"DSPLY_NAME")</f>
        <v xml:space="preserve">FINLAND 4/26    </v>
      </c>
      <c r="B92" t="s">
        <v>130</v>
      </c>
      <c r="C92" s="4">
        <f>_xll.RtGet("IDN","0#"&amp;B92,"ACTIV_DATE")</f>
        <v>43416</v>
      </c>
      <c r="D92" s="5">
        <f>_xll.RtGet("IDN",B92,"VALUE_TS1")</f>
        <v>0.42100694444444448</v>
      </c>
      <c r="E92" s="6">
        <f>_xll.RtGet("IDN",B92,"ISSUE_DATE")</f>
        <v>42437</v>
      </c>
      <c r="F92" s="6">
        <f>_xll.RtGet("IDN",B92,"SETTLEDATE")</f>
        <v>43418</v>
      </c>
      <c r="G92" s="7">
        <f>_xll.RtGet("IDN",B92,"MATUR_DATE")</f>
        <v>46127</v>
      </c>
      <c r="H92" s="8">
        <f>_xll.RtGet("IDN",B92,"PRIMACT_1")</f>
        <v>100.999</v>
      </c>
      <c r="I92" s="9">
        <f>_xll.RtGet("IDN",B92,"SEC_ACT_1")</f>
        <v>101.07900000000001</v>
      </c>
      <c r="J92" s="9">
        <f>_xll.RtGet("IDN",B92,"RT_YIELD_1")</f>
        <v>0.36299999999999999</v>
      </c>
      <c r="K92" s="10">
        <f>_xll.RtGet("IDN",B92,"SEC_YLD_1")</f>
        <v>0.35199999999999998</v>
      </c>
      <c r="L92" s="8">
        <f>_xll.RtGet("IDN",B92,"COUPN_RATE")</f>
        <v>0.5</v>
      </c>
      <c r="M92" s="6">
        <f>_xll.RtGet("IDN",B92,"COUPN_DATE")</f>
        <v>43570</v>
      </c>
      <c r="N92" s="10" t="str">
        <f>_xll.RtGet("IDN",B92,"PAY_FREQ")</f>
        <v xml:space="preserve">ANNUAL  </v>
      </c>
      <c r="O92" s="8">
        <f>_xll.RtGet("IDN",B92,"MOD_DURTN")</f>
        <v>7.2530000000000001</v>
      </c>
      <c r="P92" s="10">
        <f>_xll.RtGet("IDN",B92,"CONVEXITY")</f>
        <v>60.503999999999998</v>
      </c>
      <c r="Q92" t="str">
        <f>_xll.RtGet("IDN",B92,"CURRENCY")</f>
        <v>EUR</v>
      </c>
      <c r="R92" t="str">
        <f>_xll.RtGet("IDN",B92,"GEN_TEXT16")</f>
        <v xml:space="preserve">Act/Act         </v>
      </c>
    </row>
    <row r="93" spans="1:18" x14ac:dyDescent="0.25">
      <c r="A93" t="str">
        <f>_xll.RtGet("IDN",B93,"DSPLY_NAME")</f>
        <v xml:space="preserve">FINLAND 9/27    </v>
      </c>
      <c r="B93" t="s">
        <v>131</v>
      </c>
      <c r="C93" s="4">
        <f>_xll.RtGet("IDN","0#"&amp;B93,"ACTIV_DATE")</f>
        <v>43416</v>
      </c>
      <c r="D93" s="5">
        <f>_xll.RtGet("IDN",B93,"VALUE_TS1")</f>
        <v>0.42091435185185183</v>
      </c>
      <c r="E93" s="6">
        <f>_xll.RtGet("IDN",B93,"ISSUE_DATE")</f>
        <v>42984</v>
      </c>
      <c r="F93" s="6">
        <f>_xll.RtGet("IDN",B93,"SETTLEDATE")</f>
        <v>43418</v>
      </c>
      <c r="G93" s="7">
        <f>_xll.RtGet("IDN",B93,"MATUR_DATE")</f>
        <v>46645</v>
      </c>
      <c r="H93" s="8">
        <f>_xll.RtGet("IDN",B93,"PRIMACT_1")</f>
        <v>99.641999999999996</v>
      </c>
      <c r="I93" s="9">
        <f>_xll.RtGet("IDN",B93,"SEC_ACT_1")</f>
        <v>99.713999999999999</v>
      </c>
      <c r="J93" s="9">
        <f>_xll.RtGet("IDN",B93,"RT_YIELD_1")</f>
        <v>0.54200000000000004</v>
      </c>
      <c r="K93" s="10">
        <f>_xll.RtGet("IDN",B93,"SEC_YLD_1")</f>
        <v>0.53300000000000003</v>
      </c>
      <c r="L93" s="8">
        <f>_xll.RtGet("IDN",B93,"COUPN_RATE")</f>
        <v>0.5</v>
      </c>
      <c r="M93" s="6">
        <f>_xll.RtGet("IDN",B93,"COUPN_DATE")</f>
        <v>43724</v>
      </c>
      <c r="N93" s="10" t="str">
        <f>_xll.RtGet("IDN",B93,"PAY_FREQ")</f>
        <v xml:space="preserve">ANNUAL  </v>
      </c>
      <c r="O93" s="8">
        <f>_xll.RtGet("IDN",B93,"MOD_DURTN")</f>
        <v>8.6120000000000001</v>
      </c>
      <c r="P93" s="10">
        <f>_xll.RtGet("IDN",B93,"CONVEXITY")</f>
        <v>83.698000000000008</v>
      </c>
      <c r="Q93" t="str">
        <f>_xll.RtGet("IDN",B93,"CURRENCY")</f>
        <v>EUR</v>
      </c>
      <c r="R93" t="str">
        <f>_xll.RtGet("IDN",B93,"GEN_TEXT16")</f>
        <v xml:space="preserve">Act/Act         </v>
      </c>
    </row>
    <row r="94" spans="1:18" x14ac:dyDescent="0.25">
      <c r="A94" t="str">
        <f>_xll.RtGet("IDN",B94,"DSPLY_NAME")</f>
        <v xml:space="preserve">FINLAND 7/28    </v>
      </c>
      <c r="B94" t="s">
        <v>132</v>
      </c>
      <c r="C94" s="4">
        <f>_xll.RtGet("IDN","0#"&amp;B94,"ACTIV_DATE")</f>
        <v>43416</v>
      </c>
      <c r="D94" s="5">
        <f>_xll.RtGet("IDN",B94,"VALUE_TS1")</f>
        <v>0.42100694444444448</v>
      </c>
      <c r="E94" s="6">
        <f>_xll.RtGet("IDN",B94,"ISSUE_DATE")</f>
        <v>40946</v>
      </c>
      <c r="F94" s="6">
        <f>_xll.RtGet("IDN",B94,"SETTLEDATE")</f>
        <v>43418</v>
      </c>
      <c r="G94" s="7">
        <f>_xll.RtGet("IDN",B94,"MATUR_DATE")</f>
        <v>46938</v>
      </c>
      <c r="H94" s="8">
        <f>_xll.RtGet("IDN",B94,"PRIMACT_1")</f>
        <v>119.937</v>
      </c>
      <c r="I94" s="9">
        <f>_xll.RtGet("IDN",B94,"SEC_ACT_1")</f>
        <v>120.038</v>
      </c>
      <c r="J94" s="9">
        <f>_xll.RtGet("IDN",B94,"RT_YIELD_1")</f>
        <v>0.61299999999999999</v>
      </c>
      <c r="K94" s="10">
        <f>_xll.RtGet("IDN",B94,"SEC_YLD_1")</f>
        <v>0.60299999999999998</v>
      </c>
      <c r="L94" s="8">
        <f>_xll.RtGet("IDN",B94,"COUPN_RATE")</f>
        <v>2.75</v>
      </c>
      <c r="M94" s="6">
        <f>_xll.RtGet("IDN",B94,"COUPN_DATE")</f>
        <v>43650</v>
      </c>
      <c r="N94" s="10" t="str">
        <f>_xll.RtGet("IDN",B94,"PAY_FREQ")</f>
        <v xml:space="preserve">ANNUAL  </v>
      </c>
      <c r="O94" s="8">
        <f>_xll.RtGet("IDN",B94,"MOD_DURTN")</f>
        <v>8.5809999999999995</v>
      </c>
      <c r="P94" s="10">
        <f>_xll.RtGet("IDN",B94,"CONVEXITY")</f>
        <v>87.469000000000008</v>
      </c>
      <c r="Q94" t="str">
        <f>_xll.RtGet("IDN",B94,"CURRENCY")</f>
        <v>EUR</v>
      </c>
      <c r="R94" t="str">
        <f>_xll.RtGet("IDN",B94,"GEN_TEXT16")</f>
        <v xml:space="preserve">Act/Act         </v>
      </c>
    </row>
    <row r="95" spans="1:18" x14ac:dyDescent="0.25">
      <c r="A95" t="str">
        <f>_xll.RtGet("IDN",B95,"DSPLY_NAME")</f>
        <v xml:space="preserve">FINLAND 9/28    </v>
      </c>
      <c r="B95" t="s">
        <v>133</v>
      </c>
      <c r="C95" s="4">
        <f>_xll.RtGet("IDN","0#"&amp;B95,"ACTIV_DATE")</f>
        <v>43416</v>
      </c>
      <c r="D95" s="5">
        <f>_xll.RtGet("IDN",B95,"VALUE_TS1")</f>
        <v>0.40902777777777777</v>
      </c>
      <c r="E95" s="6">
        <f>_xll.RtGet("IDN",B95,"ISSUE_DATE")</f>
        <v>43347</v>
      </c>
      <c r="F95" s="6">
        <f>_xll.RtGet("IDN",B95,"SETTLEDATE")</f>
        <v>43418</v>
      </c>
      <c r="G95" s="7">
        <f>_xll.RtGet("IDN",B95,"MATUR_DATE")</f>
        <v>47011</v>
      </c>
      <c r="H95" s="8">
        <f>_xll.RtGet("IDN",B95,"PRIMACT_1")</f>
        <v>98.435000000000002</v>
      </c>
      <c r="I95" s="9">
        <f>_xll.RtGet("IDN",B95,"SEC_ACT_1")</f>
        <v>98.51</v>
      </c>
      <c r="J95" s="9">
        <f>_xll.RtGet("IDN",B95,"RT_YIELD_1")</f>
        <v>0.66500000000000004</v>
      </c>
      <c r="K95" s="10">
        <f>_xll.RtGet("IDN",B95,"SEC_YLD_1")</f>
        <v>0.65700000000000003</v>
      </c>
      <c r="L95" s="8">
        <f>_xll.RtGet("IDN",B95,"COUPN_RATE")</f>
        <v>0.5</v>
      </c>
      <c r="M95" s="6">
        <f>_xll.RtGet("IDN",B95,"COUPN_DATE")</f>
        <v>43724</v>
      </c>
      <c r="N95" s="10" t="str">
        <f>_xll.RtGet("IDN",B95,"PAY_FREQ")</f>
        <v xml:space="preserve">ANNUAL  </v>
      </c>
      <c r="O95" s="8">
        <f>_xll.RtGet("IDN",B95,"MOD_DURTN")</f>
        <v>9.548</v>
      </c>
      <c r="P95" s="10">
        <f>_xll.RtGet("IDN",B95,"CONVEXITY")</f>
        <v>102.015</v>
      </c>
      <c r="Q95" t="str">
        <f>_xll.RtGet("IDN",B95,"CURRENCY")</f>
        <v>EUR</v>
      </c>
      <c r="R95" t="str">
        <f>_xll.RtGet("IDN",B95,"GEN_TEXT16")</f>
        <v xml:space="preserve">Act/Act         </v>
      </c>
    </row>
    <row r="96" spans="1:18" x14ac:dyDescent="0.25">
      <c r="A96" t="str">
        <f>_xll.RtGet("IDN",B96,"DSPLY_NAME")</f>
        <v xml:space="preserve">FINLAND 4/31    </v>
      </c>
      <c r="B96" t="s">
        <v>134</v>
      </c>
      <c r="C96" s="4">
        <f>_xll.RtGet("IDN","0#"&amp;B96,"ACTIV_DATE")</f>
        <v>43416</v>
      </c>
      <c r="D96" s="5">
        <f>_xll.RtGet("IDN",B96,"VALUE_TS1")</f>
        <v>0.42103009259259261</v>
      </c>
      <c r="E96" s="6">
        <f>_xll.RtGet("IDN",B96,"ISSUE_DATE")</f>
        <v>42073</v>
      </c>
      <c r="F96" s="6">
        <f>_xll.RtGet("IDN",B96,"SETTLEDATE")</f>
        <v>43418</v>
      </c>
      <c r="G96" s="7">
        <f>_xll.RtGet("IDN",B96,"MATUR_DATE")</f>
        <v>47953</v>
      </c>
      <c r="H96" s="8">
        <f>_xll.RtGet("IDN",B96,"PRIMACT_1")</f>
        <v>98.68</v>
      </c>
      <c r="I96" s="9">
        <f>_xll.RtGet("IDN",B96,"SEC_ACT_1")</f>
        <v>98.8</v>
      </c>
      <c r="J96" s="9">
        <f>_xll.RtGet("IDN",B96,"RT_YIELD_1")</f>
        <v>0.86299999999999999</v>
      </c>
      <c r="K96" s="10">
        <f>_xll.RtGet("IDN",B96,"SEC_YLD_1")</f>
        <v>0.85199999999999998</v>
      </c>
      <c r="L96" s="8">
        <f>_xll.RtGet("IDN",B96,"COUPN_RATE")</f>
        <v>0.75</v>
      </c>
      <c r="M96" s="6">
        <f>_xll.RtGet("IDN",B96,"COUPN_DATE")</f>
        <v>43570</v>
      </c>
      <c r="N96" s="10" t="str">
        <f>_xll.RtGet("IDN",B96,"PAY_FREQ")</f>
        <v xml:space="preserve">ANNUAL  </v>
      </c>
      <c r="O96" s="8">
        <f>_xll.RtGet("IDN",B96,"MOD_DURTN")</f>
        <v>11.746</v>
      </c>
      <c r="P96" s="10">
        <f>_xll.RtGet("IDN",B96,"CONVEXITY")</f>
        <v>154.00200000000001</v>
      </c>
      <c r="Q96" t="str">
        <f>_xll.RtGet("IDN",B96,"CURRENCY")</f>
        <v>EUR</v>
      </c>
      <c r="R96" t="str">
        <f>_xll.RtGet("IDN",B96,"GEN_TEXT16")</f>
        <v xml:space="preserve">Act/Act         </v>
      </c>
    </row>
    <row r="97" spans="1:18" x14ac:dyDescent="0.25">
      <c r="A97" t="str">
        <f>_xll.RtGet("IDN",B97,"DSPLY_NAME")</f>
        <v xml:space="preserve">FINLAND 4/34    </v>
      </c>
      <c r="B97" t="s">
        <v>135</v>
      </c>
      <c r="C97" s="4">
        <f>_xll.RtGet("IDN","0#"&amp;B97,"ACTIV_DATE")</f>
        <v>43416</v>
      </c>
      <c r="D97" s="5">
        <f>_xll.RtGet("IDN",B97,"VALUE_TS1")</f>
        <v>0.42098379629629629</v>
      </c>
      <c r="E97" s="6">
        <f>_xll.RtGet("IDN",B97,"ISSUE_DATE")</f>
        <v>43144</v>
      </c>
      <c r="F97" s="6">
        <f>_xll.RtGet("IDN",B97,"SETTLEDATE")</f>
        <v>43418</v>
      </c>
      <c r="G97" s="7">
        <f>_xll.RtGet("IDN",B97,"MATUR_DATE")</f>
        <v>49049</v>
      </c>
      <c r="H97" s="8">
        <f>_xll.RtGet("IDN",B97,"PRIMACT_1")</f>
        <v>101.62</v>
      </c>
      <c r="I97" s="9">
        <f>_xll.RtGet("IDN",B97,"SEC_ACT_1")</f>
        <v>102.12</v>
      </c>
      <c r="J97" s="9">
        <f>_xll.RtGet("IDN",B97,"RT_YIELD_1")</f>
        <v>1.0110000000000001</v>
      </c>
      <c r="K97" s="10">
        <f>_xll.RtGet("IDN",B97,"SEC_YLD_1")</f>
        <v>0.97599999999999998</v>
      </c>
      <c r="L97" s="8">
        <f>_xll.RtGet("IDN",B97,"COUPN_RATE")</f>
        <v>1.125</v>
      </c>
      <c r="M97" s="6">
        <f>_xll.RtGet("IDN",B97,"COUPN_DATE")</f>
        <v>43570</v>
      </c>
      <c r="N97" s="10" t="str">
        <f>_xll.RtGet("IDN",B97,"PAY_FREQ")</f>
        <v xml:space="preserve">ANNUAL  </v>
      </c>
      <c r="O97" s="8">
        <f>_xll.RtGet("IDN",B97,"MOD_DURTN")</f>
        <v>14.024000000000001</v>
      </c>
      <c r="P97" s="10">
        <f>_xll.RtGet("IDN",B97,"CONVEXITY")</f>
        <v>221.876</v>
      </c>
      <c r="Q97" t="str">
        <f>_xll.RtGet("IDN",B97,"CURRENCY")</f>
        <v>EUR</v>
      </c>
      <c r="R97" t="str">
        <f>_xll.RtGet("IDN",B97,"GEN_TEXT16")</f>
        <v xml:space="preserve">Act/Act         </v>
      </c>
    </row>
    <row r="98" spans="1:18" x14ac:dyDescent="0.25">
      <c r="A98" t="str">
        <f>_xll.RtGet("IDN",B98,"DSPLY_NAME")</f>
        <v xml:space="preserve">FINLAND 7/42    </v>
      </c>
      <c r="B98" t="s">
        <v>136</v>
      </c>
      <c r="C98" s="4">
        <f>_xll.RtGet("IDN","0#"&amp;B98,"ACTIV_DATE")</f>
        <v>43416</v>
      </c>
      <c r="D98" s="5">
        <f>_xll.RtGet("IDN",B98,"VALUE_TS1")</f>
        <v>0.42098379629629629</v>
      </c>
      <c r="E98" s="6">
        <f>_xll.RtGet("IDN",B98,"ISSUE_DATE")</f>
        <v>41093</v>
      </c>
      <c r="F98" s="6">
        <f>_xll.RtGet("IDN",B98,"SETTLEDATE")</f>
        <v>43418</v>
      </c>
      <c r="G98" s="7">
        <f>_xll.RtGet("IDN",B98,"MATUR_DATE")</f>
        <v>52051</v>
      </c>
      <c r="H98" s="8">
        <f>_xll.RtGet("IDN",B98,"PRIMACT_1")</f>
        <v>130.84</v>
      </c>
      <c r="I98" s="9">
        <f>_xll.RtGet("IDN",B98,"SEC_ACT_1")</f>
        <v>131.34</v>
      </c>
      <c r="J98" s="9">
        <f>_xll.RtGet("IDN",B98,"RT_YIELD_1")</f>
        <v>1.131</v>
      </c>
      <c r="K98" s="10">
        <f>_xll.RtGet("IDN",B98,"SEC_YLD_1")</f>
        <v>1.1100000000000001</v>
      </c>
      <c r="L98" s="8">
        <f>_xll.RtGet("IDN",B98,"COUPN_RATE")</f>
        <v>2.625</v>
      </c>
      <c r="M98" s="6">
        <f>_xll.RtGet("IDN",B98,"COUPN_DATE")</f>
        <v>43650</v>
      </c>
      <c r="N98" s="10" t="str">
        <f>_xll.RtGet("IDN",B98,"PAY_FREQ")</f>
        <v xml:space="preserve">ANNUAL  </v>
      </c>
      <c r="O98" s="8">
        <f>_xll.RtGet("IDN",B98,"MOD_DURTN")</f>
        <v>18.399000000000001</v>
      </c>
      <c r="P98" s="10">
        <f>_xll.RtGet("IDN",B98,"CONVEXITY")</f>
        <v>410.70499999999998</v>
      </c>
      <c r="Q98" t="str">
        <f>_xll.RtGet("IDN",B98,"CURRENCY")</f>
        <v>EUR</v>
      </c>
      <c r="R98" t="str">
        <f>_xll.RtGet("IDN",B98,"GEN_TEXT16")</f>
        <v xml:space="preserve">Act/Act         </v>
      </c>
    </row>
    <row r="99" spans="1:18" x14ac:dyDescent="0.25">
      <c r="A99" t="str">
        <f>_xll.RtGet("IDN",B99,"DSPLY_NAME")</f>
        <v xml:space="preserve">FINLAND 4/47    </v>
      </c>
      <c r="B99" t="s">
        <v>137</v>
      </c>
      <c r="C99" s="4">
        <f>_xll.RtGet("IDN","0#"&amp;B99,"ACTIV_DATE")</f>
        <v>43416</v>
      </c>
      <c r="D99" s="5">
        <f>_xll.RtGet("IDN",B99,"VALUE_TS1")</f>
        <v>0.42091435185185183</v>
      </c>
      <c r="E99" s="6">
        <f>_xll.RtGet("IDN",B99,"ISSUE_DATE")</f>
        <v>42781</v>
      </c>
      <c r="F99" s="6">
        <f>_xll.RtGet("IDN",B99,"SETTLEDATE")</f>
        <v>43418</v>
      </c>
      <c r="G99" s="7">
        <f>_xll.RtGet("IDN",B99,"MATUR_DATE")</f>
        <v>53797</v>
      </c>
      <c r="H99" s="8">
        <f>_xll.RtGet("IDN",B99,"PRIMACT_1")</f>
        <v>102.73700000000001</v>
      </c>
      <c r="I99" s="9">
        <f>_xll.RtGet("IDN",B99,"SEC_ACT_1")</f>
        <v>102.977</v>
      </c>
      <c r="J99" s="9">
        <f>_xll.RtGet("IDN",B99,"RT_YIELD_1")</f>
        <v>1.26</v>
      </c>
      <c r="K99" s="10">
        <f>_xll.RtGet("IDN",B99,"SEC_YLD_1")</f>
        <v>1.25</v>
      </c>
      <c r="L99" s="8">
        <f>_xll.RtGet("IDN",B99,"COUPN_RATE")</f>
        <v>1.375</v>
      </c>
      <c r="M99" s="6">
        <f>_xll.RtGet("IDN",B99,"COUPN_DATE")</f>
        <v>43570</v>
      </c>
      <c r="N99" s="10" t="str">
        <f>_xll.RtGet("IDN",B99,"PAY_FREQ")</f>
        <v xml:space="preserve">ANNUAL  </v>
      </c>
      <c r="O99" s="8">
        <f>_xll.RtGet("IDN",B99,"MOD_DURTN")</f>
        <v>23.318999999999999</v>
      </c>
      <c r="P99" s="10">
        <f>_xll.RtGet("IDN",B99,"CONVEXITY")</f>
        <v>635.88</v>
      </c>
      <c r="Q99" t="str">
        <f>_xll.RtGet("IDN",B99,"CURRENCY")</f>
        <v>EUR</v>
      </c>
      <c r="R99" t="str">
        <f>_xll.RtGet("IDN",B99,"GEN_TEXT16")</f>
        <v xml:space="preserve">Act/Act        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tabSelected="1" workbookViewId="0">
      <selection activeCell="S12" sqref="S12"/>
    </sheetView>
  </sheetViews>
  <sheetFormatPr defaultRowHeight="15" x14ac:dyDescent="0.25"/>
  <cols>
    <col min="1" max="1" width="15.85546875" bestFit="1" customWidth="1"/>
    <col min="2" max="2" width="15" bestFit="1" customWidth="1"/>
    <col min="3" max="3" width="11.7109375" bestFit="1" customWidth="1"/>
    <col min="4" max="4" width="12" bestFit="1" customWidth="1"/>
    <col min="5" max="5" width="10.85546875" bestFit="1" customWidth="1"/>
    <col min="6" max="6" width="11.85546875" bestFit="1" customWidth="1"/>
    <col min="7" max="7" width="10" bestFit="1" customWidth="1"/>
    <col min="8" max="9" width="8" bestFit="1" customWidth="1"/>
    <col min="10" max="10" width="9.5703125" bestFit="1" customWidth="1"/>
    <col min="11" max="11" width="9.140625" bestFit="1" customWidth="1"/>
    <col min="12" max="12" width="11.85546875" bestFit="1" customWidth="1"/>
    <col min="13" max="13" width="19.140625" bestFit="1" customWidth="1"/>
    <col min="14" max="14" width="20" bestFit="1" customWidth="1"/>
    <col min="15" max="15" width="9.5703125" bestFit="1" customWidth="1"/>
    <col min="16" max="16" width="11" bestFit="1" customWidth="1"/>
    <col min="17" max="17" width="10.28515625" bestFit="1" customWidth="1"/>
    <col min="18" max="18" width="11.7109375" bestFit="1" customWidth="1"/>
  </cols>
  <sheetData>
    <row r="1" spans="1:22" x14ac:dyDescent="0.25">
      <c r="A1" t="s">
        <v>19</v>
      </c>
      <c r="B1" t="s">
        <v>0</v>
      </c>
      <c r="C1" t="s">
        <v>15</v>
      </c>
      <c r="D1" t="s">
        <v>16</v>
      </c>
      <c r="E1" t="s">
        <v>8</v>
      </c>
      <c r="F1" t="s">
        <v>10</v>
      </c>
      <c r="G1" t="s">
        <v>5</v>
      </c>
      <c r="H1" t="s">
        <v>1</v>
      </c>
      <c r="I1" t="s">
        <v>2</v>
      </c>
      <c r="J1" t="s">
        <v>3</v>
      </c>
      <c r="K1" t="s">
        <v>4</v>
      </c>
      <c r="L1" t="s">
        <v>6</v>
      </c>
      <c r="M1" t="s">
        <v>7</v>
      </c>
      <c r="N1" t="s">
        <v>11</v>
      </c>
      <c r="O1" t="s">
        <v>14</v>
      </c>
      <c r="P1" t="s">
        <v>13</v>
      </c>
      <c r="Q1" t="s">
        <v>12</v>
      </c>
      <c r="R1" t="s">
        <v>9</v>
      </c>
    </row>
    <row r="2" spans="1:22" x14ac:dyDescent="0.25">
      <c r="A2" t="s">
        <v>157</v>
      </c>
      <c r="B2" t="s">
        <v>17</v>
      </c>
      <c r="C2">
        <v>43416</v>
      </c>
      <c r="D2">
        <v>0.40942129629629631</v>
      </c>
      <c r="E2">
        <v>39412</v>
      </c>
      <c r="F2" s="11">
        <v>43418</v>
      </c>
      <c r="G2" s="11">
        <v>43536</v>
      </c>
      <c r="H2">
        <v>101.63500000000001</v>
      </c>
      <c r="I2">
        <v>101.64100000000001</v>
      </c>
      <c r="J2">
        <v>-0.70499999999999996</v>
      </c>
      <c r="K2">
        <v>-0.72499999999999998</v>
      </c>
      <c r="L2">
        <v>4.25</v>
      </c>
      <c r="M2">
        <v>43536</v>
      </c>
      <c r="N2" s="11" t="s">
        <v>158</v>
      </c>
      <c r="O2" s="11">
        <v>0.32900000000000001</v>
      </c>
      <c r="P2">
        <v>0.216</v>
      </c>
      <c r="Q2" t="s">
        <v>159</v>
      </c>
      <c r="R2" t="s">
        <v>160</v>
      </c>
      <c r="U2" s="11"/>
      <c r="V2" s="11"/>
    </row>
    <row r="3" spans="1:22" x14ac:dyDescent="0.25">
      <c r="A3" t="s">
        <v>161</v>
      </c>
      <c r="B3" t="s">
        <v>18</v>
      </c>
      <c r="C3">
        <v>43416</v>
      </c>
      <c r="D3">
        <v>0.40945601851851848</v>
      </c>
      <c r="E3">
        <v>38019</v>
      </c>
      <c r="F3" s="11">
        <v>43418</v>
      </c>
      <c r="G3" s="11">
        <v>44166</v>
      </c>
      <c r="H3">
        <v>111.114</v>
      </c>
      <c r="I3">
        <v>111.15900000000001</v>
      </c>
      <c r="J3">
        <v>-0.39600000000000002</v>
      </c>
      <c r="K3">
        <v>-0.41600000000000004</v>
      </c>
      <c r="L3">
        <v>5</v>
      </c>
      <c r="M3">
        <v>43437</v>
      </c>
      <c r="N3" s="11" t="s">
        <v>158</v>
      </c>
      <c r="O3" s="11">
        <v>1.925</v>
      </c>
      <c r="P3">
        <v>5.8410000000000002</v>
      </c>
      <c r="Q3" t="s">
        <v>159</v>
      </c>
      <c r="R3" t="s">
        <v>160</v>
      </c>
      <c r="U3" s="11"/>
      <c r="V3" s="11"/>
    </row>
    <row r="4" spans="1:22" x14ac:dyDescent="0.25">
      <c r="A4" t="s">
        <v>162</v>
      </c>
      <c r="B4" t="s">
        <v>20</v>
      </c>
      <c r="C4">
        <v>43416</v>
      </c>
      <c r="D4">
        <v>0.41761574074074076</v>
      </c>
      <c r="E4">
        <v>40588</v>
      </c>
      <c r="F4" s="11">
        <v>43418</v>
      </c>
      <c r="G4" s="11">
        <v>44713</v>
      </c>
      <c r="H4">
        <v>112.884</v>
      </c>
      <c r="I4">
        <v>112.961</v>
      </c>
      <c r="J4">
        <v>-0.122</v>
      </c>
      <c r="K4">
        <v>-0.14200000000000002</v>
      </c>
      <c r="L4">
        <v>3.5</v>
      </c>
      <c r="M4">
        <v>43619</v>
      </c>
      <c r="N4" s="11" t="s">
        <v>158</v>
      </c>
      <c r="O4" s="11">
        <v>3.3679999999999999</v>
      </c>
      <c r="P4">
        <v>15.111000000000001</v>
      </c>
      <c r="Q4" t="s">
        <v>159</v>
      </c>
      <c r="R4" t="s">
        <v>160</v>
      </c>
      <c r="U4" s="11"/>
      <c r="V4" s="11"/>
    </row>
    <row r="5" spans="1:22" x14ac:dyDescent="0.25">
      <c r="A5" t="s">
        <v>163</v>
      </c>
      <c r="B5" t="s">
        <v>21</v>
      </c>
      <c r="C5">
        <v>43416</v>
      </c>
      <c r="D5">
        <v>0.41763888888888889</v>
      </c>
      <c r="E5">
        <v>41204</v>
      </c>
      <c r="F5" s="11">
        <v>43418</v>
      </c>
      <c r="G5" s="11">
        <v>45243</v>
      </c>
      <c r="H5">
        <v>106.934</v>
      </c>
      <c r="I5">
        <v>107.03700000000001</v>
      </c>
      <c r="J5">
        <v>0.108</v>
      </c>
      <c r="K5">
        <v>8.7999999999999995E-2</v>
      </c>
      <c r="L5">
        <v>1.5</v>
      </c>
      <c r="M5">
        <v>43782</v>
      </c>
      <c r="N5" s="11" t="s">
        <v>158</v>
      </c>
      <c r="O5" s="11">
        <v>4.8520000000000003</v>
      </c>
      <c r="P5">
        <v>28.795000000000002</v>
      </c>
      <c r="Q5" t="s">
        <v>159</v>
      </c>
      <c r="R5" t="s">
        <v>160</v>
      </c>
      <c r="U5" s="11"/>
      <c r="V5" s="11"/>
    </row>
    <row r="6" spans="1:22" x14ac:dyDescent="0.25">
      <c r="A6" t="s">
        <v>164</v>
      </c>
      <c r="B6" t="s">
        <v>22</v>
      </c>
      <c r="C6">
        <v>43416</v>
      </c>
      <c r="D6">
        <v>0.41872685185185188</v>
      </c>
      <c r="E6">
        <v>41673</v>
      </c>
      <c r="F6" s="11">
        <v>43418</v>
      </c>
      <c r="G6" s="11">
        <v>45789</v>
      </c>
      <c r="H6">
        <v>114.13500000000001</v>
      </c>
      <c r="I6">
        <v>114.274</v>
      </c>
      <c r="J6">
        <v>0.29899999999999999</v>
      </c>
      <c r="K6">
        <v>0.27900000000000003</v>
      </c>
      <c r="L6">
        <v>2.5</v>
      </c>
      <c r="M6">
        <v>43598</v>
      </c>
      <c r="N6" s="11" t="s">
        <v>158</v>
      </c>
      <c r="O6" s="11">
        <v>6.0250000000000004</v>
      </c>
      <c r="P6">
        <v>44.057000000000002</v>
      </c>
      <c r="Q6" t="s">
        <v>159</v>
      </c>
      <c r="R6" t="s">
        <v>160</v>
      </c>
      <c r="U6" s="11"/>
      <c r="V6" s="11"/>
    </row>
    <row r="7" spans="1:22" x14ac:dyDescent="0.25">
      <c r="A7" t="s">
        <v>165</v>
      </c>
      <c r="B7" t="s">
        <v>23</v>
      </c>
      <c r="C7">
        <v>43416</v>
      </c>
      <c r="D7">
        <v>0.41752314814814817</v>
      </c>
      <c r="E7">
        <v>42146</v>
      </c>
      <c r="F7" s="11">
        <v>43418</v>
      </c>
      <c r="G7" s="11">
        <v>46338</v>
      </c>
      <c r="H7">
        <v>104.157</v>
      </c>
      <c r="I7">
        <v>104.31700000000001</v>
      </c>
      <c r="J7">
        <v>0.46900000000000003</v>
      </c>
      <c r="K7">
        <v>0.44900000000000001</v>
      </c>
      <c r="L7">
        <v>1</v>
      </c>
      <c r="M7">
        <v>43781</v>
      </c>
      <c r="N7" s="11" t="s">
        <v>158</v>
      </c>
      <c r="O7" s="11">
        <v>7.694</v>
      </c>
      <c r="P7">
        <v>68.105999999999995</v>
      </c>
      <c r="Q7" t="s">
        <v>159</v>
      </c>
      <c r="R7" t="s">
        <v>160</v>
      </c>
      <c r="U7" s="11"/>
      <c r="V7" s="11"/>
    </row>
    <row r="8" spans="1:22" x14ac:dyDescent="0.25">
      <c r="A8" t="s">
        <v>166</v>
      </c>
      <c r="B8" t="s">
        <v>24</v>
      </c>
      <c r="C8">
        <v>43416</v>
      </c>
      <c r="D8">
        <v>0.41868055555555556</v>
      </c>
      <c r="E8">
        <v>42762</v>
      </c>
      <c r="F8" s="11">
        <v>43418</v>
      </c>
      <c r="G8" s="11">
        <v>46885</v>
      </c>
      <c r="H8">
        <v>101.02800000000001</v>
      </c>
      <c r="I8">
        <v>101.21300000000001</v>
      </c>
      <c r="J8">
        <v>0.63800000000000001</v>
      </c>
      <c r="K8">
        <v>0.61799999999999999</v>
      </c>
      <c r="L8">
        <v>0.75</v>
      </c>
      <c r="M8">
        <v>43598</v>
      </c>
      <c r="N8" s="11" t="s">
        <v>158</v>
      </c>
      <c r="O8" s="11">
        <v>9.1110000000000007</v>
      </c>
      <c r="P8">
        <v>94.012</v>
      </c>
      <c r="Q8" t="s">
        <v>159</v>
      </c>
      <c r="R8" t="s">
        <v>160</v>
      </c>
      <c r="U8" s="11"/>
      <c r="V8" s="11"/>
    </row>
    <row r="9" spans="1:22" x14ac:dyDescent="0.25">
      <c r="A9" t="s">
        <v>167</v>
      </c>
      <c r="B9" t="s">
        <v>25</v>
      </c>
      <c r="C9">
        <v>43416</v>
      </c>
      <c r="D9">
        <v>0.41756944444444444</v>
      </c>
      <c r="E9">
        <v>43252</v>
      </c>
      <c r="F9" s="11">
        <v>43418</v>
      </c>
      <c r="G9" s="11">
        <v>47434</v>
      </c>
      <c r="H9">
        <v>99.100000000000009</v>
      </c>
      <c r="I9">
        <v>99.308999999999997</v>
      </c>
      <c r="J9">
        <v>0.83599999999999997</v>
      </c>
      <c r="K9">
        <v>0.81600000000000006</v>
      </c>
      <c r="L9">
        <v>0.75</v>
      </c>
      <c r="M9">
        <v>43781</v>
      </c>
      <c r="N9" t="s">
        <v>158</v>
      </c>
      <c r="O9">
        <v>10.505000000000001</v>
      </c>
      <c r="P9">
        <v>123.41</v>
      </c>
      <c r="Q9" t="s">
        <v>159</v>
      </c>
      <c r="R9" t="s">
        <v>160</v>
      </c>
      <c r="U9" s="11"/>
      <c r="V9" s="11"/>
    </row>
    <row r="10" spans="1:22" x14ac:dyDescent="0.25">
      <c r="A10" t="s">
        <v>168</v>
      </c>
      <c r="B10" t="s">
        <v>26</v>
      </c>
      <c r="C10">
        <v>43416</v>
      </c>
      <c r="D10">
        <v>0.41969907407407409</v>
      </c>
      <c r="E10">
        <v>40988</v>
      </c>
      <c r="F10" s="11">
        <v>43418</v>
      </c>
      <c r="G10" s="11">
        <v>48366</v>
      </c>
      <c r="H10">
        <v>115.21300000000001</v>
      </c>
      <c r="I10">
        <v>115.898</v>
      </c>
      <c r="J10">
        <v>1.04</v>
      </c>
      <c r="K10">
        <v>0.99</v>
      </c>
      <c r="L10">
        <v>2.25</v>
      </c>
      <c r="M10">
        <v>43619</v>
      </c>
      <c r="N10" t="s">
        <v>158</v>
      </c>
      <c r="O10">
        <v>11.75</v>
      </c>
      <c r="P10">
        <v>161.89099999999999</v>
      </c>
      <c r="Q10" t="s">
        <v>159</v>
      </c>
      <c r="R10" t="s">
        <v>160</v>
      </c>
      <c r="U10" s="11"/>
      <c r="V10" s="11"/>
    </row>
    <row r="11" spans="1:22" x14ac:dyDescent="0.25">
      <c r="A11" t="s">
        <v>169</v>
      </c>
      <c r="B11" t="s">
        <v>27</v>
      </c>
      <c r="C11">
        <v>43416</v>
      </c>
      <c r="D11">
        <v>0.41756944444444444</v>
      </c>
      <c r="E11">
        <v>39902</v>
      </c>
      <c r="F11" s="11">
        <v>43418</v>
      </c>
      <c r="G11" s="11">
        <v>50859</v>
      </c>
      <c r="H11">
        <v>138.52799999999999</v>
      </c>
      <c r="I11">
        <v>140.053</v>
      </c>
      <c r="J11">
        <v>1.329</v>
      </c>
      <c r="K11">
        <v>1.2590000000000001</v>
      </c>
      <c r="L11">
        <v>3.5</v>
      </c>
      <c r="M11">
        <v>43553</v>
      </c>
      <c r="N11" t="s">
        <v>158</v>
      </c>
      <c r="O11">
        <v>15.403</v>
      </c>
      <c r="P11">
        <v>295.21600000000001</v>
      </c>
      <c r="Q11" t="s">
        <v>159</v>
      </c>
      <c r="R11" t="s">
        <v>160</v>
      </c>
      <c r="U11" s="11"/>
      <c r="V11" s="11"/>
    </row>
    <row r="12" spans="1:22" x14ac:dyDescent="0.25">
      <c r="A12" t="s">
        <v>30</v>
      </c>
      <c r="B12" t="s">
        <v>103</v>
      </c>
      <c r="C12">
        <v>43416</v>
      </c>
      <c r="D12">
        <v>0.41138888888888886</v>
      </c>
      <c r="E12">
        <v>43264</v>
      </c>
      <c r="F12" s="11">
        <v>43418</v>
      </c>
      <c r="G12" s="11">
        <v>43439</v>
      </c>
      <c r="H12">
        <v>100.033</v>
      </c>
      <c r="I12">
        <v>100.035</v>
      </c>
      <c r="J12">
        <v>-0.57300000000000006</v>
      </c>
      <c r="K12">
        <v>-0.59299999999999997</v>
      </c>
      <c r="L12">
        <v>0</v>
      </c>
      <c r="M12">
        <v>43439</v>
      </c>
      <c r="N12" t="s">
        <v>170</v>
      </c>
      <c r="O12">
        <v>5.8000000000000003E-2</v>
      </c>
      <c r="P12">
        <v>7.0000000000000001E-3</v>
      </c>
      <c r="Q12" t="s">
        <v>42</v>
      </c>
      <c r="R12" t="s">
        <v>171</v>
      </c>
      <c r="U12" s="11"/>
      <c r="V12" s="11"/>
    </row>
    <row r="13" spans="1:22" x14ac:dyDescent="0.25">
      <c r="A13" t="s">
        <v>28</v>
      </c>
      <c r="B13" t="s">
        <v>43</v>
      </c>
      <c r="C13">
        <v>43416</v>
      </c>
      <c r="D13">
        <v>0.41975694444444445</v>
      </c>
      <c r="E13">
        <v>42685</v>
      </c>
      <c r="F13" s="11">
        <v>43418</v>
      </c>
      <c r="G13" s="11">
        <v>43448</v>
      </c>
      <c r="H13">
        <v>100.021</v>
      </c>
      <c r="I13">
        <v>100.071</v>
      </c>
      <c r="J13">
        <v>-0.255</v>
      </c>
      <c r="K13">
        <v>-0.86299999999999999</v>
      </c>
      <c r="L13">
        <v>0</v>
      </c>
      <c r="M13">
        <v>43448</v>
      </c>
      <c r="N13" t="s">
        <v>158</v>
      </c>
      <c r="O13">
        <v>8.2000000000000003E-2</v>
      </c>
      <c r="P13">
        <v>1.4E-2</v>
      </c>
      <c r="Q13" t="s">
        <v>42</v>
      </c>
      <c r="R13" t="s">
        <v>172</v>
      </c>
      <c r="U13" s="11"/>
      <c r="V13" s="11"/>
    </row>
    <row r="14" spans="1:22" x14ac:dyDescent="0.25">
      <c r="A14" t="s">
        <v>29</v>
      </c>
      <c r="B14" t="s">
        <v>44</v>
      </c>
      <c r="C14">
        <v>43416</v>
      </c>
      <c r="D14">
        <v>0.41993055555555558</v>
      </c>
      <c r="E14">
        <v>39766</v>
      </c>
      <c r="F14" s="11">
        <v>43418</v>
      </c>
      <c r="G14" s="11">
        <v>43469</v>
      </c>
      <c r="H14">
        <v>100.64700000000001</v>
      </c>
      <c r="I14">
        <v>100.667</v>
      </c>
      <c r="J14">
        <v>-0.84770000000000001</v>
      </c>
      <c r="K14">
        <v>-0.98530000000000006</v>
      </c>
      <c r="L14">
        <v>3.75</v>
      </c>
      <c r="M14">
        <v>43469</v>
      </c>
      <c r="N14" t="s">
        <v>158</v>
      </c>
      <c r="O14">
        <v>0.14000000000000001</v>
      </c>
      <c r="P14">
        <v>3.9100000000000003E-2</v>
      </c>
      <c r="Q14" t="s">
        <v>42</v>
      </c>
      <c r="R14" t="s">
        <v>172</v>
      </c>
      <c r="U14" s="11"/>
      <c r="V14" s="11"/>
    </row>
    <row r="15" spans="1:22" x14ac:dyDescent="0.25">
      <c r="A15" t="s">
        <v>30</v>
      </c>
      <c r="B15" t="s">
        <v>45</v>
      </c>
      <c r="C15">
        <v>43416</v>
      </c>
      <c r="D15">
        <v>0.41944444444444445</v>
      </c>
      <c r="E15">
        <v>43327</v>
      </c>
      <c r="F15" s="11">
        <v>43418</v>
      </c>
      <c r="G15" s="11">
        <v>43509</v>
      </c>
      <c r="H15">
        <v>100.181</v>
      </c>
      <c r="I15">
        <v>100.18600000000001</v>
      </c>
      <c r="J15">
        <v>-0.71499999999999997</v>
      </c>
      <c r="K15">
        <v>-0.73499999999999999</v>
      </c>
      <c r="L15">
        <v>0</v>
      </c>
      <c r="M15">
        <v>43509</v>
      </c>
      <c r="N15" t="s">
        <v>170</v>
      </c>
      <c r="O15">
        <v>0.253</v>
      </c>
      <c r="P15">
        <v>0.128</v>
      </c>
      <c r="Q15" t="s">
        <v>42</v>
      </c>
      <c r="R15" t="s">
        <v>171</v>
      </c>
      <c r="U15" s="11"/>
      <c r="V15" s="11"/>
    </row>
    <row r="16" spans="1:22" x14ac:dyDescent="0.25">
      <c r="A16" t="s">
        <v>31</v>
      </c>
      <c r="B16" t="s">
        <v>46</v>
      </c>
      <c r="C16">
        <v>43416</v>
      </c>
      <c r="D16">
        <v>0.41993055555555558</v>
      </c>
      <c r="E16">
        <v>41656</v>
      </c>
      <c r="F16" s="11">
        <v>43418</v>
      </c>
      <c r="G16" s="11">
        <v>43518</v>
      </c>
      <c r="H16">
        <v>100.467</v>
      </c>
      <c r="I16">
        <v>100.48700000000001</v>
      </c>
      <c r="J16">
        <v>-0.69620000000000004</v>
      </c>
      <c r="K16">
        <v>-0.76819999999999999</v>
      </c>
      <c r="L16">
        <v>1</v>
      </c>
      <c r="M16">
        <v>43518</v>
      </c>
      <c r="N16" t="s">
        <v>158</v>
      </c>
      <c r="O16">
        <v>0.27500000000000002</v>
      </c>
      <c r="P16">
        <v>0.1507</v>
      </c>
      <c r="Q16" t="s">
        <v>42</v>
      </c>
      <c r="R16" t="s">
        <v>172</v>
      </c>
      <c r="U16" s="11"/>
      <c r="V16" s="11"/>
    </row>
    <row r="17" spans="1:22" x14ac:dyDescent="0.25">
      <c r="A17" t="s">
        <v>28</v>
      </c>
      <c r="B17" t="s">
        <v>47</v>
      </c>
      <c r="C17">
        <v>43416</v>
      </c>
      <c r="D17">
        <v>0.39755787037037033</v>
      </c>
      <c r="E17">
        <v>42796</v>
      </c>
      <c r="F17" s="11">
        <v>43418</v>
      </c>
      <c r="G17" s="11">
        <v>43539</v>
      </c>
      <c r="H17">
        <v>100.217</v>
      </c>
      <c r="I17">
        <v>100.25700000000001</v>
      </c>
      <c r="J17">
        <v>-0.65300000000000002</v>
      </c>
      <c r="K17">
        <v>-0.77300000000000002</v>
      </c>
      <c r="L17">
        <v>0</v>
      </c>
      <c r="M17">
        <v>43539</v>
      </c>
      <c r="N17" t="s">
        <v>158</v>
      </c>
      <c r="O17">
        <v>0.33200000000000002</v>
      </c>
      <c r="P17">
        <v>0.221</v>
      </c>
      <c r="Q17" t="s">
        <v>42</v>
      </c>
      <c r="R17" t="s">
        <v>172</v>
      </c>
      <c r="U17" s="11"/>
      <c r="V17" s="11"/>
    </row>
    <row r="18" spans="1:22" x14ac:dyDescent="0.25">
      <c r="A18" t="s">
        <v>30</v>
      </c>
      <c r="B18" t="s">
        <v>48</v>
      </c>
      <c r="C18">
        <v>43416</v>
      </c>
      <c r="D18">
        <v>0.41872685185185188</v>
      </c>
      <c r="E18">
        <v>43383</v>
      </c>
      <c r="F18" s="11">
        <v>43418</v>
      </c>
      <c r="G18" s="11">
        <v>43565</v>
      </c>
      <c r="H18">
        <v>100.276</v>
      </c>
      <c r="I18">
        <v>100.285</v>
      </c>
      <c r="J18">
        <v>-0.67500000000000004</v>
      </c>
      <c r="K18">
        <v>-0.69500000000000006</v>
      </c>
      <c r="L18">
        <v>0</v>
      </c>
      <c r="M18">
        <v>43565</v>
      </c>
      <c r="N18" t="s">
        <v>170</v>
      </c>
      <c r="O18">
        <v>0.41000000000000003</v>
      </c>
      <c r="P18">
        <v>0.33500000000000002</v>
      </c>
      <c r="Q18" t="s">
        <v>42</v>
      </c>
      <c r="R18" t="s">
        <v>171</v>
      </c>
      <c r="U18" s="11"/>
      <c r="V18" s="11"/>
    </row>
    <row r="19" spans="1:22" x14ac:dyDescent="0.25">
      <c r="A19" t="s">
        <v>32</v>
      </c>
      <c r="B19" t="s">
        <v>49</v>
      </c>
      <c r="C19">
        <v>43416</v>
      </c>
      <c r="D19">
        <v>0.41916666666666669</v>
      </c>
      <c r="E19">
        <v>41768</v>
      </c>
      <c r="F19" s="11">
        <v>43418</v>
      </c>
      <c r="G19" s="11">
        <v>43567</v>
      </c>
      <c r="H19">
        <v>100.474</v>
      </c>
      <c r="I19">
        <v>100.504</v>
      </c>
      <c r="J19">
        <v>-0.65610000000000002</v>
      </c>
      <c r="K19">
        <v>-0.7288</v>
      </c>
      <c r="L19">
        <v>0.5</v>
      </c>
      <c r="M19">
        <v>43567</v>
      </c>
      <c r="N19" t="s">
        <v>158</v>
      </c>
      <c r="O19">
        <v>0.40900000000000003</v>
      </c>
      <c r="P19">
        <v>0.3352</v>
      </c>
      <c r="Q19" t="s">
        <v>42</v>
      </c>
      <c r="R19" t="s">
        <v>172</v>
      </c>
      <c r="U19" s="11"/>
      <c r="V19" s="11"/>
    </row>
    <row r="20" spans="1:22" x14ac:dyDescent="0.25">
      <c r="A20" t="s">
        <v>28</v>
      </c>
      <c r="B20" t="s">
        <v>50</v>
      </c>
      <c r="C20">
        <v>43416</v>
      </c>
      <c r="D20">
        <v>0.41796296296296298</v>
      </c>
      <c r="E20">
        <v>42880</v>
      </c>
      <c r="F20" s="11">
        <v>43418</v>
      </c>
      <c r="G20" s="11">
        <v>43630</v>
      </c>
      <c r="H20">
        <v>100.38200000000001</v>
      </c>
      <c r="I20">
        <v>100.417</v>
      </c>
      <c r="J20">
        <v>-0.65500000000000003</v>
      </c>
      <c r="K20">
        <v>-0.71499999999999997</v>
      </c>
      <c r="L20">
        <v>0</v>
      </c>
      <c r="M20">
        <v>43630</v>
      </c>
      <c r="N20" t="s">
        <v>158</v>
      </c>
      <c r="O20">
        <v>0.58299999999999996</v>
      </c>
      <c r="P20">
        <v>0.68</v>
      </c>
      <c r="Q20" t="s">
        <v>42</v>
      </c>
      <c r="R20" t="s">
        <v>172</v>
      </c>
    </row>
    <row r="21" spans="1:22" x14ac:dyDescent="0.25">
      <c r="A21" t="s">
        <v>29</v>
      </c>
      <c r="B21" t="s">
        <v>51</v>
      </c>
      <c r="C21">
        <v>43416</v>
      </c>
      <c r="D21">
        <v>0.41993055555555558</v>
      </c>
      <c r="E21">
        <v>39955</v>
      </c>
      <c r="F21" s="11">
        <v>43418</v>
      </c>
      <c r="G21" s="11">
        <v>43650</v>
      </c>
      <c r="H21">
        <v>102.655</v>
      </c>
      <c r="I21">
        <v>102.675</v>
      </c>
      <c r="J21">
        <v>-0.65139999999999998</v>
      </c>
      <c r="K21">
        <v>-0.68159999999999998</v>
      </c>
      <c r="L21">
        <v>3.5</v>
      </c>
      <c r="M21">
        <v>43650</v>
      </c>
      <c r="N21" t="s">
        <v>158</v>
      </c>
      <c r="O21">
        <v>0.63800000000000001</v>
      </c>
      <c r="P21">
        <v>0.81490000000000007</v>
      </c>
      <c r="Q21" t="s">
        <v>42</v>
      </c>
      <c r="R21" t="s">
        <v>172</v>
      </c>
    </row>
    <row r="22" spans="1:22" x14ac:dyDescent="0.25">
      <c r="A22" t="s">
        <v>28</v>
      </c>
      <c r="B22" t="s">
        <v>52</v>
      </c>
      <c r="C22">
        <v>43416</v>
      </c>
      <c r="D22">
        <v>0.41912037037037037</v>
      </c>
      <c r="E22">
        <v>42978</v>
      </c>
      <c r="F22" s="11">
        <v>43418</v>
      </c>
      <c r="G22" s="11">
        <v>43721</v>
      </c>
      <c r="H22">
        <v>100.539</v>
      </c>
      <c r="I22">
        <v>100.569</v>
      </c>
      <c r="J22">
        <v>-0.64600000000000002</v>
      </c>
      <c r="K22">
        <v>-0.68200000000000005</v>
      </c>
      <c r="L22">
        <v>0</v>
      </c>
      <c r="M22">
        <v>43721</v>
      </c>
      <c r="N22" t="s">
        <v>158</v>
      </c>
      <c r="O22">
        <v>0.83499999999999996</v>
      </c>
      <c r="P22">
        <v>1.3940000000000001</v>
      </c>
      <c r="Q22" t="s">
        <v>42</v>
      </c>
      <c r="R22" t="s">
        <v>172</v>
      </c>
    </row>
    <row r="23" spans="1:22" x14ac:dyDescent="0.25">
      <c r="A23" t="s">
        <v>33</v>
      </c>
      <c r="B23" t="s">
        <v>53</v>
      </c>
      <c r="C23">
        <v>43416</v>
      </c>
      <c r="D23">
        <v>0.41993055555555558</v>
      </c>
      <c r="E23">
        <v>41887</v>
      </c>
      <c r="F23" s="11">
        <v>43418</v>
      </c>
      <c r="G23" s="11">
        <v>43749</v>
      </c>
      <c r="H23">
        <v>100.83</v>
      </c>
      <c r="I23">
        <v>100.85000000000001</v>
      </c>
      <c r="J23">
        <v>-0.65960000000000008</v>
      </c>
      <c r="K23">
        <v>-0.68140000000000001</v>
      </c>
      <c r="L23">
        <v>0.25</v>
      </c>
      <c r="M23">
        <v>43749</v>
      </c>
      <c r="N23" t="s">
        <v>158</v>
      </c>
      <c r="O23">
        <v>0.91200000000000003</v>
      </c>
      <c r="P23">
        <v>1.6649</v>
      </c>
      <c r="Q23" t="s">
        <v>42</v>
      </c>
      <c r="R23" t="s">
        <v>172</v>
      </c>
    </row>
    <row r="24" spans="1:22" x14ac:dyDescent="0.25">
      <c r="A24" t="s">
        <v>28</v>
      </c>
      <c r="B24" t="s">
        <v>54</v>
      </c>
      <c r="C24">
        <v>43416</v>
      </c>
      <c r="D24">
        <v>0.41986111111111113</v>
      </c>
      <c r="E24">
        <v>43055</v>
      </c>
      <c r="F24" s="11">
        <v>43418</v>
      </c>
      <c r="G24" s="11">
        <v>43812</v>
      </c>
      <c r="H24">
        <v>100.712</v>
      </c>
      <c r="I24">
        <v>100.752</v>
      </c>
      <c r="J24">
        <v>-0.65500000000000003</v>
      </c>
      <c r="K24">
        <v>-0.69200000000000006</v>
      </c>
      <c r="L24">
        <v>0</v>
      </c>
      <c r="M24">
        <v>43447</v>
      </c>
      <c r="N24" t="s">
        <v>158</v>
      </c>
      <c r="O24">
        <v>1.087</v>
      </c>
      <c r="P24">
        <v>2.2749999999999999</v>
      </c>
      <c r="Q24" t="s">
        <v>42</v>
      </c>
      <c r="R24" t="s">
        <v>172</v>
      </c>
    </row>
    <row r="25" spans="1:22" x14ac:dyDescent="0.25">
      <c r="A25" t="s">
        <v>29</v>
      </c>
      <c r="B25" t="s">
        <v>55</v>
      </c>
      <c r="C25">
        <v>43416</v>
      </c>
      <c r="D25">
        <v>0.41944444444444445</v>
      </c>
      <c r="E25">
        <v>40130</v>
      </c>
      <c r="F25" s="11">
        <v>43418</v>
      </c>
      <c r="G25" s="11">
        <v>43834</v>
      </c>
      <c r="H25">
        <v>104.58200000000001</v>
      </c>
      <c r="I25">
        <v>104.602</v>
      </c>
      <c r="J25">
        <v>-0.73730000000000007</v>
      </c>
      <c r="K25">
        <v>-0.754</v>
      </c>
      <c r="L25">
        <v>3.25</v>
      </c>
      <c r="M25">
        <v>43469</v>
      </c>
      <c r="N25" t="s">
        <v>158</v>
      </c>
      <c r="O25">
        <v>1.1180000000000001</v>
      </c>
      <c r="P25">
        <v>2.4054000000000002</v>
      </c>
      <c r="Q25" t="s">
        <v>42</v>
      </c>
      <c r="R25" t="s">
        <v>172</v>
      </c>
    </row>
    <row r="26" spans="1:22" x14ac:dyDescent="0.25">
      <c r="A26" t="s">
        <v>28</v>
      </c>
      <c r="B26" t="s">
        <v>56</v>
      </c>
      <c r="C26">
        <v>43416</v>
      </c>
      <c r="D26">
        <v>0.4190625</v>
      </c>
      <c r="E26">
        <v>43153</v>
      </c>
      <c r="F26" s="11">
        <v>43418</v>
      </c>
      <c r="G26" s="11">
        <v>43903</v>
      </c>
      <c r="H26">
        <v>100.90300000000001</v>
      </c>
      <c r="I26">
        <v>100.93300000000001</v>
      </c>
      <c r="J26">
        <v>-0.67600000000000005</v>
      </c>
      <c r="K26">
        <v>-0.69800000000000006</v>
      </c>
      <c r="L26">
        <v>0</v>
      </c>
      <c r="M26">
        <v>43537</v>
      </c>
      <c r="N26" t="s">
        <v>158</v>
      </c>
      <c r="O26">
        <v>1.335</v>
      </c>
      <c r="P26">
        <v>3.1270000000000002</v>
      </c>
      <c r="Q26" t="s">
        <v>42</v>
      </c>
      <c r="R26" t="s">
        <v>172</v>
      </c>
    </row>
    <row r="27" spans="1:22" x14ac:dyDescent="0.25">
      <c r="A27" t="s">
        <v>34</v>
      </c>
      <c r="B27" t="s">
        <v>57</v>
      </c>
      <c r="C27">
        <v>43416</v>
      </c>
      <c r="D27">
        <v>0.41912037037037037</v>
      </c>
      <c r="E27">
        <v>42027</v>
      </c>
      <c r="F27" s="11">
        <v>43418</v>
      </c>
      <c r="G27" s="11">
        <v>43938</v>
      </c>
      <c r="H27">
        <v>100.976</v>
      </c>
      <c r="I27">
        <v>100.996</v>
      </c>
      <c r="J27">
        <v>-0.68070000000000008</v>
      </c>
      <c r="K27">
        <v>-0.6946</v>
      </c>
      <c r="L27">
        <v>0</v>
      </c>
      <c r="M27">
        <v>43572</v>
      </c>
      <c r="N27" t="s">
        <v>158</v>
      </c>
      <c r="O27">
        <v>1.4319999999999999</v>
      </c>
      <c r="P27">
        <v>3.4916</v>
      </c>
      <c r="Q27" t="s">
        <v>42</v>
      </c>
      <c r="R27" t="s">
        <v>172</v>
      </c>
    </row>
    <row r="28" spans="1:22" x14ac:dyDescent="0.25">
      <c r="A28" t="s">
        <v>28</v>
      </c>
      <c r="B28" t="s">
        <v>58</v>
      </c>
      <c r="C28">
        <v>43416</v>
      </c>
      <c r="D28">
        <v>0.41090277777777778</v>
      </c>
      <c r="E28">
        <v>43245</v>
      </c>
      <c r="F28" s="11">
        <v>43418</v>
      </c>
      <c r="G28" s="11">
        <v>43994</v>
      </c>
      <c r="H28">
        <v>101.017</v>
      </c>
      <c r="I28">
        <v>101.053</v>
      </c>
      <c r="J28">
        <v>-0.64</v>
      </c>
      <c r="K28">
        <v>-0.66300000000000003</v>
      </c>
      <c r="L28">
        <v>0</v>
      </c>
      <c r="M28">
        <v>43628</v>
      </c>
      <c r="N28" t="s">
        <v>158</v>
      </c>
      <c r="O28">
        <v>1.5860000000000001</v>
      </c>
      <c r="P28">
        <v>4.1100000000000003</v>
      </c>
      <c r="Q28" t="s">
        <v>42</v>
      </c>
      <c r="R28" t="s">
        <v>172</v>
      </c>
    </row>
    <row r="29" spans="1:22" x14ac:dyDescent="0.25">
      <c r="A29" t="s">
        <v>29</v>
      </c>
      <c r="B29" t="s">
        <v>59</v>
      </c>
      <c r="C29">
        <v>43416</v>
      </c>
      <c r="D29">
        <v>0.41917824074074073</v>
      </c>
      <c r="E29">
        <v>40298</v>
      </c>
      <c r="F29" s="11">
        <v>43418</v>
      </c>
      <c r="G29" s="11">
        <v>44016</v>
      </c>
      <c r="H29">
        <v>106.026</v>
      </c>
      <c r="I29">
        <v>106.056</v>
      </c>
      <c r="J29">
        <v>-0.65129999999999999</v>
      </c>
      <c r="K29">
        <v>-0.66860000000000008</v>
      </c>
      <c r="L29">
        <v>3</v>
      </c>
      <c r="M29">
        <v>43650</v>
      </c>
      <c r="N29" t="s">
        <v>158</v>
      </c>
      <c r="O29">
        <v>1.6180000000000001</v>
      </c>
      <c r="P29">
        <v>4.2751000000000001</v>
      </c>
      <c r="Q29" t="s">
        <v>42</v>
      </c>
      <c r="R29" t="s">
        <v>172</v>
      </c>
    </row>
    <row r="30" spans="1:22" x14ac:dyDescent="0.25">
      <c r="A30" t="s">
        <v>29</v>
      </c>
      <c r="B30" t="s">
        <v>60</v>
      </c>
      <c r="C30">
        <v>43416</v>
      </c>
      <c r="D30">
        <v>0.41966435185185186</v>
      </c>
      <c r="E30">
        <v>40410</v>
      </c>
      <c r="F30" s="11">
        <v>43418</v>
      </c>
      <c r="G30" s="11">
        <v>44078</v>
      </c>
      <c r="H30">
        <v>105.271</v>
      </c>
      <c r="I30">
        <v>105.291</v>
      </c>
      <c r="J30">
        <v>-0.64250000000000007</v>
      </c>
      <c r="K30">
        <v>-0.65310000000000001</v>
      </c>
      <c r="L30">
        <v>2.25</v>
      </c>
      <c r="M30">
        <v>43712</v>
      </c>
      <c r="N30" t="s">
        <v>158</v>
      </c>
      <c r="O30">
        <v>1.796</v>
      </c>
      <c r="P30">
        <v>5.0532000000000004</v>
      </c>
      <c r="Q30" t="s">
        <v>42</v>
      </c>
      <c r="R30" t="s">
        <v>172</v>
      </c>
    </row>
    <row r="31" spans="1:22" x14ac:dyDescent="0.25">
      <c r="A31" t="s">
        <v>28</v>
      </c>
      <c r="B31" t="s">
        <v>61</v>
      </c>
      <c r="C31">
        <v>43416</v>
      </c>
      <c r="D31">
        <v>0.41090277777777778</v>
      </c>
      <c r="E31">
        <v>43335</v>
      </c>
      <c r="F31" s="11">
        <v>43418</v>
      </c>
      <c r="G31" s="11">
        <v>44085</v>
      </c>
      <c r="H31">
        <v>101.12</v>
      </c>
      <c r="I31">
        <v>101.14700000000001</v>
      </c>
      <c r="J31">
        <v>-0.60899999999999999</v>
      </c>
      <c r="K31">
        <v>-0.623</v>
      </c>
      <c r="L31">
        <v>0</v>
      </c>
      <c r="M31">
        <v>43719</v>
      </c>
      <c r="N31" t="s">
        <v>158</v>
      </c>
      <c r="O31">
        <v>1.8360000000000001</v>
      </c>
      <c r="P31">
        <v>5.218</v>
      </c>
      <c r="Q31" t="s">
        <v>42</v>
      </c>
      <c r="R31" t="s">
        <v>172</v>
      </c>
    </row>
    <row r="32" spans="1:22" x14ac:dyDescent="0.25">
      <c r="A32" t="s">
        <v>35</v>
      </c>
      <c r="B32" t="s">
        <v>62</v>
      </c>
      <c r="C32">
        <v>43416</v>
      </c>
      <c r="D32">
        <v>0.41881944444444447</v>
      </c>
      <c r="E32">
        <v>42188</v>
      </c>
      <c r="F32" s="11">
        <v>43418</v>
      </c>
      <c r="G32" s="11">
        <v>44120</v>
      </c>
      <c r="H32">
        <v>101.679</v>
      </c>
      <c r="I32">
        <v>101.699</v>
      </c>
      <c r="J32">
        <v>-0.61630000000000007</v>
      </c>
      <c r="K32">
        <v>-0.62650000000000006</v>
      </c>
      <c r="L32">
        <v>0.25</v>
      </c>
      <c r="M32">
        <v>43754</v>
      </c>
      <c r="N32" t="s">
        <v>158</v>
      </c>
      <c r="O32">
        <v>1.93</v>
      </c>
      <c r="P32">
        <v>5.6698000000000004</v>
      </c>
      <c r="Q32" t="s">
        <v>42</v>
      </c>
      <c r="R32" t="s">
        <v>172</v>
      </c>
    </row>
    <row r="33" spans="1:18" x14ac:dyDescent="0.25">
      <c r="A33" t="s">
        <v>29</v>
      </c>
      <c r="B33" t="s">
        <v>63</v>
      </c>
      <c r="C33">
        <v>43416</v>
      </c>
      <c r="D33">
        <v>0.41881944444444447</v>
      </c>
      <c r="E33">
        <v>40508</v>
      </c>
      <c r="F33" s="11">
        <v>43418</v>
      </c>
      <c r="G33" s="11">
        <v>44200</v>
      </c>
      <c r="H33">
        <v>106.723</v>
      </c>
      <c r="I33">
        <v>106.741</v>
      </c>
      <c r="J33">
        <v>-0.61140000000000005</v>
      </c>
      <c r="K33">
        <v>-0.61940000000000006</v>
      </c>
      <c r="L33">
        <v>2.5</v>
      </c>
      <c r="M33">
        <v>43469</v>
      </c>
      <c r="N33" t="s">
        <v>158</v>
      </c>
      <c r="O33">
        <v>2.0830000000000002</v>
      </c>
      <c r="P33">
        <v>6.5488</v>
      </c>
      <c r="Q33" t="s">
        <v>42</v>
      </c>
      <c r="R33" t="s">
        <v>172</v>
      </c>
    </row>
    <row r="34" spans="1:18" x14ac:dyDescent="0.25">
      <c r="A34" t="s">
        <v>36</v>
      </c>
      <c r="B34" t="s">
        <v>64</v>
      </c>
      <c r="C34">
        <v>43416</v>
      </c>
      <c r="D34">
        <v>0.41888888888888892</v>
      </c>
      <c r="E34">
        <v>42405</v>
      </c>
      <c r="F34" s="11">
        <v>43418</v>
      </c>
      <c r="G34" s="11">
        <v>44295</v>
      </c>
      <c r="H34">
        <v>101.357</v>
      </c>
      <c r="I34">
        <v>101.39700000000001</v>
      </c>
      <c r="J34">
        <v>-0.56000000000000005</v>
      </c>
      <c r="K34">
        <v>-0.57600000000000007</v>
      </c>
      <c r="L34">
        <v>0</v>
      </c>
      <c r="M34">
        <v>43564</v>
      </c>
      <c r="N34" t="s">
        <v>158</v>
      </c>
      <c r="O34">
        <v>2.4140000000000001</v>
      </c>
      <c r="P34">
        <v>8.2530000000000001</v>
      </c>
      <c r="Q34" t="s">
        <v>42</v>
      </c>
      <c r="R34" t="s">
        <v>172</v>
      </c>
    </row>
    <row r="35" spans="1:18" x14ac:dyDescent="0.25">
      <c r="A35" t="s">
        <v>29</v>
      </c>
      <c r="B35" t="s">
        <v>65</v>
      </c>
      <c r="C35">
        <v>43416</v>
      </c>
      <c r="D35">
        <v>0.41979166666666667</v>
      </c>
      <c r="E35">
        <v>40662</v>
      </c>
      <c r="F35" s="11">
        <v>43418</v>
      </c>
      <c r="G35" s="11">
        <v>44381</v>
      </c>
      <c r="H35">
        <v>110.09400000000001</v>
      </c>
      <c r="I35">
        <v>110.12</v>
      </c>
      <c r="J35">
        <v>-0.54139999999999999</v>
      </c>
      <c r="K35">
        <v>-0.55059999999999998</v>
      </c>
      <c r="L35">
        <v>3.25</v>
      </c>
      <c r="M35">
        <v>43650</v>
      </c>
      <c r="N35" t="s">
        <v>158</v>
      </c>
      <c r="O35">
        <v>2.5619999999999998</v>
      </c>
      <c r="P35">
        <v>9.2774999999999999</v>
      </c>
      <c r="Q35" t="s">
        <v>42</v>
      </c>
      <c r="R35" t="s">
        <v>172</v>
      </c>
    </row>
    <row r="36" spans="1:18" x14ac:dyDescent="0.25">
      <c r="A36" t="s">
        <v>29</v>
      </c>
      <c r="B36" t="s">
        <v>66</v>
      </c>
      <c r="C36">
        <v>43416</v>
      </c>
      <c r="D36">
        <v>0.41917824074074073</v>
      </c>
      <c r="E36">
        <v>40781</v>
      </c>
      <c r="F36" s="11">
        <v>43418</v>
      </c>
      <c r="G36" s="11">
        <v>44443</v>
      </c>
      <c r="H36">
        <v>107.846</v>
      </c>
      <c r="I36">
        <v>107.872</v>
      </c>
      <c r="J36">
        <v>-0.51880000000000004</v>
      </c>
      <c r="K36">
        <v>-0.52750000000000008</v>
      </c>
      <c r="L36">
        <v>2.25</v>
      </c>
      <c r="M36">
        <v>43712</v>
      </c>
      <c r="N36" t="s">
        <v>158</v>
      </c>
      <c r="O36">
        <v>2.7570000000000001</v>
      </c>
      <c r="P36">
        <v>10.4754</v>
      </c>
      <c r="Q36" t="s">
        <v>42</v>
      </c>
      <c r="R36" t="s">
        <v>172</v>
      </c>
    </row>
    <row r="37" spans="1:18" x14ac:dyDescent="0.25">
      <c r="A37" t="s">
        <v>37</v>
      </c>
      <c r="B37" t="s">
        <v>67</v>
      </c>
      <c r="C37">
        <v>43416</v>
      </c>
      <c r="D37">
        <v>0.41875000000000001</v>
      </c>
      <c r="E37">
        <v>42573</v>
      </c>
      <c r="F37" s="11">
        <v>43418</v>
      </c>
      <c r="G37" s="11">
        <v>44477</v>
      </c>
      <c r="H37">
        <v>101.47</v>
      </c>
      <c r="I37">
        <v>101.5</v>
      </c>
      <c r="J37">
        <v>-0.502</v>
      </c>
      <c r="K37">
        <v>-0.51200000000000001</v>
      </c>
      <c r="L37">
        <v>0</v>
      </c>
      <c r="M37">
        <v>43746</v>
      </c>
      <c r="N37" t="s">
        <v>158</v>
      </c>
      <c r="O37">
        <v>2.9130000000000003</v>
      </c>
      <c r="P37">
        <v>11.416</v>
      </c>
      <c r="Q37" t="s">
        <v>42</v>
      </c>
      <c r="R37" t="s">
        <v>172</v>
      </c>
    </row>
    <row r="38" spans="1:18" x14ac:dyDescent="0.25">
      <c r="A38" t="s">
        <v>29</v>
      </c>
      <c r="B38" t="s">
        <v>68</v>
      </c>
      <c r="C38">
        <v>43416</v>
      </c>
      <c r="D38">
        <v>0.41951388888888891</v>
      </c>
      <c r="E38">
        <v>40872</v>
      </c>
      <c r="F38" s="11">
        <v>43418</v>
      </c>
      <c r="G38" s="11">
        <v>44565</v>
      </c>
      <c r="H38">
        <v>107.834</v>
      </c>
      <c r="I38">
        <v>107.85900000000001</v>
      </c>
      <c r="J38">
        <v>-0.47070000000000001</v>
      </c>
      <c r="K38">
        <v>-0.47820000000000001</v>
      </c>
      <c r="L38">
        <v>2</v>
      </c>
      <c r="M38">
        <v>43469</v>
      </c>
      <c r="N38" t="s">
        <v>158</v>
      </c>
      <c r="O38">
        <v>3.044</v>
      </c>
      <c r="P38">
        <v>12.5725</v>
      </c>
      <c r="Q38" t="s">
        <v>42</v>
      </c>
      <c r="R38" t="s">
        <v>172</v>
      </c>
    </row>
    <row r="39" spans="1:18" x14ac:dyDescent="0.25">
      <c r="A39" t="s">
        <v>38</v>
      </c>
      <c r="B39" t="s">
        <v>69</v>
      </c>
      <c r="C39">
        <v>43416</v>
      </c>
      <c r="D39">
        <v>0.4199074074074074</v>
      </c>
      <c r="E39">
        <v>42769</v>
      </c>
      <c r="F39" s="11">
        <v>43418</v>
      </c>
      <c r="G39" s="11">
        <v>44659</v>
      </c>
      <c r="H39">
        <v>101.47500000000001</v>
      </c>
      <c r="I39">
        <v>101.505</v>
      </c>
      <c r="J39">
        <v>-0.43</v>
      </c>
      <c r="K39">
        <v>-0.439</v>
      </c>
      <c r="L39">
        <v>0</v>
      </c>
      <c r="M39">
        <v>43563</v>
      </c>
      <c r="N39" t="s">
        <v>158</v>
      </c>
      <c r="O39">
        <v>3.4119999999999999</v>
      </c>
      <c r="P39">
        <v>15.069000000000001</v>
      </c>
      <c r="Q39" t="s">
        <v>42</v>
      </c>
      <c r="R39" t="s">
        <v>172</v>
      </c>
    </row>
    <row r="40" spans="1:18" x14ac:dyDescent="0.25">
      <c r="A40" t="s">
        <v>29</v>
      </c>
      <c r="B40" t="s">
        <v>70</v>
      </c>
      <c r="C40">
        <v>43416</v>
      </c>
      <c r="D40">
        <v>0.41913194444444446</v>
      </c>
      <c r="E40">
        <v>41012</v>
      </c>
      <c r="F40" s="11">
        <v>43418</v>
      </c>
      <c r="G40" s="11">
        <v>44746</v>
      </c>
      <c r="H40">
        <v>107.90600000000001</v>
      </c>
      <c r="I40">
        <v>107.93600000000001</v>
      </c>
      <c r="J40">
        <v>-0.40400000000000003</v>
      </c>
      <c r="K40">
        <v>-0.4118</v>
      </c>
      <c r="L40">
        <v>1.75</v>
      </c>
      <c r="M40">
        <v>43650</v>
      </c>
      <c r="N40" t="s">
        <v>158</v>
      </c>
      <c r="O40">
        <v>3.5529999999999999</v>
      </c>
      <c r="P40">
        <v>16.409300000000002</v>
      </c>
      <c r="Q40" t="s">
        <v>42</v>
      </c>
      <c r="R40" t="s">
        <v>172</v>
      </c>
    </row>
    <row r="41" spans="1:18" x14ac:dyDescent="0.25">
      <c r="A41" t="s">
        <v>29</v>
      </c>
      <c r="B41" t="s">
        <v>71</v>
      </c>
      <c r="C41">
        <v>43416</v>
      </c>
      <c r="D41">
        <v>0.41986111111111113</v>
      </c>
      <c r="E41">
        <v>41159</v>
      </c>
      <c r="F41" s="11">
        <v>43418</v>
      </c>
      <c r="G41" s="11">
        <v>44808</v>
      </c>
      <c r="H41">
        <v>107.21600000000001</v>
      </c>
      <c r="I41">
        <v>107.229</v>
      </c>
      <c r="J41">
        <v>-0.37890000000000001</v>
      </c>
      <c r="K41">
        <v>-0.3821</v>
      </c>
      <c r="L41">
        <v>1.5</v>
      </c>
      <c r="M41">
        <v>43712</v>
      </c>
      <c r="N41" t="s">
        <v>158</v>
      </c>
      <c r="O41">
        <v>3.7360000000000002</v>
      </c>
      <c r="P41">
        <v>17.894400000000001</v>
      </c>
      <c r="Q41" t="s">
        <v>42</v>
      </c>
      <c r="R41" t="s">
        <v>172</v>
      </c>
    </row>
    <row r="42" spans="1:18" x14ac:dyDescent="0.25">
      <c r="A42" t="s">
        <v>39</v>
      </c>
      <c r="B42" t="s">
        <v>72</v>
      </c>
      <c r="C42">
        <v>43416</v>
      </c>
      <c r="D42">
        <v>0.41792824074074075</v>
      </c>
      <c r="E42">
        <v>42923</v>
      </c>
      <c r="F42" s="11">
        <v>43418</v>
      </c>
      <c r="G42" s="11">
        <v>44841</v>
      </c>
      <c r="H42">
        <v>101.38500000000001</v>
      </c>
      <c r="I42">
        <v>101.44500000000001</v>
      </c>
      <c r="J42">
        <v>-0.35199999999999998</v>
      </c>
      <c r="K42">
        <v>-0.36799999999999999</v>
      </c>
      <c r="L42">
        <v>0</v>
      </c>
      <c r="M42">
        <v>43745</v>
      </c>
      <c r="N42" t="s">
        <v>158</v>
      </c>
      <c r="O42">
        <v>3.91</v>
      </c>
      <c r="P42">
        <v>19.212</v>
      </c>
      <c r="Q42" t="s">
        <v>42</v>
      </c>
      <c r="R42" t="s">
        <v>172</v>
      </c>
    </row>
    <row r="43" spans="1:18" x14ac:dyDescent="0.25">
      <c r="A43" t="s">
        <v>29</v>
      </c>
      <c r="B43" t="s">
        <v>73</v>
      </c>
      <c r="C43">
        <v>43416</v>
      </c>
      <c r="D43">
        <v>0.41986111111111113</v>
      </c>
      <c r="E43">
        <v>41292</v>
      </c>
      <c r="F43" s="11">
        <v>43418</v>
      </c>
      <c r="G43" s="11">
        <v>44972</v>
      </c>
      <c r="H43">
        <v>107.776</v>
      </c>
      <c r="I43">
        <v>107.801</v>
      </c>
      <c r="J43">
        <v>-0.3125</v>
      </c>
      <c r="K43">
        <v>-0.31809999999999999</v>
      </c>
      <c r="L43">
        <v>1.5</v>
      </c>
      <c r="M43">
        <v>43511</v>
      </c>
      <c r="N43" t="s">
        <v>158</v>
      </c>
      <c r="O43">
        <v>4.1290000000000004</v>
      </c>
      <c r="P43">
        <v>21.593400000000003</v>
      </c>
      <c r="Q43" t="s">
        <v>42</v>
      </c>
      <c r="R43" t="s">
        <v>172</v>
      </c>
    </row>
    <row r="44" spans="1:18" x14ac:dyDescent="0.25">
      <c r="A44" t="s">
        <v>40</v>
      </c>
      <c r="B44" t="s">
        <v>74</v>
      </c>
      <c r="C44">
        <v>43416</v>
      </c>
      <c r="D44">
        <v>0.41841435185185188</v>
      </c>
      <c r="E44">
        <v>43133</v>
      </c>
      <c r="F44" s="11">
        <v>43418</v>
      </c>
      <c r="G44" s="11">
        <v>45030</v>
      </c>
      <c r="H44">
        <v>101.236</v>
      </c>
      <c r="I44">
        <v>101.26600000000001</v>
      </c>
      <c r="J44">
        <v>-0.27800000000000002</v>
      </c>
      <c r="K44">
        <v>-0.28500000000000003</v>
      </c>
      <c r="L44">
        <v>0</v>
      </c>
      <c r="M44">
        <v>43570</v>
      </c>
      <c r="N44" t="s">
        <v>158</v>
      </c>
      <c r="O44">
        <v>4.4260000000000002</v>
      </c>
      <c r="P44">
        <v>24.029</v>
      </c>
      <c r="Q44" t="s">
        <v>42</v>
      </c>
      <c r="R44" t="s">
        <v>172</v>
      </c>
    </row>
    <row r="45" spans="1:18" x14ac:dyDescent="0.25">
      <c r="A45" t="s">
        <v>29</v>
      </c>
      <c r="B45" t="s">
        <v>75</v>
      </c>
      <c r="C45">
        <v>43416</v>
      </c>
      <c r="D45">
        <v>0.41986111111111113</v>
      </c>
      <c r="E45">
        <v>41418</v>
      </c>
      <c r="F45" s="11">
        <v>43418</v>
      </c>
      <c r="G45" s="11">
        <v>45061</v>
      </c>
      <c r="H45">
        <v>108.062</v>
      </c>
      <c r="I45">
        <v>108.08800000000001</v>
      </c>
      <c r="J45">
        <v>-0.27829999999999999</v>
      </c>
      <c r="K45">
        <v>-0.2838</v>
      </c>
      <c r="L45">
        <v>1.5</v>
      </c>
      <c r="M45">
        <v>43600</v>
      </c>
      <c r="N45" t="s">
        <v>158</v>
      </c>
      <c r="O45">
        <v>4.3719999999999999</v>
      </c>
      <c r="P45">
        <v>23.901500000000002</v>
      </c>
      <c r="Q45" t="s">
        <v>42</v>
      </c>
      <c r="R45" t="s">
        <v>172</v>
      </c>
    </row>
    <row r="46" spans="1:18" x14ac:dyDescent="0.25">
      <c r="A46" t="s">
        <v>29</v>
      </c>
      <c r="B46" t="s">
        <v>76</v>
      </c>
      <c r="C46">
        <v>43416</v>
      </c>
      <c r="D46">
        <v>0.41925925925925928</v>
      </c>
      <c r="E46">
        <v>41530</v>
      </c>
      <c r="F46" s="11">
        <v>43418</v>
      </c>
      <c r="G46" s="11">
        <v>45153</v>
      </c>
      <c r="H46">
        <v>110.73</v>
      </c>
      <c r="I46">
        <v>110.76</v>
      </c>
      <c r="J46">
        <v>-0.24280000000000002</v>
      </c>
      <c r="K46">
        <v>-0.2487</v>
      </c>
      <c r="L46">
        <v>2</v>
      </c>
      <c r="M46">
        <v>43692</v>
      </c>
      <c r="N46" t="s">
        <v>158</v>
      </c>
      <c r="O46">
        <v>4.5810000000000004</v>
      </c>
      <c r="P46">
        <v>26.0929</v>
      </c>
      <c r="Q46" t="s">
        <v>42</v>
      </c>
      <c r="R46" t="s">
        <v>172</v>
      </c>
    </row>
    <row r="47" spans="1:18" x14ac:dyDescent="0.25">
      <c r="A47" t="s">
        <v>41</v>
      </c>
      <c r="B47" t="s">
        <v>77</v>
      </c>
      <c r="C47">
        <v>43416</v>
      </c>
      <c r="D47">
        <v>0.41989583333333336</v>
      </c>
      <c r="E47">
        <v>43308</v>
      </c>
      <c r="F47" s="11">
        <v>43418</v>
      </c>
      <c r="G47" s="11">
        <v>45212</v>
      </c>
      <c r="H47">
        <v>100.96000000000001</v>
      </c>
      <c r="I47">
        <v>100.99000000000001</v>
      </c>
      <c r="J47">
        <v>-0.19400000000000001</v>
      </c>
      <c r="K47">
        <v>-0.2</v>
      </c>
      <c r="L47">
        <v>0</v>
      </c>
      <c r="M47">
        <v>43752</v>
      </c>
      <c r="N47" t="s">
        <v>158</v>
      </c>
      <c r="O47">
        <v>4.9219999999999997</v>
      </c>
      <c r="P47">
        <v>29.158000000000001</v>
      </c>
      <c r="Q47" t="s">
        <v>42</v>
      </c>
      <c r="R47" t="s">
        <v>172</v>
      </c>
    </row>
    <row r="48" spans="1:18" x14ac:dyDescent="0.25">
      <c r="A48" t="s">
        <v>29</v>
      </c>
      <c r="B48" t="s">
        <v>78</v>
      </c>
      <c r="C48">
        <v>43416</v>
      </c>
      <c r="D48">
        <v>0.42003472222222221</v>
      </c>
      <c r="E48">
        <v>34338</v>
      </c>
      <c r="F48" s="11">
        <v>43418</v>
      </c>
      <c r="G48" s="11">
        <v>45295</v>
      </c>
      <c r="H48">
        <v>133.15</v>
      </c>
      <c r="I48">
        <v>133.35</v>
      </c>
      <c r="J48">
        <v>-0.16670000000000001</v>
      </c>
      <c r="K48">
        <v>-0.19900000000000001</v>
      </c>
      <c r="L48">
        <v>6.25</v>
      </c>
      <c r="M48">
        <v>43469</v>
      </c>
      <c r="N48" t="s">
        <v>158</v>
      </c>
      <c r="O48">
        <v>4.47</v>
      </c>
      <c r="P48">
        <v>26.489100000000001</v>
      </c>
      <c r="Q48" t="s">
        <v>42</v>
      </c>
      <c r="R48" t="s">
        <v>172</v>
      </c>
    </row>
    <row r="49" spans="1:18" x14ac:dyDescent="0.25">
      <c r="A49" t="s">
        <v>29</v>
      </c>
      <c r="B49" t="s">
        <v>79</v>
      </c>
      <c r="C49">
        <v>43416</v>
      </c>
      <c r="D49">
        <v>0.41910879629629633</v>
      </c>
      <c r="E49">
        <v>41670</v>
      </c>
      <c r="F49" s="11">
        <v>43418</v>
      </c>
      <c r="G49" s="11">
        <v>45337</v>
      </c>
      <c r="H49">
        <v>110.086</v>
      </c>
      <c r="I49">
        <v>110.10600000000001</v>
      </c>
      <c r="J49">
        <v>-0.1598</v>
      </c>
      <c r="K49">
        <v>-0.1633</v>
      </c>
      <c r="L49">
        <v>1.75</v>
      </c>
      <c r="M49">
        <v>43511</v>
      </c>
      <c r="N49" t="s">
        <v>158</v>
      </c>
      <c r="O49">
        <v>5.0270000000000001</v>
      </c>
      <c r="P49">
        <v>31.114700000000003</v>
      </c>
      <c r="Q49" t="s">
        <v>42</v>
      </c>
      <c r="R49" t="s">
        <v>172</v>
      </c>
    </row>
    <row r="50" spans="1:18" x14ac:dyDescent="0.25">
      <c r="A50" t="s">
        <v>29</v>
      </c>
      <c r="B50" t="s">
        <v>80</v>
      </c>
      <c r="C50">
        <v>43416</v>
      </c>
      <c r="D50">
        <v>0.41986111111111113</v>
      </c>
      <c r="E50">
        <v>41782</v>
      </c>
      <c r="F50" s="11">
        <v>43418</v>
      </c>
      <c r="G50" s="11">
        <v>45427</v>
      </c>
      <c r="H50">
        <v>108.977</v>
      </c>
      <c r="I50">
        <v>108.991</v>
      </c>
      <c r="J50">
        <v>-0.12590000000000001</v>
      </c>
      <c r="K50">
        <v>-0.1283</v>
      </c>
      <c r="L50">
        <v>1.5</v>
      </c>
      <c r="M50">
        <v>43600</v>
      </c>
      <c r="N50" t="s">
        <v>158</v>
      </c>
      <c r="O50">
        <v>5.3000000000000007</v>
      </c>
      <c r="P50">
        <v>34.107700000000001</v>
      </c>
      <c r="Q50" t="s">
        <v>42</v>
      </c>
      <c r="R50" t="s">
        <v>172</v>
      </c>
    </row>
    <row r="51" spans="1:18" x14ac:dyDescent="0.25">
      <c r="A51" t="s">
        <v>29</v>
      </c>
      <c r="B51" t="s">
        <v>81</v>
      </c>
      <c r="C51">
        <v>43416</v>
      </c>
      <c r="D51">
        <v>0.41979166666666667</v>
      </c>
      <c r="E51">
        <v>41894</v>
      </c>
      <c r="F51" s="11">
        <v>43418</v>
      </c>
      <c r="G51" s="11">
        <v>45519</v>
      </c>
      <c r="H51">
        <v>106.289</v>
      </c>
      <c r="I51">
        <v>106.309</v>
      </c>
      <c r="J51">
        <v>-9.0300000000000005E-2</v>
      </c>
      <c r="K51">
        <v>-9.3600000000000003E-2</v>
      </c>
      <c r="L51">
        <v>1</v>
      </c>
      <c r="M51">
        <v>43692</v>
      </c>
      <c r="N51" t="s">
        <v>158</v>
      </c>
      <c r="O51">
        <v>5.6150000000000002</v>
      </c>
      <c r="P51">
        <v>37.643900000000002</v>
      </c>
      <c r="Q51" t="s">
        <v>42</v>
      </c>
      <c r="R51" t="s">
        <v>172</v>
      </c>
    </row>
    <row r="52" spans="1:18" x14ac:dyDescent="0.25">
      <c r="A52" t="s">
        <v>29</v>
      </c>
      <c r="B52" t="s">
        <v>82</v>
      </c>
      <c r="C52">
        <v>43416</v>
      </c>
      <c r="D52">
        <v>0.41979166666666667</v>
      </c>
      <c r="E52">
        <v>42020</v>
      </c>
      <c r="F52" s="11">
        <v>43418</v>
      </c>
      <c r="G52" s="11">
        <v>45703</v>
      </c>
      <c r="H52">
        <v>103.276</v>
      </c>
      <c r="I52">
        <v>103.306</v>
      </c>
      <c r="J52">
        <v>-2.3300000000000001E-2</v>
      </c>
      <c r="K52">
        <v>-2.8000000000000001E-2</v>
      </c>
      <c r="L52">
        <v>0.5</v>
      </c>
      <c r="M52">
        <v>43511</v>
      </c>
      <c r="N52" t="s">
        <v>158</v>
      </c>
      <c r="O52">
        <v>6.1550000000000002</v>
      </c>
      <c r="P52">
        <v>44.470100000000002</v>
      </c>
      <c r="Q52" t="s">
        <v>42</v>
      </c>
      <c r="R52" t="s">
        <v>172</v>
      </c>
    </row>
    <row r="53" spans="1:18" x14ac:dyDescent="0.25">
      <c r="A53" t="s">
        <v>29</v>
      </c>
      <c r="B53" t="s">
        <v>83</v>
      </c>
      <c r="C53">
        <v>43416</v>
      </c>
      <c r="D53">
        <v>0.42</v>
      </c>
      <c r="E53">
        <v>42202</v>
      </c>
      <c r="F53" s="11">
        <v>43418</v>
      </c>
      <c r="G53" s="11">
        <v>45884</v>
      </c>
      <c r="H53">
        <v>106.562</v>
      </c>
      <c r="I53">
        <v>106.592</v>
      </c>
      <c r="J53">
        <v>2.69E-2</v>
      </c>
      <c r="K53">
        <v>2.2600000000000002E-2</v>
      </c>
      <c r="L53">
        <v>1</v>
      </c>
      <c r="M53">
        <v>43692</v>
      </c>
      <c r="N53" t="s">
        <v>158</v>
      </c>
      <c r="O53">
        <v>6.5529999999999999</v>
      </c>
      <c r="P53">
        <v>50.300000000000004</v>
      </c>
      <c r="Q53" t="s">
        <v>42</v>
      </c>
      <c r="R53" t="s">
        <v>172</v>
      </c>
    </row>
    <row r="54" spans="1:18" x14ac:dyDescent="0.25">
      <c r="A54" t="s">
        <v>29</v>
      </c>
      <c r="B54" t="s">
        <v>84</v>
      </c>
      <c r="C54">
        <v>43416</v>
      </c>
      <c r="D54">
        <v>0.4198263888888889</v>
      </c>
      <c r="E54">
        <v>42384</v>
      </c>
      <c r="F54" s="11">
        <v>43418</v>
      </c>
      <c r="G54" s="11">
        <v>46068</v>
      </c>
      <c r="H54">
        <v>102.95</v>
      </c>
      <c r="I54">
        <v>102.99000000000001</v>
      </c>
      <c r="J54">
        <v>9.1800000000000007E-2</v>
      </c>
      <c r="K54">
        <v>8.6400000000000005E-2</v>
      </c>
      <c r="L54">
        <v>0.5</v>
      </c>
      <c r="M54">
        <v>43511</v>
      </c>
      <c r="N54" t="s">
        <v>158</v>
      </c>
      <c r="O54">
        <v>7.1130000000000004</v>
      </c>
      <c r="P54">
        <v>58.362300000000005</v>
      </c>
      <c r="Q54" t="s">
        <v>42</v>
      </c>
      <c r="R54" t="s">
        <v>172</v>
      </c>
    </row>
    <row r="55" spans="1:18" x14ac:dyDescent="0.25">
      <c r="A55" t="s">
        <v>29</v>
      </c>
      <c r="B55" t="s">
        <v>85</v>
      </c>
      <c r="C55">
        <v>43416</v>
      </c>
      <c r="D55">
        <v>0.419837962962963</v>
      </c>
      <c r="E55">
        <v>42566</v>
      </c>
      <c r="F55" s="11">
        <v>43418</v>
      </c>
      <c r="G55" s="11">
        <v>46249</v>
      </c>
      <c r="H55">
        <v>98.820000000000007</v>
      </c>
      <c r="I55">
        <v>98.86</v>
      </c>
      <c r="J55">
        <v>0.153</v>
      </c>
      <c r="K55">
        <v>0.14799999999999999</v>
      </c>
      <c r="L55">
        <v>0</v>
      </c>
      <c r="M55">
        <v>43692</v>
      </c>
      <c r="N55" t="s">
        <v>158</v>
      </c>
      <c r="O55">
        <v>7.7389999999999999</v>
      </c>
      <c r="P55">
        <v>67.62</v>
      </c>
      <c r="Q55" t="s">
        <v>42</v>
      </c>
      <c r="R55" t="s">
        <v>172</v>
      </c>
    </row>
    <row r="56" spans="1:18" x14ac:dyDescent="0.25">
      <c r="A56" t="s">
        <v>29</v>
      </c>
      <c r="B56" t="s">
        <v>86</v>
      </c>
      <c r="C56">
        <v>43416</v>
      </c>
      <c r="D56">
        <v>0.419837962962963</v>
      </c>
      <c r="E56">
        <v>42748</v>
      </c>
      <c r="F56" s="11">
        <v>43418</v>
      </c>
      <c r="G56" s="11">
        <v>46433</v>
      </c>
      <c r="H56">
        <v>100.29</v>
      </c>
      <c r="I56">
        <v>100.33</v>
      </c>
      <c r="J56">
        <v>0.214</v>
      </c>
      <c r="K56">
        <v>0.21</v>
      </c>
      <c r="L56">
        <v>0.25</v>
      </c>
      <c r="M56">
        <v>43511</v>
      </c>
      <c r="N56" t="s">
        <v>158</v>
      </c>
      <c r="O56">
        <v>8.1479999999999997</v>
      </c>
      <c r="P56">
        <v>75.024000000000001</v>
      </c>
      <c r="Q56" t="s">
        <v>42</v>
      </c>
      <c r="R56" t="s">
        <v>172</v>
      </c>
    </row>
    <row r="57" spans="1:18" x14ac:dyDescent="0.25">
      <c r="A57" t="s">
        <v>29</v>
      </c>
      <c r="B57" t="s">
        <v>87</v>
      </c>
      <c r="C57">
        <v>43416</v>
      </c>
      <c r="D57">
        <v>0.41998842592592595</v>
      </c>
      <c r="E57">
        <v>35615</v>
      </c>
      <c r="F57" s="11">
        <v>43418</v>
      </c>
      <c r="G57" s="11">
        <v>46572</v>
      </c>
      <c r="H57">
        <v>153.88300000000001</v>
      </c>
      <c r="I57">
        <v>154.023</v>
      </c>
      <c r="J57">
        <v>0.19990000000000002</v>
      </c>
      <c r="K57">
        <v>0.18740000000000001</v>
      </c>
      <c r="L57">
        <v>6.5</v>
      </c>
      <c r="M57">
        <v>43650</v>
      </c>
      <c r="N57" t="s">
        <v>158</v>
      </c>
      <c r="O57">
        <v>7.133</v>
      </c>
      <c r="P57">
        <v>64.211700000000008</v>
      </c>
      <c r="Q57" t="s">
        <v>42</v>
      </c>
      <c r="R57" t="s">
        <v>172</v>
      </c>
    </row>
    <row r="58" spans="1:18" x14ac:dyDescent="0.25">
      <c r="A58" t="s">
        <v>29</v>
      </c>
      <c r="B58" t="s">
        <v>88</v>
      </c>
      <c r="C58">
        <v>43416</v>
      </c>
      <c r="D58">
        <v>0.419837962962963</v>
      </c>
      <c r="E58">
        <v>42930</v>
      </c>
      <c r="F58" s="11">
        <v>43418</v>
      </c>
      <c r="G58" s="11">
        <v>46614</v>
      </c>
      <c r="H58">
        <v>102</v>
      </c>
      <c r="I58">
        <v>102.03</v>
      </c>
      <c r="J58">
        <v>0.26800000000000002</v>
      </c>
      <c r="K58">
        <v>0.26500000000000001</v>
      </c>
      <c r="L58">
        <v>0.5</v>
      </c>
      <c r="M58">
        <v>43692</v>
      </c>
      <c r="N58" t="s">
        <v>158</v>
      </c>
      <c r="O58">
        <v>8.5530000000000008</v>
      </c>
      <c r="P58">
        <v>82.641999999999996</v>
      </c>
      <c r="Q58" t="s">
        <v>42</v>
      </c>
      <c r="R58" t="s">
        <v>172</v>
      </c>
    </row>
    <row r="59" spans="1:18" x14ac:dyDescent="0.25">
      <c r="A59" t="s">
        <v>29</v>
      </c>
      <c r="B59" t="s">
        <v>89</v>
      </c>
      <c r="C59">
        <v>43416</v>
      </c>
      <c r="D59">
        <v>0.42003472222222221</v>
      </c>
      <c r="E59">
        <v>35818</v>
      </c>
      <c r="F59" s="11">
        <v>43418</v>
      </c>
      <c r="G59" s="11">
        <v>46756</v>
      </c>
      <c r="H59">
        <v>148.33100000000002</v>
      </c>
      <c r="I59">
        <v>148.43100000000001</v>
      </c>
      <c r="J59">
        <v>0.26550000000000001</v>
      </c>
      <c r="K59">
        <v>0.25670000000000004</v>
      </c>
      <c r="L59">
        <v>5.625</v>
      </c>
      <c r="M59">
        <v>43469</v>
      </c>
      <c r="N59" t="s">
        <v>158</v>
      </c>
      <c r="O59">
        <v>7.48</v>
      </c>
      <c r="P59">
        <v>71.0916</v>
      </c>
      <c r="Q59" t="s">
        <v>42</v>
      </c>
      <c r="R59" t="s">
        <v>172</v>
      </c>
    </row>
    <row r="60" spans="1:18" x14ac:dyDescent="0.25">
      <c r="A60" t="s">
        <v>29</v>
      </c>
      <c r="B60" t="s">
        <v>90</v>
      </c>
      <c r="C60">
        <v>43416</v>
      </c>
      <c r="D60">
        <v>0.419837962962963</v>
      </c>
      <c r="E60">
        <v>43112</v>
      </c>
      <c r="F60" s="11">
        <v>43418</v>
      </c>
      <c r="G60" s="11">
        <v>46798</v>
      </c>
      <c r="H60">
        <v>101.53</v>
      </c>
      <c r="I60">
        <v>101.57000000000001</v>
      </c>
      <c r="J60">
        <v>0.33200000000000002</v>
      </c>
      <c r="K60">
        <v>0.32700000000000001</v>
      </c>
      <c r="L60">
        <v>0.5</v>
      </c>
      <c r="M60">
        <v>43511</v>
      </c>
      <c r="N60" t="s">
        <v>158</v>
      </c>
      <c r="O60">
        <v>9.0020000000000007</v>
      </c>
      <c r="P60">
        <v>91.382999999999996</v>
      </c>
      <c r="Q60" t="s">
        <v>42</v>
      </c>
      <c r="R60" t="s">
        <v>172</v>
      </c>
    </row>
    <row r="61" spans="1:18" x14ac:dyDescent="0.25">
      <c r="A61" t="s">
        <v>29</v>
      </c>
      <c r="B61" t="s">
        <v>91</v>
      </c>
      <c r="C61">
        <v>43416</v>
      </c>
      <c r="D61">
        <v>0.41998842592592595</v>
      </c>
      <c r="E61">
        <v>36077</v>
      </c>
      <c r="F61" s="11">
        <v>43418</v>
      </c>
      <c r="G61" s="11">
        <v>46938</v>
      </c>
      <c r="H61">
        <v>141.97499999999999</v>
      </c>
      <c r="I61">
        <v>142.11500000000001</v>
      </c>
      <c r="J61">
        <v>0.31930000000000003</v>
      </c>
      <c r="K61">
        <v>0.30730000000000002</v>
      </c>
      <c r="L61">
        <v>4.75</v>
      </c>
      <c r="M61">
        <v>43650</v>
      </c>
      <c r="N61" t="s">
        <v>158</v>
      </c>
      <c r="O61">
        <v>8.1389999999999993</v>
      </c>
      <c r="P61">
        <v>81.482900000000001</v>
      </c>
      <c r="Q61" t="s">
        <v>42</v>
      </c>
      <c r="R61" t="s">
        <v>172</v>
      </c>
    </row>
    <row r="62" spans="1:18" x14ac:dyDescent="0.25">
      <c r="A62" t="s">
        <v>29</v>
      </c>
      <c r="B62" t="s">
        <v>92</v>
      </c>
      <c r="C62">
        <v>43416</v>
      </c>
      <c r="D62">
        <v>0.419837962962963</v>
      </c>
      <c r="E62">
        <v>43294</v>
      </c>
      <c r="F62">
        <v>43418</v>
      </c>
      <c r="G62">
        <v>46980</v>
      </c>
      <c r="H62">
        <v>98.63</v>
      </c>
      <c r="I62">
        <v>98.67</v>
      </c>
      <c r="J62">
        <v>0.39400000000000002</v>
      </c>
      <c r="K62">
        <v>0.38900000000000001</v>
      </c>
      <c r="L62">
        <v>0.25</v>
      </c>
      <c r="M62">
        <v>43692</v>
      </c>
      <c r="N62" t="s">
        <v>158</v>
      </c>
      <c r="O62">
        <v>9.5990000000000002</v>
      </c>
      <c r="P62">
        <v>102.40900000000001</v>
      </c>
      <c r="Q62" t="s">
        <v>42</v>
      </c>
      <c r="R62" t="s">
        <v>172</v>
      </c>
    </row>
    <row r="63" spans="1:18" x14ac:dyDescent="0.25">
      <c r="A63" t="s">
        <v>29</v>
      </c>
      <c r="B63" t="s">
        <v>93</v>
      </c>
      <c r="C63">
        <v>43416</v>
      </c>
      <c r="D63">
        <v>0.42003472222222221</v>
      </c>
      <c r="E63">
        <v>36546</v>
      </c>
      <c r="F63">
        <v>43418</v>
      </c>
      <c r="G63">
        <v>47487</v>
      </c>
      <c r="H63">
        <v>163.47800000000001</v>
      </c>
      <c r="I63">
        <v>163.61799999999999</v>
      </c>
      <c r="J63">
        <v>0.40910000000000002</v>
      </c>
      <c r="K63">
        <v>0.39950000000000002</v>
      </c>
      <c r="L63">
        <v>6.25</v>
      </c>
      <c r="M63">
        <v>43469</v>
      </c>
      <c r="N63" t="s">
        <v>158</v>
      </c>
      <c r="O63">
        <v>8.6959999999999997</v>
      </c>
      <c r="P63">
        <v>96.92110000000001</v>
      </c>
      <c r="Q63" t="s">
        <v>42</v>
      </c>
      <c r="R63" t="s">
        <v>172</v>
      </c>
    </row>
    <row r="64" spans="1:18" x14ac:dyDescent="0.25">
      <c r="A64" t="s">
        <v>29</v>
      </c>
      <c r="B64" t="s">
        <v>94</v>
      </c>
      <c r="C64">
        <v>43416</v>
      </c>
      <c r="D64">
        <v>0.41991898148148149</v>
      </c>
      <c r="E64">
        <v>36826</v>
      </c>
      <c r="F64">
        <v>43418</v>
      </c>
      <c r="G64">
        <v>47852</v>
      </c>
      <c r="H64">
        <v>159.041</v>
      </c>
      <c r="I64">
        <v>159.18100000000001</v>
      </c>
      <c r="J64">
        <v>0.48130000000000001</v>
      </c>
      <c r="K64">
        <v>0.4723</v>
      </c>
      <c r="L64">
        <v>5.5</v>
      </c>
      <c r="M64">
        <v>43469</v>
      </c>
      <c r="N64" t="s">
        <v>158</v>
      </c>
      <c r="O64">
        <v>9.5229999999999997</v>
      </c>
      <c r="P64">
        <v>114.93900000000001</v>
      </c>
      <c r="Q64" t="s">
        <v>42</v>
      </c>
      <c r="R64" t="s">
        <v>172</v>
      </c>
    </row>
    <row r="65" spans="1:18" x14ac:dyDescent="0.25">
      <c r="A65" t="s">
        <v>29</v>
      </c>
      <c r="B65" t="s">
        <v>95</v>
      </c>
      <c r="C65">
        <v>43416</v>
      </c>
      <c r="D65">
        <v>0.42002314814814817</v>
      </c>
      <c r="E65">
        <v>37652</v>
      </c>
      <c r="F65">
        <v>43418</v>
      </c>
      <c r="G65">
        <v>49129</v>
      </c>
      <c r="H65">
        <v>160.40899999999999</v>
      </c>
      <c r="I65">
        <v>160.529</v>
      </c>
      <c r="J65">
        <v>0.66800000000000004</v>
      </c>
      <c r="K65">
        <v>0.66200000000000003</v>
      </c>
      <c r="L65">
        <v>4.75</v>
      </c>
      <c r="M65">
        <v>43650</v>
      </c>
      <c r="N65" t="s">
        <v>158</v>
      </c>
      <c r="O65">
        <v>12.161</v>
      </c>
      <c r="P65">
        <v>183.5018</v>
      </c>
      <c r="Q65" t="s">
        <v>42</v>
      </c>
      <c r="R65" t="s">
        <v>172</v>
      </c>
    </row>
    <row r="66" spans="1:18" x14ac:dyDescent="0.25">
      <c r="A66" t="s">
        <v>29</v>
      </c>
      <c r="B66" t="s">
        <v>96</v>
      </c>
      <c r="C66">
        <v>43416</v>
      </c>
      <c r="D66">
        <v>0.41995370370370372</v>
      </c>
      <c r="E66">
        <v>38380</v>
      </c>
      <c r="F66">
        <v>43418</v>
      </c>
      <c r="G66">
        <v>50044</v>
      </c>
      <c r="H66">
        <v>154.447</v>
      </c>
      <c r="I66">
        <v>154.84700000000001</v>
      </c>
      <c r="J66">
        <v>0.77180000000000004</v>
      </c>
      <c r="K66">
        <v>0.75360000000000005</v>
      </c>
      <c r="L66">
        <v>4</v>
      </c>
      <c r="M66">
        <v>43469</v>
      </c>
      <c r="N66" t="s">
        <v>158</v>
      </c>
      <c r="O66">
        <v>13.891999999999999</v>
      </c>
      <c r="P66">
        <v>240.75960000000001</v>
      </c>
      <c r="Q66" t="s">
        <v>42</v>
      </c>
      <c r="R66" t="s">
        <v>172</v>
      </c>
    </row>
    <row r="67" spans="1:18" x14ac:dyDescent="0.25">
      <c r="A67" t="s">
        <v>29</v>
      </c>
      <c r="B67" t="s">
        <v>97</v>
      </c>
      <c r="C67">
        <v>43416</v>
      </c>
      <c r="D67">
        <v>0.42</v>
      </c>
      <c r="E67">
        <v>39108</v>
      </c>
      <c r="F67">
        <v>43418</v>
      </c>
      <c r="G67">
        <v>50955</v>
      </c>
      <c r="H67">
        <v>164.69200000000001</v>
      </c>
      <c r="I67">
        <v>164.81200000000001</v>
      </c>
      <c r="J67">
        <v>0.82690000000000008</v>
      </c>
      <c r="K67">
        <v>0.82220000000000004</v>
      </c>
      <c r="L67">
        <v>4.25</v>
      </c>
      <c r="M67">
        <v>43650</v>
      </c>
      <c r="N67" t="s">
        <v>158</v>
      </c>
      <c r="O67">
        <v>15.436</v>
      </c>
      <c r="P67">
        <v>297.40690000000001</v>
      </c>
      <c r="Q67" t="s">
        <v>42</v>
      </c>
      <c r="R67" t="s">
        <v>172</v>
      </c>
    </row>
    <row r="68" spans="1:18" x14ac:dyDescent="0.25">
      <c r="A68" t="s">
        <v>29</v>
      </c>
      <c r="B68" t="s">
        <v>98</v>
      </c>
      <c r="C68">
        <v>43416</v>
      </c>
      <c r="D68">
        <v>0.42002314814814817</v>
      </c>
      <c r="E68">
        <v>39654</v>
      </c>
      <c r="F68">
        <v>43418</v>
      </c>
      <c r="G68">
        <v>51321</v>
      </c>
      <c r="H68">
        <v>177.21</v>
      </c>
      <c r="I68">
        <v>177.33</v>
      </c>
      <c r="J68">
        <v>0.83450000000000002</v>
      </c>
      <c r="K68">
        <v>0.83020000000000005</v>
      </c>
      <c r="L68">
        <v>4.75</v>
      </c>
      <c r="M68">
        <v>43650</v>
      </c>
      <c r="N68" t="s">
        <v>158</v>
      </c>
      <c r="O68">
        <v>15.73</v>
      </c>
      <c r="P68">
        <v>312.82760000000002</v>
      </c>
      <c r="Q68" t="s">
        <v>42</v>
      </c>
      <c r="R68" t="s">
        <v>172</v>
      </c>
    </row>
    <row r="69" spans="1:18" x14ac:dyDescent="0.25">
      <c r="A69" t="s">
        <v>29</v>
      </c>
      <c r="B69" t="s">
        <v>99</v>
      </c>
      <c r="C69">
        <v>43416</v>
      </c>
      <c r="D69">
        <v>0.42004629629629631</v>
      </c>
      <c r="E69">
        <v>40382</v>
      </c>
      <c r="F69">
        <v>43418</v>
      </c>
      <c r="G69">
        <v>52051</v>
      </c>
      <c r="H69">
        <v>149.72900000000001</v>
      </c>
      <c r="I69">
        <v>149.84899999999999</v>
      </c>
      <c r="J69">
        <v>0.90370000000000006</v>
      </c>
      <c r="K69">
        <v>0.89929999999999999</v>
      </c>
      <c r="L69">
        <v>3.25</v>
      </c>
      <c r="M69">
        <v>43650</v>
      </c>
      <c r="N69" t="s">
        <v>158</v>
      </c>
      <c r="O69">
        <v>17.936</v>
      </c>
      <c r="P69">
        <v>396.03460000000001</v>
      </c>
      <c r="Q69" t="s">
        <v>42</v>
      </c>
      <c r="R69" t="s">
        <v>172</v>
      </c>
    </row>
    <row r="70" spans="1:18" x14ac:dyDescent="0.25">
      <c r="A70" t="s">
        <v>29</v>
      </c>
      <c r="B70" t="s">
        <v>100</v>
      </c>
      <c r="C70">
        <v>43416</v>
      </c>
      <c r="D70">
        <v>0.42001157407407408</v>
      </c>
      <c r="E70">
        <v>41026</v>
      </c>
      <c r="F70">
        <v>43418</v>
      </c>
      <c r="G70">
        <v>52782</v>
      </c>
      <c r="H70">
        <v>134.68800000000002</v>
      </c>
      <c r="I70">
        <v>134.768</v>
      </c>
      <c r="J70">
        <v>0.96579999999999999</v>
      </c>
      <c r="K70">
        <v>0.96290000000000009</v>
      </c>
      <c r="L70">
        <v>2.5</v>
      </c>
      <c r="M70">
        <v>43650</v>
      </c>
      <c r="N70" t="s">
        <v>158</v>
      </c>
      <c r="O70">
        <v>19.920999999999999</v>
      </c>
      <c r="P70">
        <v>480.58840000000004</v>
      </c>
      <c r="Q70" t="s">
        <v>42</v>
      </c>
      <c r="R70" t="s">
        <v>172</v>
      </c>
    </row>
    <row r="71" spans="1:18" x14ac:dyDescent="0.25">
      <c r="A71" t="s">
        <v>29</v>
      </c>
      <c r="B71" t="s">
        <v>101</v>
      </c>
      <c r="C71">
        <v>43416</v>
      </c>
      <c r="D71">
        <v>0.42003472222222221</v>
      </c>
      <c r="E71">
        <v>41698</v>
      </c>
      <c r="F71">
        <v>43418</v>
      </c>
      <c r="G71">
        <v>53554</v>
      </c>
      <c r="H71">
        <v>136.28399999999999</v>
      </c>
      <c r="I71">
        <v>136.364</v>
      </c>
      <c r="J71">
        <v>0.99680000000000002</v>
      </c>
      <c r="K71">
        <v>0.99399999999999999</v>
      </c>
      <c r="L71">
        <v>2.5</v>
      </c>
      <c r="M71">
        <v>43692</v>
      </c>
      <c r="N71" t="s">
        <v>158</v>
      </c>
      <c r="O71">
        <v>21.241</v>
      </c>
      <c r="P71">
        <v>549.02350000000001</v>
      </c>
      <c r="Q71" t="s">
        <v>42</v>
      </c>
      <c r="R71" t="s">
        <v>172</v>
      </c>
    </row>
    <row r="72" spans="1:18" x14ac:dyDescent="0.25">
      <c r="A72" t="s">
        <v>29</v>
      </c>
      <c r="B72" t="s">
        <v>102</v>
      </c>
      <c r="C72">
        <v>43416</v>
      </c>
      <c r="D72">
        <v>0.4198263888888889</v>
      </c>
      <c r="E72">
        <v>43000</v>
      </c>
      <c r="F72">
        <v>43418</v>
      </c>
      <c r="G72">
        <v>54285</v>
      </c>
      <c r="H72">
        <v>105.4</v>
      </c>
      <c r="I72">
        <v>105.68</v>
      </c>
      <c r="J72">
        <v>1.038</v>
      </c>
      <c r="K72">
        <v>1.0269999999999999</v>
      </c>
      <c r="L72">
        <v>1.25</v>
      </c>
      <c r="M72">
        <v>43692</v>
      </c>
      <c r="N72" t="s">
        <v>158</v>
      </c>
      <c r="O72">
        <v>24.850999999999999</v>
      </c>
      <c r="P72">
        <v>712.71600000000001</v>
      </c>
      <c r="Q72" t="s">
        <v>42</v>
      </c>
      <c r="R72" t="s">
        <v>172</v>
      </c>
    </row>
    <row r="73" spans="1:18" x14ac:dyDescent="0.25">
      <c r="A73" t="s">
        <v>173</v>
      </c>
      <c r="B73" t="s">
        <v>119</v>
      </c>
      <c r="C73">
        <v>43416</v>
      </c>
      <c r="D73">
        <v>0.37505787037037036</v>
      </c>
      <c r="E73">
        <v>39590</v>
      </c>
      <c r="F73">
        <v>43418</v>
      </c>
      <c r="G73">
        <v>43607</v>
      </c>
      <c r="H73">
        <v>101.861</v>
      </c>
      <c r="I73">
        <v>101.922</v>
      </c>
      <c r="J73">
        <v>0.871</v>
      </c>
      <c r="K73">
        <v>0.75700000000000001</v>
      </c>
      <c r="L73">
        <v>4.5</v>
      </c>
      <c r="M73">
        <v>43607</v>
      </c>
      <c r="N73" t="s">
        <v>158</v>
      </c>
      <c r="O73">
        <v>0.51600000000000001</v>
      </c>
      <c r="P73">
        <v>0.53200000000000003</v>
      </c>
      <c r="Q73" t="s">
        <v>118</v>
      </c>
      <c r="R73" t="s">
        <v>174</v>
      </c>
    </row>
    <row r="74" spans="1:18" x14ac:dyDescent="0.25">
      <c r="A74" t="s">
        <v>111</v>
      </c>
      <c r="B74" t="s">
        <v>104</v>
      </c>
      <c r="C74">
        <v>43416</v>
      </c>
      <c r="D74">
        <v>0.39145833333333335</v>
      </c>
      <c r="E74">
        <v>40323</v>
      </c>
      <c r="F74">
        <v>43418</v>
      </c>
      <c r="G74">
        <v>44341</v>
      </c>
      <c r="H74">
        <v>106.057</v>
      </c>
      <c r="I74">
        <v>106.173</v>
      </c>
      <c r="J74">
        <v>1.2949999999999999</v>
      </c>
      <c r="K74">
        <v>1.25</v>
      </c>
      <c r="L74">
        <v>3.75</v>
      </c>
      <c r="M74">
        <v>43612</v>
      </c>
      <c r="N74" t="s">
        <v>158</v>
      </c>
      <c r="O74">
        <v>2.3919999999999999</v>
      </c>
      <c r="P74">
        <v>8.2439999999999998</v>
      </c>
      <c r="Q74" t="s">
        <v>118</v>
      </c>
      <c r="R74" t="s">
        <v>174</v>
      </c>
    </row>
    <row r="75" spans="1:18" x14ac:dyDescent="0.25">
      <c r="A75" t="s">
        <v>112</v>
      </c>
      <c r="B75" t="s">
        <v>105</v>
      </c>
      <c r="C75">
        <v>43416</v>
      </c>
      <c r="D75">
        <v>0.40047453703703706</v>
      </c>
      <c r="E75">
        <v>41053</v>
      </c>
      <c r="F75">
        <v>43418</v>
      </c>
      <c r="G75">
        <v>45070</v>
      </c>
      <c r="H75">
        <v>101.83500000000001</v>
      </c>
      <c r="I75">
        <v>101.995</v>
      </c>
      <c r="J75">
        <v>1.5760000000000001</v>
      </c>
      <c r="K75">
        <v>1.5389999999999999</v>
      </c>
      <c r="L75">
        <v>2</v>
      </c>
      <c r="M75">
        <v>43609</v>
      </c>
      <c r="N75" t="s">
        <v>158</v>
      </c>
      <c r="O75">
        <v>4.2670000000000003</v>
      </c>
      <c r="P75">
        <v>22.928000000000001</v>
      </c>
      <c r="Q75" t="s">
        <v>118</v>
      </c>
      <c r="R75" t="s">
        <v>174</v>
      </c>
    </row>
    <row r="76" spans="1:18" x14ac:dyDescent="0.25">
      <c r="A76" t="s">
        <v>113</v>
      </c>
      <c r="B76" t="s">
        <v>106</v>
      </c>
      <c r="C76">
        <v>43416</v>
      </c>
      <c r="D76">
        <v>0.39785879629629628</v>
      </c>
      <c r="E76">
        <v>41712</v>
      </c>
      <c r="F76">
        <v>43418</v>
      </c>
      <c r="G76">
        <v>45365</v>
      </c>
      <c r="H76">
        <v>106.672</v>
      </c>
      <c r="I76">
        <v>106.858</v>
      </c>
      <c r="J76">
        <v>1.679</v>
      </c>
      <c r="K76">
        <v>1.6440000000000001</v>
      </c>
      <c r="L76">
        <v>3</v>
      </c>
      <c r="M76">
        <v>43538</v>
      </c>
      <c r="N76" t="s">
        <v>158</v>
      </c>
      <c r="O76">
        <v>4.8460000000000001</v>
      </c>
      <c r="P76">
        <v>29.528000000000002</v>
      </c>
      <c r="Q76" t="s">
        <v>118</v>
      </c>
      <c r="R76" t="s">
        <v>174</v>
      </c>
    </row>
    <row r="77" spans="1:18" x14ac:dyDescent="0.25">
      <c r="A77" t="s">
        <v>114</v>
      </c>
      <c r="B77" t="s">
        <v>107</v>
      </c>
      <c r="C77">
        <v>43416</v>
      </c>
      <c r="D77">
        <v>0.39512731481481478</v>
      </c>
      <c r="E77">
        <v>42076</v>
      </c>
      <c r="F77">
        <v>43418</v>
      </c>
      <c r="G77">
        <v>45729</v>
      </c>
      <c r="H77">
        <v>99.820000000000007</v>
      </c>
      <c r="I77">
        <v>100.11</v>
      </c>
      <c r="J77">
        <v>1.78</v>
      </c>
      <c r="K77">
        <v>1.7310000000000001</v>
      </c>
      <c r="L77">
        <v>1.75</v>
      </c>
      <c r="M77">
        <v>43537</v>
      </c>
      <c r="N77" t="s">
        <v>158</v>
      </c>
      <c r="O77">
        <v>5.8719999999999999</v>
      </c>
      <c r="P77">
        <v>41.613</v>
      </c>
      <c r="Q77" t="s">
        <v>118</v>
      </c>
      <c r="R77" t="s">
        <v>174</v>
      </c>
    </row>
    <row r="78" spans="1:18" x14ac:dyDescent="0.25">
      <c r="A78" t="s">
        <v>115</v>
      </c>
      <c r="B78" t="s">
        <v>108</v>
      </c>
      <c r="C78">
        <v>43416</v>
      </c>
      <c r="D78">
        <v>0.40120370370370373</v>
      </c>
      <c r="E78">
        <v>42419</v>
      </c>
      <c r="F78">
        <v>43418</v>
      </c>
      <c r="G78">
        <v>46072</v>
      </c>
      <c r="H78">
        <v>97.58</v>
      </c>
      <c r="I78">
        <v>97.990000000000009</v>
      </c>
      <c r="J78">
        <v>1.859</v>
      </c>
      <c r="K78">
        <v>1.7969999999999999</v>
      </c>
      <c r="L78">
        <v>1.5</v>
      </c>
      <c r="M78">
        <v>43515</v>
      </c>
      <c r="N78" t="s">
        <v>158</v>
      </c>
      <c r="O78">
        <v>6.7350000000000003</v>
      </c>
      <c r="P78">
        <v>53.798999999999999</v>
      </c>
      <c r="Q78" t="s">
        <v>118</v>
      </c>
      <c r="R78" t="s">
        <v>174</v>
      </c>
    </row>
    <row r="79" spans="1:18" x14ac:dyDescent="0.25">
      <c r="A79" t="s">
        <v>116</v>
      </c>
      <c r="B79" t="s">
        <v>109</v>
      </c>
      <c r="C79">
        <v>43416</v>
      </c>
      <c r="D79">
        <v>0.39993055555555557</v>
      </c>
      <c r="E79">
        <v>42783</v>
      </c>
      <c r="F79">
        <v>43418</v>
      </c>
      <c r="G79">
        <v>46435</v>
      </c>
      <c r="H79">
        <v>98.655000000000001</v>
      </c>
      <c r="I79">
        <v>99.195000000000007</v>
      </c>
      <c r="J79">
        <v>1.927</v>
      </c>
      <c r="K79">
        <v>1.8560000000000001</v>
      </c>
      <c r="L79">
        <v>1.75</v>
      </c>
      <c r="M79">
        <v>43514</v>
      </c>
      <c r="N79" t="s">
        <v>158</v>
      </c>
      <c r="O79">
        <v>7.5190000000000001</v>
      </c>
      <c r="P79">
        <v>66.879000000000005</v>
      </c>
      <c r="Q79" t="s">
        <v>118</v>
      </c>
      <c r="R79" t="s">
        <v>174</v>
      </c>
    </row>
    <row r="80" spans="1:18" x14ac:dyDescent="0.25">
      <c r="A80" t="s">
        <v>117</v>
      </c>
      <c r="B80" t="s">
        <v>110</v>
      </c>
      <c r="C80">
        <v>43416</v>
      </c>
      <c r="D80">
        <v>0.39996527777777779</v>
      </c>
      <c r="E80">
        <v>43216</v>
      </c>
      <c r="F80">
        <v>43418</v>
      </c>
      <c r="G80">
        <v>46869</v>
      </c>
      <c r="H80">
        <v>100.075</v>
      </c>
      <c r="I80">
        <v>100.675</v>
      </c>
      <c r="J80">
        <v>1.9910000000000001</v>
      </c>
      <c r="K80">
        <v>1.921</v>
      </c>
      <c r="L80">
        <v>2</v>
      </c>
      <c r="M80">
        <v>43581</v>
      </c>
      <c r="N80" t="s">
        <v>158</v>
      </c>
      <c r="O80">
        <v>8.4459999999999997</v>
      </c>
      <c r="P80">
        <v>84.108000000000004</v>
      </c>
      <c r="Q80" t="s">
        <v>118</v>
      </c>
      <c r="R80" t="s">
        <v>174</v>
      </c>
    </row>
    <row r="81" spans="1:18" x14ac:dyDescent="0.25">
      <c r="A81" t="s">
        <v>175</v>
      </c>
      <c r="B81" t="s">
        <v>156</v>
      </c>
      <c r="C81">
        <v>43416</v>
      </c>
      <c r="D81">
        <v>0.41944444444444445</v>
      </c>
      <c r="E81">
        <v>39566</v>
      </c>
      <c r="F81">
        <v>43418</v>
      </c>
      <c r="G81">
        <v>43650</v>
      </c>
      <c r="H81">
        <v>103.15900000000001</v>
      </c>
      <c r="I81">
        <v>103.21900000000001</v>
      </c>
      <c r="J81">
        <v>-0.56800000000000006</v>
      </c>
      <c r="K81">
        <v>-0.65800000000000003</v>
      </c>
      <c r="L81">
        <v>4.375</v>
      </c>
      <c r="M81">
        <v>43650</v>
      </c>
      <c r="N81" t="s">
        <v>158</v>
      </c>
      <c r="O81">
        <v>0.63800000000000001</v>
      </c>
      <c r="P81">
        <v>0.81400000000000006</v>
      </c>
      <c r="Q81" t="s">
        <v>42</v>
      </c>
      <c r="R81" t="s">
        <v>172</v>
      </c>
    </row>
    <row r="82" spans="1:18" x14ac:dyDescent="0.25">
      <c r="A82" t="s">
        <v>138</v>
      </c>
      <c r="B82" t="s">
        <v>120</v>
      </c>
      <c r="C82">
        <v>43416</v>
      </c>
      <c r="D82">
        <v>0.41858796296296297</v>
      </c>
      <c r="E82">
        <v>40253</v>
      </c>
      <c r="F82">
        <v>43418</v>
      </c>
      <c r="G82">
        <v>43936</v>
      </c>
      <c r="H82">
        <v>105.646</v>
      </c>
      <c r="I82">
        <v>105.68600000000001</v>
      </c>
      <c r="J82">
        <v>-0.58099999999999996</v>
      </c>
      <c r="K82">
        <v>-0.60799999999999998</v>
      </c>
      <c r="L82">
        <v>3.375</v>
      </c>
      <c r="M82">
        <v>43570</v>
      </c>
      <c r="N82" t="s">
        <v>158</v>
      </c>
      <c r="O82">
        <v>1.393</v>
      </c>
      <c r="P82">
        <v>3.3740000000000001</v>
      </c>
      <c r="Q82" t="s">
        <v>42</v>
      </c>
      <c r="R82" t="s">
        <v>172</v>
      </c>
    </row>
    <row r="83" spans="1:18" x14ac:dyDescent="0.25">
      <c r="A83" t="s">
        <v>139</v>
      </c>
      <c r="B83" t="s">
        <v>121</v>
      </c>
      <c r="C83">
        <v>43416</v>
      </c>
      <c r="D83">
        <v>0.4198263888888889</v>
      </c>
      <c r="E83">
        <v>41885</v>
      </c>
      <c r="F83">
        <v>43418</v>
      </c>
      <c r="G83">
        <v>44089</v>
      </c>
      <c r="H83">
        <v>101.679</v>
      </c>
      <c r="I83">
        <v>101.749</v>
      </c>
      <c r="J83">
        <v>-0.53300000000000003</v>
      </c>
      <c r="K83">
        <v>-0.57000000000000006</v>
      </c>
      <c r="L83">
        <v>0.375</v>
      </c>
      <c r="M83">
        <v>43724</v>
      </c>
      <c r="N83" t="s">
        <v>158</v>
      </c>
      <c r="O83">
        <v>1.8420000000000001</v>
      </c>
      <c r="P83">
        <v>5.2489999999999997</v>
      </c>
      <c r="Q83" t="s">
        <v>42</v>
      </c>
      <c r="R83" t="s">
        <v>172</v>
      </c>
    </row>
    <row r="84" spans="1:18" x14ac:dyDescent="0.25">
      <c r="A84" t="s">
        <v>140</v>
      </c>
      <c r="B84" t="s">
        <v>122</v>
      </c>
      <c r="C84">
        <v>43416</v>
      </c>
      <c r="D84">
        <v>0.41988425925925926</v>
      </c>
      <c r="E84">
        <v>40596</v>
      </c>
      <c r="F84">
        <v>43418</v>
      </c>
      <c r="G84">
        <v>44301</v>
      </c>
      <c r="H84">
        <v>109.649</v>
      </c>
      <c r="I84">
        <v>109.699</v>
      </c>
      <c r="J84">
        <v>-0.46100000000000002</v>
      </c>
      <c r="K84">
        <v>-0.48</v>
      </c>
      <c r="L84">
        <v>3.5</v>
      </c>
      <c r="M84">
        <v>43570</v>
      </c>
      <c r="N84" t="s">
        <v>158</v>
      </c>
      <c r="O84">
        <v>2.3330000000000002</v>
      </c>
      <c r="P84">
        <v>7.9370000000000003</v>
      </c>
      <c r="Q84" t="s">
        <v>42</v>
      </c>
      <c r="R84" t="s">
        <v>172</v>
      </c>
    </row>
    <row r="85" spans="1:18" x14ac:dyDescent="0.25">
      <c r="A85" t="s">
        <v>141</v>
      </c>
      <c r="B85" t="s">
        <v>123</v>
      </c>
      <c r="C85">
        <v>43416</v>
      </c>
      <c r="D85">
        <v>0.41967592592592595</v>
      </c>
      <c r="E85">
        <v>42781</v>
      </c>
      <c r="F85">
        <v>43418</v>
      </c>
      <c r="G85">
        <v>44666</v>
      </c>
      <c r="H85">
        <v>100.996</v>
      </c>
      <c r="I85">
        <v>101.056</v>
      </c>
      <c r="J85">
        <v>-0.28999999999999998</v>
      </c>
      <c r="K85">
        <v>-0.307</v>
      </c>
      <c r="L85">
        <v>0</v>
      </c>
      <c r="M85">
        <v>43570</v>
      </c>
      <c r="N85" t="s">
        <v>158</v>
      </c>
      <c r="O85">
        <v>3.427</v>
      </c>
      <c r="P85">
        <v>15.179</v>
      </c>
      <c r="Q85" t="s">
        <v>42</v>
      </c>
      <c r="R85" t="s">
        <v>172</v>
      </c>
    </row>
    <row r="86" spans="1:18" x14ac:dyDescent="0.25">
      <c r="A86" t="s">
        <v>142</v>
      </c>
      <c r="B86" t="s">
        <v>124</v>
      </c>
      <c r="C86">
        <v>43416</v>
      </c>
      <c r="D86">
        <v>0.41986111111111113</v>
      </c>
      <c r="E86">
        <v>41156</v>
      </c>
      <c r="F86">
        <v>43418</v>
      </c>
      <c r="G86">
        <v>44819</v>
      </c>
      <c r="H86">
        <v>107.14400000000001</v>
      </c>
      <c r="I86">
        <v>107.20400000000001</v>
      </c>
      <c r="J86">
        <v>-0.22700000000000001</v>
      </c>
      <c r="K86">
        <v>-0.24199999999999999</v>
      </c>
      <c r="L86">
        <v>1.625</v>
      </c>
      <c r="M86">
        <v>43724</v>
      </c>
      <c r="N86" t="s">
        <v>158</v>
      </c>
      <c r="O86">
        <v>3.7530000000000001</v>
      </c>
      <c r="P86">
        <v>18.055</v>
      </c>
      <c r="Q86" t="s">
        <v>42</v>
      </c>
      <c r="R86" t="s">
        <v>172</v>
      </c>
    </row>
    <row r="87" spans="1:18" x14ac:dyDescent="0.25">
      <c r="A87" t="s">
        <v>143</v>
      </c>
      <c r="B87" t="s">
        <v>125</v>
      </c>
      <c r="C87">
        <v>43416</v>
      </c>
      <c r="D87">
        <v>0.41987268518518517</v>
      </c>
      <c r="E87">
        <v>41380</v>
      </c>
      <c r="F87">
        <v>43418</v>
      </c>
      <c r="G87">
        <v>45031</v>
      </c>
      <c r="H87">
        <v>107.274</v>
      </c>
      <c r="I87">
        <v>107.334</v>
      </c>
      <c r="J87">
        <v>-0.14100000000000001</v>
      </c>
      <c r="K87">
        <v>-0.154</v>
      </c>
      <c r="L87">
        <v>1.5</v>
      </c>
      <c r="M87">
        <v>43570</v>
      </c>
      <c r="N87" t="s">
        <v>158</v>
      </c>
      <c r="O87">
        <v>4.2839999999999998</v>
      </c>
      <c r="P87">
        <v>23.039000000000001</v>
      </c>
      <c r="Q87" t="s">
        <v>42</v>
      </c>
      <c r="R87" t="s">
        <v>172</v>
      </c>
    </row>
    <row r="88" spans="1:18" x14ac:dyDescent="0.25">
      <c r="A88" t="s">
        <v>144</v>
      </c>
      <c r="B88" t="s">
        <v>126</v>
      </c>
      <c r="C88">
        <v>43416</v>
      </c>
      <c r="D88">
        <v>0.41944444444444445</v>
      </c>
      <c r="E88">
        <v>42620</v>
      </c>
      <c r="F88">
        <v>43418</v>
      </c>
      <c r="G88">
        <v>45184</v>
      </c>
      <c r="H88">
        <v>100.31400000000001</v>
      </c>
      <c r="I88">
        <v>100.374</v>
      </c>
      <c r="J88">
        <v>-6.5000000000000002E-2</v>
      </c>
      <c r="K88">
        <v>-7.6999999999999999E-2</v>
      </c>
      <c r="L88">
        <v>0</v>
      </c>
      <c r="M88">
        <v>43724</v>
      </c>
      <c r="N88" t="s">
        <v>158</v>
      </c>
      <c r="O88">
        <v>4.8390000000000004</v>
      </c>
      <c r="P88">
        <v>28.259</v>
      </c>
      <c r="Q88" t="s">
        <v>42</v>
      </c>
      <c r="R88" t="s">
        <v>172</v>
      </c>
    </row>
    <row r="89" spans="1:18" x14ac:dyDescent="0.25">
      <c r="A89" t="s">
        <v>145</v>
      </c>
      <c r="B89" t="s">
        <v>127</v>
      </c>
      <c r="C89">
        <v>43416</v>
      </c>
      <c r="D89">
        <v>0.41979166666666667</v>
      </c>
      <c r="E89">
        <v>41674</v>
      </c>
      <c r="F89">
        <v>43418</v>
      </c>
      <c r="G89">
        <v>45397</v>
      </c>
      <c r="H89">
        <v>110.685</v>
      </c>
      <c r="I89">
        <v>110.755</v>
      </c>
      <c r="J89">
        <v>2.6000000000000002E-2</v>
      </c>
      <c r="K89">
        <v>1.4E-2</v>
      </c>
      <c r="L89">
        <v>2</v>
      </c>
      <c r="M89">
        <v>43570</v>
      </c>
      <c r="N89" t="s">
        <v>158</v>
      </c>
      <c r="O89">
        <v>5.1470000000000002</v>
      </c>
      <c r="P89">
        <v>32.552999999999997</v>
      </c>
      <c r="Q89" t="s">
        <v>42</v>
      </c>
      <c r="R89" t="s">
        <v>172</v>
      </c>
    </row>
    <row r="90" spans="1:18" x14ac:dyDescent="0.25">
      <c r="A90" t="s">
        <v>146</v>
      </c>
      <c r="B90" t="s">
        <v>128</v>
      </c>
      <c r="C90">
        <v>43416</v>
      </c>
      <c r="D90">
        <v>0.41917824074074073</v>
      </c>
      <c r="E90">
        <v>40105</v>
      </c>
      <c r="F90">
        <v>43418</v>
      </c>
      <c r="G90">
        <v>45842</v>
      </c>
      <c r="H90">
        <v>124.86500000000001</v>
      </c>
      <c r="I90">
        <v>124.94500000000001</v>
      </c>
      <c r="J90">
        <v>0.221</v>
      </c>
      <c r="K90">
        <v>0.21</v>
      </c>
      <c r="L90">
        <v>4</v>
      </c>
      <c r="M90">
        <v>43650</v>
      </c>
      <c r="N90" t="s">
        <v>158</v>
      </c>
      <c r="O90">
        <v>5.9610000000000003</v>
      </c>
      <c r="P90">
        <v>43.907000000000004</v>
      </c>
      <c r="Q90" t="s">
        <v>42</v>
      </c>
      <c r="R90" t="s">
        <v>172</v>
      </c>
    </row>
    <row r="91" spans="1:18" x14ac:dyDescent="0.25">
      <c r="A91" t="s">
        <v>147</v>
      </c>
      <c r="B91" t="s">
        <v>129</v>
      </c>
      <c r="C91">
        <v>43416</v>
      </c>
      <c r="D91">
        <v>0.41997685185185185</v>
      </c>
      <c r="E91">
        <v>42248</v>
      </c>
      <c r="F91">
        <v>43418</v>
      </c>
      <c r="G91">
        <v>45915</v>
      </c>
      <c r="H91">
        <v>104.16800000000001</v>
      </c>
      <c r="I91">
        <v>104.238</v>
      </c>
      <c r="J91">
        <v>0.25900000000000001</v>
      </c>
      <c r="K91">
        <v>0.249</v>
      </c>
      <c r="L91">
        <v>0.875</v>
      </c>
      <c r="M91">
        <v>43724</v>
      </c>
      <c r="N91" t="s">
        <v>158</v>
      </c>
      <c r="O91">
        <v>6.6440000000000001</v>
      </c>
      <c r="P91">
        <v>51.491</v>
      </c>
      <c r="Q91" t="s">
        <v>42</v>
      </c>
      <c r="R91" t="s">
        <v>172</v>
      </c>
    </row>
    <row r="92" spans="1:18" x14ac:dyDescent="0.25">
      <c r="A92" t="s">
        <v>148</v>
      </c>
      <c r="B92" t="s">
        <v>130</v>
      </c>
      <c r="C92">
        <v>43416</v>
      </c>
      <c r="D92">
        <v>0.42</v>
      </c>
      <c r="E92">
        <v>42437</v>
      </c>
      <c r="F92">
        <v>43418</v>
      </c>
      <c r="G92">
        <v>46127</v>
      </c>
      <c r="H92">
        <v>101</v>
      </c>
      <c r="I92">
        <v>101.08</v>
      </c>
      <c r="J92">
        <v>0.36299999999999999</v>
      </c>
      <c r="K92">
        <v>0.35199999999999998</v>
      </c>
      <c r="L92">
        <v>0.5</v>
      </c>
      <c r="M92">
        <v>43570</v>
      </c>
      <c r="N92" t="s">
        <v>158</v>
      </c>
      <c r="O92">
        <v>7.2530000000000001</v>
      </c>
      <c r="P92">
        <v>60.503999999999998</v>
      </c>
      <c r="Q92" t="s">
        <v>42</v>
      </c>
      <c r="R92" t="s">
        <v>172</v>
      </c>
    </row>
    <row r="93" spans="1:18" x14ac:dyDescent="0.25">
      <c r="A93" t="s">
        <v>149</v>
      </c>
      <c r="B93" t="s">
        <v>131</v>
      </c>
      <c r="C93">
        <v>43416</v>
      </c>
      <c r="D93">
        <v>0.41972222222222222</v>
      </c>
      <c r="E93">
        <v>42984</v>
      </c>
      <c r="F93">
        <v>43418</v>
      </c>
      <c r="G93">
        <v>46645</v>
      </c>
      <c r="H93">
        <v>99.632000000000005</v>
      </c>
      <c r="I93">
        <v>99.701999999999998</v>
      </c>
      <c r="J93">
        <v>0.54300000000000004</v>
      </c>
      <c r="K93">
        <v>0.53500000000000003</v>
      </c>
      <c r="L93">
        <v>0.5</v>
      </c>
      <c r="M93">
        <v>43724</v>
      </c>
      <c r="N93" t="s">
        <v>158</v>
      </c>
      <c r="O93">
        <v>8.6120000000000001</v>
      </c>
      <c r="P93">
        <v>83.695999999999998</v>
      </c>
      <c r="Q93" t="s">
        <v>42</v>
      </c>
      <c r="R93" t="s">
        <v>172</v>
      </c>
    </row>
    <row r="94" spans="1:18" x14ac:dyDescent="0.25">
      <c r="A94" t="s">
        <v>150</v>
      </c>
      <c r="B94" t="s">
        <v>132</v>
      </c>
      <c r="C94">
        <v>43416</v>
      </c>
      <c r="D94">
        <v>0.42003472222222221</v>
      </c>
      <c r="E94">
        <v>40946</v>
      </c>
      <c r="F94">
        <v>43418</v>
      </c>
      <c r="G94">
        <v>46938</v>
      </c>
      <c r="H94">
        <v>119.94500000000001</v>
      </c>
      <c r="I94">
        <v>120.04600000000001</v>
      </c>
      <c r="J94">
        <v>0.61199999999999999</v>
      </c>
      <c r="K94">
        <v>0.60199999999999998</v>
      </c>
      <c r="L94">
        <v>2.75</v>
      </c>
      <c r="M94">
        <v>43650</v>
      </c>
      <c r="N94" t="s">
        <v>158</v>
      </c>
      <c r="O94">
        <v>8.5809999999999995</v>
      </c>
      <c r="P94">
        <v>87.471000000000004</v>
      </c>
      <c r="Q94" t="s">
        <v>42</v>
      </c>
      <c r="R94" t="s">
        <v>172</v>
      </c>
    </row>
    <row r="95" spans="1:18" x14ac:dyDescent="0.25">
      <c r="A95" t="s">
        <v>151</v>
      </c>
      <c r="B95" t="s">
        <v>133</v>
      </c>
      <c r="C95">
        <v>43416</v>
      </c>
      <c r="D95">
        <v>0.40833333333333333</v>
      </c>
      <c r="E95">
        <v>43347</v>
      </c>
      <c r="F95">
        <v>43418</v>
      </c>
      <c r="G95">
        <v>47011</v>
      </c>
      <c r="H95">
        <v>98.447000000000003</v>
      </c>
      <c r="I95">
        <v>98.52</v>
      </c>
      <c r="J95">
        <v>0.66400000000000003</v>
      </c>
      <c r="K95">
        <v>0.65600000000000003</v>
      </c>
      <c r="L95">
        <v>0.5</v>
      </c>
      <c r="M95">
        <v>43724</v>
      </c>
      <c r="N95" t="s">
        <v>158</v>
      </c>
      <c r="O95">
        <v>9.548</v>
      </c>
      <c r="P95">
        <v>102.017</v>
      </c>
      <c r="Q95" t="s">
        <v>42</v>
      </c>
      <c r="R95" t="s">
        <v>172</v>
      </c>
    </row>
    <row r="96" spans="1:18" x14ac:dyDescent="0.25">
      <c r="A96" t="s">
        <v>152</v>
      </c>
      <c r="B96" t="s">
        <v>134</v>
      </c>
      <c r="C96">
        <v>43416</v>
      </c>
      <c r="D96">
        <v>0.42003472222222221</v>
      </c>
      <c r="E96">
        <v>42073</v>
      </c>
      <c r="F96">
        <v>43418</v>
      </c>
      <c r="G96">
        <v>47953</v>
      </c>
      <c r="H96">
        <v>98.686999999999998</v>
      </c>
      <c r="I96">
        <v>98.807000000000002</v>
      </c>
      <c r="J96">
        <v>0.86199999999999999</v>
      </c>
      <c r="K96">
        <v>0.85199999999999998</v>
      </c>
      <c r="L96">
        <v>0.75</v>
      </c>
      <c r="M96">
        <v>43570</v>
      </c>
      <c r="N96" t="s">
        <v>158</v>
      </c>
      <c r="O96">
        <v>11.746</v>
      </c>
      <c r="P96">
        <v>154.00399999999999</v>
      </c>
      <c r="Q96" t="s">
        <v>42</v>
      </c>
      <c r="R96" t="s">
        <v>172</v>
      </c>
    </row>
    <row r="97" spans="1:18" x14ac:dyDescent="0.25">
      <c r="A97" t="s">
        <v>153</v>
      </c>
      <c r="B97" t="s">
        <v>135</v>
      </c>
      <c r="C97">
        <v>43416</v>
      </c>
      <c r="D97">
        <v>0.41995370370370372</v>
      </c>
      <c r="E97">
        <v>43144</v>
      </c>
      <c r="F97">
        <v>43418</v>
      </c>
      <c r="G97">
        <v>49049</v>
      </c>
      <c r="H97">
        <v>101.62</v>
      </c>
      <c r="I97">
        <v>102.12</v>
      </c>
      <c r="J97">
        <v>1.0110000000000001</v>
      </c>
      <c r="K97">
        <v>0.97599999999999998</v>
      </c>
      <c r="L97">
        <v>1.125</v>
      </c>
      <c r="M97">
        <v>43570</v>
      </c>
      <c r="N97" t="s">
        <v>158</v>
      </c>
      <c r="O97">
        <v>14.024000000000001</v>
      </c>
      <c r="P97">
        <v>221.876</v>
      </c>
      <c r="Q97" t="s">
        <v>42</v>
      </c>
      <c r="R97" t="s">
        <v>172</v>
      </c>
    </row>
    <row r="98" spans="1:18" x14ac:dyDescent="0.25">
      <c r="A98" t="s">
        <v>154</v>
      </c>
      <c r="B98" t="s">
        <v>136</v>
      </c>
      <c r="C98">
        <v>43416</v>
      </c>
      <c r="D98">
        <v>0.42003472222222221</v>
      </c>
      <c r="E98">
        <v>41093</v>
      </c>
      <c r="F98">
        <v>43418</v>
      </c>
      <c r="G98">
        <v>52051</v>
      </c>
      <c r="H98">
        <v>130.89699999999999</v>
      </c>
      <c r="I98">
        <v>131.137</v>
      </c>
      <c r="J98">
        <v>1.1280000000000001</v>
      </c>
      <c r="K98">
        <v>1.1180000000000001</v>
      </c>
      <c r="L98">
        <v>2.625</v>
      </c>
      <c r="M98">
        <v>43650</v>
      </c>
      <c r="N98" t="s">
        <v>158</v>
      </c>
      <c r="O98">
        <v>18.397000000000002</v>
      </c>
      <c r="P98">
        <v>410.63299999999998</v>
      </c>
      <c r="Q98" t="s">
        <v>42</v>
      </c>
      <c r="R98" t="s">
        <v>172</v>
      </c>
    </row>
    <row r="99" spans="1:18" x14ac:dyDescent="0.25">
      <c r="A99" t="s">
        <v>155</v>
      </c>
      <c r="B99" t="s">
        <v>137</v>
      </c>
      <c r="C99">
        <v>43416</v>
      </c>
      <c r="D99">
        <v>0.41917824074074073</v>
      </c>
      <c r="E99">
        <v>42781</v>
      </c>
      <c r="F99">
        <v>43418</v>
      </c>
      <c r="G99">
        <v>53797</v>
      </c>
      <c r="H99">
        <v>102.723</v>
      </c>
      <c r="I99">
        <v>102.96300000000001</v>
      </c>
      <c r="J99">
        <v>1.26</v>
      </c>
      <c r="K99">
        <v>1.25</v>
      </c>
      <c r="L99">
        <v>1.375</v>
      </c>
      <c r="M99">
        <v>43570</v>
      </c>
      <c r="N99" t="s">
        <v>158</v>
      </c>
      <c r="O99">
        <v>23.318000000000001</v>
      </c>
      <c r="P99">
        <v>635.85900000000004</v>
      </c>
      <c r="Q99" t="s">
        <v>42</v>
      </c>
      <c r="R99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LIVE</vt:lpstr>
      <vt:lpstr>SNAP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Gustav Dackner</cp:lastModifiedBy>
  <dcterms:created xsi:type="dcterms:W3CDTF">2015-06-05T18:19:34Z</dcterms:created>
  <dcterms:modified xsi:type="dcterms:W3CDTF">2018-11-12T09:06:21Z</dcterms:modified>
</cp:coreProperties>
</file>