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2240" yWindow="2240" windowWidth="23360" windowHeight="15320" tabRatio="500"/>
  </bookViews>
  <sheets>
    <sheet name="Pl_Ac_AA_out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1" l="1"/>
  <c r="E24" i="1"/>
  <c r="F24" i="1"/>
  <c r="C24" i="1"/>
  <c r="D23" i="1"/>
  <c r="E23" i="1"/>
  <c r="F23" i="1"/>
  <c r="C23" i="1"/>
  <c r="D22" i="1"/>
  <c r="E22" i="1"/>
  <c r="F22" i="1"/>
  <c r="C22" i="1"/>
  <c r="D21" i="1"/>
  <c r="E21" i="1"/>
  <c r="F21" i="1"/>
  <c r="C21" i="1"/>
  <c r="D20" i="1"/>
  <c r="E20" i="1"/>
  <c r="F20" i="1"/>
  <c r="C20" i="1"/>
  <c r="C18" i="1"/>
  <c r="D18" i="1"/>
  <c r="E18" i="1"/>
  <c r="F18" i="1"/>
  <c r="B18" i="1"/>
  <c r="F17" i="1"/>
  <c r="C17" i="1"/>
  <c r="D17" i="1"/>
  <c r="E17" i="1"/>
  <c r="B17" i="1"/>
  <c r="C16" i="1"/>
  <c r="D16" i="1"/>
  <c r="E16" i="1"/>
  <c r="F16" i="1"/>
  <c r="B16" i="1"/>
  <c r="C15" i="1"/>
  <c r="D15" i="1"/>
  <c r="E15" i="1"/>
  <c r="F15" i="1"/>
  <c r="B15" i="1"/>
  <c r="C14" i="1"/>
  <c r="D14" i="1"/>
  <c r="E14" i="1"/>
  <c r="F14" i="1"/>
  <c r="B14" i="1"/>
</calcChain>
</file>

<file path=xl/sharedStrings.xml><?xml version="1.0" encoding="utf-8"?>
<sst xmlns="http://schemas.openxmlformats.org/spreadsheetml/2006/main" count="27" uniqueCount="23">
  <si>
    <t>gene</t>
  </si>
  <si>
    <t>num AA changes</t>
  </si>
  <si>
    <t>num identical before</t>
  </si>
  <si>
    <t>num identical after</t>
  </si>
  <si>
    <t>num similar before</t>
  </si>
  <si>
    <t>num similar after</t>
  </si>
  <si>
    <t>avgerage edit score diff</t>
  </si>
  <si>
    <t>atpA</t>
  </si>
  <si>
    <t>atpB</t>
  </si>
  <si>
    <t>petB</t>
  </si>
  <si>
    <t>petD</t>
  </si>
  <si>
    <t>psaB</t>
  </si>
  <si>
    <t>psbA</t>
  </si>
  <si>
    <t>psbB</t>
  </si>
  <si>
    <t>psbC</t>
  </si>
  <si>
    <t>psbD</t>
  </si>
  <si>
    <t>psbE</t>
  </si>
  <si>
    <t>Sum</t>
  </si>
  <si>
    <t>atp</t>
  </si>
  <si>
    <t>pet</t>
  </si>
  <si>
    <t>psa</t>
  </si>
  <si>
    <t>psb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</si>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</sst>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H18" sqref="H18"/>
    </sheetView>
  </sheetViews>
  <sheetFormatPr baseColWidth="10" defaultRowHeight="15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3" spans="1:7">
      <c r="A3" t="s">
        <v>7</v>
      </c>
      <c r="B3">
        <v>43</v>
      </c>
      <c r="C3">
        <v>1</v>
      </c>
      <c r="D3">
        <v>10</v>
      </c>
      <c r="E3">
        <v>9</v>
      </c>
      <c r="F3">
        <v>20</v>
      </c>
      <c r="G3">
        <v>1.47</v>
      </c>
    </row>
    <row r="4" spans="1:7">
      <c r="A4" t="s">
        <v>8</v>
      </c>
      <c r="B4">
        <v>78</v>
      </c>
      <c r="C4">
        <v>10</v>
      </c>
      <c r="D4">
        <v>17</v>
      </c>
      <c r="E4">
        <v>29</v>
      </c>
      <c r="F4">
        <v>33</v>
      </c>
      <c r="G4">
        <v>0.67</v>
      </c>
    </row>
    <row r="5" spans="1:7">
      <c r="A5" t="s">
        <v>9</v>
      </c>
      <c r="B5">
        <v>27</v>
      </c>
      <c r="C5">
        <v>1</v>
      </c>
      <c r="D5">
        <v>12</v>
      </c>
      <c r="E5">
        <v>9</v>
      </c>
      <c r="F5">
        <v>15</v>
      </c>
      <c r="G5">
        <v>2.37</v>
      </c>
    </row>
    <row r="6" spans="1:7">
      <c r="A6" t="s">
        <v>10</v>
      </c>
      <c r="B6">
        <v>23</v>
      </c>
      <c r="C6">
        <v>0</v>
      </c>
      <c r="D6">
        <v>8</v>
      </c>
      <c r="E6">
        <v>5</v>
      </c>
      <c r="F6">
        <v>11</v>
      </c>
      <c r="G6">
        <v>2.61</v>
      </c>
    </row>
    <row r="7" spans="1:7">
      <c r="A7" t="s">
        <v>11</v>
      </c>
      <c r="B7">
        <v>89</v>
      </c>
      <c r="C7">
        <v>11</v>
      </c>
      <c r="D7">
        <v>27</v>
      </c>
      <c r="E7">
        <v>32</v>
      </c>
      <c r="F7">
        <v>44</v>
      </c>
      <c r="G7">
        <v>1.24</v>
      </c>
    </row>
    <row r="8" spans="1:7">
      <c r="A8" t="s">
        <v>12</v>
      </c>
      <c r="B8">
        <v>23</v>
      </c>
      <c r="C8">
        <v>4</v>
      </c>
      <c r="D8">
        <v>12</v>
      </c>
      <c r="E8">
        <v>7</v>
      </c>
      <c r="F8">
        <v>13</v>
      </c>
      <c r="G8">
        <v>2.48</v>
      </c>
    </row>
    <row r="9" spans="1:7">
      <c r="A9" t="s">
        <v>13</v>
      </c>
      <c r="B9">
        <v>62</v>
      </c>
      <c r="C9">
        <v>4</v>
      </c>
      <c r="D9">
        <v>24</v>
      </c>
      <c r="E9">
        <v>22</v>
      </c>
      <c r="F9">
        <v>39</v>
      </c>
      <c r="G9">
        <v>1.77</v>
      </c>
    </row>
    <row r="10" spans="1:7">
      <c r="A10" t="s">
        <v>14</v>
      </c>
      <c r="B10">
        <v>36</v>
      </c>
      <c r="C10">
        <v>3</v>
      </c>
      <c r="D10">
        <v>16</v>
      </c>
      <c r="E10">
        <v>18</v>
      </c>
      <c r="F10">
        <v>24</v>
      </c>
      <c r="G10">
        <v>1.1399999999999999</v>
      </c>
    </row>
    <row r="11" spans="1:7">
      <c r="A11" t="s">
        <v>15</v>
      </c>
      <c r="B11">
        <v>17</v>
      </c>
      <c r="C11">
        <v>0</v>
      </c>
      <c r="D11">
        <v>9</v>
      </c>
      <c r="E11">
        <v>5</v>
      </c>
      <c r="F11">
        <v>13</v>
      </c>
      <c r="G11">
        <v>2.29</v>
      </c>
    </row>
    <row r="12" spans="1:7">
      <c r="A12" t="s">
        <v>16</v>
      </c>
      <c r="B12">
        <v>3</v>
      </c>
      <c r="C12">
        <v>0</v>
      </c>
      <c r="D12">
        <v>2</v>
      </c>
      <c r="E12">
        <v>2</v>
      </c>
      <c r="F12">
        <v>2</v>
      </c>
      <c r="G12">
        <v>2.67</v>
      </c>
    </row>
    <row r="14" spans="1:7">
      <c r="A14" t="s">
        <v>17</v>
      </c>
      <c r="B14">
        <f>SUM(B3:B12)</f>
        <v>401</v>
      </c>
      <c r="C14">
        <f t="shared" ref="C14:F14" si="0">SUM(C3:C12)</f>
        <v>34</v>
      </c>
      <c r="D14">
        <f t="shared" si="0"/>
        <v>137</v>
      </c>
      <c r="E14">
        <f t="shared" si="0"/>
        <v>138</v>
      </c>
      <c r="F14">
        <f t="shared" si="0"/>
        <v>214</v>
      </c>
    </row>
    <row r="15" spans="1:7">
      <c r="A15" t="s">
        <v>18</v>
      </c>
      <c r="B15">
        <f>SUM(B3:B4)</f>
        <v>121</v>
      </c>
      <c r="C15">
        <f t="shared" ref="C15:F15" si="1">SUM(C3:C4)</f>
        <v>11</v>
      </c>
      <c r="D15">
        <f t="shared" si="1"/>
        <v>27</v>
      </c>
      <c r="E15">
        <f t="shared" si="1"/>
        <v>38</v>
      </c>
      <c r="F15">
        <f t="shared" si="1"/>
        <v>53</v>
      </c>
    </row>
    <row r="16" spans="1:7">
      <c r="A16" t="s">
        <v>19</v>
      </c>
      <c r="B16">
        <f>SUM(B5:B6)</f>
        <v>50</v>
      </c>
      <c r="C16">
        <f t="shared" ref="C16:F16" si="2">SUM(C5:C6)</f>
        <v>1</v>
      </c>
      <c r="D16">
        <f t="shared" si="2"/>
        <v>20</v>
      </c>
      <c r="E16">
        <f t="shared" si="2"/>
        <v>14</v>
      </c>
      <c r="F16">
        <f t="shared" si="2"/>
        <v>26</v>
      </c>
    </row>
    <row r="17" spans="1:6">
      <c r="A17" t="s">
        <v>20</v>
      </c>
      <c r="B17">
        <f>SUM(B7)</f>
        <v>89</v>
      </c>
      <c r="C17">
        <f t="shared" ref="C17:E17" si="3">SUM(C7)</f>
        <v>11</v>
      </c>
      <c r="D17">
        <f t="shared" si="3"/>
        <v>27</v>
      </c>
      <c r="E17">
        <f t="shared" si="3"/>
        <v>32</v>
      </c>
      <c r="F17">
        <f>SUM(F7)</f>
        <v>44</v>
      </c>
    </row>
    <row r="18" spans="1:6">
      <c r="A18" t="s">
        <v>21</v>
      </c>
      <c r="B18">
        <f>SUM(B8:B12)</f>
        <v>141</v>
      </c>
      <c r="C18">
        <f t="shared" ref="C18:F18" si="4">SUM(C8:C12)</f>
        <v>11</v>
      </c>
      <c r="D18">
        <f t="shared" si="4"/>
        <v>63</v>
      </c>
      <c r="E18">
        <f t="shared" si="4"/>
        <v>54</v>
      </c>
      <c r="F18">
        <f t="shared" si="4"/>
        <v>91</v>
      </c>
    </row>
    <row r="20" spans="1:6">
      <c r="A20" t="s">
        <v>22</v>
      </c>
      <c r="C20">
        <f>C14/401*100</f>
        <v>8.4788029925187036</v>
      </c>
      <c r="D20">
        <f t="shared" ref="D20:F20" si="5">D14/401*100</f>
        <v>34.164588528678301</v>
      </c>
      <c r="E20">
        <f t="shared" si="5"/>
        <v>34.413965087281795</v>
      </c>
      <c r="F20">
        <f t="shared" si="5"/>
        <v>53.366583541147129</v>
      </c>
    </row>
    <row r="21" spans="1:6">
      <c r="A21" t="s">
        <v>18</v>
      </c>
      <c r="C21">
        <f>C15/121*100</f>
        <v>9.0909090909090917</v>
      </c>
      <c r="D21">
        <f t="shared" ref="D21:F21" si="6">D15/121*100</f>
        <v>22.314049586776861</v>
      </c>
      <c r="E21">
        <f t="shared" si="6"/>
        <v>31.404958677685951</v>
      </c>
      <c r="F21">
        <f t="shared" si="6"/>
        <v>43.801652892561982</v>
      </c>
    </row>
    <row r="22" spans="1:6">
      <c r="A22" t="s">
        <v>19</v>
      </c>
      <c r="C22">
        <f>C16/50*100</f>
        <v>2</v>
      </c>
      <c r="D22">
        <f t="shared" ref="D22:F22" si="7">D16/50*100</f>
        <v>40</v>
      </c>
      <c r="E22">
        <f t="shared" si="7"/>
        <v>28.000000000000004</v>
      </c>
      <c r="F22">
        <f t="shared" si="7"/>
        <v>52</v>
      </c>
    </row>
    <row r="23" spans="1:6">
      <c r="A23" t="s">
        <v>20</v>
      </c>
      <c r="C23">
        <f>C17/89*100</f>
        <v>12.359550561797752</v>
      </c>
      <c r="D23">
        <f t="shared" ref="D23:F23" si="8">D17/89*100</f>
        <v>30.337078651685395</v>
      </c>
      <c r="E23">
        <f t="shared" si="8"/>
        <v>35.955056179775283</v>
      </c>
      <c r="F23">
        <f t="shared" si="8"/>
        <v>49.438202247191008</v>
      </c>
    </row>
    <row r="24" spans="1:6">
      <c r="A24" t="s">
        <v>21</v>
      </c>
      <c r="C24">
        <f>C18/141*100</f>
        <v>7.8014184397163122</v>
      </c>
      <c r="D24">
        <f t="shared" ref="D24:F24" si="9">D18/141*100</f>
        <v>44.680851063829785</v>
      </c>
      <c r="E24">
        <f t="shared" si="9"/>
        <v>38.297872340425535</v>
      </c>
      <c r="F24">
        <f t="shared" si="9"/>
        <v>64.539007092198588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Pl_Ac_AA_out.csv</vt:lpstr>
    </vt:vector>
  </TitlesOfParts>
  <Company>University of Alberta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Christen Klinger</dc:creator>
  <cp:lastModifiedBy>Christen Klinger</cp:lastModifiedBy>
  <dcterms:created xsi:type="dcterms:W3CDTF">2016-03-23T16:28:08Z</dcterms:created>
  <dcterms:modified xsi:type="dcterms:W3CDTF">2016-03-23T16:29:53Z</dcterms:modified>
</cp:coreProperties>
</file>