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ion\Semester7\CommunicationProject\LCCN-QUIC-Spin-Bit\QRE\20 01 2022 18 30 no latency\"/>
    </mc:Choice>
  </mc:AlternateContent>
  <xr:revisionPtr revIDLastSave="0" documentId="13_ncr:1_{4AE78ED8-418C-463B-9C41-446DCE36A423}" xr6:coauthVersionLast="47" xr6:coauthVersionMax="47" xr10:uidLastSave="{00000000-0000-0000-0000-000000000000}"/>
  <bookViews>
    <workbookView xWindow="-108" yWindow="-108" windowWidth="23256" windowHeight="12576" activeTab="1" xr2:uid="{75145161-D8D9-436E-8E60-5C4F8D39BBF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C27" i="1"/>
  <c r="C28" i="1"/>
  <c r="C29" i="1"/>
  <c r="C30" i="1"/>
  <c r="C26" i="1"/>
  <c r="C25" i="1"/>
  <c r="E29" i="2"/>
  <c r="E34" i="2"/>
  <c r="E33" i="2"/>
  <c r="E32" i="2"/>
  <c r="E31" i="2"/>
  <c r="E30" i="2"/>
  <c r="C29" i="2"/>
  <c r="C31" i="2"/>
  <c r="C32" i="2"/>
  <c r="C33" i="2"/>
  <c r="C34" i="2"/>
  <c r="C30" i="2"/>
  <c r="E16" i="2"/>
  <c r="F16" i="2" s="1"/>
  <c r="E17" i="2"/>
  <c r="F17" i="2" s="1"/>
  <c r="E18" i="2"/>
  <c r="F18" i="2" s="1"/>
  <c r="E19" i="2"/>
  <c r="F19" i="2" s="1"/>
  <c r="E20" i="2"/>
  <c r="F20" i="2" s="1"/>
  <c r="E15" i="2"/>
  <c r="F15" i="2" s="1"/>
  <c r="D13" i="1"/>
  <c r="D15" i="1"/>
  <c r="D16" i="1"/>
  <c r="D17" i="1"/>
  <c r="D18" i="1"/>
  <c r="D14" i="1"/>
</calcChain>
</file>

<file path=xl/sharedStrings.xml><?xml version="1.0" encoding="utf-8"?>
<sst xmlns="http://schemas.openxmlformats.org/spreadsheetml/2006/main" count="43" uniqueCount="21">
  <si>
    <t>QRE</t>
  </si>
  <si>
    <t>server</t>
  </si>
  <si>
    <t xml:space="preserve">to </t>
  </si>
  <si>
    <t>client</t>
  </si>
  <si>
    <t>wireshark</t>
  </si>
  <si>
    <t>wireshark edges</t>
  </si>
  <si>
    <t>qlog</t>
  </si>
  <si>
    <t>sample</t>
  </si>
  <si>
    <t>sample#</t>
  </si>
  <si>
    <t>Wireshark</t>
  </si>
  <si>
    <t>timestamps</t>
  </si>
  <si>
    <t>server qlog</t>
  </si>
  <si>
    <t>adjust to qlog</t>
  </si>
  <si>
    <t>Wireshark S2C</t>
  </si>
  <si>
    <t>Wireshark initial</t>
  </si>
  <si>
    <t>qlog initial</t>
  </si>
  <si>
    <t>Table for Presentation!</t>
  </si>
  <si>
    <t>client qlog</t>
  </si>
  <si>
    <t>QRE C2S</t>
  </si>
  <si>
    <t>QRE S2C</t>
  </si>
  <si>
    <t>Wireshark C2S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</si>
</sst>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to Client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Sheet1!$E$25:$E$30</c:f>
              <c:numCache>
                <c:formatCode>General</c:formatCode>
                <c:ptCount val="6"/>
                <c:pt idx="0">
                  <c:v>50.906999999999812</c:v>
                </c:pt>
                <c:pt idx="1">
                  <c:v>71.124000000000407</c:v>
                </c:pt>
                <c:pt idx="2">
                  <c:v>87.554999999999382</c:v>
                </c:pt>
                <c:pt idx="3">
                  <c:v>110.39999999999961</c:v>
                </c:pt>
                <c:pt idx="4">
                  <c:v>126.15399999999899</c:v>
                </c:pt>
                <c:pt idx="5">
                  <c:v>137.3270000000002</c:v>
                </c:pt>
              </c:numCache>
            </c:numRef>
          </c:xVal>
          <c:yVal>
            <c:numRef>
              <c:f>Sheet1!$B$25:$B$30</c:f>
              <c:numCache>
                <c:formatCode>General</c:formatCode>
                <c:ptCount val="6"/>
                <c:pt idx="0">
                  <c:v>26.853000000000002</c:v>
                </c:pt>
                <c:pt idx="1">
                  <c:v>20.216999999999999</c:v>
                </c:pt>
                <c:pt idx="2">
                  <c:v>16.431000000000001</c:v>
                </c:pt>
                <c:pt idx="3">
                  <c:v>22.844999999999999</c:v>
                </c:pt>
                <c:pt idx="4">
                  <c:v>15.754</c:v>
                </c:pt>
                <c:pt idx="5">
                  <c:v>11.173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A-469B-81CA-5BA7D09B2A27}"/>
            </c:ext>
          </c:extLst>
        </c:ser>
        <c:ser>
          <c:idx val="1"/>
          <c:order val="1"/>
          <c:tx>
            <c:v>Wireshark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Sheet1!$E$25:$E$30</c:f>
              <c:numCache>
                <c:formatCode>General</c:formatCode>
                <c:ptCount val="6"/>
                <c:pt idx="0">
                  <c:v>50.906999999999812</c:v>
                </c:pt>
                <c:pt idx="1">
                  <c:v>71.124000000000407</c:v>
                </c:pt>
                <c:pt idx="2">
                  <c:v>87.554999999999382</c:v>
                </c:pt>
                <c:pt idx="3">
                  <c:v>110.39999999999961</c:v>
                </c:pt>
                <c:pt idx="4">
                  <c:v>126.15399999999899</c:v>
                </c:pt>
                <c:pt idx="5">
                  <c:v>137.3270000000002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26.853000000000904</c:v>
                </c:pt>
                <c:pt idx="1">
                  <c:v>20.217000000000596</c:v>
                </c:pt>
                <c:pt idx="2">
                  <c:v>16.430999999998974</c:v>
                </c:pt>
                <c:pt idx="3">
                  <c:v>22.845000000000226</c:v>
                </c:pt>
                <c:pt idx="4">
                  <c:v>15.75399999999938</c:v>
                </c:pt>
                <c:pt idx="5">
                  <c:v>11.17300000000121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A-469B-81CA-5BA7D09B2A27}"/>
            </c:ext>
          </c:extLst>
        </c:ser>
        <c:ser>
          <c:idx val="2"/>
          <c:order val="2"/>
          <c:tx>
            <c:v>qlog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Sheet1!$H$25:$H$32</c:f>
              <c:numCache>
                <c:formatCode>General</c:formatCode>
                <c:ptCount val="8"/>
                <c:pt idx="0">
                  <c:v>19.329999999999998</c:v>
                </c:pt>
                <c:pt idx="1">
                  <c:v>33.49</c:v>
                </c:pt>
                <c:pt idx="2">
                  <c:v>54.57</c:v>
                </c:pt>
                <c:pt idx="3">
                  <c:v>70.52</c:v>
                </c:pt>
                <c:pt idx="4">
                  <c:v>93.32</c:v>
                </c:pt>
                <c:pt idx="5">
                  <c:v>104.94</c:v>
                </c:pt>
                <c:pt idx="6">
                  <c:v>120.18</c:v>
                </c:pt>
                <c:pt idx="7">
                  <c:v>312.87</c:v>
                </c:pt>
              </c:numCache>
            </c:numRef>
          </c:xVal>
          <c:yVal>
            <c:numRef>
              <c:f>Sheet1!$G$25:$G$32</c:f>
              <c:numCache>
                <c:formatCode>General</c:formatCode>
                <c:ptCount val="8"/>
                <c:pt idx="0">
                  <c:v>12.712999999999999</c:v>
                </c:pt>
                <c:pt idx="1">
                  <c:v>26.202999999999999</c:v>
                </c:pt>
                <c:pt idx="2">
                  <c:v>11.771000000000001</c:v>
                </c:pt>
                <c:pt idx="3">
                  <c:v>10.584</c:v>
                </c:pt>
                <c:pt idx="4">
                  <c:v>19.353000000000002</c:v>
                </c:pt>
                <c:pt idx="5">
                  <c:v>11.433999999999999</c:v>
                </c:pt>
                <c:pt idx="6">
                  <c:v>14.97</c:v>
                </c:pt>
                <c:pt idx="7">
                  <c:v>12.414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A-469B-81CA-5BA7D09B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84015"/>
        <c:axId val="1459979855"/>
      </c:scatterChart>
      <c:valAx>
        <c:axId val="14599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connection initiated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59979855"/>
        <c:crosses val="autoZero"/>
        <c:crossBetween val="midCat"/>
      </c:valAx>
      <c:valAx>
        <c:axId val="14599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5998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to Server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Sheet2!$E$29:$E$34</c:f>
              <c:numCache>
                <c:formatCode>General</c:formatCode>
                <c:ptCount val="6"/>
                <c:pt idx="0">
                  <c:v>60.95600000000023</c:v>
                </c:pt>
                <c:pt idx="1">
                  <c:v>76.494999999998868</c:v>
                </c:pt>
                <c:pt idx="2">
                  <c:v>92.094999999999814</c:v>
                </c:pt>
                <c:pt idx="3">
                  <c:v>110.77499999999962</c:v>
                </c:pt>
                <c:pt idx="4">
                  <c:v>126.5750000000001</c:v>
                </c:pt>
                <c:pt idx="5">
                  <c:v>138.41099999999895</c:v>
                </c:pt>
              </c:numCache>
            </c:numRef>
          </c:xVal>
          <c:yVal>
            <c:numRef>
              <c:f>Sheet2!$B$29:$B$34</c:f>
              <c:numCache>
                <c:formatCode>General</c:formatCode>
                <c:ptCount val="6"/>
                <c:pt idx="0">
                  <c:v>22.393999999999998</c:v>
                </c:pt>
                <c:pt idx="1">
                  <c:v>15.539</c:v>
                </c:pt>
                <c:pt idx="2">
                  <c:v>15.6</c:v>
                </c:pt>
                <c:pt idx="3">
                  <c:v>18.68</c:v>
                </c:pt>
                <c:pt idx="4">
                  <c:v>15.8</c:v>
                </c:pt>
                <c:pt idx="5">
                  <c:v>11.836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0E3-A826-E718DD2D3F0B}"/>
            </c:ext>
          </c:extLst>
        </c:ser>
        <c:ser>
          <c:idx val="1"/>
          <c:order val="1"/>
          <c:tx>
            <c:v>Wireshark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Sheet2!$E$29:$E$34</c:f>
              <c:numCache>
                <c:formatCode>General</c:formatCode>
                <c:ptCount val="6"/>
                <c:pt idx="0">
                  <c:v>60.95600000000023</c:v>
                </c:pt>
                <c:pt idx="1">
                  <c:v>76.494999999998868</c:v>
                </c:pt>
                <c:pt idx="2">
                  <c:v>92.094999999999814</c:v>
                </c:pt>
                <c:pt idx="3">
                  <c:v>110.77499999999962</c:v>
                </c:pt>
                <c:pt idx="4">
                  <c:v>126.5750000000001</c:v>
                </c:pt>
                <c:pt idx="5">
                  <c:v>138.41099999999895</c:v>
                </c:pt>
              </c:numCache>
            </c:numRef>
          </c:xVal>
          <c:yVal>
            <c:numRef>
              <c:f>Sheet2!$C$29:$C$34</c:f>
              <c:numCache>
                <c:formatCode>General</c:formatCode>
                <c:ptCount val="6"/>
                <c:pt idx="0">
                  <c:v>22.394000000000247</c:v>
                </c:pt>
                <c:pt idx="1">
                  <c:v>15.538999999998637</c:v>
                </c:pt>
                <c:pt idx="2">
                  <c:v>15.600000000000946</c:v>
                </c:pt>
                <c:pt idx="3">
                  <c:v>18.679999999999808</c:v>
                </c:pt>
                <c:pt idx="4">
                  <c:v>15.80000000000048</c:v>
                </c:pt>
                <c:pt idx="5">
                  <c:v>11.835999999998847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0E3-A826-E718DD2D3F0B}"/>
            </c:ext>
          </c:extLst>
        </c:ser>
        <c:ser>
          <c:idx val="2"/>
          <c:order val="2"/>
          <c:tx>
            <c:v>qlog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Sheet2!$H$29:$H$31</c:f>
              <c:numCache>
                <c:formatCode>General</c:formatCode>
                <c:ptCount val="3"/>
                <c:pt idx="0">
                  <c:v>25.07</c:v>
                </c:pt>
                <c:pt idx="1">
                  <c:v>53.15</c:v>
                </c:pt>
                <c:pt idx="2">
                  <c:v>56.14</c:v>
                </c:pt>
              </c:numCache>
            </c:numRef>
          </c:xVal>
          <c:yVal>
            <c:numRef>
              <c:f>Sheet2!$G$29:$G$31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0E3-A826-E718DD2D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84127"/>
        <c:axId val="1372672895"/>
      </c:scatterChart>
      <c:valAx>
        <c:axId val="13726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connection initiated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2672895"/>
        <c:crosses val="autoZero"/>
        <c:crossBetween val="midCat"/>
      </c:valAx>
      <c:valAx>
        <c:axId val="13726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268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</xdr:row>
      <xdr:rowOff>95250</xdr:rowOff>
    </xdr:from>
    <xdr:to>
      <xdr:col>15</xdr:col>
      <xdr:colOff>571500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9D905-4C00-4CE7-BA96-750616B9A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395152</xdr:colOff>
      <xdr:row>8</xdr:row>
      <xdr:rowOff>81099</xdr:rowOff>
    </xdr:from>
    <xdr:to>
      <xdr:col>16</xdr:col>
      <xdr:colOff>90352</xdr:colOff>
      <xdr:row>23</xdr:row>
      <xdr:rowOff>81099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BE6CE-4B2A-47C3-A484-AE084DCE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4347-AF00-40E4-AFA4-5D0671446D18}">
  <dimension ref="A1:O44"/>
  <sheetViews>
    <sheetView topLeftCell="A7" zoomScale="70" zoomScaleNormal="70" workbookViewId="0">
      <selection activeCell="L30" sqref="L30:O44"/>
    </sheetView>
  </sheetViews>
  <sheetFormatPr defaultRowHeight="14.4" x14ac:dyDescent="0.3"/>
  <cols>
    <col min="2" max="2" width="8.6640625" customWidth="1"/>
  </cols>
  <sheetData>
    <row r="1" spans="1:4" x14ac:dyDescent="0.3">
      <c r="A1" s="1"/>
      <c r="B1" s="1" t="s">
        <v>1</v>
      </c>
      <c r="C1" s="1" t="s">
        <v>2</v>
      </c>
      <c r="D1" s="1" t="s">
        <v>3</v>
      </c>
    </row>
    <row r="2" spans="1:4" x14ac:dyDescent="0.3">
      <c r="A2" s="1" t="s">
        <v>7</v>
      </c>
      <c r="B2" s="1" t="s">
        <v>0</v>
      </c>
      <c r="C2" s="1" t="s">
        <v>4</v>
      </c>
      <c r="D2" s="1" t="s">
        <v>6</v>
      </c>
    </row>
    <row r="3" spans="1:4" x14ac:dyDescent="0.3">
      <c r="A3" s="1">
        <v>0</v>
      </c>
      <c r="B3" s="1">
        <v>26.853000000000002</v>
      </c>
      <c r="C3" s="1">
        <v>27.131</v>
      </c>
      <c r="D3" s="1">
        <v>26</v>
      </c>
    </row>
    <row r="4" spans="1:4" x14ac:dyDescent="0.3">
      <c r="A4" s="1">
        <v>1</v>
      </c>
      <c r="B4" s="2">
        <v>20.216999999999999</v>
      </c>
      <c r="C4" s="2">
        <v>20.216999999999999</v>
      </c>
      <c r="D4" s="1">
        <v>12</v>
      </c>
    </row>
    <row r="5" spans="1:4" x14ac:dyDescent="0.3">
      <c r="A5" s="1">
        <v>2</v>
      </c>
      <c r="B5" s="1">
        <v>16.431000000000001</v>
      </c>
      <c r="C5" s="1">
        <v>16.431000000000001</v>
      </c>
      <c r="D5" s="1">
        <v>11</v>
      </c>
    </row>
    <row r="6" spans="1:4" x14ac:dyDescent="0.3">
      <c r="A6" s="1">
        <v>3</v>
      </c>
      <c r="B6" s="1">
        <v>22.844999999999999</v>
      </c>
      <c r="C6" s="1">
        <v>22.844999999999999</v>
      </c>
      <c r="D6" s="1">
        <v>20</v>
      </c>
    </row>
    <row r="7" spans="1:4" x14ac:dyDescent="0.3">
      <c r="A7" s="1">
        <v>4</v>
      </c>
      <c r="B7" s="1">
        <v>15.754</v>
      </c>
      <c r="C7" s="1">
        <v>15.754</v>
      </c>
      <c r="D7" s="1">
        <v>12</v>
      </c>
    </row>
    <row r="8" spans="1:4" x14ac:dyDescent="0.3">
      <c r="A8" s="1">
        <v>5</v>
      </c>
      <c r="B8" s="1">
        <v>11.173</v>
      </c>
      <c r="C8" s="1">
        <v>11.173</v>
      </c>
      <c r="D8" s="1">
        <v>16</v>
      </c>
    </row>
    <row r="9" spans="1:4" x14ac:dyDescent="0.3">
      <c r="A9" s="1">
        <v>5</v>
      </c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 t="s">
        <v>5</v>
      </c>
      <c r="D12" s="1"/>
    </row>
    <row r="13" spans="1:4" x14ac:dyDescent="0.3">
      <c r="A13" s="1"/>
      <c r="B13" s="1">
        <v>9.6890000000000001</v>
      </c>
      <c r="C13" s="1">
        <v>51.868236000000003</v>
      </c>
      <c r="D13" s="1">
        <f>-(C13-C14)*1000</f>
        <v>27.13099999999713</v>
      </c>
    </row>
    <row r="14" spans="1:4" x14ac:dyDescent="0.3">
      <c r="A14" s="1"/>
      <c r="B14" s="1">
        <v>9.7161500000000007</v>
      </c>
      <c r="C14" s="1">
        <v>51.895367</v>
      </c>
      <c r="D14" s="1">
        <f>(C15-C14) *1000</f>
        <v>20.217000000002372</v>
      </c>
    </row>
    <row r="15" spans="1:4" x14ac:dyDescent="0.3">
      <c r="A15" s="1"/>
      <c r="B15" s="1">
        <v>9.7363700000000009</v>
      </c>
      <c r="C15" s="1">
        <v>51.915584000000003</v>
      </c>
      <c r="D15" s="1">
        <f t="shared" ref="D15:D18" si="0">(C16-C15) *1000</f>
        <v>16.430999999997198</v>
      </c>
    </row>
    <row r="16" spans="1:4" x14ac:dyDescent="0.3">
      <c r="A16" s="1"/>
      <c r="B16" s="1">
        <v>9.7528000000000006</v>
      </c>
      <c r="C16" s="1">
        <v>51.932015</v>
      </c>
      <c r="D16" s="1">
        <f t="shared" si="0"/>
        <v>22.844999999996674</v>
      </c>
    </row>
    <row r="17" spans="1:15" x14ac:dyDescent="0.3">
      <c r="A17" s="1"/>
      <c r="B17" s="1">
        <v>9.7756460000000001</v>
      </c>
      <c r="C17" s="1">
        <v>51.954859999999996</v>
      </c>
      <c r="D17" s="1">
        <f t="shared" si="0"/>
        <v>15.754000000001156</v>
      </c>
    </row>
    <row r="18" spans="1:15" x14ac:dyDescent="0.3">
      <c r="A18" s="1"/>
      <c r="B18" s="1">
        <v>9.7913999999999994</v>
      </c>
      <c r="C18" s="1">
        <v>51.970613999999998</v>
      </c>
      <c r="D18" s="1">
        <f t="shared" si="0"/>
        <v>11.172999999999433</v>
      </c>
    </row>
    <row r="19" spans="1:15" x14ac:dyDescent="0.3">
      <c r="A19" s="1"/>
      <c r="B19" s="1">
        <v>9.8025000000000002</v>
      </c>
      <c r="C19" s="1">
        <v>51.981786999999997</v>
      </c>
      <c r="D19" s="1"/>
    </row>
    <row r="24" spans="1:15" x14ac:dyDescent="0.3">
      <c r="B24" t="s">
        <v>19</v>
      </c>
      <c r="C24" t="s">
        <v>9</v>
      </c>
      <c r="D24" t="s">
        <v>10</v>
      </c>
      <c r="E24" t="s">
        <v>12</v>
      </c>
      <c r="G24" t="s">
        <v>11</v>
      </c>
      <c r="H24" t="s">
        <v>10</v>
      </c>
    </row>
    <row r="25" spans="1:15" x14ac:dyDescent="0.3">
      <c r="B25">
        <v>26.853000000000002</v>
      </c>
      <c r="C25">
        <f>(A38-A37)*1000</f>
        <v>26.853000000000904</v>
      </c>
      <c r="D25">
        <v>9.7161530000000003</v>
      </c>
      <c r="E25">
        <f>(D25-C37)*1000+E37</f>
        <v>50.906999999999812</v>
      </c>
      <c r="G25">
        <v>12.712999999999999</v>
      </c>
      <c r="H25">
        <v>19.329999999999998</v>
      </c>
    </row>
    <row r="26" spans="1:15" x14ac:dyDescent="0.3">
      <c r="B26">
        <v>20.216999999999999</v>
      </c>
      <c r="C26">
        <f>(A39-A38)*1000</f>
        <v>20.217000000000596</v>
      </c>
      <c r="D26">
        <v>9.7363700000000009</v>
      </c>
      <c r="E26">
        <f>(D26-C37)*1000+E37</f>
        <v>71.124000000000407</v>
      </c>
      <c r="G26">
        <v>26.202999999999999</v>
      </c>
      <c r="H26">
        <v>33.49</v>
      </c>
    </row>
    <row r="27" spans="1:15" x14ac:dyDescent="0.3">
      <c r="B27">
        <v>16.431000000000001</v>
      </c>
      <c r="C27">
        <f t="shared" ref="C27:C30" si="1">(A40-A39)*1000</f>
        <v>16.430999999998974</v>
      </c>
      <c r="D27">
        <v>9.7528009999999998</v>
      </c>
      <c r="E27">
        <f>(D27-C37)*1000+E37</f>
        <v>87.554999999999382</v>
      </c>
      <c r="G27">
        <v>11.771000000000001</v>
      </c>
      <c r="H27">
        <v>54.57</v>
      </c>
    </row>
    <row r="28" spans="1:15" x14ac:dyDescent="0.3">
      <c r="B28">
        <v>22.844999999999999</v>
      </c>
      <c r="C28">
        <f t="shared" si="1"/>
        <v>22.845000000000226</v>
      </c>
      <c r="D28">
        <v>9.7756460000000001</v>
      </c>
      <c r="E28">
        <f>(D28-C37)*1000+E37</f>
        <v>110.39999999999961</v>
      </c>
      <c r="G28">
        <v>10.584</v>
      </c>
      <c r="H28">
        <v>70.52</v>
      </c>
    </row>
    <row r="29" spans="1:15" x14ac:dyDescent="0.3">
      <c r="B29">
        <v>15.754</v>
      </c>
      <c r="C29">
        <f t="shared" si="1"/>
        <v>15.75399999999938</v>
      </c>
      <c r="D29">
        <v>9.7913999999999994</v>
      </c>
      <c r="E29">
        <f>(D29-C37)*1000+E37</f>
        <v>126.15399999999899</v>
      </c>
      <c r="G29">
        <v>19.353000000000002</v>
      </c>
      <c r="H29">
        <v>93.32</v>
      </c>
      <c r="L29" t="s">
        <v>16</v>
      </c>
    </row>
    <row r="30" spans="1:15" x14ac:dyDescent="0.3">
      <c r="B30">
        <v>11.173</v>
      </c>
      <c r="C30">
        <f t="shared" si="1"/>
        <v>11.17300000000121</v>
      </c>
      <c r="D30">
        <v>9.8025730000000006</v>
      </c>
      <c r="E30">
        <f>(D30-C37)*1000+E37</f>
        <v>137.3270000000002</v>
      </c>
      <c r="G30">
        <v>11.433999999999999</v>
      </c>
      <c r="H30">
        <v>104.94</v>
      </c>
      <c r="L30" t="s">
        <v>10</v>
      </c>
      <c r="M30" t="s">
        <v>0</v>
      </c>
      <c r="N30" t="s">
        <v>9</v>
      </c>
      <c r="O30" t="s">
        <v>6</v>
      </c>
    </row>
    <row r="31" spans="1:15" x14ac:dyDescent="0.3">
      <c r="G31">
        <v>14.97</v>
      </c>
      <c r="H31">
        <v>120.18</v>
      </c>
      <c r="L31">
        <v>19.329999999999998</v>
      </c>
      <c r="O31">
        <v>12.712999999999999</v>
      </c>
    </row>
    <row r="32" spans="1:15" x14ac:dyDescent="0.3">
      <c r="G32">
        <v>12.414</v>
      </c>
      <c r="H32">
        <v>312.87</v>
      </c>
      <c r="L32">
        <v>33.49</v>
      </c>
      <c r="O32">
        <v>26.202999999999999</v>
      </c>
    </row>
    <row r="33" spans="1:15" x14ac:dyDescent="0.3">
      <c r="L33">
        <v>50.906999999999812</v>
      </c>
      <c r="M33">
        <v>26.853000000000002</v>
      </c>
      <c r="N33">
        <v>26.853000000000904</v>
      </c>
    </row>
    <row r="34" spans="1:15" x14ac:dyDescent="0.3">
      <c r="L34">
        <v>54.57</v>
      </c>
      <c r="O34">
        <v>11.771000000000001</v>
      </c>
    </row>
    <row r="35" spans="1:15" x14ac:dyDescent="0.3">
      <c r="L35">
        <v>70.52</v>
      </c>
      <c r="O35">
        <v>10.584</v>
      </c>
    </row>
    <row r="36" spans="1:15" x14ac:dyDescent="0.3">
      <c r="A36" t="s">
        <v>13</v>
      </c>
      <c r="C36" t="s">
        <v>14</v>
      </c>
      <c r="E36" t="s">
        <v>15</v>
      </c>
      <c r="L36">
        <v>71.124000000000407</v>
      </c>
      <c r="M36">
        <v>20.216999999999999</v>
      </c>
      <c r="N36">
        <v>20.217000000000596</v>
      </c>
    </row>
    <row r="37" spans="1:15" x14ac:dyDescent="0.3">
      <c r="A37">
        <v>9.6892999999999994</v>
      </c>
      <c r="C37">
        <v>9.6660260000000005</v>
      </c>
      <c r="E37">
        <v>0.78</v>
      </c>
      <c r="L37">
        <v>87.554999999999382</v>
      </c>
      <c r="M37">
        <v>16.431000000000001</v>
      </c>
      <c r="N37">
        <v>16.430999999998974</v>
      </c>
    </row>
    <row r="38" spans="1:15" x14ac:dyDescent="0.3">
      <c r="A38">
        <v>9.7161530000000003</v>
      </c>
      <c r="L38">
        <v>93.32</v>
      </c>
      <c r="O38">
        <v>19.353000000000002</v>
      </c>
    </row>
    <row r="39" spans="1:15" x14ac:dyDescent="0.3">
      <c r="A39">
        <v>9.7363700000000009</v>
      </c>
      <c r="L39">
        <v>104.94</v>
      </c>
      <c r="O39">
        <v>11.433999999999999</v>
      </c>
    </row>
    <row r="40" spans="1:15" x14ac:dyDescent="0.3">
      <c r="A40">
        <v>9.7528009999999998</v>
      </c>
      <c r="L40">
        <v>110.39999999999961</v>
      </c>
      <c r="M40">
        <v>22.844999999999999</v>
      </c>
      <c r="N40">
        <v>22.845000000000226</v>
      </c>
    </row>
    <row r="41" spans="1:15" x14ac:dyDescent="0.3">
      <c r="A41">
        <v>9.7756460000000001</v>
      </c>
      <c r="L41">
        <v>120.18</v>
      </c>
      <c r="O41">
        <v>14.97</v>
      </c>
    </row>
    <row r="42" spans="1:15" x14ac:dyDescent="0.3">
      <c r="A42">
        <v>9.7913999999999994</v>
      </c>
      <c r="L42">
        <v>126.15399999999899</v>
      </c>
      <c r="M42">
        <v>15.754</v>
      </c>
      <c r="N42">
        <v>15.75399999999938</v>
      </c>
    </row>
    <row r="43" spans="1:15" x14ac:dyDescent="0.3">
      <c r="A43">
        <v>9.8025730000000006</v>
      </c>
      <c r="L43">
        <v>137.3270000000002</v>
      </c>
      <c r="M43">
        <v>11.173</v>
      </c>
      <c r="N43">
        <v>11.17300000000121</v>
      </c>
    </row>
    <row r="44" spans="1:15" x14ac:dyDescent="0.3">
      <c r="L44">
        <v>312.87</v>
      </c>
      <c r="O44">
        <v>12.414</v>
      </c>
    </row>
  </sheetData>
  <sortState xmlns:xlrd2="http://schemas.microsoft.com/office/spreadsheetml/2017/richdata2" ref="L31:O44">
    <sortCondition ref="L31:L4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6565-7D96-40AE-837F-A3F201ADCE6C}">
  <dimension ref="A1:O47"/>
  <sheetViews>
    <sheetView tabSelected="1" topLeftCell="A7" zoomScale="70" zoomScaleNormal="70" workbookViewId="0">
      <selection activeCell="Q37" sqref="Q37"/>
    </sheetView>
  </sheetViews>
  <sheetFormatPr defaultRowHeight="14.4" x14ac:dyDescent="0.3"/>
  <sheetData>
    <row r="1" spans="1:6" x14ac:dyDescent="0.3">
      <c r="A1" s="1"/>
      <c r="B1" s="1" t="s">
        <v>3</v>
      </c>
      <c r="C1" s="1" t="s">
        <v>2</v>
      </c>
      <c r="D1" s="1" t="s">
        <v>1</v>
      </c>
      <c r="E1" s="1"/>
      <c r="F1" s="1"/>
    </row>
    <row r="2" spans="1:6" x14ac:dyDescent="0.3">
      <c r="A2" s="1" t="s">
        <v>8</v>
      </c>
      <c r="B2" s="1" t="s">
        <v>0</v>
      </c>
      <c r="C2" s="1" t="s">
        <v>4</v>
      </c>
      <c r="D2" s="1" t="s">
        <v>6</v>
      </c>
      <c r="E2" s="1"/>
      <c r="F2" s="1"/>
    </row>
    <row r="3" spans="1:6" x14ac:dyDescent="0.3">
      <c r="A3" s="1">
        <v>0</v>
      </c>
      <c r="B3" s="1">
        <v>22.393999999999998</v>
      </c>
      <c r="C3" s="1">
        <v>22.394000000000027</v>
      </c>
      <c r="D3" s="1">
        <v>15</v>
      </c>
      <c r="E3" s="1"/>
      <c r="F3" s="1"/>
    </row>
    <row r="4" spans="1:6" x14ac:dyDescent="0.3">
      <c r="A4" s="1">
        <v>1</v>
      </c>
      <c r="B4" s="2">
        <v>15.539</v>
      </c>
      <c r="C4" s="2">
        <v>15.53899999999997</v>
      </c>
      <c r="D4" s="1">
        <v>15</v>
      </c>
      <c r="E4" s="1"/>
      <c r="F4" s="1"/>
    </row>
    <row r="5" spans="1:6" x14ac:dyDescent="0.3">
      <c r="A5" s="1">
        <v>2</v>
      </c>
      <c r="B5" s="1">
        <v>15.6</v>
      </c>
      <c r="C5" s="1">
        <v>15.600000000000058</v>
      </c>
      <c r="D5" s="1">
        <v>15</v>
      </c>
      <c r="E5" s="1"/>
      <c r="F5" s="1"/>
    </row>
    <row r="6" spans="1:6" x14ac:dyDescent="0.3">
      <c r="A6" s="1">
        <v>3</v>
      </c>
      <c r="B6" s="1">
        <v>18.68</v>
      </c>
      <c r="C6" s="1">
        <v>18.94499999999999</v>
      </c>
      <c r="D6" s="1">
        <v>15</v>
      </c>
      <c r="E6" s="1"/>
      <c r="F6" s="1"/>
    </row>
    <row r="7" spans="1:6" x14ac:dyDescent="0.3">
      <c r="A7" s="1">
        <v>4</v>
      </c>
      <c r="B7" s="1">
        <v>15.8</v>
      </c>
      <c r="C7" s="1">
        <v>15.534999999999965</v>
      </c>
      <c r="D7" s="1">
        <v>15</v>
      </c>
      <c r="E7" s="1"/>
      <c r="F7" s="1"/>
    </row>
    <row r="8" spans="1:6" x14ac:dyDescent="0.3">
      <c r="A8" s="1">
        <v>5</v>
      </c>
      <c r="B8" s="1">
        <v>11.836</v>
      </c>
      <c r="C8" s="1">
        <v>11.83600000000007</v>
      </c>
      <c r="D8" s="1">
        <v>15</v>
      </c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>
        <v>0.88302199999999997</v>
      </c>
      <c r="E15" s="1">
        <f>D16-D15</f>
        <v>2.2394000000000025E-2</v>
      </c>
      <c r="F15" s="1">
        <f>E15*1000</f>
        <v>22.394000000000027</v>
      </c>
    </row>
    <row r="16" spans="1:6" x14ac:dyDescent="0.3">
      <c r="A16" s="1"/>
      <c r="B16" s="1"/>
      <c r="C16" s="1"/>
      <c r="D16" s="1">
        <v>0.905416</v>
      </c>
      <c r="E16" s="1">
        <f t="shared" ref="E16:E20" si="0">D17-D16</f>
        <v>1.553899999999997E-2</v>
      </c>
      <c r="F16" s="1">
        <f t="shared" ref="F16:F20" si="1">E16*1000</f>
        <v>15.53899999999997</v>
      </c>
    </row>
    <row r="17" spans="1:8" x14ac:dyDescent="0.3">
      <c r="A17" s="1"/>
      <c r="B17" s="1"/>
      <c r="C17" s="1"/>
      <c r="D17" s="1">
        <v>0.92095499999999997</v>
      </c>
      <c r="E17" s="1">
        <f t="shared" si="0"/>
        <v>1.5600000000000058E-2</v>
      </c>
      <c r="F17" s="1">
        <f t="shared" si="1"/>
        <v>15.600000000000058</v>
      </c>
    </row>
    <row r="18" spans="1:8" x14ac:dyDescent="0.3">
      <c r="A18" s="1"/>
      <c r="B18" s="1"/>
      <c r="C18" s="1"/>
      <c r="D18" s="1">
        <v>0.93655500000000003</v>
      </c>
      <c r="E18" s="1">
        <f t="shared" si="0"/>
        <v>1.894499999999999E-2</v>
      </c>
      <c r="F18" s="1">
        <f t="shared" si="1"/>
        <v>18.94499999999999</v>
      </c>
    </row>
    <row r="19" spans="1:8" x14ac:dyDescent="0.3">
      <c r="A19" s="1"/>
      <c r="B19" s="1"/>
      <c r="C19" s="1"/>
      <c r="D19" s="1">
        <v>0.95550000000000002</v>
      </c>
      <c r="E19" s="1">
        <f t="shared" si="0"/>
        <v>1.5534999999999966E-2</v>
      </c>
      <c r="F19" s="1">
        <f t="shared" si="1"/>
        <v>15.534999999999965</v>
      </c>
    </row>
    <row r="20" spans="1:8" x14ac:dyDescent="0.3">
      <c r="A20" s="1"/>
      <c r="B20" s="1"/>
      <c r="C20" s="1"/>
      <c r="D20" s="1">
        <v>0.97103499999999998</v>
      </c>
      <c r="E20" s="1">
        <f t="shared" si="0"/>
        <v>1.1836000000000069E-2</v>
      </c>
      <c r="F20" s="1">
        <f t="shared" si="1"/>
        <v>11.83600000000007</v>
      </c>
    </row>
    <row r="21" spans="1:8" x14ac:dyDescent="0.3">
      <c r="A21" s="1"/>
      <c r="B21" s="1"/>
      <c r="C21" s="1"/>
      <c r="D21" s="1">
        <v>0.98287100000000005</v>
      </c>
      <c r="E21" s="1"/>
      <c r="F21" s="1"/>
    </row>
    <row r="22" spans="1:8" x14ac:dyDescent="0.3">
      <c r="A22" s="1"/>
      <c r="B22" s="1"/>
      <c r="C22" s="1"/>
      <c r="D22" s="1"/>
      <c r="E22" s="1"/>
      <c r="F22" s="1"/>
    </row>
    <row r="28" spans="1:8" x14ac:dyDescent="0.3">
      <c r="B28" t="s">
        <v>18</v>
      </c>
      <c r="C28" t="s">
        <v>9</v>
      </c>
      <c r="D28" t="s">
        <v>10</v>
      </c>
      <c r="E28" t="s">
        <v>12</v>
      </c>
      <c r="G28" t="s">
        <v>17</v>
      </c>
      <c r="H28" t="s">
        <v>10</v>
      </c>
    </row>
    <row r="29" spans="1:8" x14ac:dyDescent="0.3">
      <c r="B29">
        <v>22.393999999999998</v>
      </c>
      <c r="C29">
        <f>(A42-A41)*1000</f>
        <v>22.394000000000247</v>
      </c>
      <c r="D29">
        <v>9.7262020000000007</v>
      </c>
      <c r="E29">
        <f>(D29-C41)*1000+E41</f>
        <v>60.95600000000023</v>
      </c>
      <c r="G29">
        <v>15</v>
      </c>
      <c r="H29">
        <v>25.07</v>
      </c>
    </row>
    <row r="30" spans="1:8" x14ac:dyDescent="0.3">
      <c r="B30">
        <v>15.539</v>
      </c>
      <c r="C30">
        <f>(A43-A42)*1000</f>
        <v>15.538999999998637</v>
      </c>
      <c r="D30">
        <v>9.7417409999999993</v>
      </c>
      <c r="E30">
        <f>(D30-C41)*1000+E41</f>
        <v>76.494999999998868</v>
      </c>
      <c r="G30">
        <v>16</v>
      </c>
      <c r="H30">
        <v>53.15</v>
      </c>
    </row>
    <row r="31" spans="1:8" x14ac:dyDescent="0.3">
      <c r="B31">
        <v>15.6</v>
      </c>
      <c r="C31">
        <f>(A44-A43)*1000</f>
        <v>15.600000000000946</v>
      </c>
      <c r="D31">
        <v>9.7573410000000003</v>
      </c>
      <c r="E31">
        <f>(D31-C41)*1000+E41</f>
        <v>92.094999999999814</v>
      </c>
      <c r="G31">
        <v>16</v>
      </c>
      <c r="H31">
        <v>56.14</v>
      </c>
    </row>
    <row r="32" spans="1:8" x14ac:dyDescent="0.3">
      <c r="B32">
        <v>18.68</v>
      </c>
      <c r="C32">
        <f>(A45-A44)*1000</f>
        <v>18.679999999999808</v>
      </c>
      <c r="D32">
        <v>9.7760210000000001</v>
      </c>
      <c r="E32">
        <f>(D32-C41)*1000+E41</f>
        <v>110.77499999999962</v>
      </c>
    </row>
    <row r="33" spans="1:15" x14ac:dyDescent="0.3">
      <c r="B33">
        <v>15.8</v>
      </c>
      <c r="C33">
        <f>(A46-A45)*1000</f>
        <v>15.80000000000048</v>
      </c>
      <c r="D33">
        <v>9.7918210000000006</v>
      </c>
      <c r="E33">
        <f>(D33-C41)*1000+E41</f>
        <v>126.5750000000001</v>
      </c>
      <c r="L33" t="s">
        <v>16</v>
      </c>
    </row>
    <row r="34" spans="1:15" x14ac:dyDescent="0.3">
      <c r="B34">
        <v>11.836</v>
      </c>
      <c r="C34">
        <f>(A47-A46)*1000</f>
        <v>11.835999999998847</v>
      </c>
      <c r="D34">
        <v>9.8036569999999994</v>
      </c>
      <c r="E34">
        <f>(D34-C41)*1000+E41</f>
        <v>138.41099999999895</v>
      </c>
      <c r="L34" t="s">
        <v>10</v>
      </c>
      <c r="M34" t="s">
        <v>0</v>
      </c>
      <c r="N34" t="s">
        <v>9</v>
      </c>
      <c r="O34" t="s">
        <v>6</v>
      </c>
    </row>
    <row r="35" spans="1:15" x14ac:dyDescent="0.3">
      <c r="L35">
        <v>25.07</v>
      </c>
      <c r="O35">
        <v>15</v>
      </c>
    </row>
    <row r="36" spans="1:15" x14ac:dyDescent="0.3">
      <c r="L36">
        <v>53.15</v>
      </c>
      <c r="O36">
        <v>16</v>
      </c>
    </row>
    <row r="37" spans="1:15" x14ac:dyDescent="0.3">
      <c r="L37">
        <v>56.14</v>
      </c>
      <c r="O37">
        <v>16</v>
      </c>
    </row>
    <row r="38" spans="1:15" x14ac:dyDescent="0.3">
      <c r="L38">
        <v>60.95600000000023</v>
      </c>
      <c r="M38">
        <v>22.393999999999998</v>
      </c>
      <c r="N38">
        <v>22.394000000000247</v>
      </c>
    </row>
    <row r="39" spans="1:15" x14ac:dyDescent="0.3">
      <c r="L39">
        <v>76.494999999998868</v>
      </c>
      <c r="M39">
        <v>15.539</v>
      </c>
      <c r="N39">
        <v>15.538999999998637</v>
      </c>
    </row>
    <row r="40" spans="1:15" x14ac:dyDescent="0.3">
      <c r="A40" t="s">
        <v>20</v>
      </c>
      <c r="C40" t="s">
        <v>14</v>
      </c>
      <c r="E40" t="s">
        <v>15</v>
      </c>
      <c r="L40">
        <v>92.094999999999814</v>
      </c>
      <c r="M40">
        <v>15.6</v>
      </c>
      <c r="N40">
        <v>15.600000000000946</v>
      </c>
    </row>
    <row r="41" spans="1:15" x14ac:dyDescent="0.3">
      <c r="A41">
        <v>9.7038080000000004</v>
      </c>
      <c r="C41">
        <v>9.6660260000000005</v>
      </c>
      <c r="E41">
        <v>0.78</v>
      </c>
      <c r="L41">
        <v>110.77499999999962</v>
      </c>
      <c r="M41">
        <v>18.68</v>
      </c>
      <c r="N41">
        <v>18.679999999999808</v>
      </c>
    </row>
    <row r="42" spans="1:15" x14ac:dyDescent="0.3">
      <c r="A42">
        <v>9.7262020000000007</v>
      </c>
      <c r="L42">
        <v>126.5750000000001</v>
      </c>
      <c r="M42">
        <v>15.8</v>
      </c>
      <c r="N42">
        <v>15.80000000000048</v>
      </c>
    </row>
    <row r="43" spans="1:15" x14ac:dyDescent="0.3">
      <c r="A43">
        <v>9.7417409999999993</v>
      </c>
      <c r="L43">
        <v>138.41099999999895</v>
      </c>
      <c r="M43">
        <v>11.836</v>
      </c>
      <c r="N43">
        <v>11.835999999998847</v>
      </c>
    </row>
    <row r="44" spans="1:15" x14ac:dyDescent="0.3">
      <c r="A44">
        <v>9.7573410000000003</v>
      </c>
    </row>
    <row r="45" spans="1:15" x14ac:dyDescent="0.3">
      <c r="A45">
        <v>9.7760210000000001</v>
      </c>
    </row>
    <row r="46" spans="1:15" x14ac:dyDescent="0.3">
      <c r="A46">
        <v>9.7918210000000006</v>
      </c>
    </row>
    <row r="47" spans="1:15" x14ac:dyDescent="0.3">
      <c r="A47">
        <v>9.8036569999999994</v>
      </c>
    </row>
  </sheetData>
  <sortState xmlns:xlrd2="http://schemas.microsoft.com/office/spreadsheetml/2017/richdata2" ref="L35:O43">
    <sortCondition ref="L35:L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yogev ron</dc:creator>
  <cp:lastModifiedBy>Nadav Mordechai</cp:lastModifiedBy>
  <dcterms:created xsi:type="dcterms:W3CDTF">2022-01-26T16:20:02Z</dcterms:created>
  <dcterms:modified xsi:type="dcterms:W3CDTF">2022-02-01T02:04:03Z</dcterms:modified>
</cp:coreProperties>
</file>