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ilament_Monitor\"/>
    </mc:Choice>
  </mc:AlternateContent>
  <bookViews>
    <workbookView xWindow="0" yWindow="0" windowWidth="38400" windowHeight="17835"/>
  </bookViews>
  <sheets>
    <sheet name="BOM" sheetId="1" r:id="rId1"/>
    <sheet name="Differential Am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3" i="1"/>
  <c r="E6" i="1"/>
  <c r="E7" i="1"/>
  <c r="E8" i="1"/>
  <c r="E9" i="1"/>
  <c r="E10" i="1"/>
  <c r="E11" i="1"/>
  <c r="E4" i="1" l="1"/>
  <c r="E5" i="1"/>
  <c r="E12" i="1"/>
  <c r="E13" i="1"/>
  <c r="E14" i="1"/>
  <c r="E15" i="1"/>
  <c r="E16" i="1"/>
  <c r="E17" i="1"/>
  <c r="E18" i="1"/>
  <c r="E19" i="1"/>
  <c r="E2" i="1"/>
  <c r="H3" i="2"/>
  <c r="H4" i="2" s="1"/>
  <c r="H5" i="2" s="1"/>
  <c r="H2" i="2"/>
  <c r="E21" i="1" l="1"/>
</calcChain>
</file>

<file path=xl/sharedStrings.xml><?xml version="1.0" encoding="utf-8"?>
<sst xmlns="http://schemas.openxmlformats.org/spreadsheetml/2006/main" count="72" uniqueCount="50">
  <si>
    <t>Value</t>
  </si>
  <si>
    <t>Units</t>
  </si>
  <si>
    <t>Description</t>
  </si>
  <si>
    <t>Volts</t>
  </si>
  <si>
    <t>Input Low Reference</t>
  </si>
  <si>
    <t>Input High Reference</t>
  </si>
  <si>
    <t>Low Signal</t>
  </si>
  <si>
    <t>High Signal</t>
  </si>
  <si>
    <t>V1, bias voltage</t>
  </si>
  <si>
    <t>Maximum Differential Voltage</t>
  </si>
  <si>
    <t>Volts/Volt</t>
  </si>
  <si>
    <t>Amplifier Gain, Rf/R1, Rg/R2</t>
  </si>
  <si>
    <t>Ohms</t>
  </si>
  <si>
    <t>R1, R2 resistance</t>
  </si>
  <si>
    <t>Rf, Rg resistance</t>
  </si>
  <si>
    <t>Part #</t>
  </si>
  <si>
    <t>Cost</t>
  </si>
  <si>
    <t>Quantity</t>
  </si>
  <si>
    <t>Total</t>
  </si>
  <si>
    <t>Source</t>
  </si>
  <si>
    <t>COM-11102</t>
  </si>
  <si>
    <t>Rotary Encoder - 1024 P/R Quadrature</t>
  </si>
  <si>
    <t>sparkfun</t>
  </si>
  <si>
    <t>SSCCJ6-5</t>
  </si>
  <si>
    <t>Shaft collar to increase rotary encoder shaft diameter</t>
  </si>
  <si>
    <t>misumi</t>
  </si>
  <si>
    <t>480-2006-ND</t>
  </si>
  <si>
    <t>Analog linear hall effect sensor</t>
  </si>
  <si>
    <t>digikey</t>
  </si>
  <si>
    <t>D14</t>
  </si>
  <si>
    <t>Magnet for use with hall effect sensor, Pack of 10</t>
  </si>
  <si>
    <t>kjmagnetics</t>
  </si>
  <si>
    <t>55 mm low profile M5 screw, pack of 10</t>
  </si>
  <si>
    <t>openbuildspartstore</t>
  </si>
  <si>
    <t>15 mm low profile M5 screw, individual</t>
  </si>
  <si>
    <t>Ball bearing, 5x15x5</t>
  </si>
  <si>
    <t>05</t>
  </si>
  <si>
    <t>Precision shim, 10x5x1</t>
  </si>
  <si>
    <t>M5 nylon locknut</t>
  </si>
  <si>
    <t>MCP6001UT-I/OTCT-ND</t>
  </si>
  <si>
    <t>Operational amplifier, surface mount</t>
  </si>
  <si>
    <t>Zener diode for input bias</t>
  </si>
  <si>
    <t>PRT-12807</t>
  </si>
  <si>
    <t>2x3 male header, 0.1" spacing</t>
  </si>
  <si>
    <t>R1/R2 input resistors, 0603 form factor</t>
  </si>
  <si>
    <t>Rf/Rg feedback and gain resistors, 0603 form factor</t>
  </si>
  <si>
    <t>Rz zener diode current limiting resistor, 0603 form factor</t>
  </si>
  <si>
    <t>Amps</t>
  </si>
  <si>
    <t>Zener Diode Current</t>
  </si>
  <si>
    <t>Rz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</si>
</sst>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11</xdr:row>
      <xdr:rowOff>161925</xdr:rowOff>
    </xdr:from>
    <xdr:to>
      <xdr:col>7</xdr:col>
      <xdr:colOff>28575</xdr:colOff>
      <xdr:row>21</xdr:row>
      <xdr:rowOff>161925</xdr:rowOff>
    </xdr:to>
    <xdr:pic>
      <xdr:nvPicPr>
        <xdr:cNvPr id="4" name="Picture 3" descr="Op-Amp Differential Amplifier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257425"/>
          <a:ext cx="28575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5" sqref="A25"/>
    </sheetView>
  </sheetViews>
  <sheetFormatPr defaultRowHeight="15" x14ac:dyDescent="0.25"/>
  <cols>
    <col min="1" max="1" width="33.28515625" customWidth="1"/>
    <col min="2" max="2" width="67.7109375" customWidth="1"/>
    <col min="6" max="6" width="19.42578125" bestFit="1" customWidth="1"/>
  </cols>
  <sheetData>
    <row r="1" spans="1:6" x14ac:dyDescent="0.25">
      <c r="A1" s="4" t="s">
        <v>15</v>
      </c>
      <c r="B1" s="4" t="s">
        <v>2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5" t="s">
        <v>20</v>
      </c>
      <c r="B2" s="5" t="s">
        <v>21</v>
      </c>
      <c r="C2" s="6">
        <v>39.950000000000003</v>
      </c>
      <c r="D2" s="5">
        <v>1</v>
      </c>
      <c r="E2" s="7">
        <f>D2*C2</f>
        <v>39.950000000000003</v>
      </c>
      <c r="F2" s="5" t="s">
        <v>22</v>
      </c>
    </row>
    <row r="3" spans="1:6" x14ac:dyDescent="0.25">
      <c r="A3" s="5" t="s">
        <v>42</v>
      </c>
      <c r="B3" s="5" t="s">
        <v>43</v>
      </c>
      <c r="C3" s="6">
        <v>0.5</v>
      </c>
      <c r="D3" s="5">
        <v>1</v>
      </c>
      <c r="E3" s="7">
        <f>D3*C3</f>
        <v>0.5</v>
      </c>
      <c r="F3" s="5" t="s">
        <v>22</v>
      </c>
    </row>
    <row r="4" spans="1:6" x14ac:dyDescent="0.25">
      <c r="A4" s="5" t="s">
        <v>23</v>
      </c>
      <c r="B4" s="5" t="s">
        <v>24</v>
      </c>
      <c r="C4" s="7">
        <v>3.19</v>
      </c>
      <c r="D4" s="5">
        <v>1</v>
      </c>
      <c r="E4" s="7">
        <f t="shared" ref="E4:E19" si="0">D4*C4</f>
        <v>3.19</v>
      </c>
      <c r="F4" s="5" t="s">
        <v>25</v>
      </c>
    </row>
    <row r="5" spans="1:6" x14ac:dyDescent="0.25">
      <c r="A5" s="5" t="s">
        <v>26</v>
      </c>
      <c r="B5" s="5" t="s">
        <v>27</v>
      </c>
      <c r="C5" s="7">
        <v>2.37</v>
      </c>
      <c r="D5" s="5">
        <v>1</v>
      </c>
      <c r="E5" s="7">
        <f t="shared" si="0"/>
        <v>2.37</v>
      </c>
      <c r="F5" s="5" t="s">
        <v>28</v>
      </c>
    </row>
    <row r="6" spans="1:6" x14ac:dyDescent="0.25">
      <c r="A6" s="5" t="s">
        <v>39</v>
      </c>
      <c r="B6" s="5" t="s">
        <v>40</v>
      </c>
      <c r="C6" s="7">
        <v>0.28999999999999998</v>
      </c>
      <c r="D6" s="5">
        <v>1</v>
      </c>
      <c r="E6" s="7">
        <f t="shared" si="0"/>
        <v>0.28999999999999998</v>
      </c>
      <c r="F6" s="5" t="s">
        <v>28</v>
      </c>
    </row>
    <row r="7" spans="1:6" x14ac:dyDescent="0.25">
      <c r="A7" s="5"/>
      <c r="B7" s="5" t="s">
        <v>41</v>
      </c>
      <c r="C7" s="7"/>
      <c r="D7" s="5">
        <v>1</v>
      </c>
      <c r="E7" s="7">
        <f t="shared" si="0"/>
        <v>0</v>
      </c>
      <c r="F7" s="5" t="s">
        <v>28</v>
      </c>
    </row>
    <row r="8" spans="1:6" x14ac:dyDescent="0.25">
      <c r="A8" s="5"/>
      <c r="B8" s="5" t="s">
        <v>44</v>
      </c>
      <c r="C8" s="7"/>
      <c r="D8" s="5">
        <v>2</v>
      </c>
      <c r="E8" s="7">
        <f t="shared" si="0"/>
        <v>0</v>
      </c>
      <c r="F8" s="5" t="s">
        <v>28</v>
      </c>
    </row>
    <row r="9" spans="1:6" x14ac:dyDescent="0.25">
      <c r="A9" s="5"/>
      <c r="B9" s="5" t="s">
        <v>45</v>
      </c>
      <c r="C9" s="7"/>
      <c r="D9" s="5">
        <v>2</v>
      </c>
      <c r="E9" s="7">
        <f t="shared" si="0"/>
        <v>0</v>
      </c>
      <c r="F9" s="5" t="s">
        <v>28</v>
      </c>
    </row>
    <row r="10" spans="1:6" x14ac:dyDescent="0.25">
      <c r="A10" s="5"/>
      <c r="B10" s="5" t="s">
        <v>46</v>
      </c>
      <c r="C10" s="7"/>
      <c r="D10" s="5">
        <v>1</v>
      </c>
      <c r="E10" s="7">
        <f t="shared" si="0"/>
        <v>0</v>
      </c>
      <c r="F10" s="5" t="s">
        <v>28</v>
      </c>
    </row>
    <row r="11" spans="1:6" x14ac:dyDescent="0.25">
      <c r="A11" s="5"/>
      <c r="B11" s="5"/>
      <c r="C11" s="7"/>
      <c r="D11" s="5"/>
      <c r="E11" s="7">
        <f t="shared" si="0"/>
        <v>0</v>
      </c>
      <c r="F11" s="5"/>
    </row>
    <row r="12" spans="1:6" x14ac:dyDescent="0.25">
      <c r="A12" s="5" t="s">
        <v>29</v>
      </c>
      <c r="B12" s="5" t="s">
        <v>30</v>
      </c>
      <c r="C12" s="7">
        <v>1.8</v>
      </c>
      <c r="D12" s="5">
        <v>1</v>
      </c>
      <c r="E12" s="7">
        <f t="shared" si="0"/>
        <v>1.8</v>
      </c>
      <c r="F12" s="5" t="s">
        <v>31</v>
      </c>
    </row>
    <row r="13" spans="1:6" x14ac:dyDescent="0.25">
      <c r="A13" s="8">
        <v>760</v>
      </c>
      <c r="B13" s="5" t="s">
        <v>32</v>
      </c>
      <c r="C13" s="7">
        <v>3</v>
      </c>
      <c r="D13" s="5">
        <v>1</v>
      </c>
      <c r="E13" s="7">
        <f t="shared" si="0"/>
        <v>3</v>
      </c>
      <c r="F13" s="5" t="s">
        <v>33</v>
      </c>
    </row>
    <row r="14" spans="1:6" x14ac:dyDescent="0.25">
      <c r="A14" s="8">
        <v>661</v>
      </c>
      <c r="B14" s="5" t="s">
        <v>34</v>
      </c>
      <c r="C14" s="7">
        <v>0.2</v>
      </c>
      <c r="D14" s="5">
        <v>1</v>
      </c>
      <c r="E14" s="7">
        <f t="shared" si="0"/>
        <v>0.2</v>
      </c>
      <c r="F14" s="5" t="s">
        <v>33</v>
      </c>
    </row>
    <row r="15" spans="1:6" x14ac:dyDescent="0.25">
      <c r="A15" s="8">
        <v>30</v>
      </c>
      <c r="B15" s="5" t="s">
        <v>35</v>
      </c>
      <c r="C15" s="7">
        <v>1</v>
      </c>
      <c r="D15" s="5">
        <v>1</v>
      </c>
      <c r="E15" s="7">
        <f t="shared" si="0"/>
        <v>1</v>
      </c>
      <c r="F15" s="5" t="s">
        <v>33</v>
      </c>
    </row>
    <row r="16" spans="1:6" x14ac:dyDescent="0.25">
      <c r="A16" s="9" t="s">
        <v>36</v>
      </c>
      <c r="B16" s="5" t="s">
        <v>37</v>
      </c>
      <c r="C16" s="7">
        <v>0.25</v>
      </c>
      <c r="D16" s="5">
        <v>4</v>
      </c>
      <c r="E16" s="7">
        <f t="shared" si="0"/>
        <v>1</v>
      </c>
      <c r="F16" s="5" t="s">
        <v>33</v>
      </c>
    </row>
    <row r="17" spans="1:6" x14ac:dyDescent="0.25">
      <c r="A17" s="8">
        <v>10</v>
      </c>
      <c r="B17" s="5" t="s">
        <v>38</v>
      </c>
      <c r="C17" s="7">
        <v>0.15</v>
      </c>
      <c r="D17" s="5">
        <v>6</v>
      </c>
      <c r="E17" s="7">
        <f t="shared" si="0"/>
        <v>0.89999999999999991</v>
      </c>
      <c r="F17" s="5" t="s">
        <v>33</v>
      </c>
    </row>
    <row r="18" spans="1:6" x14ac:dyDescent="0.25">
      <c r="A18" s="5"/>
      <c r="B18" s="5"/>
      <c r="C18" s="7"/>
      <c r="D18" s="5"/>
      <c r="E18" s="7">
        <f t="shared" si="0"/>
        <v>0</v>
      </c>
      <c r="F18" s="5"/>
    </row>
    <row r="19" spans="1:6" x14ac:dyDescent="0.25">
      <c r="A19" s="5"/>
      <c r="B19" s="5"/>
      <c r="C19" s="7"/>
      <c r="D19" s="5"/>
      <c r="E19" s="7">
        <f t="shared" si="0"/>
        <v>0</v>
      </c>
      <c r="F19" s="5"/>
    </row>
    <row r="21" spans="1:6" x14ac:dyDescent="0.25">
      <c r="D21" t="s">
        <v>18</v>
      </c>
      <c r="E21" s="3">
        <f>SUM(E2:E19)</f>
        <v>54.199999999999996</v>
      </c>
    </row>
  </sheetData>
  <pageMargins left="0.7" right="0.7" top="0.75" bottom="0.75" header="0.3" footer="0.3"/>
  <ignoredErrors>
    <ignoredError sqref="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7" sqref="I7"/>
    </sheetView>
  </sheetViews>
  <sheetFormatPr defaultRowHeight="15" x14ac:dyDescent="0.25"/>
  <cols>
    <col min="9" max="9" width="10.140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H1" s="1" t="s">
        <v>0</v>
      </c>
      <c r="I1" s="2" t="s">
        <v>1</v>
      </c>
      <c r="J1" s="2" t="s">
        <v>2</v>
      </c>
    </row>
    <row r="2" spans="1:10" x14ac:dyDescent="0.25">
      <c r="A2">
        <v>5</v>
      </c>
      <c r="B2" t="s">
        <v>3</v>
      </c>
      <c r="C2" t="s">
        <v>5</v>
      </c>
      <c r="H2">
        <f>A4</f>
        <v>1</v>
      </c>
      <c r="I2" t="s">
        <v>3</v>
      </c>
      <c r="J2" t="s">
        <v>8</v>
      </c>
    </row>
    <row r="3" spans="1:10" x14ac:dyDescent="0.25">
      <c r="A3">
        <v>0</v>
      </c>
      <c r="B3" t="s">
        <v>3</v>
      </c>
      <c r="C3" t="s">
        <v>4</v>
      </c>
      <c r="H3">
        <f>A5-A4</f>
        <v>0.10000000000000009</v>
      </c>
      <c r="I3" t="s">
        <v>3</v>
      </c>
      <c r="J3" t="s">
        <v>9</v>
      </c>
    </row>
    <row r="4" spans="1:10" x14ac:dyDescent="0.25">
      <c r="A4">
        <v>1</v>
      </c>
      <c r="B4" t="s">
        <v>3</v>
      </c>
      <c r="C4" t="s">
        <v>6</v>
      </c>
      <c r="H4">
        <f>A2/H3</f>
        <v>49.999999999999957</v>
      </c>
      <c r="I4" t="s">
        <v>10</v>
      </c>
      <c r="J4" t="s">
        <v>11</v>
      </c>
    </row>
    <row r="5" spans="1:10" x14ac:dyDescent="0.25">
      <c r="A5">
        <v>1.1000000000000001</v>
      </c>
      <c r="B5" t="s">
        <v>3</v>
      </c>
      <c r="C5" t="s">
        <v>7</v>
      </c>
      <c r="H5">
        <f>A6*H4</f>
        <v>499999.99999999959</v>
      </c>
      <c r="I5" t="s">
        <v>12</v>
      </c>
      <c r="J5" t="s">
        <v>14</v>
      </c>
    </row>
    <row r="6" spans="1:10" x14ac:dyDescent="0.25">
      <c r="A6">
        <v>10000</v>
      </c>
      <c r="B6" t="s">
        <v>12</v>
      </c>
      <c r="C6" t="s">
        <v>13</v>
      </c>
      <c r="H6">
        <f>(A2-H2)/A7</f>
        <v>800</v>
      </c>
      <c r="I6" t="s">
        <v>12</v>
      </c>
      <c r="J6" t="s">
        <v>49</v>
      </c>
    </row>
    <row r="7" spans="1:10" x14ac:dyDescent="0.25">
      <c r="A7">
        <v>5.0000000000000001E-3</v>
      </c>
      <c r="B7" t="s">
        <v>47</v>
      </c>
      <c r="C7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Differential Amp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2015-06-25T21:47:14Z</dcterms:created>
  <dcterms:modified xsi:type="dcterms:W3CDTF">2015-06-26T13:00:49Z</dcterms:modified>
</cp:coreProperties>
</file>