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ocuments/FERMI 20144077 Ueda/Data/"/>
    </mc:Choice>
  </mc:AlternateContent>
  <xr:revisionPtr revIDLastSave="0" documentId="13_ncr:1_{688B3F21-10BB-7F4D-9445-B404AA205DD8}" xr6:coauthVersionLast="37" xr6:coauthVersionMax="37" xr10:uidLastSave="{00000000-0000-0000-0000-000000000000}"/>
  <bookViews>
    <workbookView xWindow="3960" yWindow="1740" windowWidth="27240" windowHeight="16440" activeTab="1" xr2:uid="{672A200D-107F-9F4F-AE67-37D1967F115F}"/>
  </bookViews>
  <sheets>
    <sheet name="w2w" sheetId="1" r:id="rId1"/>
    <sheet name="w2w_fitted" sheetId="3" r:id="rId2"/>
    <sheet name="wonly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<sst xmlns="http://schemas.openxmlformats.org/spreadsheetml/2006/main" count="60" uniqueCount="21">
  <si>
    <t>photon (eV)</t>
  </si>
  <si>
    <t>phi (deg)</t>
  </si>
  <si>
    <t>beta1</t>
  </si>
  <si>
    <t>beta2</t>
  </si>
  <si>
    <t>beta3</t>
  </si>
  <si>
    <t>beta4</t>
  </si>
  <si>
    <t>beta1m3</t>
  </si>
  <si>
    <t>good1</t>
  </si>
  <si>
    <t>good2</t>
  </si>
  <si>
    <t>good3</t>
  </si>
  <si>
    <t>good4</t>
  </si>
  <si>
    <t>target dataset</t>
  </si>
  <si>
    <t>phi (rad)</t>
  </si>
  <si>
    <t>Dataset</t>
  </si>
  <si>
    <t>Photon (eV)</t>
  </si>
  <si>
    <t>beta1 amp</t>
  </si>
  <si>
    <t>beta1 shift</t>
  </si>
  <si>
    <t>beta3 amp</t>
  </si>
  <si>
    <t>beta3 shift</t>
  </si>
  <si>
    <t>beta1m3 amp</t>
  </si>
  <si>
    <t>beta1m3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</si>
</sst>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 applyAlignment="1"/>
    <xf numFmtId="164" fontId="0" fillId="0" borderId="0" xfId="0" applyNumberFormat="1" applyAlignment="1"/>
    <xf numFmtId="1" fontId="0" fillId="0" borderId="0" xfId="0" applyNumberFormat="1" applyBorder="1" applyAlignment="1"/>
    <xf numFmtId="165" fontId="0" fillId="0" borderId="0" xfId="0" applyNumberFormat="1" applyBorder="1" applyAlignment="1"/>
    <xf numFmtId="0" fontId="0" fillId="0" borderId="0" xfId="0" applyAlignment="1"/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" fontId="0" fillId="0" borderId="0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 applyBorder="1" applyAlignment="1"/>
    <xf numFmtId="166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</cellXfs>
  <cellStyles count="1">
    <cellStyle name="Normal" xfId="0" builtinId="0"/>
  </cellStyles>
  <dxfs count="26"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6" formatCode="0.0000"/>
      <alignment horizontal="right" vertical="bottom" textRotation="0" wrapText="0" indent="0" justifyLastLine="0" shrinkToFit="0" readingOrder="0"/>
    </dxf>
    <dxf>
      <numFmt numFmtId="166" formatCode="0.0000"/>
      <alignment horizontal="right" vertical="bottom" textRotation="0" wrapText="0" indent="0" justifyLastLine="0" shrinkToFit="0" readingOrder="0"/>
    </dxf>
    <dxf>
      <numFmt numFmtId="166" formatCode="0.0000"/>
      <alignment horizontal="right" vertical="bottom" textRotation="0" wrapText="0" indent="0" justifyLastLine="0" shrinkToFit="0" readingOrder="0"/>
    </dxf>
    <dxf>
      <numFmt numFmtId="166" formatCode="0.000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5" formatCode="0.00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35ACD-14E8-1449-BDC3-FF863E3CD517}" name="Table1" displayName="Table1" ref="A1:I33" totalsRowShown="0" headerRowDxfId="25" dataDxfId="24">
  <autoFilter ref="A1:I33" xr:uid="{B1A488E3-220B-EB40-B66D-4BCE5C639684}"/>
  <sortState ref="A2:I33">
    <sortCondition ref="A1:A33"/>
  </sortState>
  <tableColumns count="9">
    <tableColumn id="1" xr3:uid="{6D43328F-6CA0-8449-8C90-593F30035C15}" name="target dataset" dataDxfId="23"/>
    <tableColumn id="2" xr3:uid="{B56F986C-61E3-0840-B98E-0E8F3F94C68C}" name="photon (eV)" dataDxfId="22"/>
    <tableColumn id="3" xr3:uid="{FFBC3FA3-46A9-BD44-B6C6-77E1D0E97A3F}" name="phi (deg)" dataDxfId="21"/>
    <tableColumn id="8" xr3:uid="{FA0F37C0-EBDA-BD40-AF68-DB6FBF8889B9}" name="phi (rad)" dataDxfId="20">
      <calculatedColumnFormula>Table1[[#This Row],[phi (deg)]]/180*PI()</calculatedColumnFormula>
    </tableColumn>
    <tableColumn id="4" xr3:uid="{32FE61FD-0067-0B4A-B13B-77C56928C1E4}" name="beta1" dataDxfId="19"/>
    <tableColumn id="5" xr3:uid="{64E8540A-2F7F-1142-AD1D-2E2ACCE228C9}" name="beta2" dataDxfId="18"/>
    <tableColumn id="6" xr3:uid="{C84E9088-9850-7142-98FD-E7F889C14C19}" name="beta3" dataDxfId="17"/>
    <tableColumn id="7" xr3:uid="{20FEE5F0-7E65-FE43-990E-4FED3AC88269}" name="beta4" dataDxfId="16"/>
    <tableColumn id="9" xr3:uid="{C0401597-AC15-714B-8B87-524866B2828E}" name="beta1m3" dataDxfId="15">
      <calculatedColumnFormula>Table1[[#This Row],[beta1]]-3/2*Table1[[#This Row],[beta3]]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D02E3F-0DD8-1A4C-8F08-921866FD34CF}" name="TDCASSCF" displayName="TDCASSCF" ref="A1:J5" totalsRowShown="0">
  <autoFilter ref="A1:J5" xr:uid="{24ED76E2-E55F-A143-8879-11D5E35A9743}"/>
  <tableColumns count="10">
    <tableColumn id="1" xr3:uid="{A095E4F4-2721-8141-80D9-9D9CE6E3DF35}" name="Dataset"/>
    <tableColumn id="2" xr3:uid="{F38795F9-22EC-8C40-A5EF-FDBACA227BFA}" name="Photon (eV)"/>
    <tableColumn id="15" xr3:uid="{C20F9A6A-02F6-8848-9539-5447C6EA67F8}" name="beta1 amp" dataDxfId="7"/>
    <tableColumn id="3" xr3:uid="{730169A1-52D8-0F42-BDCA-D76CCD9F5AAE}" name="beta1 shift" dataDxfId="6"/>
    <tableColumn id="4" xr3:uid="{1856FE7A-534D-F043-9BFF-C3F4D0767E4E}" name="beta2" dataDxfId="5"/>
    <tableColumn id="16" xr3:uid="{38EB698F-B9E6-B847-9BDD-EB8C296E15B5}" name="beta3 amp" dataDxfId="4"/>
    <tableColumn id="12" xr3:uid="{3FBF3C9C-8243-D141-A4E2-A05521238CC9}" name="beta3 shift" dataDxfId="3"/>
    <tableColumn id="5" xr3:uid="{59663E4E-7D3B-EE44-90DC-3DA786CADDC0}" name="beta4" dataDxfId="2"/>
    <tableColumn id="17" xr3:uid="{E70E26BD-6819-1445-AB33-D690645C5C9D}" name="beta1m3 amp" dataDxfId="1"/>
    <tableColumn id="13" xr3:uid="{A8E95160-BC4F-D042-B686-D807E914E6FA}" name="beta1m3 shift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FD4225-82EB-974C-9E8A-8602B07802A8}" name="Table135" displayName="Table135" ref="A1:E4" totalsRowShown="0" headerRowDxfId="14" dataDxfId="13">
  <autoFilter ref="A1:E4" xr:uid="{2D812F4D-49D3-6B49-9D88-B393BA6FB842}"/>
  <tableColumns count="5">
    <tableColumn id="2" xr3:uid="{4E4566B5-1BA8-BD4C-952B-8AEB696E1FA7}" name="photon (eV)" dataDxfId="12"/>
    <tableColumn id="4" xr3:uid="{D52AF74B-2AE9-9145-B841-CC68283E82CF}" name="beta1" dataDxfId="11"/>
    <tableColumn id="5" xr3:uid="{9665AD03-2E0B-B34F-87DC-15365830DDA2}" name="beta2" dataDxfId="10"/>
    <tableColumn id="6" xr3:uid="{CB205189-99E3-3042-95C3-ECDF43E67B1A}" name="beta3" dataDxfId="9"/>
    <tableColumn id="7" xr3:uid="{5EFBE5B2-9F51-D945-A75A-391D2A020E5B}" name="beta4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E4F8B-8017-9B41-A5BD-2D7A55C1AA9C}">
  <dimension ref="A1:I33"/>
  <sheetViews>
    <sheetView workbookViewId="0">
      <selection activeCell="I33" sqref="I33"/>
    </sheetView>
  </sheetViews>
  <sheetFormatPr baseColWidth="10" defaultRowHeight="16" x14ac:dyDescent="0.2"/>
  <cols>
    <col min="1" max="1" width="15.33203125" style="12" bestFit="1" customWidth="1"/>
    <col min="2" max="2" width="13.33203125" style="13" bestFit="1" customWidth="1"/>
    <col min="3" max="3" width="11" style="14" bestFit="1" customWidth="1"/>
    <col min="4" max="4" width="10.6640625" style="15" bestFit="1" customWidth="1"/>
    <col min="5" max="8" width="8.33203125" style="15" bestFit="1" customWidth="1"/>
    <col min="9" max="9" width="11" style="15" bestFit="1" customWidth="1"/>
  </cols>
  <sheetData>
    <row r="1" spans="1:9" s="5" customFormat="1" x14ac:dyDescent="0.2">
      <c r="A1" s="1" t="s">
        <v>11</v>
      </c>
      <c r="B1" s="2" t="s">
        <v>0</v>
      </c>
      <c r="C1" s="3" t="s">
        <v>1</v>
      </c>
      <c r="D1" s="4" t="s">
        <v>12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</row>
    <row r="2" spans="1:9" x14ac:dyDescent="0.2">
      <c r="A2" s="6" t="s">
        <v>7</v>
      </c>
      <c r="B2" s="7">
        <v>15.9</v>
      </c>
      <c r="C2" s="8">
        <v>0</v>
      </c>
      <c r="D2" s="18">
        <f>Table1[[#This Row],[phi (deg)]]/180*PI()</f>
        <v>0</v>
      </c>
      <c r="E2" s="9">
        <v>4.1486419623095898E-2</v>
      </c>
      <c r="F2" s="9">
        <v>-0.32502018332886001</v>
      </c>
      <c r="G2" s="9">
        <v>0.41273959688880202</v>
      </c>
      <c r="H2" s="9">
        <v>1.68946587255835</v>
      </c>
      <c r="I2" s="9">
        <f>Table1[[#This Row],[beta1]]-3/2*Table1[[#This Row],[beta3]]</f>
        <v>-0.57762297571010712</v>
      </c>
    </row>
    <row r="3" spans="1:9" x14ac:dyDescent="0.2">
      <c r="A3" s="6" t="s">
        <v>7</v>
      </c>
      <c r="B3" s="7">
        <v>15.9</v>
      </c>
      <c r="C3" s="8">
        <v>45</v>
      </c>
      <c r="D3" s="18">
        <f>Table1[[#This Row],[phi (deg)]]/180*PI()</f>
        <v>0.78539816339744828</v>
      </c>
      <c r="E3" s="9">
        <v>0.29899703175043202</v>
      </c>
      <c r="F3" s="9">
        <v>-0.32466248335933501</v>
      </c>
      <c r="G3" s="9">
        <v>0.61732342084656699</v>
      </c>
      <c r="H3" s="9">
        <v>1.68948555835468</v>
      </c>
      <c r="I3" s="9">
        <f>Table1[[#This Row],[beta1]]-3/2*Table1[[#This Row],[beta3]]</f>
        <v>-0.62698809951941847</v>
      </c>
    </row>
    <row r="4" spans="1:9" x14ac:dyDescent="0.2">
      <c r="A4" s="6" t="s">
        <v>7</v>
      </c>
      <c r="B4" s="7">
        <v>15.9</v>
      </c>
      <c r="C4" s="8">
        <v>90</v>
      </c>
      <c r="D4" s="18">
        <f>Table1[[#This Row],[phi (deg)]]/180*PI()</f>
        <v>1.5707963267948966</v>
      </c>
      <c r="E4" s="9">
        <v>0.38180070433852598</v>
      </c>
      <c r="F4" s="9">
        <v>-0.32468834505764599</v>
      </c>
      <c r="G4" s="9">
        <v>0.46071567621055198</v>
      </c>
      <c r="H4" s="9">
        <v>1.6893559159559299</v>
      </c>
      <c r="I4" s="9">
        <f>Table1[[#This Row],[beta1]]-3/2*Table1[[#This Row],[beta3]]</f>
        <v>-0.309272809977302</v>
      </c>
    </row>
    <row r="5" spans="1:9" x14ac:dyDescent="0.2">
      <c r="A5" s="6" t="s">
        <v>7</v>
      </c>
      <c r="B5" s="7">
        <v>15.9</v>
      </c>
      <c r="C5" s="8">
        <v>135</v>
      </c>
      <c r="D5" s="18">
        <f>Table1[[#This Row],[phi (deg)]]/180*PI()</f>
        <v>2.3561944901923448</v>
      </c>
      <c r="E5" s="9">
        <v>0.241417300841655</v>
      </c>
      <c r="F5" s="9">
        <v>-0.32508485698190298</v>
      </c>
      <c r="G5" s="9">
        <v>3.46344164515692E-2</v>
      </c>
      <c r="H5" s="9">
        <v>1.68915225598432</v>
      </c>
      <c r="I5" s="9">
        <f>Table1[[#This Row],[beta1]]-3/2*Table1[[#This Row],[beta3]]</f>
        <v>0.18946567616430121</v>
      </c>
    </row>
    <row r="6" spans="1:9" x14ac:dyDescent="0.2">
      <c r="A6" s="6" t="s">
        <v>7</v>
      </c>
      <c r="B6" s="7">
        <v>15.9</v>
      </c>
      <c r="C6" s="8">
        <v>180</v>
      </c>
      <c r="D6" s="18">
        <f>Table1[[#This Row],[phi (deg)]]/180*PI()</f>
        <v>3.1415926535897931</v>
      </c>
      <c r="E6" s="9">
        <v>-3.9975515122241699E-2</v>
      </c>
      <c r="F6" s="9">
        <v>-0.32561891486323702</v>
      </c>
      <c r="G6" s="9">
        <v>-0.41142595317053998</v>
      </c>
      <c r="H6" s="9">
        <v>1.68899459591954</v>
      </c>
      <c r="I6" s="9">
        <f>Table1[[#This Row],[beta1]]-3/2*Table1[[#This Row],[beta3]]</f>
        <v>0.57716341463356824</v>
      </c>
    </row>
    <row r="7" spans="1:9" x14ac:dyDescent="0.2">
      <c r="A7" s="6" t="s">
        <v>7</v>
      </c>
      <c r="B7" s="7">
        <v>15.9</v>
      </c>
      <c r="C7" s="8">
        <v>225</v>
      </c>
      <c r="D7" s="18">
        <f>Table1[[#This Row],[phi (deg)]]/180*PI()</f>
        <v>3.9269908169872414</v>
      </c>
      <c r="E7" s="9">
        <v>-0.29756657988678897</v>
      </c>
      <c r="F7" s="9">
        <v>-0.32597543566251003</v>
      </c>
      <c r="G7" s="9">
        <v>-0.61614812319924595</v>
      </c>
      <c r="H7" s="9">
        <v>1.6889759235708299</v>
      </c>
      <c r="I7" s="9">
        <f>Table1[[#This Row],[beta1]]-3/2*Table1[[#This Row],[beta3]]</f>
        <v>0.62665560491207994</v>
      </c>
    </row>
    <row r="8" spans="1:9" x14ac:dyDescent="0.2">
      <c r="A8" s="6" t="s">
        <v>7</v>
      </c>
      <c r="B8" s="7">
        <v>15.9</v>
      </c>
      <c r="C8" s="8">
        <v>270</v>
      </c>
      <c r="D8" s="18">
        <f>Table1[[#This Row],[phi (deg)]]/180*PI()</f>
        <v>4.7123889803846897</v>
      </c>
      <c r="E8" s="9">
        <v>-0.38040543232700302</v>
      </c>
      <c r="F8" s="9">
        <v>-0.32594640756898002</v>
      </c>
      <c r="G8" s="9">
        <v>-0.45951064270286701</v>
      </c>
      <c r="H8" s="9">
        <v>1.6891064603619199</v>
      </c>
      <c r="I8" s="9">
        <f>Table1[[#This Row],[beta1]]-3/2*Table1[[#This Row],[beta3]]</f>
        <v>0.30886053172729749</v>
      </c>
    </row>
    <row r="9" spans="1:9" x14ac:dyDescent="0.2">
      <c r="A9" s="6" t="s">
        <v>7</v>
      </c>
      <c r="B9" s="7">
        <v>15.9</v>
      </c>
      <c r="C9" s="8">
        <v>315</v>
      </c>
      <c r="D9" s="18">
        <f>Table1[[#This Row],[phi (deg)]]/180*PI()</f>
        <v>5.497787143782138</v>
      </c>
      <c r="E9" s="9">
        <v>-0.23994157623262399</v>
      </c>
      <c r="F9" s="9">
        <v>-0.32555107481430301</v>
      </c>
      <c r="G9" s="9">
        <v>-3.3291036950417102E-2</v>
      </c>
      <c r="H9" s="9">
        <v>1.68930910687761</v>
      </c>
      <c r="I9" s="9">
        <f>Table1[[#This Row],[beta1]]-3/2*Table1[[#This Row],[beta3]]</f>
        <v>-0.19000502080699833</v>
      </c>
    </row>
    <row r="10" spans="1:9" x14ac:dyDescent="0.2">
      <c r="A10" s="6" t="s">
        <v>8</v>
      </c>
      <c r="B10" s="7">
        <v>14.3</v>
      </c>
      <c r="C10" s="8">
        <v>0</v>
      </c>
      <c r="D10" s="18">
        <f>Table1[[#This Row],[phi (deg)]]/180*PI()</f>
        <v>0</v>
      </c>
      <c r="E10" s="9">
        <v>-3.30300907897196E-2</v>
      </c>
      <c r="F10" s="9">
        <v>-0.66605656714993899</v>
      </c>
      <c r="G10" s="9">
        <v>0.18744188471898701</v>
      </c>
      <c r="H10" s="9">
        <v>0.271383861057299</v>
      </c>
      <c r="I10" s="9">
        <f>Table1[[#This Row],[beta1]]-3/2*Table1[[#This Row],[beta3]]</f>
        <v>-0.31419291786820008</v>
      </c>
    </row>
    <row r="11" spans="1:9" x14ac:dyDescent="0.2">
      <c r="A11" s="6" t="s">
        <v>8</v>
      </c>
      <c r="B11" s="7">
        <v>14.3</v>
      </c>
      <c r="C11" s="8">
        <v>45</v>
      </c>
      <c r="D11" s="18">
        <f>Table1[[#This Row],[phi (deg)]]/180*PI()</f>
        <v>0.78539816339744828</v>
      </c>
      <c r="E11" s="9">
        <v>0.150026302839259</v>
      </c>
      <c r="F11" s="9">
        <v>-0.66609424233249703</v>
      </c>
      <c r="G11" s="9">
        <v>0.14320548802921501</v>
      </c>
      <c r="H11" s="9">
        <v>0.271393156244151</v>
      </c>
      <c r="I11" s="9">
        <f>Table1[[#This Row],[beta1]]-3/2*Table1[[#This Row],[beta3]]</f>
        <v>-6.4781929204563521E-2</v>
      </c>
    </row>
    <row r="12" spans="1:9" x14ac:dyDescent="0.2">
      <c r="A12" s="6" t="s">
        <v>8</v>
      </c>
      <c r="B12" s="7">
        <v>14.3</v>
      </c>
      <c r="C12" s="8">
        <v>90</v>
      </c>
      <c r="D12" s="18">
        <f>Table1[[#This Row],[phi (deg)]]/180*PI()</f>
        <v>1.5707963267948966</v>
      </c>
      <c r="E12" s="9">
        <v>0.24511523673987501</v>
      </c>
      <c r="F12" s="9">
        <v>-0.66609132240756397</v>
      </c>
      <c r="G12" s="9">
        <v>1.50719374270771E-2</v>
      </c>
      <c r="H12" s="9">
        <v>0.27141128725859098</v>
      </c>
      <c r="I12" s="9">
        <f>Table1[[#This Row],[beta1]]-3/2*Table1[[#This Row],[beta3]]</f>
        <v>0.22250733059925937</v>
      </c>
    </row>
    <row r="13" spans="1:9" x14ac:dyDescent="0.2">
      <c r="A13" s="6" t="s">
        <v>8</v>
      </c>
      <c r="B13" s="7">
        <v>14.3</v>
      </c>
      <c r="C13" s="8">
        <v>135</v>
      </c>
      <c r="D13" s="18">
        <f>Table1[[#This Row],[phi (deg)]]/180*PI()</f>
        <v>2.3561944901923448</v>
      </c>
      <c r="E13" s="9">
        <v>0.196531539091472</v>
      </c>
      <c r="F13" s="9">
        <v>-0.66604934454949305</v>
      </c>
      <c r="G13" s="9">
        <v>-0.12189388904538</v>
      </c>
      <c r="H13" s="9">
        <v>0.27142719893106998</v>
      </c>
      <c r="I13" s="9">
        <f>Table1[[#This Row],[beta1]]-3/2*Table1[[#This Row],[beta3]]</f>
        <v>0.37937237265954199</v>
      </c>
    </row>
    <row r="14" spans="1:9" x14ac:dyDescent="0.2">
      <c r="A14" s="6" t="s">
        <v>8</v>
      </c>
      <c r="B14" s="7">
        <v>14.3</v>
      </c>
      <c r="C14" s="8">
        <v>180</v>
      </c>
      <c r="D14" s="18">
        <f>Table1[[#This Row],[phi (deg)]]/180*PI()</f>
        <v>3.1415926535897931</v>
      </c>
      <c r="E14" s="9">
        <v>3.2742611641281602E-2</v>
      </c>
      <c r="F14" s="9">
        <v>-0.66599346764955503</v>
      </c>
      <c r="G14" s="9">
        <v>-0.187457057938576</v>
      </c>
      <c r="H14" s="9">
        <v>0.27143145555669701</v>
      </c>
      <c r="I14" s="9">
        <f>Table1[[#This Row],[beta1]]-3/2*Table1[[#This Row],[beta3]]</f>
        <v>0.31392819854914561</v>
      </c>
    </row>
    <row r="15" spans="1:9" x14ac:dyDescent="0.2">
      <c r="A15" s="6" t="s">
        <v>8</v>
      </c>
      <c r="B15" s="7">
        <v>14.3</v>
      </c>
      <c r="C15" s="8">
        <v>225</v>
      </c>
      <c r="D15" s="18">
        <f>Table1[[#This Row],[phi (deg)]]/180*PI()</f>
        <v>3.9269908169872414</v>
      </c>
      <c r="E15" s="9">
        <v>-0.15030293523705801</v>
      </c>
      <c r="F15" s="9">
        <v>-0.66595659693269904</v>
      </c>
      <c r="G15" s="9">
        <v>-0.14321754241127699</v>
      </c>
      <c r="H15" s="9">
        <v>0.27142199794614502</v>
      </c>
      <c r="I15" s="9">
        <f>Table1[[#This Row],[beta1]]-3/2*Table1[[#This Row],[beta3]]</f>
        <v>6.4523378379857471E-2</v>
      </c>
    </row>
    <row r="16" spans="1:9" x14ac:dyDescent="0.2">
      <c r="A16" s="6" t="s">
        <v>8</v>
      </c>
      <c r="B16" s="7">
        <v>14.3</v>
      </c>
      <c r="C16" s="8">
        <v>270</v>
      </c>
      <c r="D16" s="18">
        <f>Table1[[#This Row],[phi (deg)]]/180*PI()</f>
        <v>4.7123889803846897</v>
      </c>
      <c r="E16" s="9">
        <v>-0.24538718164888201</v>
      </c>
      <c r="F16" s="9">
        <v>-0.66595976191337403</v>
      </c>
      <c r="G16" s="9">
        <v>-1.50924095490064E-2</v>
      </c>
      <c r="H16" s="9">
        <v>0.27140448099104902</v>
      </c>
      <c r="I16" s="9">
        <f>Table1[[#This Row],[beta1]]-3/2*Table1[[#This Row],[beta3]]</f>
        <v>-0.2227485673253724</v>
      </c>
    </row>
    <row r="17" spans="1:9" x14ac:dyDescent="0.2">
      <c r="A17" s="6" t="s">
        <v>8</v>
      </c>
      <c r="B17" s="7">
        <v>14.3</v>
      </c>
      <c r="C17" s="8">
        <v>315</v>
      </c>
      <c r="D17" s="18">
        <f>Table1[[#This Row],[phi (deg)]]/180*PI()</f>
        <v>5.497787143782138</v>
      </c>
      <c r="E17" s="9">
        <v>-0.19681433076421201</v>
      </c>
      <c r="F17" s="9">
        <v>-0.66600093533537996</v>
      </c>
      <c r="G17" s="9">
        <v>0.121870298104498</v>
      </c>
      <c r="H17" s="9">
        <v>0.27138873176720002</v>
      </c>
      <c r="I17" s="9">
        <f>Table1[[#This Row],[beta1]]-3/2*Table1[[#This Row],[beta3]]</f>
        <v>-0.37961977792095902</v>
      </c>
    </row>
    <row r="18" spans="1:9" x14ac:dyDescent="0.2">
      <c r="A18" s="6" t="s">
        <v>9</v>
      </c>
      <c r="B18" s="7">
        <v>19.100000000000001</v>
      </c>
      <c r="C18" s="8">
        <v>0</v>
      </c>
      <c r="D18" s="18">
        <f>Table1[[#This Row],[phi (deg)]]/180*PI()</f>
        <v>0</v>
      </c>
      <c r="E18" s="9">
        <v>9.1545182381779694E-2</v>
      </c>
      <c r="F18" s="9">
        <v>0.622395619815588</v>
      </c>
      <c r="G18" s="9">
        <v>0.40723216371169901</v>
      </c>
      <c r="H18" s="9">
        <v>0.51107016122833704</v>
      </c>
      <c r="I18" s="9">
        <f>Table1[[#This Row],[beta1]]-3/2*Table1[[#This Row],[beta3]]</f>
        <v>-0.51930306318576891</v>
      </c>
    </row>
    <row r="19" spans="1:9" x14ac:dyDescent="0.2">
      <c r="A19" s="6" t="s">
        <v>9</v>
      </c>
      <c r="B19" s="7">
        <v>19.100000000000001</v>
      </c>
      <c r="C19" s="8">
        <v>45</v>
      </c>
      <c r="D19" s="18">
        <f>Table1[[#This Row],[phi (deg)]]/180*PI()</f>
        <v>0.78539816339744828</v>
      </c>
      <c r="E19" s="9">
        <v>0.57749983578572905</v>
      </c>
      <c r="F19" s="9">
        <v>0.62241530230661002</v>
      </c>
      <c r="G19" s="9">
        <v>0.50251359097158599</v>
      </c>
      <c r="H19" s="9">
        <v>0.51100469137000804</v>
      </c>
      <c r="I19" s="9">
        <f>Table1[[#This Row],[beta1]]-3/2*Table1[[#This Row],[beta3]]</f>
        <v>-0.17627055067164998</v>
      </c>
    </row>
    <row r="20" spans="1:9" x14ac:dyDescent="0.2">
      <c r="A20" s="6" t="s">
        <v>9</v>
      </c>
      <c r="B20" s="7">
        <v>19.100000000000001</v>
      </c>
      <c r="C20" s="8">
        <v>90</v>
      </c>
      <c r="D20" s="18">
        <f>Table1[[#This Row],[phi (deg)]]/180*PI()</f>
        <v>1.5707963267948966</v>
      </c>
      <c r="E20" s="9">
        <v>0.72531550604361705</v>
      </c>
      <c r="F20" s="9">
        <v>0.62242782923097495</v>
      </c>
      <c r="G20" s="9">
        <v>0.30347222693490999</v>
      </c>
      <c r="H20" s="9">
        <v>0.51101070824166295</v>
      </c>
      <c r="I20" s="9">
        <f>Table1[[#This Row],[beta1]]-3/2*Table1[[#This Row],[beta3]]</f>
        <v>0.27010716564125203</v>
      </c>
    </row>
    <row r="21" spans="1:9" x14ac:dyDescent="0.2">
      <c r="A21" s="6" t="s">
        <v>9</v>
      </c>
      <c r="B21" s="7">
        <v>19.100000000000001</v>
      </c>
      <c r="C21" s="8">
        <v>135</v>
      </c>
      <c r="D21" s="18">
        <f>Table1[[#This Row],[phi (deg)]]/180*PI()</f>
        <v>2.3561944901923448</v>
      </c>
      <c r="E21" s="9">
        <v>0.448413796366535</v>
      </c>
      <c r="F21" s="9">
        <v>0.62242439238902902</v>
      </c>
      <c r="G21" s="9">
        <v>-7.3307878951926198E-2</v>
      </c>
      <c r="H21" s="9">
        <v>0.51108336271118204</v>
      </c>
      <c r="I21" s="9">
        <f>Table1[[#This Row],[beta1]]-3/2*Table1[[#This Row],[beta3]]</f>
        <v>0.55837561479442432</v>
      </c>
    </row>
    <row r="22" spans="1:9" x14ac:dyDescent="0.2">
      <c r="A22" s="6" t="s">
        <v>9</v>
      </c>
      <c r="B22" s="7">
        <v>19.100000000000001</v>
      </c>
      <c r="C22" s="8">
        <v>180</v>
      </c>
      <c r="D22" s="18">
        <f>Table1[[#This Row],[phi (deg)]]/180*PI()</f>
        <v>3.1415926535897931</v>
      </c>
      <c r="E22" s="9">
        <v>-9.1032326166227598E-2</v>
      </c>
      <c r="F22" s="9">
        <v>0.62240839221229305</v>
      </c>
      <c r="G22" s="9">
        <v>-0.40713461956039398</v>
      </c>
      <c r="H22" s="9">
        <v>0.51117930865658101</v>
      </c>
      <c r="I22" s="9">
        <f>Table1[[#This Row],[beta1]]-3/2*Table1[[#This Row],[beta3]]</f>
        <v>0.51966960317436339</v>
      </c>
    </row>
    <row r="23" spans="1:9" x14ac:dyDescent="0.2">
      <c r="A23" s="6" t="s">
        <v>9</v>
      </c>
      <c r="B23" s="7">
        <v>19.100000000000001</v>
      </c>
      <c r="C23" s="8">
        <v>225</v>
      </c>
      <c r="D23" s="18">
        <f>Table1[[#This Row],[phi (deg)]]/180*PI()</f>
        <v>3.9269908169872414</v>
      </c>
      <c r="E23" s="9">
        <v>-0.57703307974803597</v>
      </c>
      <c r="F23" s="9">
        <v>0.62239067165977202</v>
      </c>
      <c r="G23" s="9">
        <v>-0.50244589408623397</v>
      </c>
      <c r="H23" s="9">
        <v>0.51124366691586798</v>
      </c>
      <c r="I23" s="9">
        <f>Table1[[#This Row],[beta1]]-3/2*Table1[[#This Row],[beta3]]</f>
        <v>0.17663576138131498</v>
      </c>
    </row>
    <row r="24" spans="1:9" x14ac:dyDescent="0.2">
      <c r="A24" s="6" t="s">
        <v>9</v>
      </c>
      <c r="B24" s="7">
        <v>19.100000000000001</v>
      </c>
      <c r="C24" s="8">
        <v>270</v>
      </c>
      <c r="D24" s="18">
        <f>Table1[[#This Row],[phi (deg)]]/180*PI()</f>
        <v>4.7123889803846897</v>
      </c>
      <c r="E24" s="9">
        <v>-0.724863999927015</v>
      </c>
      <c r="F24" s="9">
        <v>0.62238022385900804</v>
      </c>
      <c r="G24" s="9">
        <v>-0.303388772914437</v>
      </c>
      <c r="H24" s="9">
        <v>0.51123952351206503</v>
      </c>
      <c r="I24" s="9">
        <f>Table1[[#This Row],[beta1]]-3/2*Table1[[#This Row],[beta3]]</f>
        <v>-0.2697808405553595</v>
      </c>
    </row>
    <row r="25" spans="1:9" x14ac:dyDescent="0.2">
      <c r="A25" s="6" t="s">
        <v>9</v>
      </c>
      <c r="B25" s="7">
        <v>19.100000000000001</v>
      </c>
      <c r="C25" s="8">
        <v>315</v>
      </c>
      <c r="D25" s="18">
        <f>Table1[[#This Row],[phi (deg)]]/180*PI()</f>
        <v>5.497787143782138</v>
      </c>
      <c r="E25" s="9">
        <v>-0.447916190007565</v>
      </c>
      <c r="F25" s="9">
        <v>0.62238169875875604</v>
      </c>
      <c r="G25" s="9">
        <v>7.3421180264570604E-2</v>
      </c>
      <c r="H25" s="9">
        <v>0.51116798065081803</v>
      </c>
      <c r="I25" s="9">
        <f>Table1[[#This Row],[beta1]]-3/2*Table1[[#This Row],[beta3]]</f>
        <v>-0.55804796040442084</v>
      </c>
    </row>
    <row r="26" spans="1:9" x14ac:dyDescent="0.2">
      <c r="A26" s="6" t="s">
        <v>10</v>
      </c>
      <c r="B26" s="7">
        <v>15.9</v>
      </c>
      <c r="C26" s="10">
        <v>0</v>
      </c>
      <c r="D26" s="11">
        <f>Table1[[#This Row],[phi (deg)]]/180*PI()</f>
        <v>0</v>
      </c>
      <c r="E26" s="11">
        <v>2.3371559147561401E-2</v>
      </c>
      <c r="F26" s="11">
        <v>-0.36710458135089402</v>
      </c>
      <c r="G26" s="11">
        <v>0.230187749112021</v>
      </c>
      <c r="H26" s="11">
        <v>1.7848047984321</v>
      </c>
      <c r="I26" s="11">
        <f>Table1[[#This Row],[beta1]]-3/2*Table1[[#This Row],[beta3]]</f>
        <v>-0.32191006452047011</v>
      </c>
    </row>
    <row r="27" spans="1:9" x14ac:dyDescent="0.2">
      <c r="A27" s="6" t="s">
        <v>10</v>
      </c>
      <c r="B27" s="7">
        <v>15.9</v>
      </c>
      <c r="C27" s="10">
        <v>45</v>
      </c>
      <c r="D27" s="11">
        <f>Table1[[#This Row],[phi (deg)]]/180*PI()</f>
        <v>0.78539816339744828</v>
      </c>
      <c r="E27" s="11">
        <v>0.16681016529631701</v>
      </c>
      <c r="F27" s="11">
        <v>-0.36690305813313201</v>
      </c>
      <c r="G27" s="11">
        <v>0.34416368708133499</v>
      </c>
      <c r="H27" s="11">
        <v>1.7848103993759299</v>
      </c>
      <c r="I27" s="11">
        <f>Table1[[#This Row],[beta1]]-3/2*Table1[[#This Row],[beta3]]</f>
        <v>-0.34943536532568553</v>
      </c>
    </row>
    <row r="28" spans="1:9" x14ac:dyDescent="0.2">
      <c r="A28" s="6" t="s">
        <v>10</v>
      </c>
      <c r="B28" s="7">
        <v>15.9</v>
      </c>
      <c r="C28" s="10">
        <v>90</v>
      </c>
      <c r="D28" s="11">
        <f>Table1[[#This Row],[phi (deg)]]/180*PI()</f>
        <v>1.5707963267948966</v>
      </c>
      <c r="E28" s="11">
        <v>0.212939463572618</v>
      </c>
      <c r="F28" s="11">
        <v>-0.36691746173767897</v>
      </c>
      <c r="G28" s="11">
        <v>0.25694181278989497</v>
      </c>
      <c r="H28" s="11">
        <v>1.7847371740662099</v>
      </c>
      <c r="I28" s="11">
        <f>Table1[[#This Row],[beta1]]-3/2*Table1[[#This Row],[beta3]]</f>
        <v>-0.17247325561222443</v>
      </c>
    </row>
    <row r="29" spans="1:9" x14ac:dyDescent="0.2">
      <c r="A29" s="6" t="s">
        <v>10</v>
      </c>
      <c r="B29" s="7">
        <v>15.9</v>
      </c>
      <c r="C29" s="10">
        <v>135</v>
      </c>
      <c r="D29" s="11">
        <f>Table1[[#This Row],[phi (deg)]]/180*PI()</f>
        <v>2.3561944901923448</v>
      </c>
      <c r="E29" s="11">
        <v>0.134745306033624</v>
      </c>
      <c r="F29" s="11">
        <v>-0.36714002162043702</v>
      </c>
      <c r="G29" s="11">
        <v>1.9609064332466199E-2</v>
      </c>
      <c r="H29" s="11">
        <v>1.7846278447338699</v>
      </c>
      <c r="I29" s="11">
        <f>Table1[[#This Row],[beta1]]-3/2*Table1[[#This Row],[beta3]]</f>
        <v>0.10533170953492471</v>
      </c>
    </row>
    <row r="30" spans="1:9" x14ac:dyDescent="0.2">
      <c r="A30" s="6" t="s">
        <v>10</v>
      </c>
      <c r="B30" s="7">
        <v>15.9</v>
      </c>
      <c r="C30" s="10">
        <v>180</v>
      </c>
      <c r="D30" s="11">
        <f>Table1[[#This Row],[phi (deg)]]/180*PI()</f>
        <v>3.1415926535897931</v>
      </c>
      <c r="E30" s="11">
        <v>-2.19849091652395E-2</v>
      </c>
      <c r="F30" s="11">
        <v>-0.36744012067392801</v>
      </c>
      <c r="G30" s="11">
        <v>-0.22883868539899299</v>
      </c>
      <c r="H30" s="11">
        <v>1.7845466647755699</v>
      </c>
      <c r="I30" s="11">
        <f>Table1[[#This Row],[beta1]]-3/2*Table1[[#This Row],[beta3]]</f>
        <v>0.32127311893325</v>
      </c>
    </row>
    <row r="31" spans="1:9" x14ac:dyDescent="0.2">
      <c r="A31" s="6" t="s">
        <v>10</v>
      </c>
      <c r="B31" s="7">
        <v>15.9</v>
      </c>
      <c r="C31" s="10">
        <v>225</v>
      </c>
      <c r="D31" s="11">
        <f>Table1[[#This Row],[phi (deg)]]/180*PI()</f>
        <v>3.9269908169872414</v>
      </c>
      <c r="E31" s="11">
        <v>-0.16544848424315001</v>
      </c>
      <c r="F31" s="11">
        <v>-0.36764129803553203</v>
      </c>
      <c r="G31" s="11">
        <v>-0.34285757020339802</v>
      </c>
      <c r="H31" s="11">
        <v>1.7845413606249501</v>
      </c>
      <c r="I31" s="11">
        <f>Table1[[#This Row],[beta1]]-3/2*Table1[[#This Row],[beta3]]</f>
        <v>0.34883787106194702</v>
      </c>
    </row>
    <row r="32" spans="1:9" x14ac:dyDescent="0.2">
      <c r="A32" s="6" t="s">
        <v>10</v>
      </c>
      <c r="B32" s="7">
        <v>15.9</v>
      </c>
      <c r="C32" s="10">
        <v>270</v>
      </c>
      <c r="D32" s="11">
        <f>Table1[[#This Row],[phi (deg)]]/180*PI()</f>
        <v>4.7123889803846897</v>
      </c>
      <c r="E32" s="11">
        <v>-0.21158871068034599</v>
      </c>
      <c r="F32" s="11">
        <v>-0.36762595118230201</v>
      </c>
      <c r="G32" s="11">
        <v>-0.25562648010571098</v>
      </c>
      <c r="H32" s="11">
        <v>1.78461482951554</v>
      </c>
      <c r="I32" s="11">
        <f>Table1[[#This Row],[beta1]]-3/2*Table1[[#This Row],[beta3]]</f>
        <v>0.17185100947822049</v>
      </c>
    </row>
    <row r="33" spans="1:9" x14ac:dyDescent="0.2">
      <c r="A33" s="6" t="s">
        <v>10</v>
      </c>
      <c r="B33" s="7">
        <v>15.9</v>
      </c>
      <c r="C33" s="10">
        <v>315</v>
      </c>
      <c r="D33" s="11">
        <f>Table1[[#This Row],[phi (deg)]]/180*PI()</f>
        <v>5.497787143782138</v>
      </c>
      <c r="E33" s="11">
        <v>-0.13336958422165399</v>
      </c>
      <c r="F33" s="11">
        <v>-0.36740373721711</v>
      </c>
      <c r="G33" s="11">
        <v>-1.82507848708134E-2</v>
      </c>
      <c r="H33" s="11">
        <v>1.78472386206126</v>
      </c>
      <c r="I33" s="11">
        <f>Table1[[#This Row],[beta1]]-3/2*Table1[[#This Row],[beta3]]</f>
        <v>-0.10599340691543388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2662-F759-3947-A8D1-89DF6ABB1585}">
  <dimension ref="A1:J5"/>
  <sheetViews>
    <sheetView tabSelected="1" workbookViewId="0">
      <selection activeCell="C9" sqref="C9"/>
    </sheetView>
  </sheetViews>
  <sheetFormatPr baseColWidth="10" defaultRowHeight="16" x14ac:dyDescent="0.2"/>
  <cols>
    <col min="1" max="1" width="10.1640625" bestFit="1" customWidth="1"/>
    <col min="2" max="2" width="13.33203125" bestFit="1" customWidth="1"/>
    <col min="3" max="4" width="12.5" bestFit="1" customWidth="1"/>
    <col min="5" max="5" width="8.33203125" bestFit="1" customWidth="1"/>
    <col min="6" max="6" width="12.5" customWidth="1"/>
    <col min="7" max="7" width="12.5" bestFit="1" customWidth="1"/>
    <col min="8" max="8" width="8.33203125" bestFit="1" customWidth="1"/>
    <col min="9" max="10" width="15.1640625" bestFit="1" customWidth="1"/>
  </cols>
  <sheetData>
    <row r="1" spans="1:10" x14ac:dyDescent="0.2">
      <c r="A1" t="s">
        <v>13</v>
      </c>
      <c r="B1" t="s">
        <v>14</v>
      </c>
      <c r="C1" t="s">
        <v>15</v>
      </c>
      <c r="D1" t="s">
        <v>16</v>
      </c>
      <c r="E1" t="s">
        <v>3</v>
      </c>
      <c r="F1" t="s">
        <v>17</v>
      </c>
      <c r="G1" t="s">
        <v>18</v>
      </c>
      <c r="H1" t="s">
        <v>5</v>
      </c>
      <c r="I1" t="s">
        <v>19</v>
      </c>
      <c r="J1" t="s">
        <v>20</v>
      </c>
    </row>
    <row r="2" spans="1:10" x14ac:dyDescent="0.2">
      <c r="A2" t="s">
        <v>7</v>
      </c>
      <c r="B2">
        <v>15.9</v>
      </c>
      <c r="C2" s="15">
        <v>0.38327351999999998</v>
      </c>
      <c r="D2" s="15">
        <v>1.46432392</v>
      </c>
      <c r="E2" s="15">
        <v>-0.325318</v>
      </c>
      <c r="F2" s="15">
        <v>0.61767013999999998</v>
      </c>
      <c r="G2" s="15">
        <v>0.84041102999999995</v>
      </c>
      <c r="H2" s="15">
        <v>1.6892309999999999</v>
      </c>
      <c r="I2" s="15">
        <v>0.65490848000000002</v>
      </c>
      <c r="J2" s="15">
        <v>3.6330639699999998</v>
      </c>
    </row>
    <row r="3" spans="1:10" x14ac:dyDescent="0.2">
      <c r="A3" t="s">
        <v>8</v>
      </c>
      <c r="B3">
        <v>14.3</v>
      </c>
      <c r="C3" s="15">
        <v>0.24744627999999999</v>
      </c>
      <c r="D3" s="15">
        <v>1.7040937</v>
      </c>
      <c r="E3" s="15">
        <v>-0.66602499999999998</v>
      </c>
      <c r="F3" s="15">
        <v>0.18805526</v>
      </c>
      <c r="G3" s="15">
        <v>8.0286999999999997E-2</v>
      </c>
      <c r="H3" s="15">
        <v>0.27140799999999998</v>
      </c>
      <c r="I3" s="15">
        <v>0.38496394</v>
      </c>
      <c r="J3" s="15">
        <v>2.52493883</v>
      </c>
    </row>
    <row r="4" spans="1:10" x14ac:dyDescent="0.2">
      <c r="A4" t="s">
        <v>9</v>
      </c>
      <c r="B4">
        <v>19.100000000000001</v>
      </c>
      <c r="C4" s="15">
        <v>0.73081366000000003</v>
      </c>
      <c r="D4" s="15">
        <v>1.4455554799999999</v>
      </c>
      <c r="E4" s="15">
        <v>0.62240300000000004</v>
      </c>
      <c r="F4" s="15">
        <v>0.50780736000000004</v>
      </c>
      <c r="G4" s="15">
        <v>0.64041780000000004</v>
      </c>
      <c r="H4" s="15">
        <v>0.51112500000000005</v>
      </c>
      <c r="I4" s="15">
        <v>0.58543655999999999</v>
      </c>
      <c r="J4" s="15">
        <v>2.6623596200000001</v>
      </c>
    </row>
    <row r="5" spans="1:10" x14ac:dyDescent="0.2">
      <c r="A5" t="s">
        <v>10</v>
      </c>
      <c r="B5">
        <v>15.9</v>
      </c>
      <c r="C5" s="15">
        <v>0.21347211999999999</v>
      </c>
      <c r="D5" s="15">
        <v>1.46436035</v>
      </c>
      <c r="E5" s="15">
        <v>-0.36727199999999999</v>
      </c>
      <c r="F5" s="15">
        <v>0.34403180999999999</v>
      </c>
      <c r="G5" s="15">
        <v>0.84044969999999997</v>
      </c>
      <c r="H5" s="15">
        <v>1.7846759999999999</v>
      </c>
      <c r="I5" s="15">
        <v>0.36477521000000002</v>
      </c>
      <c r="J5" s="15">
        <v>3.6331141200000001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C6DF-033B-BA47-8707-E3A02011F4AA}">
  <dimension ref="A1:E4"/>
  <sheetViews>
    <sheetView workbookViewId="0">
      <selection activeCell="E3" sqref="E3"/>
    </sheetView>
  </sheetViews>
  <sheetFormatPr baseColWidth="10" defaultRowHeight="16" x14ac:dyDescent="0.2"/>
  <cols>
    <col min="1" max="1" width="13.33203125" bestFit="1" customWidth="1"/>
    <col min="2" max="5" width="8.33203125" bestFit="1" customWidth="1"/>
  </cols>
  <sheetData>
    <row r="1" spans="1:5" x14ac:dyDescent="0.2">
      <c r="A1" s="2" t="s">
        <v>0</v>
      </c>
      <c r="B1" s="16" t="s">
        <v>2</v>
      </c>
      <c r="C1" s="16" t="s">
        <v>3</v>
      </c>
      <c r="D1" s="16" t="s">
        <v>4</v>
      </c>
      <c r="E1" s="16" t="s">
        <v>5</v>
      </c>
    </row>
    <row r="2" spans="1:5" x14ac:dyDescent="0.2">
      <c r="A2" s="7">
        <v>14.3</v>
      </c>
      <c r="B2" s="17">
        <v>6.9418507480565998E-4</v>
      </c>
      <c r="C2" s="17">
        <v>-0.38372122636112899</v>
      </c>
      <c r="D2" s="17">
        <v>7.9593629097554598E-4</v>
      </c>
      <c r="E2" s="17">
        <v>1.8247497338277201</v>
      </c>
    </row>
    <row r="3" spans="1:5" x14ac:dyDescent="0.2">
      <c r="A3" s="7">
        <v>15.9</v>
      </c>
      <c r="B3" s="17">
        <v>-1.9227368932721799E-3</v>
      </c>
      <c r="C3" s="17">
        <v>0.60778935045076299</v>
      </c>
      <c r="D3" s="17">
        <v>-5.4861555238701798E-4</v>
      </c>
      <c r="E3" s="17">
        <v>0.56344330875071702</v>
      </c>
    </row>
    <row r="4" spans="1:5" x14ac:dyDescent="0.2">
      <c r="A4" s="7">
        <v>19.100000000000001</v>
      </c>
      <c r="B4" s="17">
        <v>-1.49464964096804E-4</v>
      </c>
      <c r="C4" s="17">
        <v>-0.69637719564884804</v>
      </c>
      <c r="D4" s="17">
        <v>-7.3288529814569701E-7</v>
      </c>
      <c r="E4" s="17">
        <v>0.28192119598570398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w2w</vt:lpstr>
      <vt:lpstr>w2w_fitted</vt:lpstr>
      <vt:lpstr>wonly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2018-10-05T05:24:07Z</dcterms:created>
  <dcterms:modified xsi:type="dcterms:W3CDTF">2018-10-11T07:05:36Z</dcterms:modified>
</cp:coreProperties>
</file>