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shiken/Dropbox/Kevin Prince/3.3 He Wigner delay/"/>
    </mc:Choice>
  </mc:AlternateContent>
  <bookViews>
    <workbookView xWindow="6160" yWindow="460" windowWidth="28800" windowHeight="18000" tabRatio="500"/>
  </bookViews>
  <sheets>
    <sheet name="Sheet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2" l="1"/>
  <c r="M51" i="2"/>
  <c r="N51" i="2"/>
  <c r="O51" i="2"/>
  <c r="P51" i="2"/>
  <c r="S51" i="2"/>
  <c r="K51" i="2"/>
  <c r="R51" i="2"/>
  <c r="J51" i="2"/>
  <c r="Q51" i="2"/>
  <c r="F51" i="2"/>
  <c r="E51" i="2"/>
  <c r="D51" i="2"/>
  <c r="B51" i="2"/>
  <c r="C51" i="2"/>
  <c r="B27" i="2"/>
  <c r="A27" i="2"/>
  <c r="B25" i="2"/>
  <c r="A25" i="2"/>
  <c r="F26" i="2"/>
  <c r="D26" i="2"/>
  <c r="L26" i="2"/>
  <c r="M26" i="2"/>
  <c r="N26" i="2"/>
  <c r="O26" i="2"/>
  <c r="P26" i="2"/>
  <c r="S26" i="2"/>
  <c r="E26" i="2"/>
  <c r="K26" i="2"/>
  <c r="R26" i="2"/>
  <c r="J26" i="2"/>
  <c r="Q26" i="2"/>
  <c r="B26" i="2"/>
  <c r="C26" i="2"/>
  <c r="B14" i="2"/>
  <c r="A14" i="2"/>
  <c r="F13" i="2"/>
  <c r="D13" i="2"/>
  <c r="L13" i="2"/>
  <c r="M13" i="2"/>
  <c r="N13" i="2"/>
  <c r="O13" i="2"/>
  <c r="P13" i="2"/>
  <c r="S13" i="2"/>
  <c r="E13" i="2"/>
  <c r="K13" i="2"/>
  <c r="R13" i="2"/>
  <c r="J13" i="2"/>
  <c r="Q13" i="2"/>
  <c r="C13" i="2"/>
  <c r="B12" i="2"/>
  <c r="B13" i="2"/>
  <c r="A101" i="2"/>
  <c r="A3" i="2"/>
  <c r="J60" i="2"/>
  <c r="M60" i="2"/>
  <c r="N60" i="2"/>
  <c r="Q60" i="2"/>
  <c r="M6" i="2"/>
  <c r="N6" i="2"/>
  <c r="M4" i="2"/>
  <c r="N4" i="2"/>
  <c r="W5" i="2"/>
  <c r="O6" i="2"/>
  <c r="O4" i="2"/>
  <c r="X5" i="2"/>
  <c r="P6" i="2"/>
  <c r="P4" i="2"/>
  <c r="Y5" i="2"/>
  <c r="M7" i="2"/>
  <c r="N7" i="2"/>
  <c r="M5" i="2"/>
  <c r="N5" i="2"/>
  <c r="W6" i="2"/>
  <c r="O7" i="2"/>
  <c r="O5" i="2"/>
  <c r="X6" i="2"/>
  <c r="P7" i="2"/>
  <c r="P5" i="2"/>
  <c r="Y6" i="2"/>
  <c r="M8" i="2"/>
  <c r="N8" i="2"/>
  <c r="W7" i="2"/>
  <c r="O8" i="2"/>
  <c r="X7" i="2"/>
  <c r="P8" i="2"/>
  <c r="Y7" i="2"/>
  <c r="M9" i="2"/>
  <c r="N9" i="2"/>
  <c r="W8" i="2"/>
  <c r="O9" i="2"/>
  <c r="X8" i="2"/>
  <c r="P9" i="2"/>
  <c r="Y8" i="2"/>
  <c r="M10" i="2"/>
  <c r="N10" i="2"/>
  <c r="W9" i="2"/>
  <c r="O10" i="2"/>
  <c r="X9" i="2"/>
  <c r="P10" i="2"/>
  <c r="Y9" i="2"/>
  <c r="M11" i="2"/>
  <c r="N11" i="2"/>
  <c r="W10" i="2"/>
  <c r="O11" i="2"/>
  <c r="X10" i="2"/>
  <c r="P11" i="2"/>
  <c r="Y10" i="2"/>
  <c r="M12" i="2"/>
  <c r="N12" i="2"/>
  <c r="W11" i="2"/>
  <c r="O12" i="2"/>
  <c r="X11" i="2"/>
  <c r="P12" i="2"/>
  <c r="Y11" i="2"/>
  <c r="M14" i="2"/>
  <c r="N14" i="2"/>
  <c r="W12" i="2"/>
  <c r="O14" i="2"/>
  <c r="X12" i="2"/>
  <c r="P14" i="2"/>
  <c r="Y12" i="2"/>
  <c r="M15" i="2"/>
  <c r="N15" i="2"/>
  <c r="W14" i="2"/>
  <c r="O15" i="2"/>
  <c r="X14" i="2"/>
  <c r="P15" i="2"/>
  <c r="Y14" i="2"/>
  <c r="M16" i="2"/>
  <c r="N16" i="2"/>
  <c r="W15" i="2"/>
  <c r="O16" i="2"/>
  <c r="X15" i="2"/>
  <c r="P16" i="2"/>
  <c r="Y15" i="2"/>
  <c r="M17" i="2"/>
  <c r="N17" i="2"/>
  <c r="W16" i="2"/>
  <c r="O17" i="2"/>
  <c r="X16" i="2"/>
  <c r="P17" i="2"/>
  <c r="Y16" i="2"/>
  <c r="M18" i="2"/>
  <c r="N18" i="2"/>
  <c r="W17" i="2"/>
  <c r="O18" i="2"/>
  <c r="X17" i="2"/>
  <c r="P18" i="2"/>
  <c r="Y17" i="2"/>
  <c r="M19" i="2"/>
  <c r="N19" i="2"/>
  <c r="W18" i="2"/>
  <c r="O19" i="2"/>
  <c r="X18" i="2"/>
  <c r="P19" i="2"/>
  <c r="Y18" i="2"/>
  <c r="M20" i="2"/>
  <c r="N20" i="2"/>
  <c r="W19" i="2"/>
  <c r="O20" i="2"/>
  <c r="X19" i="2"/>
  <c r="P20" i="2"/>
  <c r="Y19" i="2"/>
  <c r="M21" i="2"/>
  <c r="N21" i="2"/>
  <c r="W20" i="2"/>
  <c r="O21" i="2"/>
  <c r="X20" i="2"/>
  <c r="P21" i="2"/>
  <c r="Y20" i="2"/>
  <c r="M22" i="2"/>
  <c r="N22" i="2"/>
  <c r="W21" i="2"/>
  <c r="O22" i="2"/>
  <c r="X21" i="2"/>
  <c r="P22" i="2"/>
  <c r="Y21" i="2"/>
  <c r="M23" i="2"/>
  <c r="N23" i="2"/>
  <c r="W22" i="2"/>
  <c r="O23" i="2"/>
  <c r="X22" i="2"/>
  <c r="P23" i="2"/>
  <c r="Y22" i="2"/>
  <c r="M24" i="2"/>
  <c r="N24" i="2"/>
  <c r="W23" i="2"/>
  <c r="O24" i="2"/>
  <c r="X23" i="2"/>
  <c r="P24" i="2"/>
  <c r="Y23" i="2"/>
  <c r="M25" i="2"/>
  <c r="N25" i="2"/>
  <c r="W24" i="2"/>
  <c r="O25" i="2"/>
  <c r="X24" i="2"/>
  <c r="P25" i="2"/>
  <c r="Y24" i="2"/>
  <c r="M27" i="2"/>
  <c r="N27" i="2"/>
  <c r="W25" i="2"/>
  <c r="O27" i="2"/>
  <c r="X25" i="2"/>
  <c r="P27" i="2"/>
  <c r="Y25" i="2"/>
  <c r="M28" i="2"/>
  <c r="N28" i="2"/>
  <c r="W27" i="2"/>
  <c r="O28" i="2"/>
  <c r="X27" i="2"/>
  <c r="P28" i="2"/>
  <c r="Y27" i="2"/>
  <c r="M29" i="2"/>
  <c r="N29" i="2"/>
  <c r="W28" i="2"/>
  <c r="O29" i="2"/>
  <c r="X28" i="2"/>
  <c r="P29" i="2"/>
  <c r="Y28" i="2"/>
  <c r="M30" i="2"/>
  <c r="N30" i="2"/>
  <c r="W29" i="2"/>
  <c r="O30" i="2"/>
  <c r="X29" i="2"/>
  <c r="P30" i="2"/>
  <c r="Y29" i="2"/>
  <c r="M31" i="2"/>
  <c r="N31" i="2"/>
  <c r="W30" i="2"/>
  <c r="O31" i="2"/>
  <c r="X30" i="2"/>
  <c r="P31" i="2"/>
  <c r="Y30" i="2"/>
  <c r="M32" i="2"/>
  <c r="N32" i="2"/>
  <c r="W31" i="2"/>
  <c r="O32" i="2"/>
  <c r="X31" i="2"/>
  <c r="P32" i="2"/>
  <c r="Y31" i="2"/>
  <c r="M33" i="2"/>
  <c r="N33" i="2"/>
  <c r="W32" i="2"/>
  <c r="O33" i="2"/>
  <c r="X32" i="2"/>
  <c r="P33" i="2"/>
  <c r="Y32" i="2"/>
  <c r="M34" i="2"/>
  <c r="N34" i="2"/>
  <c r="W33" i="2"/>
  <c r="O34" i="2"/>
  <c r="X33" i="2"/>
  <c r="P34" i="2"/>
  <c r="Y33" i="2"/>
  <c r="M35" i="2"/>
  <c r="N35" i="2"/>
  <c r="W34" i="2"/>
  <c r="O35" i="2"/>
  <c r="X34" i="2"/>
  <c r="P35" i="2"/>
  <c r="Y34" i="2"/>
  <c r="M36" i="2"/>
  <c r="N36" i="2"/>
  <c r="W35" i="2"/>
  <c r="O36" i="2"/>
  <c r="X35" i="2"/>
  <c r="P36" i="2"/>
  <c r="Y35" i="2"/>
  <c r="M37" i="2"/>
  <c r="N37" i="2"/>
  <c r="W36" i="2"/>
  <c r="O37" i="2"/>
  <c r="X36" i="2"/>
  <c r="P37" i="2"/>
  <c r="Y36" i="2"/>
  <c r="M38" i="2"/>
  <c r="N38" i="2"/>
  <c r="W37" i="2"/>
  <c r="O38" i="2"/>
  <c r="X37" i="2"/>
  <c r="P38" i="2"/>
  <c r="Y37" i="2"/>
  <c r="M39" i="2"/>
  <c r="N39" i="2"/>
  <c r="W38" i="2"/>
  <c r="O39" i="2"/>
  <c r="X38" i="2"/>
  <c r="P39" i="2"/>
  <c r="Y38" i="2"/>
  <c r="M40" i="2"/>
  <c r="N40" i="2"/>
  <c r="W39" i="2"/>
  <c r="O40" i="2"/>
  <c r="X39" i="2"/>
  <c r="P40" i="2"/>
  <c r="Y39" i="2"/>
  <c r="M41" i="2"/>
  <c r="N41" i="2"/>
  <c r="W40" i="2"/>
  <c r="O41" i="2"/>
  <c r="X40" i="2"/>
  <c r="P41" i="2"/>
  <c r="Y40" i="2"/>
  <c r="M42" i="2"/>
  <c r="N42" i="2"/>
  <c r="W41" i="2"/>
  <c r="O42" i="2"/>
  <c r="X41" i="2"/>
  <c r="P42" i="2"/>
  <c r="Y41" i="2"/>
  <c r="M43" i="2"/>
  <c r="N43" i="2"/>
  <c r="W42" i="2"/>
  <c r="O43" i="2"/>
  <c r="X42" i="2"/>
  <c r="P43" i="2"/>
  <c r="Y42" i="2"/>
  <c r="M44" i="2"/>
  <c r="N44" i="2"/>
  <c r="W43" i="2"/>
  <c r="O44" i="2"/>
  <c r="X43" i="2"/>
  <c r="P44" i="2"/>
  <c r="Y43" i="2"/>
  <c r="M45" i="2"/>
  <c r="N45" i="2"/>
  <c r="W44" i="2"/>
  <c r="O45" i="2"/>
  <c r="X44" i="2"/>
  <c r="P45" i="2"/>
  <c r="Y44" i="2"/>
  <c r="M46" i="2"/>
  <c r="N46" i="2"/>
  <c r="W45" i="2"/>
  <c r="O46" i="2"/>
  <c r="X45" i="2"/>
  <c r="P46" i="2"/>
  <c r="Y45" i="2"/>
  <c r="M47" i="2"/>
  <c r="N47" i="2"/>
  <c r="W46" i="2"/>
  <c r="O47" i="2"/>
  <c r="X46" i="2"/>
  <c r="P47" i="2"/>
  <c r="Y46" i="2"/>
  <c r="M48" i="2"/>
  <c r="N48" i="2"/>
  <c r="W47" i="2"/>
  <c r="O48" i="2"/>
  <c r="X47" i="2"/>
  <c r="P48" i="2"/>
  <c r="Y47" i="2"/>
  <c r="M49" i="2"/>
  <c r="N49" i="2"/>
  <c r="W48" i="2"/>
  <c r="O49" i="2"/>
  <c r="X48" i="2"/>
  <c r="P49" i="2"/>
  <c r="Y48" i="2"/>
  <c r="M50" i="2"/>
  <c r="N50" i="2"/>
  <c r="W49" i="2"/>
  <c r="O50" i="2"/>
  <c r="X49" i="2"/>
  <c r="P50" i="2"/>
  <c r="Y49" i="2"/>
  <c r="M52" i="2"/>
  <c r="N52" i="2"/>
  <c r="W50" i="2"/>
  <c r="O52" i="2"/>
  <c r="X50" i="2"/>
  <c r="P52" i="2"/>
  <c r="Y50" i="2"/>
  <c r="M53" i="2"/>
  <c r="N53" i="2"/>
  <c r="W52" i="2"/>
  <c r="O53" i="2"/>
  <c r="X52" i="2"/>
  <c r="P53" i="2"/>
  <c r="Y52" i="2"/>
  <c r="M54" i="2"/>
  <c r="N54" i="2"/>
  <c r="W53" i="2"/>
  <c r="O54" i="2"/>
  <c r="X53" i="2"/>
  <c r="P54" i="2"/>
  <c r="Y53" i="2"/>
  <c r="M55" i="2"/>
  <c r="N55" i="2"/>
  <c r="W54" i="2"/>
  <c r="O55" i="2"/>
  <c r="X54" i="2"/>
  <c r="P55" i="2"/>
  <c r="Y54" i="2"/>
  <c r="M56" i="2"/>
  <c r="N56" i="2"/>
  <c r="W55" i="2"/>
  <c r="O56" i="2"/>
  <c r="X55" i="2"/>
  <c r="P56" i="2"/>
  <c r="Y55" i="2"/>
  <c r="M57" i="2"/>
  <c r="N57" i="2"/>
  <c r="W56" i="2"/>
  <c r="O57" i="2"/>
  <c r="X56" i="2"/>
  <c r="P57" i="2"/>
  <c r="Y56" i="2"/>
  <c r="M58" i="2"/>
  <c r="N58" i="2"/>
  <c r="W57" i="2"/>
  <c r="O58" i="2"/>
  <c r="X57" i="2"/>
  <c r="P58" i="2"/>
  <c r="Y57" i="2"/>
  <c r="M59" i="2"/>
  <c r="N59" i="2"/>
  <c r="W58" i="2"/>
  <c r="O59" i="2"/>
  <c r="X58" i="2"/>
  <c r="P59" i="2"/>
  <c r="Y58" i="2"/>
  <c r="W59" i="2"/>
  <c r="O60" i="2"/>
  <c r="X59" i="2"/>
  <c r="P60" i="2"/>
  <c r="Y59" i="2"/>
  <c r="M61" i="2"/>
  <c r="N61" i="2"/>
  <c r="W60" i="2"/>
  <c r="O61" i="2"/>
  <c r="X60" i="2"/>
  <c r="P61" i="2"/>
  <c r="Y60" i="2"/>
  <c r="M62" i="2"/>
  <c r="N62" i="2"/>
  <c r="W61" i="2"/>
  <c r="O62" i="2"/>
  <c r="X61" i="2"/>
  <c r="P62" i="2"/>
  <c r="Y61" i="2"/>
  <c r="M63" i="2"/>
  <c r="N63" i="2"/>
  <c r="W62" i="2"/>
  <c r="O63" i="2"/>
  <c r="X62" i="2"/>
  <c r="P63" i="2"/>
  <c r="Y62" i="2"/>
  <c r="M64" i="2"/>
  <c r="N64" i="2"/>
  <c r="W63" i="2"/>
  <c r="O64" i="2"/>
  <c r="X63" i="2"/>
  <c r="P64" i="2"/>
  <c r="Y63" i="2"/>
  <c r="M65" i="2"/>
  <c r="N65" i="2"/>
  <c r="W64" i="2"/>
  <c r="O65" i="2"/>
  <c r="X64" i="2"/>
  <c r="P65" i="2"/>
  <c r="Y64" i="2"/>
  <c r="M66" i="2"/>
  <c r="N66" i="2"/>
  <c r="W65" i="2"/>
  <c r="O66" i="2"/>
  <c r="X65" i="2"/>
  <c r="P66" i="2"/>
  <c r="Y65" i="2"/>
  <c r="M67" i="2"/>
  <c r="N67" i="2"/>
  <c r="W66" i="2"/>
  <c r="O67" i="2"/>
  <c r="X66" i="2"/>
  <c r="P67" i="2"/>
  <c r="Y66" i="2"/>
  <c r="M68" i="2"/>
  <c r="N68" i="2"/>
  <c r="W67" i="2"/>
  <c r="O68" i="2"/>
  <c r="X67" i="2"/>
  <c r="P68" i="2"/>
  <c r="Y67" i="2"/>
  <c r="M69" i="2"/>
  <c r="N69" i="2"/>
  <c r="W68" i="2"/>
  <c r="O69" i="2"/>
  <c r="X68" i="2"/>
  <c r="P69" i="2"/>
  <c r="Y68" i="2"/>
  <c r="M70" i="2"/>
  <c r="N70" i="2"/>
  <c r="W69" i="2"/>
  <c r="O70" i="2"/>
  <c r="X69" i="2"/>
  <c r="P70" i="2"/>
  <c r="Y69" i="2"/>
  <c r="M71" i="2"/>
  <c r="N71" i="2"/>
  <c r="W70" i="2"/>
  <c r="O71" i="2"/>
  <c r="X70" i="2"/>
  <c r="P71" i="2"/>
  <c r="Y70" i="2"/>
  <c r="M72" i="2"/>
  <c r="N72" i="2"/>
  <c r="W71" i="2"/>
  <c r="O72" i="2"/>
  <c r="X71" i="2"/>
  <c r="P72" i="2"/>
  <c r="Y71" i="2"/>
  <c r="M73" i="2"/>
  <c r="N73" i="2"/>
  <c r="W72" i="2"/>
  <c r="O73" i="2"/>
  <c r="X72" i="2"/>
  <c r="P73" i="2"/>
  <c r="Y72" i="2"/>
  <c r="M74" i="2"/>
  <c r="N74" i="2"/>
  <c r="W73" i="2"/>
  <c r="O74" i="2"/>
  <c r="X73" i="2"/>
  <c r="P74" i="2"/>
  <c r="Y73" i="2"/>
  <c r="M75" i="2"/>
  <c r="N75" i="2"/>
  <c r="W74" i="2"/>
  <c r="O75" i="2"/>
  <c r="X74" i="2"/>
  <c r="P75" i="2"/>
  <c r="Y74" i="2"/>
  <c r="M76" i="2"/>
  <c r="N76" i="2"/>
  <c r="W75" i="2"/>
  <c r="O76" i="2"/>
  <c r="X75" i="2"/>
  <c r="P76" i="2"/>
  <c r="Y75" i="2"/>
  <c r="M77" i="2"/>
  <c r="N77" i="2"/>
  <c r="W76" i="2"/>
  <c r="O77" i="2"/>
  <c r="X76" i="2"/>
  <c r="P77" i="2"/>
  <c r="Y76" i="2"/>
  <c r="M78" i="2"/>
  <c r="N78" i="2"/>
  <c r="W77" i="2"/>
  <c r="O78" i="2"/>
  <c r="X77" i="2"/>
  <c r="P78" i="2"/>
  <c r="Y77" i="2"/>
  <c r="M79" i="2"/>
  <c r="N79" i="2"/>
  <c r="W78" i="2"/>
  <c r="O79" i="2"/>
  <c r="X78" i="2"/>
  <c r="P79" i="2"/>
  <c r="Y78" i="2"/>
  <c r="M80" i="2"/>
  <c r="N80" i="2"/>
  <c r="W79" i="2"/>
  <c r="O80" i="2"/>
  <c r="X79" i="2"/>
  <c r="P80" i="2"/>
  <c r="Y79" i="2"/>
  <c r="M81" i="2"/>
  <c r="N81" i="2"/>
  <c r="W80" i="2"/>
  <c r="O81" i="2"/>
  <c r="X80" i="2"/>
  <c r="P81" i="2"/>
  <c r="Y80" i="2"/>
  <c r="M82" i="2"/>
  <c r="N82" i="2"/>
  <c r="W81" i="2"/>
  <c r="O82" i="2"/>
  <c r="X81" i="2"/>
  <c r="P82" i="2"/>
  <c r="Y81" i="2"/>
  <c r="M83" i="2"/>
  <c r="N83" i="2"/>
  <c r="W82" i="2"/>
  <c r="O83" i="2"/>
  <c r="X82" i="2"/>
  <c r="P83" i="2"/>
  <c r="Y82" i="2"/>
  <c r="M84" i="2"/>
  <c r="N84" i="2"/>
  <c r="W83" i="2"/>
  <c r="O84" i="2"/>
  <c r="X83" i="2"/>
  <c r="P84" i="2"/>
  <c r="Y83" i="2"/>
  <c r="M85" i="2"/>
  <c r="N85" i="2"/>
  <c r="W84" i="2"/>
  <c r="O85" i="2"/>
  <c r="X84" i="2"/>
  <c r="P85" i="2"/>
  <c r="Y84" i="2"/>
  <c r="M86" i="2"/>
  <c r="N86" i="2"/>
  <c r="W85" i="2"/>
  <c r="O86" i="2"/>
  <c r="X85" i="2"/>
  <c r="P86" i="2"/>
  <c r="Y85" i="2"/>
  <c r="M87" i="2"/>
  <c r="N87" i="2"/>
  <c r="W86" i="2"/>
  <c r="O87" i="2"/>
  <c r="X86" i="2"/>
  <c r="P87" i="2"/>
  <c r="Y86" i="2"/>
  <c r="M88" i="2"/>
  <c r="N88" i="2"/>
  <c r="W87" i="2"/>
  <c r="O88" i="2"/>
  <c r="X87" i="2"/>
  <c r="P88" i="2"/>
  <c r="Y87" i="2"/>
  <c r="M89" i="2"/>
  <c r="N89" i="2"/>
  <c r="W88" i="2"/>
  <c r="O89" i="2"/>
  <c r="X88" i="2"/>
  <c r="P89" i="2"/>
  <c r="Y88" i="2"/>
  <c r="M90" i="2"/>
  <c r="N90" i="2"/>
  <c r="W89" i="2"/>
  <c r="O90" i="2"/>
  <c r="X89" i="2"/>
  <c r="P90" i="2"/>
  <c r="Y89" i="2"/>
  <c r="M91" i="2"/>
  <c r="N91" i="2"/>
  <c r="W90" i="2"/>
  <c r="O91" i="2"/>
  <c r="X90" i="2"/>
  <c r="P91" i="2"/>
  <c r="Y90" i="2"/>
  <c r="M92" i="2"/>
  <c r="N92" i="2"/>
  <c r="W91" i="2"/>
  <c r="O92" i="2"/>
  <c r="X91" i="2"/>
  <c r="P92" i="2"/>
  <c r="Y91" i="2"/>
  <c r="M93" i="2"/>
  <c r="N93" i="2"/>
  <c r="W92" i="2"/>
  <c r="O93" i="2"/>
  <c r="X92" i="2"/>
  <c r="P93" i="2"/>
  <c r="Y92" i="2"/>
  <c r="M94" i="2"/>
  <c r="N94" i="2"/>
  <c r="W93" i="2"/>
  <c r="O94" i="2"/>
  <c r="X93" i="2"/>
  <c r="P94" i="2"/>
  <c r="Y93" i="2"/>
  <c r="M95" i="2"/>
  <c r="N95" i="2"/>
  <c r="W94" i="2"/>
  <c r="O95" i="2"/>
  <c r="X94" i="2"/>
  <c r="P95" i="2"/>
  <c r="Y94" i="2"/>
  <c r="M96" i="2"/>
  <c r="N96" i="2"/>
  <c r="W95" i="2"/>
  <c r="O96" i="2"/>
  <c r="X95" i="2"/>
  <c r="P96" i="2"/>
  <c r="Y95" i="2"/>
  <c r="M97" i="2"/>
  <c r="N97" i="2"/>
  <c r="W96" i="2"/>
  <c r="O97" i="2"/>
  <c r="X96" i="2"/>
  <c r="P97" i="2"/>
  <c r="Y96" i="2"/>
  <c r="M98" i="2"/>
  <c r="N98" i="2"/>
  <c r="W97" i="2"/>
  <c r="O98" i="2"/>
  <c r="X97" i="2"/>
  <c r="P98" i="2"/>
  <c r="Y97" i="2"/>
  <c r="M99" i="2"/>
  <c r="N99" i="2"/>
  <c r="W98" i="2"/>
  <c r="O99" i="2"/>
  <c r="X98" i="2"/>
  <c r="P99" i="2"/>
  <c r="Y98" i="2"/>
  <c r="M100" i="2"/>
  <c r="N100" i="2"/>
  <c r="W99" i="2"/>
  <c r="O100" i="2"/>
  <c r="X99" i="2"/>
  <c r="P100" i="2"/>
  <c r="Y99" i="2"/>
  <c r="M101" i="2"/>
  <c r="N101" i="2"/>
  <c r="W100" i="2"/>
  <c r="O101" i="2"/>
  <c r="X100" i="2"/>
  <c r="P101" i="2"/>
  <c r="Y100" i="2"/>
  <c r="M3" i="2"/>
  <c r="O3" i="2"/>
  <c r="X4" i="2"/>
  <c r="N3" i="2"/>
  <c r="P3" i="2"/>
  <c r="Y4" i="2"/>
  <c r="W4" i="2"/>
  <c r="J5" i="2"/>
  <c r="Q5" i="2"/>
  <c r="J3" i="2"/>
  <c r="Q3" i="2"/>
  <c r="T4" i="2"/>
  <c r="L23" i="2"/>
  <c r="S23" i="2"/>
  <c r="L20" i="2"/>
  <c r="S20" i="2"/>
  <c r="L21" i="2"/>
  <c r="S21" i="2"/>
  <c r="L22" i="2"/>
  <c r="S22" i="2"/>
  <c r="L24" i="2"/>
  <c r="S24" i="2"/>
  <c r="L25" i="2"/>
  <c r="S25" i="2"/>
  <c r="L27" i="2"/>
  <c r="S27" i="2"/>
  <c r="B5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A12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8" i="2"/>
  <c r="A28" i="2"/>
  <c r="B29" i="2"/>
  <c r="A29" i="2"/>
  <c r="B30" i="2"/>
  <c r="A30" i="2"/>
  <c r="B31" i="2"/>
  <c r="A31" i="2"/>
  <c r="B32" i="2"/>
  <c r="A32" i="2"/>
  <c r="B33" i="2"/>
  <c r="A33" i="2"/>
  <c r="B34" i="2"/>
  <c r="A34" i="2"/>
  <c r="B35" i="2"/>
  <c r="A35" i="2"/>
  <c r="B36" i="2"/>
  <c r="A36" i="2"/>
  <c r="B37" i="2"/>
  <c r="A37" i="2"/>
  <c r="B38" i="2"/>
  <c r="A38" i="2"/>
  <c r="B39" i="2"/>
  <c r="A39" i="2"/>
  <c r="B40" i="2"/>
  <c r="A40" i="2"/>
  <c r="B41" i="2"/>
  <c r="A41" i="2"/>
  <c r="B42" i="2"/>
  <c r="A42" i="2"/>
  <c r="B43" i="2"/>
  <c r="A43" i="2"/>
  <c r="B44" i="2"/>
  <c r="A44" i="2"/>
  <c r="B45" i="2"/>
  <c r="A45" i="2"/>
  <c r="B46" i="2"/>
  <c r="A46" i="2"/>
  <c r="B47" i="2"/>
  <c r="A47" i="2"/>
  <c r="B48" i="2"/>
  <c r="A48" i="2"/>
  <c r="B49" i="2"/>
  <c r="A49" i="2"/>
  <c r="B50" i="2"/>
  <c r="A50" i="2"/>
  <c r="B52" i="2"/>
  <c r="A52" i="2"/>
  <c r="B53" i="2"/>
  <c r="A53" i="2"/>
  <c r="B54" i="2"/>
  <c r="A54" i="2"/>
  <c r="B55" i="2"/>
  <c r="A55" i="2"/>
  <c r="B56" i="2"/>
  <c r="A56" i="2"/>
  <c r="B57" i="2"/>
  <c r="A57" i="2"/>
  <c r="B58" i="2"/>
  <c r="A58" i="2"/>
  <c r="B59" i="2"/>
  <c r="A59" i="2"/>
  <c r="B60" i="2"/>
  <c r="A60" i="2"/>
  <c r="B61" i="2"/>
  <c r="A61" i="2"/>
  <c r="B62" i="2"/>
  <c r="A62" i="2"/>
  <c r="B63" i="2"/>
  <c r="A63" i="2"/>
  <c r="B64" i="2"/>
  <c r="A64" i="2"/>
  <c r="B65" i="2"/>
  <c r="A65" i="2"/>
  <c r="B66" i="2"/>
  <c r="A66" i="2"/>
  <c r="B67" i="2"/>
  <c r="A67" i="2"/>
  <c r="B68" i="2"/>
  <c r="A68" i="2"/>
  <c r="B69" i="2"/>
  <c r="A69" i="2"/>
  <c r="B70" i="2"/>
  <c r="A70" i="2"/>
  <c r="B71" i="2"/>
  <c r="A71" i="2"/>
  <c r="B72" i="2"/>
  <c r="A72" i="2"/>
  <c r="B73" i="2"/>
  <c r="A73" i="2"/>
  <c r="B74" i="2"/>
  <c r="A74" i="2"/>
  <c r="B75" i="2"/>
  <c r="A75" i="2"/>
  <c r="B76" i="2"/>
  <c r="A76" i="2"/>
  <c r="B77" i="2"/>
  <c r="A77" i="2"/>
  <c r="B78" i="2"/>
  <c r="A78" i="2"/>
  <c r="B79" i="2"/>
  <c r="A79" i="2"/>
  <c r="B80" i="2"/>
  <c r="A80" i="2"/>
  <c r="B81" i="2"/>
  <c r="A81" i="2"/>
  <c r="B82" i="2"/>
  <c r="A82" i="2"/>
  <c r="B83" i="2"/>
  <c r="A83" i="2"/>
  <c r="B84" i="2"/>
  <c r="A84" i="2"/>
  <c r="B85" i="2"/>
  <c r="A85" i="2"/>
  <c r="B86" i="2"/>
  <c r="A86" i="2"/>
  <c r="B87" i="2"/>
  <c r="A87" i="2"/>
  <c r="B88" i="2"/>
  <c r="A88" i="2"/>
  <c r="B89" i="2"/>
  <c r="A89" i="2"/>
  <c r="B90" i="2"/>
  <c r="A90" i="2"/>
  <c r="B91" i="2"/>
  <c r="A91" i="2"/>
  <c r="B92" i="2"/>
  <c r="A92" i="2"/>
  <c r="B93" i="2"/>
  <c r="A93" i="2"/>
  <c r="B94" i="2"/>
  <c r="A94" i="2"/>
  <c r="B95" i="2"/>
  <c r="A95" i="2"/>
  <c r="B96" i="2"/>
  <c r="A96" i="2"/>
  <c r="B97" i="2"/>
  <c r="A97" i="2"/>
  <c r="B98" i="2"/>
  <c r="A98" i="2"/>
  <c r="B99" i="2"/>
  <c r="A99" i="2"/>
  <c r="B100" i="2"/>
  <c r="A100" i="2"/>
  <c r="B4" i="2"/>
  <c r="A4" i="2"/>
  <c r="K6" i="2"/>
  <c r="R6" i="2"/>
  <c r="K4" i="2"/>
  <c r="R4" i="2"/>
  <c r="U5" i="2"/>
  <c r="L6" i="2"/>
  <c r="S6" i="2"/>
  <c r="L4" i="2"/>
  <c r="S4" i="2"/>
  <c r="V5" i="2"/>
  <c r="K7" i="2"/>
  <c r="R7" i="2"/>
  <c r="K5" i="2"/>
  <c r="R5" i="2"/>
  <c r="U6" i="2"/>
  <c r="L7" i="2"/>
  <c r="S7" i="2"/>
  <c r="L5" i="2"/>
  <c r="S5" i="2"/>
  <c r="V6" i="2"/>
  <c r="K8" i="2"/>
  <c r="R8" i="2"/>
  <c r="U7" i="2"/>
  <c r="L8" i="2"/>
  <c r="S8" i="2"/>
  <c r="V7" i="2"/>
  <c r="K9" i="2"/>
  <c r="R9" i="2"/>
  <c r="U8" i="2"/>
  <c r="L9" i="2"/>
  <c r="S9" i="2"/>
  <c r="V8" i="2"/>
  <c r="K10" i="2"/>
  <c r="R10" i="2"/>
  <c r="U9" i="2"/>
  <c r="L10" i="2"/>
  <c r="S10" i="2"/>
  <c r="V9" i="2"/>
  <c r="K11" i="2"/>
  <c r="R11" i="2"/>
  <c r="U10" i="2"/>
  <c r="L11" i="2"/>
  <c r="S11" i="2"/>
  <c r="V10" i="2"/>
  <c r="K12" i="2"/>
  <c r="R12" i="2"/>
  <c r="U11" i="2"/>
  <c r="L12" i="2"/>
  <c r="S12" i="2"/>
  <c r="V11" i="2"/>
  <c r="K14" i="2"/>
  <c r="R14" i="2"/>
  <c r="U12" i="2"/>
  <c r="L14" i="2"/>
  <c r="S14" i="2"/>
  <c r="V12" i="2"/>
  <c r="K15" i="2"/>
  <c r="R15" i="2"/>
  <c r="U14" i="2"/>
  <c r="L15" i="2"/>
  <c r="S15" i="2"/>
  <c r="V14" i="2"/>
  <c r="K16" i="2"/>
  <c r="R16" i="2"/>
  <c r="U15" i="2"/>
  <c r="L16" i="2"/>
  <c r="S16" i="2"/>
  <c r="V15" i="2"/>
  <c r="K17" i="2"/>
  <c r="R17" i="2"/>
  <c r="U16" i="2"/>
  <c r="L17" i="2"/>
  <c r="S17" i="2"/>
  <c r="V16" i="2"/>
  <c r="K18" i="2"/>
  <c r="R18" i="2"/>
  <c r="U17" i="2"/>
  <c r="L18" i="2"/>
  <c r="S18" i="2"/>
  <c r="V17" i="2"/>
  <c r="K19" i="2"/>
  <c r="R19" i="2"/>
  <c r="U18" i="2"/>
  <c r="L19" i="2"/>
  <c r="S19" i="2"/>
  <c r="V18" i="2"/>
  <c r="K20" i="2"/>
  <c r="R20" i="2"/>
  <c r="U19" i="2"/>
  <c r="V19" i="2"/>
  <c r="K21" i="2"/>
  <c r="R21" i="2"/>
  <c r="U20" i="2"/>
  <c r="V20" i="2"/>
  <c r="K22" i="2"/>
  <c r="R22" i="2"/>
  <c r="U21" i="2"/>
  <c r="V21" i="2"/>
  <c r="K23" i="2"/>
  <c r="R23" i="2"/>
  <c r="U22" i="2"/>
  <c r="V22" i="2"/>
  <c r="K24" i="2"/>
  <c r="R24" i="2"/>
  <c r="U23" i="2"/>
  <c r="V23" i="2"/>
  <c r="K25" i="2"/>
  <c r="R25" i="2"/>
  <c r="U24" i="2"/>
  <c r="V24" i="2"/>
  <c r="K27" i="2"/>
  <c r="R27" i="2"/>
  <c r="U25" i="2"/>
  <c r="V25" i="2"/>
  <c r="K28" i="2"/>
  <c r="R28" i="2"/>
  <c r="U27" i="2"/>
  <c r="L28" i="2"/>
  <c r="S28" i="2"/>
  <c r="V27" i="2"/>
  <c r="K29" i="2"/>
  <c r="R29" i="2"/>
  <c r="U28" i="2"/>
  <c r="L29" i="2"/>
  <c r="S29" i="2"/>
  <c r="V28" i="2"/>
  <c r="K30" i="2"/>
  <c r="R30" i="2"/>
  <c r="U29" i="2"/>
  <c r="L30" i="2"/>
  <c r="S30" i="2"/>
  <c r="V29" i="2"/>
  <c r="K31" i="2"/>
  <c r="R31" i="2"/>
  <c r="U30" i="2"/>
  <c r="L31" i="2"/>
  <c r="S31" i="2"/>
  <c r="V30" i="2"/>
  <c r="K32" i="2"/>
  <c r="R32" i="2"/>
  <c r="U31" i="2"/>
  <c r="L32" i="2"/>
  <c r="S32" i="2"/>
  <c r="V31" i="2"/>
  <c r="K33" i="2"/>
  <c r="R33" i="2"/>
  <c r="U32" i="2"/>
  <c r="L33" i="2"/>
  <c r="S33" i="2"/>
  <c r="V32" i="2"/>
  <c r="K34" i="2"/>
  <c r="R34" i="2"/>
  <c r="U33" i="2"/>
  <c r="L34" i="2"/>
  <c r="S34" i="2"/>
  <c r="V33" i="2"/>
  <c r="K35" i="2"/>
  <c r="R35" i="2"/>
  <c r="U34" i="2"/>
  <c r="L35" i="2"/>
  <c r="S35" i="2"/>
  <c r="V34" i="2"/>
  <c r="K36" i="2"/>
  <c r="R36" i="2"/>
  <c r="U35" i="2"/>
  <c r="L36" i="2"/>
  <c r="S36" i="2"/>
  <c r="V35" i="2"/>
  <c r="K37" i="2"/>
  <c r="R37" i="2"/>
  <c r="U36" i="2"/>
  <c r="L37" i="2"/>
  <c r="S37" i="2"/>
  <c r="V36" i="2"/>
  <c r="K38" i="2"/>
  <c r="R38" i="2"/>
  <c r="U37" i="2"/>
  <c r="L38" i="2"/>
  <c r="S38" i="2"/>
  <c r="V37" i="2"/>
  <c r="K39" i="2"/>
  <c r="R39" i="2"/>
  <c r="U38" i="2"/>
  <c r="L39" i="2"/>
  <c r="S39" i="2"/>
  <c r="V38" i="2"/>
  <c r="K40" i="2"/>
  <c r="R40" i="2"/>
  <c r="U39" i="2"/>
  <c r="L40" i="2"/>
  <c r="S40" i="2"/>
  <c r="V39" i="2"/>
  <c r="K41" i="2"/>
  <c r="R41" i="2"/>
  <c r="U40" i="2"/>
  <c r="L41" i="2"/>
  <c r="S41" i="2"/>
  <c r="V40" i="2"/>
  <c r="K42" i="2"/>
  <c r="R42" i="2"/>
  <c r="U41" i="2"/>
  <c r="L42" i="2"/>
  <c r="S42" i="2"/>
  <c r="V41" i="2"/>
  <c r="K43" i="2"/>
  <c r="R43" i="2"/>
  <c r="U42" i="2"/>
  <c r="L43" i="2"/>
  <c r="S43" i="2"/>
  <c r="V42" i="2"/>
  <c r="K44" i="2"/>
  <c r="R44" i="2"/>
  <c r="U43" i="2"/>
  <c r="L44" i="2"/>
  <c r="S44" i="2"/>
  <c r="V43" i="2"/>
  <c r="K45" i="2"/>
  <c r="R45" i="2"/>
  <c r="U44" i="2"/>
  <c r="L45" i="2"/>
  <c r="S45" i="2"/>
  <c r="V44" i="2"/>
  <c r="K46" i="2"/>
  <c r="R46" i="2"/>
  <c r="U45" i="2"/>
  <c r="L46" i="2"/>
  <c r="S46" i="2"/>
  <c r="V45" i="2"/>
  <c r="K47" i="2"/>
  <c r="R47" i="2"/>
  <c r="U46" i="2"/>
  <c r="L47" i="2"/>
  <c r="S47" i="2"/>
  <c r="V46" i="2"/>
  <c r="K48" i="2"/>
  <c r="R48" i="2"/>
  <c r="U47" i="2"/>
  <c r="L48" i="2"/>
  <c r="S48" i="2"/>
  <c r="V47" i="2"/>
  <c r="K49" i="2"/>
  <c r="R49" i="2"/>
  <c r="U48" i="2"/>
  <c r="L49" i="2"/>
  <c r="S49" i="2"/>
  <c r="V48" i="2"/>
  <c r="K50" i="2"/>
  <c r="R50" i="2"/>
  <c r="U49" i="2"/>
  <c r="L50" i="2"/>
  <c r="S50" i="2"/>
  <c r="V49" i="2"/>
  <c r="K52" i="2"/>
  <c r="R52" i="2"/>
  <c r="U50" i="2"/>
  <c r="L52" i="2"/>
  <c r="S52" i="2"/>
  <c r="V50" i="2"/>
  <c r="K53" i="2"/>
  <c r="R53" i="2"/>
  <c r="U52" i="2"/>
  <c r="L53" i="2"/>
  <c r="S53" i="2"/>
  <c r="V52" i="2"/>
  <c r="K54" i="2"/>
  <c r="R54" i="2"/>
  <c r="U53" i="2"/>
  <c r="L54" i="2"/>
  <c r="S54" i="2"/>
  <c r="V53" i="2"/>
  <c r="K55" i="2"/>
  <c r="R55" i="2"/>
  <c r="U54" i="2"/>
  <c r="L55" i="2"/>
  <c r="S55" i="2"/>
  <c r="V54" i="2"/>
  <c r="K56" i="2"/>
  <c r="R56" i="2"/>
  <c r="U55" i="2"/>
  <c r="L56" i="2"/>
  <c r="S56" i="2"/>
  <c r="V55" i="2"/>
  <c r="K57" i="2"/>
  <c r="R57" i="2"/>
  <c r="U56" i="2"/>
  <c r="L57" i="2"/>
  <c r="S57" i="2"/>
  <c r="V56" i="2"/>
  <c r="K58" i="2"/>
  <c r="R58" i="2"/>
  <c r="U57" i="2"/>
  <c r="L58" i="2"/>
  <c r="S58" i="2"/>
  <c r="V57" i="2"/>
  <c r="K59" i="2"/>
  <c r="R59" i="2"/>
  <c r="U58" i="2"/>
  <c r="L59" i="2"/>
  <c r="S59" i="2"/>
  <c r="V58" i="2"/>
  <c r="K60" i="2"/>
  <c r="R60" i="2"/>
  <c r="U59" i="2"/>
  <c r="L60" i="2"/>
  <c r="S60" i="2"/>
  <c r="V59" i="2"/>
  <c r="K61" i="2"/>
  <c r="R61" i="2"/>
  <c r="U60" i="2"/>
  <c r="L61" i="2"/>
  <c r="S61" i="2"/>
  <c r="V60" i="2"/>
  <c r="K62" i="2"/>
  <c r="R62" i="2"/>
  <c r="U61" i="2"/>
  <c r="L62" i="2"/>
  <c r="S62" i="2"/>
  <c r="V61" i="2"/>
  <c r="K63" i="2"/>
  <c r="R63" i="2"/>
  <c r="U62" i="2"/>
  <c r="L63" i="2"/>
  <c r="S63" i="2"/>
  <c r="V62" i="2"/>
  <c r="K64" i="2"/>
  <c r="R64" i="2"/>
  <c r="U63" i="2"/>
  <c r="L64" i="2"/>
  <c r="S64" i="2"/>
  <c r="V63" i="2"/>
  <c r="K65" i="2"/>
  <c r="R65" i="2"/>
  <c r="U64" i="2"/>
  <c r="L65" i="2"/>
  <c r="S65" i="2"/>
  <c r="V64" i="2"/>
  <c r="K66" i="2"/>
  <c r="R66" i="2"/>
  <c r="U65" i="2"/>
  <c r="L66" i="2"/>
  <c r="S66" i="2"/>
  <c r="V65" i="2"/>
  <c r="K67" i="2"/>
  <c r="R67" i="2"/>
  <c r="U66" i="2"/>
  <c r="L67" i="2"/>
  <c r="S67" i="2"/>
  <c r="V66" i="2"/>
  <c r="K68" i="2"/>
  <c r="R68" i="2"/>
  <c r="U67" i="2"/>
  <c r="L68" i="2"/>
  <c r="S68" i="2"/>
  <c r="V67" i="2"/>
  <c r="K69" i="2"/>
  <c r="R69" i="2"/>
  <c r="U68" i="2"/>
  <c r="L69" i="2"/>
  <c r="S69" i="2"/>
  <c r="V68" i="2"/>
  <c r="K70" i="2"/>
  <c r="R70" i="2"/>
  <c r="U69" i="2"/>
  <c r="L70" i="2"/>
  <c r="S70" i="2"/>
  <c r="V69" i="2"/>
  <c r="K71" i="2"/>
  <c r="R71" i="2"/>
  <c r="U70" i="2"/>
  <c r="L71" i="2"/>
  <c r="S71" i="2"/>
  <c r="V70" i="2"/>
  <c r="K72" i="2"/>
  <c r="R72" i="2"/>
  <c r="U71" i="2"/>
  <c r="L72" i="2"/>
  <c r="S72" i="2"/>
  <c r="V71" i="2"/>
  <c r="K73" i="2"/>
  <c r="R73" i="2"/>
  <c r="U72" i="2"/>
  <c r="L73" i="2"/>
  <c r="S73" i="2"/>
  <c r="V72" i="2"/>
  <c r="K74" i="2"/>
  <c r="R74" i="2"/>
  <c r="U73" i="2"/>
  <c r="L74" i="2"/>
  <c r="S74" i="2"/>
  <c r="V73" i="2"/>
  <c r="K75" i="2"/>
  <c r="R75" i="2"/>
  <c r="U74" i="2"/>
  <c r="L75" i="2"/>
  <c r="S75" i="2"/>
  <c r="V74" i="2"/>
  <c r="K76" i="2"/>
  <c r="R76" i="2"/>
  <c r="U75" i="2"/>
  <c r="L76" i="2"/>
  <c r="S76" i="2"/>
  <c r="V75" i="2"/>
  <c r="K77" i="2"/>
  <c r="R77" i="2"/>
  <c r="U76" i="2"/>
  <c r="L77" i="2"/>
  <c r="S77" i="2"/>
  <c r="V76" i="2"/>
  <c r="K78" i="2"/>
  <c r="R78" i="2"/>
  <c r="U77" i="2"/>
  <c r="L78" i="2"/>
  <c r="S78" i="2"/>
  <c r="V77" i="2"/>
  <c r="K79" i="2"/>
  <c r="R79" i="2"/>
  <c r="U78" i="2"/>
  <c r="L79" i="2"/>
  <c r="S79" i="2"/>
  <c r="V78" i="2"/>
  <c r="K80" i="2"/>
  <c r="R80" i="2"/>
  <c r="U79" i="2"/>
  <c r="L80" i="2"/>
  <c r="S80" i="2"/>
  <c r="V79" i="2"/>
  <c r="K81" i="2"/>
  <c r="R81" i="2"/>
  <c r="U80" i="2"/>
  <c r="L81" i="2"/>
  <c r="S81" i="2"/>
  <c r="V80" i="2"/>
  <c r="K82" i="2"/>
  <c r="R82" i="2"/>
  <c r="U81" i="2"/>
  <c r="L82" i="2"/>
  <c r="S82" i="2"/>
  <c r="V81" i="2"/>
  <c r="K83" i="2"/>
  <c r="R83" i="2"/>
  <c r="U82" i="2"/>
  <c r="L83" i="2"/>
  <c r="S83" i="2"/>
  <c r="V82" i="2"/>
  <c r="K84" i="2"/>
  <c r="R84" i="2"/>
  <c r="U83" i="2"/>
  <c r="L84" i="2"/>
  <c r="S84" i="2"/>
  <c r="V83" i="2"/>
  <c r="K85" i="2"/>
  <c r="R85" i="2"/>
  <c r="U84" i="2"/>
  <c r="L85" i="2"/>
  <c r="S85" i="2"/>
  <c r="V84" i="2"/>
  <c r="K86" i="2"/>
  <c r="R86" i="2"/>
  <c r="U85" i="2"/>
  <c r="L86" i="2"/>
  <c r="S86" i="2"/>
  <c r="V85" i="2"/>
  <c r="K87" i="2"/>
  <c r="R87" i="2"/>
  <c r="U86" i="2"/>
  <c r="L87" i="2"/>
  <c r="S87" i="2"/>
  <c r="V86" i="2"/>
  <c r="K88" i="2"/>
  <c r="R88" i="2"/>
  <c r="U87" i="2"/>
  <c r="L88" i="2"/>
  <c r="S88" i="2"/>
  <c r="V87" i="2"/>
  <c r="K89" i="2"/>
  <c r="R89" i="2"/>
  <c r="U88" i="2"/>
  <c r="L89" i="2"/>
  <c r="S89" i="2"/>
  <c r="V88" i="2"/>
  <c r="K90" i="2"/>
  <c r="R90" i="2"/>
  <c r="U89" i="2"/>
  <c r="L90" i="2"/>
  <c r="S90" i="2"/>
  <c r="V89" i="2"/>
  <c r="K91" i="2"/>
  <c r="R91" i="2"/>
  <c r="U90" i="2"/>
  <c r="L91" i="2"/>
  <c r="S91" i="2"/>
  <c r="V90" i="2"/>
  <c r="K92" i="2"/>
  <c r="R92" i="2"/>
  <c r="U91" i="2"/>
  <c r="L92" i="2"/>
  <c r="S92" i="2"/>
  <c r="V91" i="2"/>
  <c r="K93" i="2"/>
  <c r="R93" i="2"/>
  <c r="U92" i="2"/>
  <c r="L93" i="2"/>
  <c r="S93" i="2"/>
  <c r="V92" i="2"/>
  <c r="K94" i="2"/>
  <c r="R94" i="2"/>
  <c r="U93" i="2"/>
  <c r="L94" i="2"/>
  <c r="S94" i="2"/>
  <c r="V93" i="2"/>
  <c r="K95" i="2"/>
  <c r="R95" i="2"/>
  <c r="U94" i="2"/>
  <c r="L95" i="2"/>
  <c r="S95" i="2"/>
  <c r="V94" i="2"/>
  <c r="K96" i="2"/>
  <c r="R96" i="2"/>
  <c r="U95" i="2"/>
  <c r="L96" i="2"/>
  <c r="S96" i="2"/>
  <c r="V95" i="2"/>
  <c r="K97" i="2"/>
  <c r="R97" i="2"/>
  <c r="U96" i="2"/>
  <c r="L97" i="2"/>
  <c r="S97" i="2"/>
  <c r="V96" i="2"/>
  <c r="K98" i="2"/>
  <c r="R98" i="2"/>
  <c r="U97" i="2"/>
  <c r="L98" i="2"/>
  <c r="S98" i="2"/>
  <c r="V97" i="2"/>
  <c r="K99" i="2"/>
  <c r="R99" i="2"/>
  <c r="U98" i="2"/>
  <c r="L99" i="2"/>
  <c r="S99" i="2"/>
  <c r="V98" i="2"/>
  <c r="K100" i="2"/>
  <c r="R100" i="2"/>
  <c r="U99" i="2"/>
  <c r="L100" i="2"/>
  <c r="S100" i="2"/>
  <c r="V99" i="2"/>
  <c r="K101" i="2"/>
  <c r="R101" i="2"/>
  <c r="U100" i="2"/>
  <c r="L101" i="2"/>
  <c r="S101" i="2"/>
  <c r="V100" i="2"/>
  <c r="K3" i="2"/>
  <c r="R3" i="2"/>
  <c r="U4" i="2"/>
  <c r="L3" i="2"/>
  <c r="S3" i="2"/>
  <c r="V4" i="2"/>
  <c r="J6" i="2"/>
  <c r="Q6" i="2"/>
  <c r="J4" i="2"/>
  <c r="Q4" i="2"/>
  <c r="T5" i="2"/>
  <c r="J7" i="2"/>
  <c r="Q7" i="2"/>
  <c r="T6" i="2"/>
  <c r="J8" i="2"/>
  <c r="Q8" i="2"/>
  <c r="T7" i="2"/>
  <c r="J9" i="2"/>
  <c r="Q9" i="2"/>
  <c r="T8" i="2"/>
  <c r="J10" i="2"/>
  <c r="Q10" i="2"/>
  <c r="T9" i="2"/>
  <c r="J11" i="2"/>
  <c r="Q11" i="2"/>
  <c r="T10" i="2"/>
  <c r="J12" i="2"/>
  <c r="Q12" i="2"/>
  <c r="T11" i="2"/>
  <c r="J14" i="2"/>
  <c r="Q14" i="2"/>
  <c r="T12" i="2"/>
  <c r="J15" i="2"/>
  <c r="Q15" i="2"/>
  <c r="T14" i="2"/>
  <c r="J16" i="2"/>
  <c r="Q16" i="2"/>
  <c r="T15" i="2"/>
  <c r="J17" i="2"/>
  <c r="Q17" i="2"/>
  <c r="T16" i="2"/>
  <c r="J18" i="2"/>
  <c r="Q18" i="2"/>
  <c r="T17" i="2"/>
  <c r="J19" i="2"/>
  <c r="Q19" i="2"/>
  <c r="T18" i="2"/>
  <c r="J20" i="2"/>
  <c r="Q20" i="2"/>
  <c r="T19" i="2"/>
  <c r="J21" i="2"/>
  <c r="Q21" i="2"/>
  <c r="T20" i="2"/>
  <c r="J22" i="2"/>
  <c r="Q22" i="2"/>
  <c r="T21" i="2"/>
  <c r="J23" i="2"/>
  <c r="Q23" i="2"/>
  <c r="T22" i="2"/>
  <c r="J24" i="2"/>
  <c r="Q24" i="2"/>
  <c r="T23" i="2"/>
  <c r="J25" i="2"/>
  <c r="Q25" i="2"/>
  <c r="T24" i="2"/>
  <c r="J27" i="2"/>
  <c r="Q27" i="2"/>
  <c r="T25" i="2"/>
  <c r="J28" i="2"/>
  <c r="Q28" i="2"/>
  <c r="T27" i="2"/>
  <c r="J29" i="2"/>
  <c r="Q29" i="2"/>
  <c r="T28" i="2"/>
  <c r="J30" i="2"/>
  <c r="Q30" i="2"/>
  <c r="T29" i="2"/>
  <c r="J31" i="2"/>
  <c r="Q31" i="2"/>
  <c r="T30" i="2"/>
  <c r="J32" i="2"/>
  <c r="Q32" i="2"/>
  <c r="T31" i="2"/>
  <c r="J33" i="2"/>
  <c r="Q33" i="2"/>
  <c r="T32" i="2"/>
  <c r="J34" i="2"/>
  <c r="Q34" i="2"/>
  <c r="T33" i="2"/>
  <c r="J35" i="2"/>
  <c r="Q35" i="2"/>
  <c r="T34" i="2"/>
  <c r="J36" i="2"/>
  <c r="Q36" i="2"/>
  <c r="T35" i="2"/>
  <c r="J37" i="2"/>
  <c r="Q37" i="2"/>
  <c r="T36" i="2"/>
  <c r="J38" i="2"/>
  <c r="Q38" i="2"/>
  <c r="T37" i="2"/>
  <c r="J39" i="2"/>
  <c r="Q39" i="2"/>
  <c r="T38" i="2"/>
  <c r="J40" i="2"/>
  <c r="Q40" i="2"/>
  <c r="T39" i="2"/>
  <c r="J41" i="2"/>
  <c r="Q41" i="2"/>
  <c r="T40" i="2"/>
  <c r="J42" i="2"/>
  <c r="Q42" i="2"/>
  <c r="T41" i="2"/>
  <c r="J43" i="2"/>
  <c r="Q43" i="2"/>
  <c r="T42" i="2"/>
  <c r="J44" i="2"/>
  <c r="Q44" i="2"/>
  <c r="T43" i="2"/>
  <c r="J45" i="2"/>
  <c r="Q45" i="2"/>
  <c r="T44" i="2"/>
  <c r="J46" i="2"/>
  <c r="Q46" i="2"/>
  <c r="T45" i="2"/>
  <c r="J47" i="2"/>
  <c r="Q47" i="2"/>
  <c r="T46" i="2"/>
  <c r="J48" i="2"/>
  <c r="Q48" i="2"/>
  <c r="T47" i="2"/>
  <c r="J49" i="2"/>
  <c r="Q49" i="2"/>
  <c r="T48" i="2"/>
  <c r="J50" i="2"/>
  <c r="Q50" i="2"/>
  <c r="T49" i="2"/>
  <c r="J52" i="2"/>
  <c r="Q52" i="2"/>
  <c r="T50" i="2"/>
  <c r="J53" i="2"/>
  <c r="Q53" i="2"/>
  <c r="T52" i="2"/>
  <c r="J54" i="2"/>
  <c r="Q54" i="2"/>
  <c r="T53" i="2"/>
  <c r="J55" i="2"/>
  <c r="Q55" i="2"/>
  <c r="T54" i="2"/>
  <c r="J56" i="2"/>
  <c r="Q56" i="2"/>
  <c r="T55" i="2"/>
  <c r="J57" i="2"/>
  <c r="Q57" i="2"/>
  <c r="T56" i="2"/>
  <c r="J58" i="2"/>
  <c r="Q58" i="2"/>
  <c r="T57" i="2"/>
  <c r="J59" i="2"/>
  <c r="Q59" i="2"/>
  <c r="T58" i="2"/>
  <c r="T59" i="2"/>
  <c r="J61" i="2"/>
  <c r="Q61" i="2"/>
  <c r="T60" i="2"/>
  <c r="J62" i="2"/>
  <c r="Q62" i="2"/>
  <c r="T61" i="2"/>
  <c r="J63" i="2"/>
  <c r="Q63" i="2"/>
  <c r="T62" i="2"/>
  <c r="J64" i="2"/>
  <c r="Q64" i="2"/>
  <c r="T63" i="2"/>
  <c r="J65" i="2"/>
  <c r="Q65" i="2"/>
  <c r="T64" i="2"/>
  <c r="J66" i="2"/>
  <c r="Q66" i="2"/>
  <c r="T65" i="2"/>
  <c r="J67" i="2"/>
  <c r="Q67" i="2"/>
  <c r="T66" i="2"/>
  <c r="J68" i="2"/>
  <c r="Q68" i="2"/>
  <c r="T67" i="2"/>
  <c r="J69" i="2"/>
  <c r="Q69" i="2"/>
  <c r="T68" i="2"/>
  <c r="J70" i="2"/>
  <c r="Q70" i="2"/>
  <c r="T69" i="2"/>
  <c r="J71" i="2"/>
  <c r="Q71" i="2"/>
  <c r="T70" i="2"/>
  <c r="J72" i="2"/>
  <c r="Q72" i="2"/>
  <c r="T71" i="2"/>
  <c r="J73" i="2"/>
  <c r="Q73" i="2"/>
  <c r="T72" i="2"/>
  <c r="J74" i="2"/>
  <c r="Q74" i="2"/>
  <c r="T73" i="2"/>
  <c r="J75" i="2"/>
  <c r="Q75" i="2"/>
  <c r="T74" i="2"/>
  <c r="J76" i="2"/>
  <c r="Q76" i="2"/>
  <c r="T75" i="2"/>
  <c r="J77" i="2"/>
  <c r="Q77" i="2"/>
  <c r="T76" i="2"/>
  <c r="J78" i="2"/>
  <c r="Q78" i="2"/>
  <c r="T77" i="2"/>
  <c r="J79" i="2"/>
  <c r="Q79" i="2"/>
  <c r="T78" i="2"/>
  <c r="J80" i="2"/>
  <c r="Q80" i="2"/>
  <c r="T79" i="2"/>
  <c r="J81" i="2"/>
  <c r="Q81" i="2"/>
  <c r="T80" i="2"/>
  <c r="J82" i="2"/>
  <c r="Q82" i="2"/>
  <c r="T81" i="2"/>
  <c r="J83" i="2"/>
  <c r="Q83" i="2"/>
  <c r="T82" i="2"/>
  <c r="J84" i="2"/>
  <c r="Q84" i="2"/>
  <c r="T83" i="2"/>
  <c r="J85" i="2"/>
  <c r="Q85" i="2"/>
  <c r="T84" i="2"/>
  <c r="J86" i="2"/>
  <c r="Q86" i="2"/>
  <c r="T85" i="2"/>
  <c r="J87" i="2"/>
  <c r="Q87" i="2"/>
  <c r="T86" i="2"/>
  <c r="J88" i="2"/>
  <c r="Q88" i="2"/>
  <c r="T87" i="2"/>
  <c r="J89" i="2"/>
  <c r="Q89" i="2"/>
  <c r="T88" i="2"/>
  <c r="J90" i="2"/>
  <c r="Q90" i="2"/>
  <c r="T89" i="2"/>
  <c r="J91" i="2"/>
  <c r="Q91" i="2"/>
  <c r="T90" i="2"/>
  <c r="J92" i="2"/>
  <c r="Q92" i="2"/>
  <c r="T91" i="2"/>
  <c r="J93" i="2"/>
  <c r="Q93" i="2"/>
  <c r="T92" i="2"/>
  <c r="J94" i="2"/>
  <c r="Q94" i="2"/>
  <c r="T93" i="2"/>
  <c r="J95" i="2"/>
  <c r="Q95" i="2"/>
  <c r="T94" i="2"/>
  <c r="J96" i="2"/>
  <c r="Q96" i="2"/>
  <c r="T95" i="2"/>
  <c r="J97" i="2"/>
  <c r="Q97" i="2"/>
  <c r="T96" i="2"/>
  <c r="J98" i="2"/>
  <c r="Q98" i="2"/>
  <c r="T97" i="2"/>
  <c r="J99" i="2"/>
  <c r="Q99" i="2"/>
  <c r="T98" i="2"/>
  <c r="J100" i="2"/>
  <c r="Q100" i="2"/>
  <c r="T99" i="2"/>
  <c r="J101" i="2"/>
  <c r="Q101" i="2"/>
  <c r="T100" i="2"/>
  <c r="B101" i="2"/>
  <c r="B3" i="2"/>
  <c r="E4" i="1"/>
  <c r="E5" i="1"/>
  <c r="E6" i="1"/>
  <c r="E7" i="1"/>
  <c r="E8" i="1"/>
  <c r="E9" i="1"/>
  <c r="E10" i="1"/>
  <c r="E3" i="1"/>
  <c r="H4" i="1"/>
  <c r="H5" i="1"/>
  <c r="H6" i="1"/>
  <c r="H7" i="1"/>
  <c r="H8" i="1"/>
  <c r="H9" i="1"/>
  <c r="H10" i="1"/>
  <c r="H11" i="1"/>
  <c r="H12" i="1"/>
  <c r="H3" i="1"/>
  <c r="B9" i="1"/>
  <c r="B10" i="1"/>
  <c r="B12" i="1"/>
  <c r="B14" i="1"/>
  <c r="B16" i="1"/>
  <c r="B18" i="1"/>
  <c r="B20" i="1"/>
  <c r="B22" i="1"/>
  <c r="B7" i="1"/>
  <c r="B5" i="1"/>
  <c r="B21" i="1"/>
  <c r="B23" i="1"/>
  <c r="B4" i="1"/>
  <c r="B6" i="1"/>
  <c r="B8" i="1"/>
  <c r="B11" i="1"/>
  <c r="B13" i="1"/>
  <c r="B15" i="1"/>
  <c r="B17" i="1"/>
  <c r="B19" i="1"/>
  <c r="B3" i="1"/>
</calcChain>
</file>

<file path=xl/sharedStrings.xml><?xml version="1.0" encoding="utf-8"?>
<sst xmlns="http://schemas.openxmlformats.org/spreadsheetml/2006/main" count="46" uniqueCount="24">
  <si>
    <t>S</t>
    <phoneticPr fontId="1"/>
  </si>
  <si>
    <t>P</t>
    <phoneticPr fontId="1"/>
  </si>
  <si>
    <t>D</t>
    <phoneticPr fontId="1"/>
  </si>
  <si>
    <t>Rydberg</t>
    <phoneticPr fontId="1"/>
  </si>
  <si>
    <t>Hartree</t>
    <phoneticPr fontId="1"/>
  </si>
  <si>
    <t>phase shift</t>
    <phoneticPr fontId="1"/>
  </si>
  <si>
    <t>phase</t>
    <phoneticPr fontId="1"/>
  </si>
  <si>
    <t>P</t>
    <phoneticPr fontId="1"/>
  </si>
  <si>
    <t>D</t>
    <phoneticPr fontId="1"/>
  </si>
  <si>
    <t>derivative of phase</t>
    <phoneticPr fontId="1"/>
  </si>
  <si>
    <t>difference in Coulomb phase shift</t>
    <phoneticPr fontId="1"/>
  </si>
  <si>
    <t>P-S</t>
    <phoneticPr fontId="1"/>
  </si>
  <si>
    <t>D-P</t>
    <phoneticPr fontId="1"/>
  </si>
  <si>
    <t>D-S</t>
    <phoneticPr fontId="1"/>
  </si>
  <si>
    <t>k (a.u.)</t>
    <phoneticPr fontId="1"/>
  </si>
  <si>
    <t>momentum</t>
    <phoneticPr fontId="1"/>
  </si>
  <si>
    <t>phase difference</t>
    <phoneticPr fontId="1"/>
  </si>
  <si>
    <t>difference in scattering phase shift</t>
    <phoneticPr fontId="1"/>
  </si>
  <si>
    <t>difference in Wigner delay (as)</t>
    <phoneticPr fontId="1"/>
  </si>
  <si>
    <t>omega for He (eV)</t>
    <phoneticPr fontId="1"/>
  </si>
  <si>
    <t>difference in Wigner delay for H</t>
    <phoneticPr fontId="1"/>
  </si>
  <si>
    <t>photoelectron energy</t>
    <phoneticPr fontId="1"/>
  </si>
  <si>
    <t>eV</t>
    <phoneticPr fontId="1"/>
  </si>
  <si>
    <t>a.u.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</si>
</sst>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0000"/>
    <numFmt numFmtId="179" formatCode="0.00000"/>
    <numFmt numFmtId="181" formatCode="0.000"/>
  </numFmts>
  <fonts count="4" x14ac:knownFonts="1">
    <font>
      <sz val="12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12"/>
      <color theme="10"/>
      <name val="メイリオ"/>
      <family val="2"/>
      <charset val="128"/>
    </font>
    <font>
      <u/>
      <sz val="12"/>
      <color theme="11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pane xSplit="2" ySplit="2" topLeftCell="H32" activePane="bottomRight" state="frozen"/>
      <selection pane="topRight" activeCell="B1" sqref="B1"/>
      <selection pane="bottomLeft" activeCell="A3" sqref="A3"/>
      <selection pane="bottomRight" activeCell="K58" sqref="K58"/>
    </sheetView>
  </sheetViews>
  <sheetFormatPr baseColWidth="12" defaultRowHeight="20" x14ac:dyDescent="0.35"/>
  <cols>
    <col min="1" max="1" width="17.140625" style="1" customWidth="1"/>
    <col min="2" max="22" width="12.7109375" style="1"/>
    <col min="23" max="23" width="12.5703125" style="1" customWidth="1"/>
    <col min="24" max="16384" width="12.7109375" style="1"/>
  </cols>
  <sheetData>
    <row r="1" spans="1:25" x14ac:dyDescent="0.35">
      <c r="A1" s="3"/>
      <c r="B1" s="10" t="s">
        <v>21</v>
      </c>
      <c r="C1" s="10"/>
      <c r="D1" s="10" t="s">
        <v>6</v>
      </c>
      <c r="E1" s="10"/>
      <c r="F1" s="10"/>
      <c r="G1" s="10" t="s">
        <v>9</v>
      </c>
      <c r="H1" s="10"/>
      <c r="I1" s="10"/>
      <c r="J1" s="10" t="s">
        <v>16</v>
      </c>
      <c r="K1" s="10"/>
      <c r="L1" s="10"/>
      <c r="M1" s="1" t="s">
        <v>15</v>
      </c>
      <c r="N1" s="10" t="s">
        <v>10</v>
      </c>
      <c r="O1" s="10"/>
      <c r="P1" s="10"/>
      <c r="Q1" s="11" t="s">
        <v>17</v>
      </c>
      <c r="R1" s="11"/>
      <c r="S1" s="11"/>
      <c r="T1" s="10" t="s">
        <v>18</v>
      </c>
      <c r="U1" s="10"/>
      <c r="V1" s="10"/>
      <c r="W1" s="10" t="s">
        <v>20</v>
      </c>
      <c r="X1" s="10"/>
      <c r="Y1" s="10"/>
    </row>
    <row r="2" spans="1:25" x14ac:dyDescent="0.35">
      <c r="A2" s="1" t="s">
        <v>19</v>
      </c>
      <c r="B2" s="1" t="s">
        <v>22</v>
      </c>
      <c r="C2" s="1" t="s">
        <v>23</v>
      </c>
      <c r="D2" s="1" t="s">
        <v>0</v>
      </c>
      <c r="E2" s="1" t="s">
        <v>7</v>
      </c>
      <c r="F2" s="1" t="s">
        <v>8</v>
      </c>
      <c r="G2" s="1" t="s">
        <v>0</v>
      </c>
      <c r="H2" s="1" t="s">
        <v>7</v>
      </c>
      <c r="I2" s="1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3" t="s">
        <v>11</v>
      </c>
      <c r="X2" s="3" t="s">
        <v>12</v>
      </c>
      <c r="Y2" s="3" t="s">
        <v>13</v>
      </c>
    </row>
    <row r="3" spans="1:25" x14ac:dyDescent="0.35">
      <c r="A3" s="4">
        <f>(B3+24.58)/2</f>
        <v>12.970284612499999</v>
      </c>
      <c r="B3" s="4">
        <f>C3*27.2113845</f>
        <v>1.3605692250000001</v>
      </c>
      <c r="C3" s="1">
        <v>0.05</v>
      </c>
      <c r="D3" s="1">
        <v>0.42807899999999999</v>
      </c>
      <c r="E3" s="1">
        <v>-4.18059E-2</v>
      </c>
      <c r="F3" s="1">
        <v>7.3768200000000001E-3</v>
      </c>
      <c r="G3" s="1">
        <v>-0.157272</v>
      </c>
      <c r="H3" s="1">
        <v>-3.4930900000000001E-2</v>
      </c>
      <c r="I3" s="1">
        <v>1.53616E-2</v>
      </c>
      <c r="J3" s="1">
        <f>E3-D3</f>
        <v>-0.46988489999999999</v>
      </c>
      <c r="K3" s="1">
        <f>F3-E3</f>
        <v>4.9182719999999999E-2</v>
      </c>
      <c r="L3" s="1">
        <f>F3-D3</f>
        <v>-0.42070217999999998</v>
      </c>
      <c r="M3" s="1">
        <f>SQRT(2*C3)</f>
        <v>0.31622776601683794</v>
      </c>
      <c r="N3" s="1">
        <f>-ATAN2(1,1/M3)</f>
        <v>-1.2645189576252271</v>
      </c>
      <c r="O3" s="1">
        <f>-ATAN2(2,1/M3)</f>
        <v>-1.0068536854342678</v>
      </c>
      <c r="P3" s="1">
        <f t="shared" ref="P3:P70" si="0">N3+O3</f>
        <v>-2.2713726430594949</v>
      </c>
      <c r="Q3" s="1">
        <f>J3+N3</f>
        <v>-1.7344038576252272</v>
      </c>
      <c r="R3" s="1">
        <f t="shared" ref="R3:S19" si="1">K3+O3</f>
        <v>-0.95767096543426777</v>
      </c>
      <c r="S3" s="1">
        <f t="shared" si="1"/>
        <v>-2.6920748230594951</v>
      </c>
    </row>
    <row r="4" spans="1:25" x14ac:dyDescent="0.35">
      <c r="A4" s="4">
        <f>(B4+24.58)/2</f>
        <v>13.106341534999999</v>
      </c>
      <c r="B4" s="4">
        <f t="shared" ref="B4:B70" si="2">C4*27.2113845</f>
        <v>1.6326830699999999</v>
      </c>
      <c r="C4" s="1">
        <v>0.06</v>
      </c>
      <c r="D4" s="1">
        <v>0.426506</v>
      </c>
      <c r="E4" s="1">
        <v>-4.2155199999999997E-2</v>
      </c>
      <c r="F4" s="1">
        <v>7.5304400000000002E-3</v>
      </c>
      <c r="G4" s="1">
        <v>-0.156221</v>
      </c>
      <c r="H4" s="1">
        <v>-3.4102199999999999E-2</v>
      </c>
      <c r="I4" s="1">
        <v>1.53575E-2</v>
      </c>
      <c r="J4" s="1">
        <f t="shared" ref="J4:J70" si="3">E4-D4</f>
        <v>-0.4686612</v>
      </c>
      <c r="K4" s="1">
        <f t="shared" ref="K4:K70" si="4">F4-E4</f>
        <v>4.9685639999999996E-2</v>
      </c>
      <c r="L4" s="1">
        <f t="shared" ref="L4:L70" si="5">F4-D4</f>
        <v>-0.41897555999999997</v>
      </c>
      <c r="M4" s="1">
        <f t="shared" ref="M4:M70" si="6">SQRT(2*C4)</f>
        <v>0.34641016151377546</v>
      </c>
      <c r="N4" s="1">
        <f t="shared" ref="N4:N70" si="7">-ATAN2(1,1/M4)</f>
        <v>-1.2373231545430645</v>
      </c>
      <c r="O4" s="1">
        <f t="shared" ref="O4:O70" si="8">-ATAN2(2,1/M4)</f>
        <v>-0.96490520795565027</v>
      </c>
      <c r="P4" s="1">
        <f t="shared" si="0"/>
        <v>-2.2022283624987149</v>
      </c>
      <c r="Q4" s="1">
        <f t="shared" ref="Q4:Q70" si="9">J4+N4</f>
        <v>-1.7059843545430646</v>
      </c>
      <c r="R4" s="1">
        <f t="shared" si="1"/>
        <v>-0.91521956795565029</v>
      </c>
      <c r="S4" s="1">
        <f t="shared" si="1"/>
        <v>-2.6212039224987147</v>
      </c>
      <c r="T4" s="1">
        <f>(Q5-Q3)/0.02*24.1889</f>
        <v>65.557474441413689</v>
      </c>
      <c r="U4" s="1">
        <f t="shared" ref="U4:V4" si="10">(R5-R3)/0.02*24.1889</f>
        <v>96.125488136556626</v>
      </c>
      <c r="V4" s="1">
        <f t="shared" si="10"/>
        <v>161.68296257797019</v>
      </c>
      <c r="W4" s="1">
        <f>(N5-N3)/0.02*24.1889</f>
        <v>62.602921250913525</v>
      </c>
      <c r="X4" s="3">
        <f t="shared" ref="X4:Y4" si="11">(O5-O3)/0.02*24.1889</f>
        <v>94.929044670306709</v>
      </c>
      <c r="Y4" s="3">
        <f t="shared" si="11"/>
        <v>157.53196592122009</v>
      </c>
    </row>
    <row r="5" spans="1:25" x14ac:dyDescent="0.35">
      <c r="A5" s="4">
        <f>(B5+24.58)/2</f>
        <v>13.242398457499998</v>
      </c>
      <c r="B5" s="4">
        <f t="shared" si="2"/>
        <v>1.9047969150000004</v>
      </c>
      <c r="C5" s="1">
        <v>7.0000000000000007E-2</v>
      </c>
      <c r="D5" s="1">
        <v>0.424954</v>
      </c>
      <c r="E5" s="1">
        <v>-4.2487999999999998E-2</v>
      </c>
      <c r="F5" s="1">
        <v>7.68397E-3</v>
      </c>
      <c r="G5" s="1">
        <v>-0.153784</v>
      </c>
      <c r="H5" s="1">
        <v>-3.2237700000000001E-2</v>
      </c>
      <c r="I5" s="1">
        <v>1.5346500000000001E-2</v>
      </c>
      <c r="J5" s="1">
        <f t="shared" si="3"/>
        <v>-0.46744200000000002</v>
      </c>
      <c r="K5" s="1">
        <f t="shared" si="4"/>
        <v>5.0171969999999996E-2</v>
      </c>
      <c r="L5" s="1">
        <f t="shared" si="5"/>
        <v>-0.41727003000000001</v>
      </c>
      <c r="M5" s="1">
        <f t="shared" si="6"/>
        <v>0.37416573867739417</v>
      </c>
      <c r="N5" s="1">
        <f t="shared" si="7"/>
        <v>-1.2127572642444504</v>
      </c>
      <c r="O5" s="1">
        <f t="shared" si="8"/>
        <v>-0.92836392800808742</v>
      </c>
      <c r="P5" s="1">
        <f t="shared" si="0"/>
        <v>-2.1411211922525379</v>
      </c>
      <c r="Q5" s="1">
        <f t="shared" si="9"/>
        <v>-1.6801992642444503</v>
      </c>
      <c r="R5" s="1">
        <f t="shared" si="1"/>
        <v>-0.87819195800808747</v>
      </c>
      <c r="S5" s="1">
        <f t="shared" si="1"/>
        <v>-2.558391222252538</v>
      </c>
      <c r="T5" s="1">
        <f t="shared" ref="T5:T71" si="12">(Q6-Q4)/0.02*24.1889</f>
        <v>59.824477136547394</v>
      </c>
      <c r="U5" s="1">
        <f t="shared" ref="U5:U71" si="13">(R6-R4)/0.02*24.1889</f>
        <v>84.421139732882438</v>
      </c>
      <c r="V5" s="1">
        <f t="shared" ref="V5:V71" si="14">(S6-S4)/0.02*24.1889</f>
        <v>144.24561686942928</v>
      </c>
      <c r="W5" s="3">
        <f t="shared" ref="W5:W71" si="15">(N6-N4)/0.02*24.1889</f>
        <v>56.884074452547168</v>
      </c>
      <c r="X5" s="3">
        <f t="shared" ref="X5:X71" si="16">(O6-O4)/0.02*24.1889</f>
        <v>83.270074643032373</v>
      </c>
      <c r="Y5" s="3">
        <f t="shared" ref="Y5:Y71" si="17">(P6-P4)/0.02*24.1889</f>
        <v>140.15414909557941</v>
      </c>
    </row>
    <row r="6" spans="1:25" x14ac:dyDescent="0.35">
      <c r="A6" s="4">
        <f>(B6+24.58)/2</f>
        <v>13.378455379999998</v>
      </c>
      <c r="B6" s="4">
        <f t="shared" si="2"/>
        <v>2.1769107600000002</v>
      </c>
      <c r="C6" s="1">
        <v>0.08</v>
      </c>
      <c r="D6" s="1">
        <v>0.42342999999999997</v>
      </c>
      <c r="E6" s="1">
        <v>-4.2799999999999998E-2</v>
      </c>
      <c r="F6" s="1">
        <v>7.8373699999999998E-3</v>
      </c>
      <c r="G6" s="1">
        <v>-0.150614</v>
      </c>
      <c r="H6" s="1">
        <v>-3.0000300000000001E-2</v>
      </c>
      <c r="I6" s="1">
        <v>1.5330099999999999E-2</v>
      </c>
      <c r="J6" s="1">
        <f t="shared" si="3"/>
        <v>-0.46622999999999998</v>
      </c>
      <c r="K6" s="1">
        <f t="shared" si="4"/>
        <v>5.0637370000000001E-2</v>
      </c>
      <c r="L6" s="1">
        <f t="shared" si="5"/>
        <v>-0.41559262999999996</v>
      </c>
      <c r="M6" s="1">
        <f t="shared" si="6"/>
        <v>0.4</v>
      </c>
      <c r="N6" s="1">
        <f t="shared" si="7"/>
        <v>-1.1902899496825317</v>
      </c>
      <c r="O6" s="1">
        <f t="shared" si="8"/>
        <v>-0.89605538457134393</v>
      </c>
      <c r="P6" s="1">
        <f t="shared" si="0"/>
        <v>-2.0863453342538758</v>
      </c>
      <c r="Q6" s="1">
        <f t="shared" si="9"/>
        <v>-1.6565199496825316</v>
      </c>
      <c r="R6" s="1">
        <f t="shared" si="1"/>
        <v>-0.84541801457134391</v>
      </c>
      <c r="S6" s="1">
        <f t="shared" si="1"/>
        <v>-2.5019379642538757</v>
      </c>
      <c r="T6" s="1">
        <f t="shared" si="12"/>
        <v>55.174976891127301</v>
      </c>
      <c r="U6" s="1">
        <f t="shared" si="13"/>
        <v>75.122441747043197</v>
      </c>
      <c r="V6" s="1">
        <f t="shared" si="14"/>
        <v>130.29741863817077</v>
      </c>
      <c r="W6" s="3">
        <f t="shared" si="15"/>
        <v>52.257795551127472</v>
      </c>
      <c r="X6" s="3">
        <f t="shared" si="16"/>
        <v>74.025958910043073</v>
      </c>
      <c r="Y6" s="3">
        <f t="shared" si="17"/>
        <v>126.28375446117069</v>
      </c>
    </row>
    <row r="7" spans="1:25" x14ac:dyDescent="0.35">
      <c r="A7" s="4">
        <f>(B7+24.58)/2</f>
        <v>13.514512302499998</v>
      </c>
      <c r="B7" s="4">
        <f t="shared" si="2"/>
        <v>2.449024605</v>
      </c>
      <c r="C7" s="1">
        <v>0.09</v>
      </c>
      <c r="D7" s="1">
        <v>0.42194199999999998</v>
      </c>
      <c r="E7" s="1">
        <v>-4.3088000000000001E-2</v>
      </c>
      <c r="F7" s="1">
        <v>7.9905700000000007E-3</v>
      </c>
      <c r="G7" s="1">
        <v>-0.14651600000000001</v>
      </c>
      <c r="H7" s="1">
        <v>-2.7597799999999999E-2</v>
      </c>
      <c r="I7" s="1">
        <v>1.53083E-2</v>
      </c>
      <c r="J7" s="1">
        <f t="shared" si="3"/>
        <v>-0.46503</v>
      </c>
      <c r="K7" s="1">
        <f t="shared" si="4"/>
        <v>5.1078570000000004E-2</v>
      </c>
      <c r="L7" s="1">
        <f t="shared" si="5"/>
        <v>-0.41395143000000001</v>
      </c>
      <c r="M7" s="1">
        <f t="shared" si="6"/>
        <v>0.42426406871192851</v>
      </c>
      <c r="N7" s="1">
        <f t="shared" si="7"/>
        <v>-1.1695491848765358</v>
      </c>
      <c r="O7" s="1">
        <f t="shared" si="8"/>
        <v>-0.86715737549016136</v>
      </c>
      <c r="P7" s="1">
        <f t="shared" si="0"/>
        <v>-2.0367065603666972</v>
      </c>
      <c r="Q7" s="1">
        <f t="shared" si="9"/>
        <v>-1.6345791848765359</v>
      </c>
      <c r="R7" s="1">
        <f t="shared" si="1"/>
        <v>-0.81607880549016132</v>
      </c>
      <c r="S7" s="1">
        <f t="shared" si="1"/>
        <v>-2.4506579903666972</v>
      </c>
      <c r="T7" s="1">
        <f t="shared" si="12"/>
        <v>51.28767408085087</v>
      </c>
      <c r="U7" s="1">
        <f t="shared" si="13"/>
        <v>67.541303639058484</v>
      </c>
      <c r="V7" s="1">
        <f t="shared" si="14"/>
        <v>118.82897771990922</v>
      </c>
      <c r="W7" s="3">
        <f t="shared" si="15"/>
        <v>48.411613870850879</v>
      </c>
      <c r="X7" s="3">
        <f t="shared" si="16"/>
        <v>66.503406317858548</v>
      </c>
      <c r="Y7" s="3">
        <f t="shared" si="17"/>
        <v>114.91502018870958</v>
      </c>
    </row>
    <row r="8" spans="1:25" x14ac:dyDescent="0.35">
      <c r="A8" s="4">
        <f>(B8+24.58)/2</f>
        <v>13.650569225</v>
      </c>
      <c r="B8" s="4">
        <f t="shared" si="2"/>
        <v>2.7211384500000002</v>
      </c>
      <c r="C8" s="1">
        <v>0.1</v>
      </c>
      <c r="D8" s="1">
        <v>0.42049999999999998</v>
      </c>
      <c r="E8" s="1">
        <v>-4.3352000000000002E-2</v>
      </c>
      <c r="F8" s="1">
        <v>8.1435299999999995E-3</v>
      </c>
      <c r="G8" s="1">
        <v>-0.141566</v>
      </c>
      <c r="H8" s="1">
        <v>-2.5237900000000001E-2</v>
      </c>
      <c r="I8" s="1">
        <v>1.52809E-2</v>
      </c>
      <c r="J8" s="1">
        <f t="shared" si="3"/>
        <v>-0.46385199999999999</v>
      </c>
      <c r="K8" s="1">
        <f t="shared" si="4"/>
        <v>5.1495529999999998E-2</v>
      </c>
      <c r="L8" s="1">
        <f t="shared" si="5"/>
        <v>-0.41235646999999997</v>
      </c>
      <c r="M8" s="1">
        <f t="shared" si="6"/>
        <v>0.44721359549995793</v>
      </c>
      <c r="N8" s="1">
        <f t="shared" si="7"/>
        <v>-1.1502619915109316</v>
      </c>
      <c r="O8" s="1">
        <f t="shared" si="8"/>
        <v>-0.84106867056793033</v>
      </c>
      <c r="P8" s="1">
        <f t="shared" si="0"/>
        <v>-1.991330662078862</v>
      </c>
      <c r="Q8" s="1">
        <f t="shared" si="9"/>
        <v>-1.6141139915109315</v>
      </c>
      <c r="R8" s="1">
        <f t="shared" si="1"/>
        <v>-0.78957314056793038</v>
      </c>
      <c r="S8" s="1">
        <f t="shared" si="1"/>
        <v>-2.4036871320788622</v>
      </c>
      <c r="T8" s="1">
        <f t="shared" si="12"/>
        <v>47.960228756392809</v>
      </c>
      <c r="U8" s="1">
        <f t="shared" si="13"/>
        <v>61.237740574200863</v>
      </c>
      <c r="V8" s="1">
        <f t="shared" si="14"/>
        <v>109.19796933059381</v>
      </c>
      <c r="W8" s="3">
        <f t="shared" si="15"/>
        <v>45.146696852892802</v>
      </c>
      <c r="X8" s="3">
        <f t="shared" si="16"/>
        <v>60.257703101800963</v>
      </c>
      <c r="Y8" s="3">
        <f t="shared" si="17"/>
        <v>105.40439995469376</v>
      </c>
    </row>
    <row r="9" spans="1:25" x14ac:dyDescent="0.35">
      <c r="A9" s="4">
        <f>(B9+24.58)/2</f>
        <v>13.7866261475</v>
      </c>
      <c r="B9" s="4">
        <f t="shared" si="2"/>
        <v>2.993252295</v>
      </c>
      <c r="C9" s="1">
        <v>0.11</v>
      </c>
      <c r="D9" s="1">
        <v>0.41911100000000001</v>
      </c>
      <c r="E9" s="1">
        <v>-4.3592699999999998E-2</v>
      </c>
      <c r="F9" s="1">
        <v>8.2961900000000002E-3</v>
      </c>
      <c r="G9" s="1">
        <v>-0.136848</v>
      </c>
      <c r="H9" s="1">
        <v>-2.2962300000000001E-2</v>
      </c>
      <c r="I9" s="1">
        <v>1.5248100000000001E-2</v>
      </c>
      <c r="J9" s="1">
        <f t="shared" si="3"/>
        <v>-0.4627037</v>
      </c>
      <c r="K9" s="1">
        <f t="shared" si="4"/>
        <v>5.188889E-2</v>
      </c>
      <c r="L9" s="1">
        <f t="shared" si="5"/>
        <v>-0.41081481000000003</v>
      </c>
      <c r="M9" s="1">
        <f t="shared" si="6"/>
        <v>0.46904157598234297</v>
      </c>
      <c r="N9" s="1">
        <f t="shared" si="7"/>
        <v>-1.1322207434402631</v>
      </c>
      <c r="O9" s="1">
        <f t="shared" si="8"/>
        <v>-0.81733476834241925</v>
      </c>
      <c r="P9" s="1">
        <f t="shared" si="0"/>
        <v>-1.9495555117826824</v>
      </c>
      <c r="Q9" s="1">
        <f t="shared" si="9"/>
        <v>-1.5949244434402632</v>
      </c>
      <c r="R9" s="1">
        <f t="shared" si="1"/>
        <v>-0.76544587834241928</v>
      </c>
      <c r="S9" s="1">
        <f t="shared" si="1"/>
        <v>-2.3603703217826824</v>
      </c>
      <c r="T9" s="1">
        <f t="shared" si="12"/>
        <v>45.084265614178435</v>
      </c>
      <c r="U9" s="1">
        <f t="shared" si="13"/>
        <v>55.912505783576712</v>
      </c>
      <c r="V9" s="1">
        <f t="shared" si="14"/>
        <v>100.99677139775595</v>
      </c>
      <c r="W9" s="3">
        <f t="shared" si="15"/>
        <v>42.329391793178573</v>
      </c>
      <c r="X9" s="3">
        <f t="shared" si="16"/>
        <v>54.988284197926632</v>
      </c>
      <c r="Y9" s="3">
        <f t="shared" si="17"/>
        <v>97.317675991105475</v>
      </c>
    </row>
    <row r="10" spans="1:25" x14ac:dyDescent="0.35">
      <c r="A10" s="4">
        <f>(B10+24.58)/2</f>
        <v>13.92268307</v>
      </c>
      <c r="B10" s="4">
        <f t="shared" si="2"/>
        <v>3.2653661399999998</v>
      </c>
      <c r="C10" s="1">
        <v>0.12</v>
      </c>
      <c r="D10" s="1">
        <v>0.417763</v>
      </c>
      <c r="E10" s="1">
        <v>-4.3811200000000002E-2</v>
      </c>
      <c r="F10" s="1">
        <v>8.4484999999999994E-3</v>
      </c>
      <c r="G10" s="1">
        <v>-0.13344</v>
      </c>
      <c r="H10" s="1">
        <v>-2.07707E-2</v>
      </c>
      <c r="I10" s="1">
        <v>1.5209800000000001E-2</v>
      </c>
      <c r="J10" s="1">
        <f t="shared" si="3"/>
        <v>-0.46157419999999999</v>
      </c>
      <c r="K10" s="1">
        <f t="shared" si="4"/>
        <v>5.2259699999999999E-2</v>
      </c>
      <c r="L10" s="1">
        <f t="shared" si="5"/>
        <v>-0.40931449999999997</v>
      </c>
      <c r="M10" s="1">
        <f t="shared" si="6"/>
        <v>0.4898979485566356</v>
      </c>
      <c r="N10" s="1">
        <f t="shared" si="7"/>
        <v>-1.1152629698165357</v>
      </c>
      <c r="O10" s="1">
        <f t="shared" si="8"/>
        <v>-0.79560295348453536</v>
      </c>
      <c r="P10" s="1">
        <f t="shared" si="0"/>
        <v>-1.910865923301071</v>
      </c>
      <c r="Q10" s="1">
        <f t="shared" si="9"/>
        <v>-1.5768371698165358</v>
      </c>
      <c r="R10" s="1">
        <f t="shared" si="1"/>
        <v>-0.74334325348453534</v>
      </c>
      <c r="S10" s="1">
        <f t="shared" si="1"/>
        <v>-2.3201804233010708</v>
      </c>
      <c r="T10" s="1">
        <f t="shared" si="12"/>
        <v>42.59141747124535</v>
      </c>
      <c r="U10" s="1">
        <f t="shared" si="13"/>
        <v>51.354068578578115</v>
      </c>
      <c r="V10" s="1">
        <f t="shared" si="14"/>
        <v>93.9454860498236</v>
      </c>
      <c r="W10" s="3">
        <f t="shared" si="15"/>
        <v>39.86593316374519</v>
      </c>
      <c r="X10" s="3">
        <f t="shared" si="16"/>
        <v>50.483631012078135</v>
      </c>
      <c r="Y10" s="3">
        <f t="shared" si="17"/>
        <v>90.349564175823332</v>
      </c>
    </row>
    <row r="11" spans="1:25" x14ac:dyDescent="0.35">
      <c r="A11" s="4">
        <f>(B11+24.58)/2</f>
        <v>14.0587399925</v>
      </c>
      <c r="B11" s="4">
        <f t="shared" si="2"/>
        <v>3.5374799850000005</v>
      </c>
      <c r="C11" s="1">
        <v>0.13</v>
      </c>
      <c r="D11" s="1">
        <v>0.41644199999999998</v>
      </c>
      <c r="E11" s="1">
        <v>-4.4008199999999997E-2</v>
      </c>
      <c r="F11" s="1">
        <v>8.6003899999999994E-3</v>
      </c>
      <c r="G11" s="1">
        <v>-0.13114300000000001</v>
      </c>
      <c r="H11" s="1">
        <v>-1.8663300000000001E-2</v>
      </c>
      <c r="I11" s="1">
        <v>1.51661E-2</v>
      </c>
      <c r="J11" s="1">
        <f t="shared" si="3"/>
        <v>-0.46045019999999998</v>
      </c>
      <c r="K11" s="1">
        <f t="shared" si="4"/>
        <v>5.2608589999999997E-2</v>
      </c>
      <c r="L11" s="1">
        <f t="shared" si="5"/>
        <v>-0.40784160999999997</v>
      </c>
      <c r="M11" s="1">
        <f t="shared" si="6"/>
        <v>0.50990195135927852</v>
      </c>
      <c r="N11" s="1">
        <f t="shared" si="7"/>
        <v>-1.0992585722264046</v>
      </c>
      <c r="O11" s="1">
        <f t="shared" si="8"/>
        <v>-0.7755936135052186</v>
      </c>
      <c r="P11" s="1">
        <f t="shared" si="0"/>
        <v>-1.8748521857316232</v>
      </c>
      <c r="Q11" s="1">
        <f t="shared" si="9"/>
        <v>-1.5597087722264045</v>
      </c>
      <c r="R11" s="1">
        <f t="shared" si="1"/>
        <v>-0.72298502350521865</v>
      </c>
      <c r="S11" s="1">
        <f t="shared" si="1"/>
        <v>-2.2826937957316229</v>
      </c>
      <c r="T11" s="1">
        <f t="shared" si="12"/>
        <v>40.409127426215647</v>
      </c>
      <c r="U11" s="1">
        <f t="shared" si="13"/>
        <v>47.408347418898259</v>
      </c>
      <c r="V11" s="1">
        <f t="shared" si="14"/>
        <v>87.817474845113367</v>
      </c>
      <c r="W11" s="3">
        <f t="shared" si="15"/>
        <v>37.688239009715481</v>
      </c>
      <c r="X11" s="3">
        <f t="shared" si="16"/>
        <v>46.59001274299824</v>
      </c>
      <c r="Y11" s="3">
        <f t="shared" si="17"/>
        <v>84.278251752713587</v>
      </c>
    </row>
    <row r="12" spans="1:25" x14ac:dyDescent="0.35">
      <c r="A12" s="4">
        <f>(B12+24.58)/2</f>
        <v>14.194796915</v>
      </c>
      <c r="B12" s="4">
        <f>C12*27.2113845</f>
        <v>3.8095938300000007</v>
      </c>
      <c r="C12" s="1">
        <v>0.14000000000000001</v>
      </c>
      <c r="D12" s="1">
        <v>0.41514000000000001</v>
      </c>
      <c r="E12" s="1">
        <v>-4.4184500000000002E-2</v>
      </c>
      <c r="F12" s="1">
        <v>8.7518200000000004E-3</v>
      </c>
      <c r="G12" s="1">
        <v>-0.129158</v>
      </c>
      <c r="H12" s="1">
        <v>-1.6640100000000001E-2</v>
      </c>
      <c r="I12" s="1">
        <v>1.5116900000000001E-2</v>
      </c>
      <c r="J12" s="1">
        <f t="shared" si="3"/>
        <v>-0.45932450000000002</v>
      </c>
      <c r="K12" s="1">
        <f t="shared" si="4"/>
        <v>5.2936320000000002E-2</v>
      </c>
      <c r="L12" s="1">
        <f t="shared" si="5"/>
        <v>-0.40638817999999999</v>
      </c>
      <c r="M12" s="1">
        <f t="shared" si="6"/>
        <v>0.52915026221291817</v>
      </c>
      <c r="N12" s="1">
        <f t="shared" si="7"/>
        <v>-1.0841013717201233</v>
      </c>
      <c r="O12" s="1">
        <f t="shared" si="8"/>
        <v>-0.7570811416262051</v>
      </c>
      <c r="P12" s="1">
        <f t="shared" si="0"/>
        <v>-1.8411825133463284</v>
      </c>
      <c r="Q12" s="1">
        <f t="shared" si="9"/>
        <v>-1.5434258717201232</v>
      </c>
      <c r="R12" s="1">
        <f t="shared" si="1"/>
        <v>-0.70414482162620506</v>
      </c>
      <c r="S12" s="1">
        <f t="shared" si="1"/>
        <v>-2.2475706933463284</v>
      </c>
      <c r="T12" s="1">
        <f>(Q14-Q11)/0.02*24.1889</f>
        <v>38.46695299362991</v>
      </c>
      <c r="U12" s="1">
        <f>(R14-R11)/0.02*24.1889</f>
        <v>43.960881614623084</v>
      </c>
      <c r="V12" s="1">
        <f>(S14-S11)/0.02*24.1889</f>
        <v>82.427834608252596</v>
      </c>
      <c r="W12" s="3">
        <f>(N14-N11)/0.02*24.1889</f>
        <v>35.745459854629935</v>
      </c>
      <c r="X12" s="3">
        <f>(O14-O11)/0.02*24.1889</f>
        <v>43.192714717322971</v>
      </c>
      <c r="Y12" s="3">
        <f>(P14-P11)/0.02*24.1889</f>
        <v>78.938174571952914</v>
      </c>
    </row>
    <row r="13" spans="1:25" s="9" customFormat="1" x14ac:dyDescent="0.35">
      <c r="A13" s="6">
        <v>14.3</v>
      </c>
      <c r="B13" s="6">
        <f>A13*2-24.58</f>
        <v>4.0200000000000031</v>
      </c>
      <c r="C13" s="14">
        <f>B13/27.2113845</f>
        <v>0.1477322846252091</v>
      </c>
      <c r="D13" s="13">
        <f>(D12*($A14-$A13)+D14*($A13-$A12))/($A14-$A12)</f>
        <v>0.4141494943395107</v>
      </c>
      <c r="E13" s="12">
        <f>(E12*($A14-$A13)+E14*($A13-$A12))/($A14-$A12)</f>
        <v>-4.4305510254384527E-2</v>
      </c>
      <c r="F13" s="12">
        <f>(F12*($A14-$A13)+F14*($A13-$A12))/($A14-$A12)</f>
        <v>8.8685079072790291E-3</v>
      </c>
      <c r="J13" s="9">
        <f t="shared" si="3"/>
        <v>-0.45845500459389521</v>
      </c>
      <c r="K13" s="9">
        <f t="shared" si="4"/>
        <v>5.3174018161663554E-2</v>
      </c>
      <c r="L13" s="9">
        <f t="shared" si="5"/>
        <v>-0.40528098643223165</v>
      </c>
      <c r="M13" s="9">
        <f t="shared" si="6"/>
        <v>0.54356652697753405</v>
      </c>
      <c r="N13" s="9">
        <f t="shared" ref="N13" si="18">-ATAN2(1,1/M13)</f>
        <v>-1.0729058569404517</v>
      </c>
      <c r="O13" s="9">
        <f t="shared" ref="O13" si="19">-ATAN2(2,1/M13)</f>
        <v>-0.74367466806962024</v>
      </c>
      <c r="P13" s="9">
        <f t="shared" ref="P13" si="20">N13+O13</f>
        <v>-1.8165805250100719</v>
      </c>
      <c r="Q13" s="5">
        <f t="shared" ref="Q13" si="21">J13+N13</f>
        <v>-1.5313608615343468</v>
      </c>
      <c r="R13" s="5">
        <f t="shared" ref="R13" si="22">K13+O13</f>
        <v>-0.69050064990795668</v>
      </c>
      <c r="S13" s="5">
        <f t="shared" ref="S13" si="23">L13+P13</f>
        <v>-2.2218615114423037</v>
      </c>
    </row>
    <row r="14" spans="1:25" x14ac:dyDescent="0.35">
      <c r="A14" s="4">
        <f>(B14+24.58)/2</f>
        <v>14.330853837499999</v>
      </c>
      <c r="B14" s="4">
        <f t="shared" si="2"/>
        <v>4.0817076749999996</v>
      </c>
      <c r="C14" s="1">
        <v>0.15</v>
      </c>
      <c r="D14" s="1">
        <v>0.41385899999999998</v>
      </c>
      <c r="E14" s="1">
        <v>-4.4340999999999998E-2</v>
      </c>
      <c r="F14" s="1">
        <v>8.9027299999999993E-3</v>
      </c>
      <c r="G14" s="1">
        <v>-0.12706400000000001</v>
      </c>
      <c r="H14" s="1">
        <v>-1.47011E-2</v>
      </c>
      <c r="I14" s="1">
        <v>1.50622E-2</v>
      </c>
      <c r="J14" s="1">
        <f t="shared" si="3"/>
        <v>-0.4582</v>
      </c>
      <c r="K14" s="1">
        <f t="shared" si="4"/>
        <v>5.3243729999999996E-2</v>
      </c>
      <c r="L14" s="1">
        <f t="shared" si="5"/>
        <v>-0.40495626999999995</v>
      </c>
      <c r="M14" s="1">
        <f t="shared" si="6"/>
        <v>0.54772255750516607</v>
      </c>
      <c r="N14" s="1">
        <f t="shared" si="7"/>
        <v>-1.0697033135295395</v>
      </c>
      <c r="O14" s="1">
        <f t="shared" si="8"/>
        <v>-0.73988077437874078</v>
      </c>
      <c r="P14" s="1">
        <f t="shared" si="0"/>
        <v>-1.8095840879082803</v>
      </c>
      <c r="Q14" s="1">
        <f t="shared" si="9"/>
        <v>-1.5279033135295395</v>
      </c>
      <c r="R14" s="1">
        <f t="shared" si="1"/>
        <v>-0.68663704437874074</v>
      </c>
      <c r="S14" s="1">
        <f t="shared" si="1"/>
        <v>-2.2145403579082803</v>
      </c>
      <c r="T14" s="1">
        <f>(Q15-Q12)/0.02*24.1889</f>
        <v>36.716331364470278</v>
      </c>
      <c r="U14" s="1">
        <f>(R15-R12)/0.02*24.1889</f>
        <v>40.924144635220863</v>
      </c>
      <c r="V14" s="1">
        <f>(S15-S12)/0.02*24.1889</f>
        <v>77.640475999691546</v>
      </c>
      <c r="W14" s="3">
        <f>(N15-N12)/0.02*24.1889</f>
        <v>33.998708449470413</v>
      </c>
      <c r="X14" s="3">
        <f>(O15-O12)/0.02*24.1889</f>
        <v>40.204234593420864</v>
      </c>
      <c r="Y14" s="3">
        <f>(P15-P12)/0.02*24.1889</f>
        <v>74.202943042891405</v>
      </c>
    </row>
    <row r="15" spans="1:25" x14ac:dyDescent="0.35">
      <c r="A15" s="4">
        <f>(B15+24.58)/2</f>
        <v>14.466910759999999</v>
      </c>
      <c r="B15" s="4">
        <f t="shared" si="2"/>
        <v>4.3538215200000003</v>
      </c>
      <c r="C15" s="1">
        <v>0.16</v>
      </c>
      <c r="D15" s="1">
        <v>0.41259899999999999</v>
      </c>
      <c r="E15" s="1">
        <v>-4.4478499999999997E-2</v>
      </c>
      <c r="F15" s="1">
        <v>9.0530599999999999E-3</v>
      </c>
      <c r="G15" s="1">
        <v>-0.124846</v>
      </c>
      <c r="H15" s="1">
        <v>-1.28462E-2</v>
      </c>
      <c r="I15" s="1">
        <v>1.5002100000000001E-2</v>
      </c>
      <c r="J15" s="1">
        <f t="shared" si="3"/>
        <v>-0.45707749999999997</v>
      </c>
      <c r="K15" s="1">
        <f t="shared" si="4"/>
        <v>5.3531559999999999E-2</v>
      </c>
      <c r="L15" s="1">
        <f t="shared" si="5"/>
        <v>-0.40354593999999999</v>
      </c>
      <c r="M15" s="1">
        <f t="shared" si="6"/>
        <v>0.56568542494923801</v>
      </c>
      <c r="N15" s="1">
        <f t="shared" si="7"/>
        <v>-1.0559903716750858</v>
      </c>
      <c r="O15" s="1">
        <f t="shared" si="8"/>
        <v>-0.72383925415433092</v>
      </c>
      <c r="P15" s="1">
        <f t="shared" si="0"/>
        <v>-1.7798296258294166</v>
      </c>
      <c r="Q15" s="1">
        <f t="shared" si="9"/>
        <v>-1.5130678716750858</v>
      </c>
      <c r="R15" s="1">
        <f t="shared" si="1"/>
        <v>-0.67030769415433089</v>
      </c>
      <c r="S15" s="1">
        <f t="shared" si="1"/>
        <v>-2.1833755658294165</v>
      </c>
      <c r="T15" s="1">
        <f t="shared" si="12"/>
        <v>35.126920159696276</v>
      </c>
      <c r="U15" s="1">
        <f t="shared" si="13"/>
        <v>38.230160865431458</v>
      </c>
      <c r="V15" s="1">
        <f t="shared" si="14"/>
        <v>73.357081025127869</v>
      </c>
      <c r="W15" s="3">
        <f t="shared" si="15"/>
        <v>32.417642415196447</v>
      </c>
      <c r="X15" s="3">
        <f t="shared" si="16"/>
        <v>37.556572567131518</v>
      </c>
      <c r="Y15" s="3">
        <f t="shared" si="17"/>
        <v>69.974214982327965</v>
      </c>
    </row>
    <row r="16" spans="1:25" x14ac:dyDescent="0.35">
      <c r="A16" s="4">
        <f>(B16+24.58)/2</f>
        <v>14.602967682499999</v>
      </c>
      <c r="B16" s="4">
        <f t="shared" si="2"/>
        <v>4.6259353650000001</v>
      </c>
      <c r="C16" s="1">
        <v>0.17</v>
      </c>
      <c r="D16" s="1">
        <v>0.41136200000000001</v>
      </c>
      <c r="E16" s="1">
        <v>-4.4597900000000003E-2</v>
      </c>
      <c r="F16" s="1">
        <v>9.2027700000000007E-3</v>
      </c>
      <c r="G16" s="1">
        <v>-0.122503</v>
      </c>
      <c r="H16" s="1">
        <v>-1.10755E-2</v>
      </c>
      <c r="I16" s="1">
        <v>1.4936400000000001E-2</v>
      </c>
      <c r="J16" s="1">
        <f t="shared" si="3"/>
        <v>-0.45595990000000003</v>
      </c>
      <c r="K16" s="1">
        <f t="shared" si="4"/>
        <v>5.3800670000000002E-2</v>
      </c>
      <c r="L16" s="1">
        <f t="shared" si="5"/>
        <v>-0.40215922999999998</v>
      </c>
      <c r="M16" s="1">
        <f t="shared" si="6"/>
        <v>0.5830951894845301</v>
      </c>
      <c r="N16" s="1">
        <f t="shared" si="7"/>
        <v>-1.0428995792421627</v>
      </c>
      <c r="O16" s="1">
        <f t="shared" si="8"/>
        <v>-0.70882804145816025</v>
      </c>
      <c r="P16" s="1">
        <f t="shared" si="0"/>
        <v>-1.751727620700323</v>
      </c>
      <c r="Q16" s="1">
        <f t="shared" si="9"/>
        <v>-1.4988594792421628</v>
      </c>
      <c r="R16" s="1">
        <f t="shared" si="1"/>
        <v>-0.65502737145816026</v>
      </c>
      <c r="S16" s="1">
        <f t="shared" si="1"/>
        <v>-2.153886850700323</v>
      </c>
      <c r="T16" s="1">
        <f t="shared" si="12"/>
        <v>33.673422297376973</v>
      </c>
      <c r="U16" s="1">
        <f t="shared" si="13"/>
        <v>35.825221858313014</v>
      </c>
      <c r="V16" s="1">
        <f t="shared" si="14"/>
        <v>69.498644155689718</v>
      </c>
      <c r="W16" s="3">
        <f t="shared" si="15"/>
        <v>30.97817411487701</v>
      </c>
      <c r="X16" s="3">
        <f t="shared" si="16"/>
        <v>35.196032285963</v>
      </c>
      <c r="Y16" s="3">
        <f t="shared" si="17"/>
        <v>66.174206400839736</v>
      </c>
    </row>
    <row r="17" spans="1:25" x14ac:dyDescent="0.35">
      <c r="A17" s="4">
        <f>(B17+24.58)/2</f>
        <v>14.739024604999999</v>
      </c>
      <c r="B17" s="4">
        <f t="shared" si="2"/>
        <v>4.8980492099999999</v>
      </c>
      <c r="C17" s="1">
        <v>0.18</v>
      </c>
      <c r="D17" s="1">
        <v>0.41014899999999999</v>
      </c>
      <c r="E17" s="1">
        <v>-4.4699999999999997E-2</v>
      </c>
      <c r="F17" s="1">
        <v>9.3517900000000004E-3</v>
      </c>
      <c r="G17" s="1">
        <v>-0.120035</v>
      </c>
      <c r="H17" s="1">
        <v>-9.3855499999999994E-3</v>
      </c>
      <c r="I17" s="1">
        <v>1.48653E-2</v>
      </c>
      <c r="J17" s="1">
        <f t="shared" si="3"/>
        <v>-0.454849</v>
      </c>
      <c r="K17" s="1">
        <f t="shared" si="4"/>
        <v>5.4051789999999995E-2</v>
      </c>
      <c r="L17" s="1">
        <f t="shared" si="5"/>
        <v>-0.40079720999999996</v>
      </c>
      <c r="M17" s="1">
        <f t="shared" si="6"/>
        <v>0.6</v>
      </c>
      <c r="N17" s="1">
        <f t="shared" si="7"/>
        <v>-1.0303768265243125</v>
      </c>
      <c r="O17" s="1">
        <f t="shared" si="8"/>
        <v>-0.69473827619670325</v>
      </c>
      <c r="P17" s="1">
        <f t="shared" si="0"/>
        <v>-1.7251151027210159</v>
      </c>
      <c r="Q17" s="1">
        <f t="shared" si="9"/>
        <v>-1.4852258265243126</v>
      </c>
      <c r="R17" s="1">
        <f t="shared" si="1"/>
        <v>-0.64068648619670321</v>
      </c>
      <c r="S17" s="1">
        <f t="shared" si="1"/>
        <v>-2.1259123127210158</v>
      </c>
      <c r="T17" s="1">
        <f t="shared" si="12"/>
        <v>32.33775660924379</v>
      </c>
      <c r="U17" s="1">
        <f t="shared" si="13"/>
        <v>33.666198991866843</v>
      </c>
      <c r="V17" s="1">
        <f t="shared" si="14"/>
        <v>66.003955601110633</v>
      </c>
      <c r="W17" s="3">
        <f t="shared" si="15"/>
        <v>29.660891990743558</v>
      </c>
      <c r="X17" s="3">
        <f t="shared" si="16"/>
        <v>33.079618166866894</v>
      </c>
      <c r="Y17" s="3">
        <f t="shared" si="17"/>
        <v>62.740510157610579</v>
      </c>
    </row>
    <row r="18" spans="1:25" x14ac:dyDescent="0.35">
      <c r="A18" s="4">
        <f>(B18+24.58)/2</f>
        <v>14.875081527499999</v>
      </c>
      <c r="B18" s="4">
        <f t="shared" si="2"/>
        <v>5.1701630550000006</v>
      </c>
      <c r="C18" s="1">
        <v>0.19</v>
      </c>
      <c r="D18" s="1">
        <v>0.40896100000000002</v>
      </c>
      <c r="E18" s="1">
        <v>-4.4785600000000002E-2</v>
      </c>
      <c r="F18" s="1">
        <v>9.5000699999999993E-3</v>
      </c>
      <c r="G18" s="1">
        <v>-0.117442</v>
      </c>
      <c r="H18" s="1">
        <v>-7.7594600000000001E-3</v>
      </c>
      <c r="I18" s="1">
        <v>1.47888E-2</v>
      </c>
      <c r="J18" s="1">
        <f t="shared" si="3"/>
        <v>-0.4537466</v>
      </c>
      <c r="K18" s="1">
        <f t="shared" si="4"/>
        <v>5.4285670000000001E-2</v>
      </c>
      <c r="L18" s="1">
        <f t="shared" si="5"/>
        <v>-0.39946093000000005</v>
      </c>
      <c r="M18" s="1">
        <f t="shared" si="6"/>
        <v>0.61644140029689765</v>
      </c>
      <c r="N18" s="1">
        <f t="shared" si="7"/>
        <v>-1.0183751965784256</v>
      </c>
      <c r="O18" s="1">
        <f t="shared" si="8"/>
        <v>-0.68147696872077501</v>
      </c>
      <c r="P18" s="1">
        <f t="shared" si="0"/>
        <v>-1.6998521652992005</v>
      </c>
      <c r="Q18" s="1">
        <f t="shared" si="9"/>
        <v>-1.4721217965784255</v>
      </c>
      <c r="R18" s="1">
        <f t="shared" si="1"/>
        <v>-0.62719129872077506</v>
      </c>
      <c r="S18" s="1">
        <f t="shared" si="1"/>
        <v>-2.0993130952992005</v>
      </c>
      <c r="T18" s="1">
        <f t="shared" si="12"/>
        <v>31.103225816649299</v>
      </c>
      <c r="U18" s="1">
        <f t="shared" si="13"/>
        <v>31.717915157268134</v>
      </c>
      <c r="V18" s="1">
        <f t="shared" si="14"/>
        <v>62.821140973917167</v>
      </c>
      <c r="W18" s="3">
        <f t="shared" si="15"/>
        <v>28.449945375649136</v>
      </c>
      <c r="X18" s="3">
        <f t="shared" si="16"/>
        <v>31.17247965116815</v>
      </c>
      <c r="Y18" s="3">
        <f t="shared" si="17"/>
        <v>59.622425026817417</v>
      </c>
    </row>
    <row r="19" spans="1:25" x14ac:dyDescent="0.35">
      <c r="A19" s="4">
        <f>(B19+24.58)/2</f>
        <v>15.011138449999999</v>
      </c>
      <c r="B19" s="4">
        <f t="shared" si="2"/>
        <v>5.4422769000000004</v>
      </c>
      <c r="C19" s="1">
        <v>0.2</v>
      </c>
      <c r="D19" s="1">
        <v>0.4078</v>
      </c>
      <c r="E19" s="1">
        <v>-4.4855199999999998E-2</v>
      </c>
      <c r="F19" s="1">
        <v>9.6475699999999994E-3</v>
      </c>
      <c r="G19" s="1">
        <v>-0.114736</v>
      </c>
      <c r="H19" s="1">
        <v>-6.1802899999999997E-3</v>
      </c>
      <c r="I19" s="1">
        <v>1.4706800000000001E-2</v>
      </c>
      <c r="J19" s="1">
        <f t="shared" si="3"/>
        <v>-0.45265519999999998</v>
      </c>
      <c r="K19" s="1">
        <f t="shared" si="4"/>
        <v>5.4502769999999999E-2</v>
      </c>
      <c r="L19" s="1">
        <f t="shared" si="5"/>
        <v>-0.39815243</v>
      </c>
      <c r="M19" s="1">
        <f t="shared" si="6"/>
        <v>0.63245553203367588</v>
      </c>
      <c r="N19" s="1">
        <f t="shared" si="7"/>
        <v>-1.0068536854342678</v>
      </c>
      <c r="O19" s="1">
        <f t="shared" si="8"/>
        <v>-0.66896407426840709</v>
      </c>
      <c r="P19" s="1">
        <f t="shared" si="0"/>
        <v>-1.6758177597026749</v>
      </c>
      <c r="Q19" s="1">
        <f t="shared" si="9"/>
        <v>-1.4595088854342677</v>
      </c>
      <c r="R19" s="1">
        <f t="shared" si="1"/>
        <v>-0.61446130426840706</v>
      </c>
      <c r="S19" s="1">
        <f t="shared" si="1"/>
        <v>-2.073970189702675</v>
      </c>
      <c r="T19" s="1">
        <f t="shared" si="12"/>
        <v>29.958428515257765</v>
      </c>
      <c r="U19" s="1">
        <f t="shared" si="13"/>
        <v>29.951294233384878</v>
      </c>
      <c r="V19" s="1">
        <f t="shared" si="14"/>
        <v>59.909722748642643</v>
      </c>
      <c r="W19" s="3">
        <f t="shared" si="15"/>
        <v>27.332239642257978</v>
      </c>
      <c r="X19" s="3">
        <f t="shared" si="16"/>
        <v>29.446060679084809</v>
      </c>
      <c r="Y19" s="3">
        <f t="shared" si="17"/>
        <v>56.778300321342655</v>
      </c>
    </row>
    <row r="20" spans="1:25" x14ac:dyDescent="0.35">
      <c r="A20" s="4">
        <f>(B20+24.58)/2</f>
        <v>15.147195372499999</v>
      </c>
      <c r="B20" s="4">
        <f t="shared" si="2"/>
        <v>5.7143907450000002</v>
      </c>
      <c r="C20" s="1">
        <v>0.21</v>
      </c>
      <c r="D20" s="1">
        <v>0.40666600000000003</v>
      </c>
      <c r="E20" s="1">
        <v>-4.4909200000000003E-2</v>
      </c>
      <c r="F20" s="1">
        <v>9.7942099999999994E-3</v>
      </c>
      <c r="G20" s="1">
        <v>-0.11197699999999999</v>
      </c>
      <c r="H20" s="1">
        <v>-4.6446500000000002E-3</v>
      </c>
      <c r="I20" s="1">
        <v>1.46193E-2</v>
      </c>
      <c r="J20" s="1">
        <f t="shared" si="3"/>
        <v>-0.45157520000000001</v>
      </c>
      <c r="K20" s="1">
        <f t="shared" si="4"/>
        <v>5.4703410000000001E-2</v>
      </c>
      <c r="L20" s="1">
        <f t="shared" si="5"/>
        <v>-0.39687179</v>
      </c>
      <c r="M20" s="1">
        <f t="shared" si="6"/>
        <v>0.64807406984078597</v>
      </c>
      <c r="N20" s="1">
        <f t="shared" si="7"/>
        <v>-0.99577620312088266</v>
      </c>
      <c r="O20" s="1">
        <f t="shared" si="8"/>
        <v>-0.65713021406960459</v>
      </c>
      <c r="P20" s="1">
        <f t="shared" si="0"/>
        <v>-1.6529064171904873</v>
      </c>
      <c r="Q20" s="1">
        <f t="shared" si="9"/>
        <v>-1.4473514031208827</v>
      </c>
      <c r="R20" s="1">
        <f t="shared" ref="R20:R85" si="24">K20+O20</f>
        <v>-0.60242680406960458</v>
      </c>
      <c r="S20" s="1">
        <f t="shared" ref="S20:S85" si="25">L20+P20</f>
        <v>-2.0497782071904873</v>
      </c>
      <c r="T20" s="1">
        <f t="shared" si="12"/>
        <v>28.893643585628091</v>
      </c>
      <c r="U20" s="1">
        <f t="shared" si="13"/>
        <v>28.342710419631111</v>
      </c>
      <c r="V20" s="1">
        <f t="shared" si="14"/>
        <v>57.236354005259471</v>
      </c>
      <c r="W20" s="3">
        <f t="shared" si="15"/>
        <v>26.296844226128144</v>
      </c>
      <c r="X20" s="3">
        <f t="shared" si="16"/>
        <v>27.876735450031191</v>
      </c>
      <c r="Y20" s="3">
        <f t="shared" si="17"/>
        <v>54.173579676159335</v>
      </c>
    </row>
    <row r="21" spans="1:25" x14ac:dyDescent="0.35">
      <c r="A21" s="4">
        <f>(B21+24.58)/2</f>
        <v>15.283252294999999</v>
      </c>
      <c r="B21" s="4">
        <f t="shared" si="2"/>
        <v>5.98650459</v>
      </c>
      <c r="C21" s="1">
        <v>0.22</v>
      </c>
      <c r="D21" s="1">
        <v>0.40555999999999998</v>
      </c>
      <c r="E21" s="1">
        <v>-4.4948099999999998E-2</v>
      </c>
      <c r="F21" s="1">
        <v>9.9399499999999995E-3</v>
      </c>
      <c r="G21" s="1">
        <v>-0.10922800000000001</v>
      </c>
      <c r="H21" s="1">
        <v>-3.1525400000000001E-3</v>
      </c>
      <c r="I21" s="1">
        <v>1.4526300000000001E-2</v>
      </c>
      <c r="J21" s="1">
        <f t="shared" si="3"/>
        <v>-0.45050809999999997</v>
      </c>
      <c r="K21" s="1">
        <f t="shared" si="4"/>
        <v>5.4888049999999994E-2</v>
      </c>
      <c r="L21" s="1">
        <f t="shared" si="5"/>
        <v>-0.39562005</v>
      </c>
      <c r="M21" s="1">
        <f t="shared" si="6"/>
        <v>0.66332495807107994</v>
      </c>
      <c r="N21" s="1">
        <f t="shared" si="7"/>
        <v>-0.98511078333774571</v>
      </c>
      <c r="O21" s="1">
        <f t="shared" si="8"/>
        <v>-0.64591487777742884</v>
      </c>
      <c r="P21" s="1">
        <f t="shared" si="0"/>
        <v>-1.6310256611151746</v>
      </c>
      <c r="Q21" s="1">
        <f t="shared" si="9"/>
        <v>-1.4356188833377457</v>
      </c>
      <c r="R21" s="1">
        <f t="shared" si="24"/>
        <v>-0.59102682777742888</v>
      </c>
      <c r="S21" s="1">
        <f t="shared" si="25"/>
        <v>-2.0266457111151746</v>
      </c>
      <c r="T21" s="1">
        <f t="shared" si="12"/>
        <v>27.899661721504753</v>
      </c>
      <c r="U21" s="1">
        <f t="shared" si="13"/>
        <v>26.872434151685685</v>
      </c>
      <c r="V21" s="1">
        <f t="shared" si="14"/>
        <v>54.772095873190302</v>
      </c>
      <c r="W21" s="3">
        <f t="shared" si="15"/>
        <v>25.334549821004778</v>
      </c>
      <c r="X21" s="3">
        <f t="shared" si="16"/>
        <v>26.444786494135666</v>
      </c>
      <c r="Y21" s="3">
        <f t="shared" si="17"/>
        <v>51.779336315140313</v>
      </c>
    </row>
    <row r="22" spans="1:25" x14ac:dyDescent="0.35">
      <c r="A22" s="4">
        <f>(B22+24.58)/2</f>
        <v>15.4193092175</v>
      </c>
      <c r="B22" s="4">
        <f t="shared" si="2"/>
        <v>6.2586184350000007</v>
      </c>
      <c r="C22" s="1">
        <v>0.23</v>
      </c>
      <c r="D22" s="1">
        <v>0.40448200000000001</v>
      </c>
      <c r="E22" s="1">
        <v>-4.49723E-2</v>
      </c>
      <c r="F22" s="1">
        <v>1.00847E-2</v>
      </c>
      <c r="G22" s="1">
        <v>-0.106499</v>
      </c>
      <c r="H22" s="1">
        <v>-1.70397E-3</v>
      </c>
      <c r="I22" s="1">
        <v>1.44279E-2</v>
      </c>
      <c r="J22" s="1">
        <f t="shared" si="3"/>
        <v>-0.44945430000000003</v>
      </c>
      <c r="K22" s="1">
        <f t="shared" si="4"/>
        <v>5.5057000000000002E-2</v>
      </c>
      <c r="L22" s="1">
        <f t="shared" si="5"/>
        <v>-0.39439730000000001</v>
      </c>
      <c r="M22" s="1">
        <f t="shared" si="6"/>
        <v>0.67823299831252681</v>
      </c>
      <c r="N22" s="1">
        <f t="shared" si="7"/>
        <v>-0.97482895060340169</v>
      </c>
      <c r="O22" s="1">
        <f t="shared" si="8"/>
        <v>-0.63526498952931076</v>
      </c>
      <c r="P22" s="1">
        <f t="shared" si="0"/>
        <v>-1.6100939401327126</v>
      </c>
      <c r="Q22" s="1">
        <f t="shared" si="9"/>
        <v>-1.4242832506034018</v>
      </c>
      <c r="R22" s="1">
        <f t="shared" si="24"/>
        <v>-0.58020798952931074</v>
      </c>
      <c r="S22" s="1">
        <f t="shared" si="25"/>
        <v>-2.0044912401327126</v>
      </c>
      <c r="T22" s="1">
        <f t="shared" si="12"/>
        <v>26.972407893498335</v>
      </c>
      <c r="U22" s="1">
        <f t="shared" si="13"/>
        <v>25.523855595578095</v>
      </c>
      <c r="V22" s="1">
        <f t="shared" si="14"/>
        <v>52.496263489076433</v>
      </c>
      <c r="W22" s="3">
        <f t="shared" si="15"/>
        <v>24.437532117998423</v>
      </c>
      <c r="X22" s="3">
        <f t="shared" si="16"/>
        <v>25.133628166328119</v>
      </c>
      <c r="Y22" s="3">
        <f t="shared" si="17"/>
        <v>49.57116028432641</v>
      </c>
    </row>
    <row r="23" spans="1:25" x14ac:dyDescent="0.35">
      <c r="A23" s="8">
        <f>(B23+24.58)/2</f>
        <v>15.555366139999999</v>
      </c>
      <c r="B23" s="4">
        <f t="shared" si="2"/>
        <v>6.5307322799999996</v>
      </c>
      <c r="C23" s="1">
        <v>0.24</v>
      </c>
      <c r="D23" s="1">
        <v>0.40343000000000001</v>
      </c>
      <c r="E23" s="1">
        <v>-4.49822E-2</v>
      </c>
      <c r="F23" s="1">
        <v>1.02285E-2</v>
      </c>
      <c r="G23" s="1">
        <v>-0.103785</v>
      </c>
      <c r="H23" s="1">
        <v>-2.9893900000000002E-4</v>
      </c>
      <c r="I23" s="1">
        <v>1.43242E-2</v>
      </c>
      <c r="J23" s="1">
        <f t="shared" si="3"/>
        <v>-0.44841220000000004</v>
      </c>
      <c r="K23" s="1">
        <f t="shared" si="4"/>
        <v>5.5210700000000001E-2</v>
      </c>
      <c r="L23" s="1">
        <f t="shared" si="5"/>
        <v>-0.39320150000000004</v>
      </c>
      <c r="M23" s="1">
        <f t="shared" si="6"/>
        <v>0.69282032302755092</v>
      </c>
      <c r="N23" s="1">
        <f t="shared" si="7"/>
        <v>-0.96490520795565027</v>
      </c>
      <c r="O23" s="1">
        <f t="shared" si="8"/>
        <v>-0.62513375241304425</v>
      </c>
      <c r="P23" s="1">
        <f t="shared" si="0"/>
        <v>-1.5900389603686946</v>
      </c>
      <c r="Q23" s="1">
        <f t="shared" si="9"/>
        <v>-1.4133174079556503</v>
      </c>
      <c r="R23" s="1">
        <f t="shared" si="24"/>
        <v>-0.56992305241304431</v>
      </c>
      <c r="S23" s="1">
        <f t="shared" si="25"/>
        <v>-1.9832404603686946</v>
      </c>
      <c r="T23" s="7">
        <f t="shared" si="12"/>
        <v>26.102765049434097</v>
      </c>
      <c r="U23" s="7">
        <f t="shared" si="13"/>
        <v>24.282850726420701</v>
      </c>
      <c r="V23" s="7">
        <f t="shared" si="14"/>
        <v>50.385615775854937</v>
      </c>
      <c r="W23" s="3">
        <f t="shared" si="15"/>
        <v>23.599092954934143</v>
      </c>
      <c r="X23" s="3">
        <f t="shared" si="16"/>
        <v>23.929209008420738</v>
      </c>
      <c r="Y23" s="3">
        <f t="shared" si="17"/>
        <v>47.528301963354878</v>
      </c>
    </row>
    <row r="24" spans="1:25" x14ac:dyDescent="0.35">
      <c r="A24" s="8">
        <f>(B24+24.58)/2</f>
        <v>15.6914230625</v>
      </c>
      <c r="B24" s="4">
        <f t="shared" si="2"/>
        <v>6.8028461250000003</v>
      </c>
      <c r="C24" s="1">
        <v>0.25</v>
      </c>
      <c r="D24" s="1">
        <v>0.40240599999999999</v>
      </c>
      <c r="E24" s="1">
        <v>-4.4978200000000003E-2</v>
      </c>
      <c r="F24" s="1">
        <v>1.0371200000000001E-2</v>
      </c>
      <c r="G24" s="1">
        <v>-0.101064</v>
      </c>
      <c r="H24" s="1">
        <v>1.0625599999999999E-3</v>
      </c>
      <c r="I24" s="1">
        <v>1.42194E-2</v>
      </c>
      <c r="J24" s="1">
        <f t="shared" si="3"/>
        <v>-0.44738420000000001</v>
      </c>
      <c r="K24" s="1">
        <f t="shared" si="4"/>
        <v>5.5349400000000007E-2</v>
      </c>
      <c r="L24" s="1">
        <f t="shared" si="5"/>
        <v>-0.39203479999999996</v>
      </c>
      <c r="M24" s="1">
        <f t="shared" si="6"/>
        <v>0.70710678118654757</v>
      </c>
      <c r="N24" s="1">
        <f t="shared" si="7"/>
        <v>-0.95531661812450919</v>
      </c>
      <c r="O24" s="1">
        <f t="shared" si="8"/>
        <v>-0.61547970867038726</v>
      </c>
      <c r="P24" s="1">
        <f t="shared" si="0"/>
        <v>-1.5707963267948966</v>
      </c>
      <c r="Q24" s="1">
        <f t="shared" si="9"/>
        <v>-1.4027008181245093</v>
      </c>
      <c r="R24" s="1">
        <f t="shared" si="24"/>
        <v>-0.56013030867038727</v>
      </c>
      <c r="S24" s="1">
        <f t="shared" si="25"/>
        <v>-1.9628311267948966</v>
      </c>
      <c r="T24" s="7">
        <f t="shared" si="12"/>
        <v>25.283508107505288</v>
      </c>
      <c r="U24" s="7">
        <f t="shared" si="13"/>
        <v>23.137751391893342</v>
      </c>
      <c r="V24" s="7">
        <f t="shared" si="14"/>
        <v>48.421259499398765</v>
      </c>
      <c r="W24" s="3">
        <f t="shared" si="15"/>
        <v>22.81345858400536</v>
      </c>
      <c r="X24" s="3">
        <f t="shared" si="16"/>
        <v>22.819546412393255</v>
      </c>
      <c r="Y24" s="3">
        <f t="shared" si="17"/>
        <v>45.633004996398746</v>
      </c>
    </row>
    <row r="25" spans="1:25" x14ac:dyDescent="0.35">
      <c r="A25" s="4">
        <f>(B25+24.58)/2</f>
        <v>15.827479985</v>
      </c>
      <c r="B25" s="4">
        <f t="shared" si="2"/>
        <v>7.074959970000001</v>
      </c>
      <c r="C25" s="1">
        <v>0.26</v>
      </c>
      <c r="D25" s="1">
        <v>0.40140900000000002</v>
      </c>
      <c r="E25" s="1">
        <v>-4.4960899999999998E-2</v>
      </c>
      <c r="F25" s="1">
        <v>1.05129E-2</v>
      </c>
      <c r="G25" s="1">
        <v>-9.8317600000000005E-2</v>
      </c>
      <c r="H25" s="1">
        <v>2.3805300000000001E-3</v>
      </c>
      <c r="I25" s="1">
        <v>1.4121699999999999E-2</v>
      </c>
      <c r="J25" s="1">
        <f t="shared" si="3"/>
        <v>-0.44636989999999999</v>
      </c>
      <c r="K25" s="1">
        <f t="shared" si="4"/>
        <v>5.5473799999999997E-2</v>
      </c>
      <c r="L25" s="1">
        <f t="shared" si="5"/>
        <v>-0.39089610000000002</v>
      </c>
      <c r="M25" s="1">
        <f t="shared" si="6"/>
        <v>0.72111025509279791</v>
      </c>
      <c r="N25" s="1">
        <f t="shared" si="7"/>
        <v>-0.94604245802985343</v>
      </c>
      <c r="O25" s="1">
        <f t="shared" si="8"/>
        <v>-0.6062659689153298</v>
      </c>
      <c r="P25" s="1">
        <f t="shared" si="0"/>
        <v>-1.5523084269451832</v>
      </c>
      <c r="Q25" s="1">
        <f t="shared" si="9"/>
        <v>-1.3924123580298535</v>
      </c>
      <c r="R25" s="1">
        <f t="shared" si="24"/>
        <v>-0.55079216891532978</v>
      </c>
      <c r="S25" s="1">
        <f t="shared" si="25"/>
        <v>-1.9432045269451832</v>
      </c>
      <c r="T25" s="1">
        <f>(Q27-Q24)/0.02*24.1889</f>
        <v>24.510959132033683</v>
      </c>
      <c r="U25" s="1">
        <f>(R27-R24)/0.02*24.1889</f>
        <v>22.078459088486866</v>
      </c>
      <c r="V25" s="1">
        <f>(S27-S24)/0.02*24.1889</f>
        <v>46.589418220520415</v>
      </c>
      <c r="W25" s="3">
        <f>(N27-N24)/0.02*24.1889</f>
        <v>22.075620680033477</v>
      </c>
      <c r="X25" s="3">
        <f>(O27-O24)/0.02*24.1889</f>
        <v>21.794360457986823</v>
      </c>
      <c r="Y25" s="3">
        <f>(P27-P24)/0.02*24.1889</f>
        <v>43.8699811380203</v>
      </c>
    </row>
    <row r="26" spans="1:25" s="9" customFormat="1" x14ac:dyDescent="0.35">
      <c r="A26" s="6">
        <v>15.9</v>
      </c>
      <c r="B26" s="6">
        <f>A26*2-24.58</f>
        <v>7.2200000000000024</v>
      </c>
      <c r="C26" s="14">
        <f>B26/27.2113845</f>
        <v>0.2653301231328381</v>
      </c>
      <c r="D26" s="13">
        <f>(D25*($A27-$A26)+D27*($A26-$A25))/($A27-$A25)</f>
        <v>0.40089251106842799</v>
      </c>
      <c r="E26" s="12">
        <f>(E25*($A27-$A26)+E27*($A26-$A25))/($A27-$A25)</f>
        <v>-4.4944749726907506E-2</v>
      </c>
      <c r="F26" s="12">
        <f>(F25*($A27-$A26)+F27*($A26-$A25))/($A27-$A25)</f>
        <v>1.058794813371036E-2</v>
      </c>
      <c r="J26" s="9">
        <f t="shared" ref="J26" si="26">E26-D26</f>
        <v>-0.44583726079533548</v>
      </c>
      <c r="K26" s="9">
        <f t="shared" ref="K26" si="27">F26-E26</f>
        <v>5.5532697860617868E-2</v>
      </c>
      <c r="L26" s="9">
        <f t="shared" ref="L26" si="28">F26-D26</f>
        <v>-0.39030456293471766</v>
      </c>
      <c r="M26" s="9">
        <f t="shared" ref="M26" si="29">SQRT(2*C26)</f>
        <v>0.72846430678906715</v>
      </c>
      <c r="N26" s="9">
        <f t="shared" si="7"/>
        <v>-0.94122112461734198</v>
      </c>
      <c r="O26" s="9">
        <f t="shared" si="8"/>
        <v>-0.60152330973581214</v>
      </c>
      <c r="P26" s="9">
        <f t="shared" si="0"/>
        <v>-1.5427444343531542</v>
      </c>
      <c r="Q26" s="5">
        <f t="shared" si="9"/>
        <v>-1.3870583854126775</v>
      </c>
      <c r="R26" s="5">
        <f t="shared" si="24"/>
        <v>-0.54599061187519426</v>
      </c>
      <c r="S26" s="5">
        <f t="shared" si="25"/>
        <v>-1.9330489972878719</v>
      </c>
    </row>
    <row r="27" spans="1:25" x14ac:dyDescent="0.35">
      <c r="A27" s="4">
        <f>(B27+24.58)/2</f>
        <v>15.9635369075</v>
      </c>
      <c r="B27" s="4">
        <f t="shared" si="2"/>
        <v>7.3470738150000008</v>
      </c>
      <c r="C27" s="1">
        <v>0.27</v>
      </c>
      <c r="D27" s="1">
        <v>0.40044000000000002</v>
      </c>
      <c r="E27" s="1">
        <v>-4.4930600000000001E-2</v>
      </c>
      <c r="F27" s="1">
        <v>1.06537E-2</v>
      </c>
      <c r="G27" s="1">
        <v>-9.5544100000000007E-2</v>
      </c>
      <c r="H27" s="1">
        <v>3.6549600000000001E-3</v>
      </c>
      <c r="I27" s="1">
        <v>1.4035199999999999E-2</v>
      </c>
      <c r="J27" s="1">
        <f t="shared" si="3"/>
        <v>-0.44537060000000001</v>
      </c>
      <c r="K27" s="1">
        <f t="shared" si="4"/>
        <v>5.5584300000000003E-2</v>
      </c>
      <c r="L27" s="1">
        <f t="shared" si="5"/>
        <v>-0.38978630000000003</v>
      </c>
      <c r="M27" s="1">
        <f t="shared" si="6"/>
        <v>0.73484692283495345</v>
      </c>
      <c r="N27" s="1">
        <f t="shared" si="7"/>
        <v>-0.93706393141280797</v>
      </c>
      <c r="O27" s="1">
        <f t="shared" si="8"/>
        <v>-0.5974595750901196</v>
      </c>
      <c r="P27" s="1">
        <f t="shared" si="0"/>
        <v>-1.5345235065029277</v>
      </c>
      <c r="Q27" s="1">
        <f t="shared" si="9"/>
        <v>-1.3824345314128079</v>
      </c>
      <c r="R27" s="1">
        <f t="shared" si="24"/>
        <v>-0.54187527509011957</v>
      </c>
      <c r="S27" s="1">
        <f t="shared" si="25"/>
        <v>-1.9243098065029276</v>
      </c>
      <c r="T27" s="1">
        <f>(Q28-Q25)/0.02*24.1889</f>
        <v>23.780869566674973</v>
      </c>
      <c r="U27" s="1">
        <f>(R28-R25)/0.02*24.1889</f>
        <v>21.09586378357973</v>
      </c>
      <c r="V27" s="1">
        <f>(S28-S25)/0.02*24.1889</f>
        <v>44.876733350254568</v>
      </c>
      <c r="W27" s="3">
        <f>(N28-N25)/0.02*24.1889</f>
        <v>21.381209742174786</v>
      </c>
      <c r="X27" s="3">
        <f>(O28-O25)/0.02*24.1889</f>
        <v>20.84478300157976</v>
      </c>
      <c r="Y27" s="3">
        <f>(P28-P25)/0.02*24.1889</f>
        <v>42.225992743754546</v>
      </c>
    </row>
    <row r="28" spans="1:25" x14ac:dyDescent="0.35">
      <c r="A28" s="4">
        <f>(B28+24.58)/2</f>
        <v>16.09959383</v>
      </c>
      <c r="B28" s="4">
        <f t="shared" si="2"/>
        <v>7.6191876600000015</v>
      </c>
      <c r="C28" s="1">
        <v>0.28000000000000003</v>
      </c>
      <c r="D28" s="1">
        <v>0.39949800000000002</v>
      </c>
      <c r="E28" s="1">
        <v>-4.4887799999999999E-2</v>
      </c>
      <c r="F28" s="1">
        <v>1.07936E-2</v>
      </c>
      <c r="G28" s="1">
        <v>-9.2743400000000004E-2</v>
      </c>
      <c r="H28" s="1">
        <v>4.8858599999999997E-3</v>
      </c>
      <c r="I28" s="1">
        <v>1.3960200000000001E-2</v>
      </c>
      <c r="J28" s="1">
        <f t="shared" si="3"/>
        <v>-0.4443858</v>
      </c>
      <c r="K28" s="1">
        <f t="shared" si="4"/>
        <v>5.5681399999999999E-2</v>
      </c>
      <c r="L28" s="1">
        <f t="shared" si="5"/>
        <v>-0.38870440000000001</v>
      </c>
      <c r="M28" s="1">
        <f t="shared" si="6"/>
        <v>0.74833147735478833</v>
      </c>
      <c r="N28" s="1">
        <f t="shared" si="7"/>
        <v>-0.92836392800808742</v>
      </c>
      <c r="O28" s="1">
        <f t="shared" si="8"/>
        <v>-0.58903097021627382</v>
      </c>
      <c r="P28" s="1">
        <f t="shared" si="0"/>
        <v>-1.5173948982243612</v>
      </c>
      <c r="Q28" s="1">
        <f t="shared" si="9"/>
        <v>-1.3727497280080874</v>
      </c>
      <c r="R28" s="1">
        <f t="shared" si="24"/>
        <v>-0.53334957021627383</v>
      </c>
      <c r="S28" s="1">
        <f t="shared" si="25"/>
        <v>-1.9060992982243612</v>
      </c>
      <c r="T28" s="1">
        <f t="shared" si="12"/>
        <v>23.088076587412896</v>
      </c>
      <c r="U28" s="1">
        <f t="shared" si="13"/>
        <v>20.182638769325298</v>
      </c>
      <c r="V28" s="1">
        <f t="shared" si="14"/>
        <v>43.270715356738599</v>
      </c>
      <c r="W28" s="3">
        <f t="shared" si="15"/>
        <v>20.72639333591313</v>
      </c>
      <c r="X28" s="3">
        <f t="shared" si="16"/>
        <v>19.963124501825362</v>
      </c>
      <c r="Y28" s="3">
        <f t="shared" si="17"/>
        <v>40.689517837738627</v>
      </c>
    </row>
    <row r="29" spans="1:25" x14ac:dyDescent="0.35">
      <c r="A29" s="4">
        <f>(B29+24.58)/2</f>
        <v>16.2356507525</v>
      </c>
      <c r="B29" s="4">
        <f t="shared" si="2"/>
        <v>7.8913015049999995</v>
      </c>
      <c r="C29" s="1">
        <v>0.28999999999999998</v>
      </c>
      <c r="D29" s="1">
        <v>0.39858500000000002</v>
      </c>
      <c r="E29" s="1">
        <v>-4.4832900000000002E-2</v>
      </c>
      <c r="F29" s="1">
        <v>1.0932900000000001E-2</v>
      </c>
      <c r="G29" s="1">
        <v>-8.9915400000000006E-2</v>
      </c>
      <c r="H29" s="1">
        <v>6.0732199999999998E-3</v>
      </c>
      <c r="I29" s="1">
        <v>1.38967E-2</v>
      </c>
      <c r="J29" s="1">
        <f t="shared" si="3"/>
        <v>-0.44341790000000003</v>
      </c>
      <c r="K29" s="1">
        <f t="shared" si="4"/>
        <v>5.5765800000000004E-2</v>
      </c>
      <c r="L29" s="1">
        <f t="shared" si="5"/>
        <v>-0.3876521</v>
      </c>
      <c r="M29" s="1">
        <f t="shared" si="6"/>
        <v>0.76157731058639078</v>
      </c>
      <c r="N29" s="1">
        <f t="shared" si="7"/>
        <v>-0.91992682031150685</v>
      </c>
      <c r="O29" s="1">
        <f t="shared" si="8"/>
        <v>-0.58095355414511973</v>
      </c>
      <c r="P29" s="1">
        <f t="shared" si="0"/>
        <v>-1.5008803744566266</v>
      </c>
      <c r="Q29" s="1">
        <f t="shared" si="9"/>
        <v>-1.363344720311507</v>
      </c>
      <c r="R29" s="1">
        <f t="shared" si="24"/>
        <v>-0.52518775414511976</v>
      </c>
      <c r="S29" s="1">
        <f t="shared" si="25"/>
        <v>-1.8885324744566265</v>
      </c>
      <c r="T29" s="1">
        <f t="shared" si="12"/>
        <v>22.429323266858663</v>
      </c>
      <c r="U29" s="1">
        <f t="shared" si="13"/>
        <v>19.331842795737732</v>
      </c>
      <c r="V29" s="1">
        <f t="shared" si="14"/>
        <v>41.76116606259626</v>
      </c>
      <c r="W29" s="3">
        <f t="shared" si="15"/>
        <v>20.107793589358842</v>
      </c>
      <c r="X29" s="3">
        <f t="shared" si="16"/>
        <v>19.142685597737664</v>
      </c>
      <c r="Y29" s="3">
        <f t="shared" si="17"/>
        <v>39.250479187096374</v>
      </c>
    </row>
    <row r="30" spans="1:25" x14ac:dyDescent="0.35">
      <c r="A30" s="4">
        <f>(B30+24.58)/2</f>
        <v>16.371707675</v>
      </c>
      <c r="B30" s="4">
        <f t="shared" si="2"/>
        <v>8.1634153499999993</v>
      </c>
      <c r="C30" s="1">
        <v>0.3</v>
      </c>
      <c r="D30" s="1">
        <v>0.3977</v>
      </c>
      <c r="E30" s="1">
        <v>-4.4766300000000002E-2</v>
      </c>
      <c r="F30" s="1">
        <v>1.10715E-2</v>
      </c>
      <c r="G30" s="1">
        <v>-8.7098900000000007E-2</v>
      </c>
      <c r="H30" s="1">
        <v>7.21705E-3</v>
      </c>
      <c r="I30" s="1">
        <v>1.38446E-2</v>
      </c>
      <c r="J30" s="1">
        <f t="shared" si="3"/>
        <v>-0.44246629999999998</v>
      </c>
      <c r="K30" s="1">
        <f t="shared" si="4"/>
        <v>5.58378E-2</v>
      </c>
      <c r="L30" s="1">
        <f t="shared" si="5"/>
        <v>-0.38662849999999999</v>
      </c>
      <c r="M30" s="1">
        <f t="shared" si="6"/>
        <v>0.7745966692414834</v>
      </c>
      <c r="N30" s="1">
        <f t="shared" si="7"/>
        <v>-0.91173829096848757</v>
      </c>
      <c r="O30" s="1">
        <f t="shared" si="8"/>
        <v>-0.57320330910085504</v>
      </c>
      <c r="P30" s="1">
        <f t="shared" si="0"/>
        <v>-1.4849416000693427</v>
      </c>
      <c r="Q30" s="1">
        <f t="shared" si="9"/>
        <v>-1.3542045909684877</v>
      </c>
      <c r="R30" s="1">
        <f t="shared" si="24"/>
        <v>-0.51736550910085499</v>
      </c>
      <c r="S30" s="1">
        <f t="shared" si="25"/>
        <v>-1.8715701000693428</v>
      </c>
      <c r="T30" s="1">
        <f t="shared" si="12"/>
        <v>21.803795866338891</v>
      </c>
      <c r="U30" s="1">
        <f t="shared" si="13"/>
        <v>18.537855164527056</v>
      </c>
      <c r="V30" s="1">
        <f t="shared" si="14"/>
        <v>40.341651030865812</v>
      </c>
      <c r="W30" s="3">
        <f t="shared" si="15"/>
        <v>19.522419762838883</v>
      </c>
      <c r="X30" s="3">
        <f t="shared" si="16"/>
        <v>18.377603702027081</v>
      </c>
      <c r="Y30" s="3">
        <f t="shared" si="17"/>
        <v>37.90002346486596</v>
      </c>
    </row>
    <row r="31" spans="1:25" x14ac:dyDescent="0.35">
      <c r="A31" s="4">
        <f>(B31+24.58)/2</f>
        <v>16.5077645975</v>
      </c>
      <c r="B31" s="4">
        <f t="shared" si="2"/>
        <v>8.4355291950000009</v>
      </c>
      <c r="C31" s="1">
        <v>0.31</v>
      </c>
      <c r="D31" s="1">
        <v>0.396843</v>
      </c>
      <c r="E31" s="1">
        <v>-4.4688600000000002E-2</v>
      </c>
      <c r="F31" s="1">
        <v>1.12097E-2</v>
      </c>
      <c r="G31" s="1">
        <v>-8.4487099999999996E-2</v>
      </c>
      <c r="H31" s="1">
        <v>8.3173399999999995E-3</v>
      </c>
      <c r="I31" s="1">
        <v>1.3803899999999999E-2</v>
      </c>
      <c r="J31" s="1">
        <f t="shared" si="3"/>
        <v>-0.44153160000000002</v>
      </c>
      <c r="K31" s="1">
        <f t="shared" si="4"/>
        <v>5.5898299999999998E-2</v>
      </c>
      <c r="L31" s="1">
        <f t="shared" si="5"/>
        <v>-0.38563330000000001</v>
      </c>
      <c r="M31" s="1">
        <f t="shared" si="6"/>
        <v>0.78740078740118113</v>
      </c>
      <c r="N31" s="1">
        <f t="shared" si="7"/>
        <v>-0.90378518529475216</v>
      </c>
      <c r="O31" s="1">
        <f t="shared" si="8"/>
        <v>-0.56575848227163472</v>
      </c>
      <c r="P31" s="1">
        <f t="shared" si="0"/>
        <v>-1.4695436675663869</v>
      </c>
      <c r="Q31" s="1">
        <f t="shared" si="9"/>
        <v>-1.3453167852947523</v>
      </c>
      <c r="R31" s="1">
        <f t="shared" si="24"/>
        <v>-0.50986018227163477</v>
      </c>
      <c r="S31" s="1">
        <f t="shared" si="25"/>
        <v>-1.8551769675663869</v>
      </c>
      <c r="T31" s="1">
        <f t="shared" si="12"/>
        <v>21.212705480993574</v>
      </c>
      <c r="U31" s="1">
        <f t="shared" si="13"/>
        <v>17.795524290788673</v>
      </c>
      <c r="V31" s="1">
        <f t="shared" si="14"/>
        <v>39.008229771782247</v>
      </c>
      <c r="W31" s="3">
        <f t="shared" si="15"/>
        <v>18.9676127274934</v>
      </c>
      <c r="X31" s="3">
        <f t="shared" si="16"/>
        <v>17.662727229788747</v>
      </c>
      <c r="Y31" s="3">
        <f t="shared" si="17"/>
        <v>36.630339957282281</v>
      </c>
    </row>
    <row r="32" spans="1:25" x14ac:dyDescent="0.35">
      <c r="A32" s="4">
        <f>(B32+24.58)/2</f>
        <v>16.643821519999999</v>
      </c>
      <c r="B32" s="4">
        <f t="shared" si="2"/>
        <v>8.7076430400000007</v>
      </c>
      <c r="C32" s="1">
        <v>0.32</v>
      </c>
      <c r="D32" s="1">
        <v>0.39600999999999997</v>
      </c>
      <c r="E32" s="1">
        <v>-4.4600000000000001E-2</v>
      </c>
      <c r="F32" s="1">
        <v>1.1347599999999999E-2</v>
      </c>
      <c r="G32" s="1">
        <v>-8.2273399999999997E-2</v>
      </c>
      <c r="H32" s="1">
        <v>9.3763100000000005E-3</v>
      </c>
      <c r="I32" s="1">
        <v>1.3774700000000001E-2</v>
      </c>
      <c r="J32" s="1">
        <f t="shared" si="3"/>
        <v>-0.44060999999999995</v>
      </c>
      <c r="K32" s="1">
        <f t="shared" si="4"/>
        <v>5.59476E-2</v>
      </c>
      <c r="L32" s="1">
        <f t="shared" si="5"/>
        <v>-0.38466239999999996</v>
      </c>
      <c r="M32" s="1">
        <f t="shared" si="6"/>
        <v>0.8</v>
      </c>
      <c r="N32" s="1">
        <f t="shared" si="7"/>
        <v>-0.89605538457134393</v>
      </c>
      <c r="O32" s="1">
        <f t="shared" si="8"/>
        <v>-0.55859931534356244</v>
      </c>
      <c r="P32" s="1">
        <f t="shared" si="0"/>
        <v>-1.4546546999149064</v>
      </c>
      <c r="Q32" s="1">
        <f t="shared" si="9"/>
        <v>-1.3366653845713439</v>
      </c>
      <c r="R32" s="1">
        <f t="shared" si="24"/>
        <v>-0.50265171534356246</v>
      </c>
      <c r="S32" s="1">
        <f t="shared" si="25"/>
        <v>-1.8393170999149064</v>
      </c>
      <c r="T32" s="1">
        <f t="shared" si="12"/>
        <v>20.657427840355663</v>
      </c>
      <c r="U32" s="1">
        <f t="shared" si="13"/>
        <v>17.099822029681381</v>
      </c>
      <c r="V32" s="1">
        <f t="shared" si="14"/>
        <v>37.757249870036645</v>
      </c>
      <c r="W32" s="3">
        <f t="shared" si="15"/>
        <v>18.440998933355441</v>
      </c>
      <c r="X32" s="3">
        <f t="shared" si="16"/>
        <v>16.993511814181346</v>
      </c>
      <c r="Y32" s="3">
        <f t="shared" si="17"/>
        <v>35.434510747536656</v>
      </c>
    </row>
    <row r="33" spans="1:25" x14ac:dyDescent="0.35">
      <c r="A33" s="4">
        <f>(B33+24.58)/2</f>
        <v>16.779878442499999</v>
      </c>
      <c r="B33" s="4">
        <f t="shared" si="2"/>
        <v>8.9797568850000005</v>
      </c>
      <c r="C33" s="1">
        <v>0.33</v>
      </c>
      <c r="D33" s="1">
        <v>0.39519799999999999</v>
      </c>
      <c r="E33" s="1">
        <v>-4.4500999999999999E-2</v>
      </c>
      <c r="F33" s="1">
        <v>1.1485199999999999E-2</v>
      </c>
      <c r="G33" s="1">
        <v>-8.0496399999999996E-2</v>
      </c>
      <c r="H33" s="1">
        <v>1.0404999999999999E-2</v>
      </c>
      <c r="I33" s="1">
        <v>1.3757E-2</v>
      </c>
      <c r="J33" s="1">
        <f t="shared" si="3"/>
        <v>-0.43969900000000001</v>
      </c>
      <c r="K33" s="1">
        <f t="shared" si="4"/>
        <v>5.59862E-2</v>
      </c>
      <c r="L33" s="1">
        <f t="shared" si="5"/>
        <v>-0.38371280000000002</v>
      </c>
      <c r="M33" s="1">
        <f t="shared" si="6"/>
        <v>0.81240384046359604</v>
      </c>
      <c r="N33" s="1">
        <f t="shared" si="7"/>
        <v>-0.88853769662568871</v>
      </c>
      <c r="O33" s="1">
        <f t="shared" si="8"/>
        <v>-0.55170781290330351</v>
      </c>
      <c r="P33" s="1">
        <f t="shared" si="0"/>
        <v>-1.4402455095289923</v>
      </c>
      <c r="Q33" s="1">
        <f t="shared" si="9"/>
        <v>-1.3282366966256887</v>
      </c>
      <c r="R33" s="1">
        <f t="shared" si="24"/>
        <v>-0.49572161290330352</v>
      </c>
      <c r="S33" s="1">
        <f t="shared" si="25"/>
        <v>-1.8239583095289924</v>
      </c>
      <c r="T33" s="1">
        <f t="shared" si="12"/>
        <v>20.13934395364091</v>
      </c>
      <c r="U33" s="1">
        <f t="shared" si="13"/>
        <v>16.447087906027068</v>
      </c>
      <c r="V33" s="1">
        <f t="shared" si="14"/>
        <v>36.58643185966811</v>
      </c>
      <c r="W33" s="3">
        <f t="shared" si="15"/>
        <v>17.94045199914099</v>
      </c>
      <c r="X33" s="3">
        <f t="shared" si="16"/>
        <v>16.365934146527085</v>
      </c>
      <c r="Y33" s="3">
        <f t="shared" si="17"/>
        <v>34.306386145668078</v>
      </c>
    </row>
    <row r="34" spans="1:25" x14ac:dyDescent="0.35">
      <c r="A34" s="4">
        <f>(B34+24.58)/2</f>
        <v>16.915935364999999</v>
      </c>
      <c r="B34" s="4">
        <f t="shared" si="2"/>
        <v>9.2518707300000003</v>
      </c>
      <c r="C34" s="1">
        <v>0.34</v>
      </c>
      <c r="D34" s="1">
        <v>0.39439999999999997</v>
      </c>
      <c r="E34" s="1">
        <v>-4.4391899999999998E-2</v>
      </c>
      <c r="F34" s="1">
        <v>1.1622800000000001E-2</v>
      </c>
      <c r="G34" s="1">
        <v>-7.9156299999999999E-2</v>
      </c>
      <c r="H34" s="1">
        <v>1.1414499999999999E-2</v>
      </c>
      <c r="I34" s="1">
        <v>1.3750699999999999E-2</v>
      </c>
      <c r="J34" s="1">
        <f t="shared" si="3"/>
        <v>-0.43879189999999996</v>
      </c>
      <c r="K34" s="1">
        <f t="shared" si="4"/>
        <v>5.6014700000000001E-2</v>
      </c>
      <c r="L34" s="1">
        <f t="shared" si="5"/>
        <v>-0.38277719999999998</v>
      </c>
      <c r="M34" s="1">
        <f t="shared" si="6"/>
        <v>0.82462112512353214</v>
      </c>
      <c r="N34" s="1">
        <f t="shared" si="7"/>
        <v>-0.88122176088515647</v>
      </c>
      <c r="O34" s="1">
        <f t="shared" si="8"/>
        <v>-0.54506754321128104</v>
      </c>
      <c r="P34" s="1">
        <f t="shared" si="0"/>
        <v>-1.4262893040964375</v>
      </c>
      <c r="Q34" s="1">
        <f t="shared" si="9"/>
        <v>-1.3200136608851565</v>
      </c>
      <c r="R34" s="1">
        <f t="shared" si="24"/>
        <v>-0.48905284321128106</v>
      </c>
      <c r="S34" s="1">
        <f t="shared" si="25"/>
        <v>-1.8090665040964375</v>
      </c>
      <c r="T34" s="1">
        <f t="shared" si="12"/>
        <v>19.655816698037214</v>
      </c>
      <c r="U34" s="1">
        <f t="shared" si="13"/>
        <v>15.833143013258267</v>
      </c>
      <c r="V34" s="1">
        <f t="shared" si="14"/>
        <v>35.488959711295813</v>
      </c>
      <c r="W34" s="3">
        <f t="shared" si="15"/>
        <v>17.464060469037431</v>
      </c>
      <c r="X34" s="3">
        <f t="shared" si="16"/>
        <v>15.776420042758248</v>
      </c>
      <c r="Y34" s="3">
        <f t="shared" si="17"/>
        <v>33.240480511795681</v>
      </c>
    </row>
    <row r="35" spans="1:25" x14ac:dyDescent="0.35">
      <c r="A35" s="4">
        <f>(B35+24.58)/2</f>
        <v>17.051992287499999</v>
      </c>
      <c r="B35" s="4">
        <f t="shared" si="2"/>
        <v>9.5239845750000001</v>
      </c>
      <c r="C35" s="1">
        <v>0.35</v>
      </c>
      <c r="D35" s="1">
        <v>0.39361400000000002</v>
      </c>
      <c r="E35" s="1">
        <v>-4.4272800000000001E-2</v>
      </c>
      <c r="F35" s="1">
        <v>1.17603E-2</v>
      </c>
      <c r="G35" s="1">
        <v>-7.82529E-2</v>
      </c>
      <c r="H35" s="1">
        <v>1.2407E-2</v>
      </c>
      <c r="I35" s="1">
        <v>1.37558E-2</v>
      </c>
      <c r="J35" s="1">
        <f t="shared" si="3"/>
        <v>-0.43788680000000002</v>
      </c>
      <c r="K35" s="1">
        <f t="shared" si="4"/>
        <v>5.6033100000000002E-2</v>
      </c>
      <c r="L35" s="1">
        <f t="shared" si="5"/>
        <v>-0.38185370000000002</v>
      </c>
      <c r="M35" s="1">
        <f t="shared" si="6"/>
        <v>0.83666002653407556</v>
      </c>
      <c r="N35" s="1">
        <f t="shared" si="7"/>
        <v>-0.87409796561763342</v>
      </c>
      <c r="O35" s="1">
        <f t="shared" si="8"/>
        <v>-0.53866346608078719</v>
      </c>
      <c r="P35" s="1">
        <f t="shared" si="0"/>
        <v>-1.4127614316984207</v>
      </c>
      <c r="Q35" s="1">
        <f t="shared" si="9"/>
        <v>-1.3119847656176336</v>
      </c>
      <c r="R35" s="1">
        <f t="shared" si="24"/>
        <v>-0.48263036608078719</v>
      </c>
      <c r="S35" s="1">
        <f t="shared" si="25"/>
        <v>-1.7946151316984207</v>
      </c>
      <c r="T35" s="1">
        <f t="shared" si="12"/>
        <v>19.202945323550004</v>
      </c>
      <c r="U35" s="1">
        <f t="shared" si="13"/>
        <v>15.254439083435962</v>
      </c>
      <c r="V35" s="1">
        <f t="shared" si="14"/>
        <v>34.457384406985831</v>
      </c>
      <c r="W35" s="3">
        <f t="shared" si="15"/>
        <v>17.010100594049856</v>
      </c>
      <c r="X35" s="3">
        <f t="shared" si="16"/>
        <v>15.221784068435962</v>
      </c>
      <c r="Y35" s="3">
        <f t="shared" si="17"/>
        <v>32.231884662485683</v>
      </c>
    </row>
    <row r="36" spans="1:25" x14ac:dyDescent="0.35">
      <c r="A36" s="4">
        <f>(B36+24.58)/2</f>
        <v>17.188049209999999</v>
      </c>
      <c r="B36" s="4">
        <f t="shared" si="2"/>
        <v>9.7960984199999999</v>
      </c>
      <c r="C36" s="1">
        <v>0.36</v>
      </c>
      <c r="D36" s="1">
        <v>0.39283499999999999</v>
      </c>
      <c r="E36" s="1">
        <v>-4.4143799999999997E-2</v>
      </c>
      <c r="F36" s="1">
        <v>1.1897899999999999E-2</v>
      </c>
      <c r="G36" s="1">
        <v>-7.7786300000000003E-2</v>
      </c>
      <c r="H36" s="1">
        <v>1.3382399999999999E-2</v>
      </c>
      <c r="I36" s="1">
        <v>1.3772400000000001E-2</v>
      </c>
      <c r="J36" s="1">
        <f t="shared" si="3"/>
        <v>-0.4369788</v>
      </c>
      <c r="K36" s="1">
        <f t="shared" si="4"/>
        <v>5.60417E-2</v>
      </c>
      <c r="L36" s="1">
        <f t="shared" si="5"/>
        <v>-0.38093709999999997</v>
      </c>
      <c r="M36" s="1">
        <f t="shared" si="6"/>
        <v>0.84852813742385702</v>
      </c>
      <c r="N36" s="1">
        <f t="shared" si="7"/>
        <v>-0.86715737549016136</v>
      </c>
      <c r="O36" s="1">
        <f t="shared" si="8"/>
        <v>-0.53248178357075504</v>
      </c>
      <c r="P36" s="1">
        <f t="shared" si="0"/>
        <v>-1.3996391590609165</v>
      </c>
      <c r="Q36" s="1">
        <f t="shared" si="9"/>
        <v>-1.3041361754901613</v>
      </c>
      <c r="R36" s="1">
        <f t="shared" si="24"/>
        <v>-0.47644008357075507</v>
      </c>
      <c r="S36" s="1">
        <f t="shared" si="25"/>
        <v>-1.7805762590609164</v>
      </c>
      <c r="T36" s="1">
        <f t="shared" si="12"/>
        <v>18.781468635209475</v>
      </c>
      <c r="U36" s="1">
        <f t="shared" si="13"/>
        <v>14.708491338908162</v>
      </c>
      <c r="V36" s="1">
        <f t="shared" si="14"/>
        <v>33.489959974117568</v>
      </c>
      <c r="W36" s="3">
        <f t="shared" si="15"/>
        <v>16.577013233709259</v>
      </c>
      <c r="X36" s="3">
        <f t="shared" si="16"/>
        <v>14.699178612408163</v>
      </c>
      <c r="Y36" s="3">
        <f t="shared" si="17"/>
        <v>31.276191846117559</v>
      </c>
    </row>
    <row r="37" spans="1:25" x14ac:dyDescent="0.35">
      <c r="A37" s="4">
        <f>(B37+24.58)/2</f>
        <v>17.324106132499999</v>
      </c>
      <c r="B37" s="4">
        <f t="shared" si="2"/>
        <v>10.068212265</v>
      </c>
      <c r="C37" s="1">
        <v>0.37</v>
      </c>
      <c r="D37" s="1">
        <v>0.39205899999999999</v>
      </c>
      <c r="E37" s="1">
        <v>-4.4005099999999998E-2</v>
      </c>
      <c r="F37" s="1">
        <v>1.20357E-2</v>
      </c>
      <c r="G37" s="1">
        <v>-7.7756500000000006E-2</v>
      </c>
      <c r="H37" s="1">
        <v>1.43409E-2</v>
      </c>
      <c r="I37" s="1">
        <v>1.38005E-2</v>
      </c>
      <c r="J37" s="1">
        <f t="shared" si="3"/>
        <v>-0.43606410000000001</v>
      </c>
      <c r="K37" s="1">
        <f t="shared" si="4"/>
        <v>5.6040800000000002E-2</v>
      </c>
      <c r="L37" s="1">
        <f t="shared" si="5"/>
        <v>-0.38002330000000001</v>
      </c>
      <c r="M37" s="1">
        <f t="shared" si="6"/>
        <v>0.86023252670426265</v>
      </c>
      <c r="N37" s="1">
        <f t="shared" si="7"/>
        <v>-0.86039166790776711</v>
      </c>
      <c r="O37" s="1">
        <f t="shared" si="8"/>
        <v>-0.52650980997206942</v>
      </c>
      <c r="P37" s="1">
        <f t="shared" si="0"/>
        <v>-1.3869014778798365</v>
      </c>
      <c r="Q37" s="1">
        <f t="shared" si="9"/>
        <v>-1.2964557679077671</v>
      </c>
      <c r="R37" s="1">
        <f t="shared" si="24"/>
        <v>-0.47046900997206942</v>
      </c>
      <c r="S37" s="1">
        <f t="shared" si="25"/>
        <v>-1.7669247778798365</v>
      </c>
      <c r="T37" s="1">
        <f t="shared" si="12"/>
        <v>18.391060902773688</v>
      </c>
      <c r="U37" s="1">
        <f t="shared" si="13"/>
        <v>14.192867778299298</v>
      </c>
      <c r="V37" s="1">
        <f t="shared" si="14"/>
        <v>32.583928681073189</v>
      </c>
      <c r="W37" s="3">
        <f t="shared" si="15"/>
        <v>16.163384157273882</v>
      </c>
      <c r="X37" s="3">
        <f t="shared" si="16"/>
        <v>14.206050728799275</v>
      </c>
      <c r="Y37" s="3">
        <f t="shared" si="17"/>
        <v>30.369434886073289</v>
      </c>
    </row>
    <row r="38" spans="1:25" x14ac:dyDescent="0.35">
      <c r="A38" s="4">
        <f>(B38+24.58)/2</f>
        <v>17.460163054999999</v>
      </c>
      <c r="B38" s="4">
        <f t="shared" si="2"/>
        <v>10.340326110000001</v>
      </c>
      <c r="C38" s="1">
        <v>0.38</v>
      </c>
      <c r="D38" s="1">
        <v>0.39128000000000002</v>
      </c>
      <c r="E38" s="1">
        <v>-4.3856899999999997E-2</v>
      </c>
      <c r="F38" s="1">
        <v>1.21739E-2</v>
      </c>
      <c r="G38" s="1">
        <v>-7.8163399999999994E-2</v>
      </c>
      <c r="H38" s="1">
        <v>1.52823E-2</v>
      </c>
      <c r="I38" s="1">
        <v>1.384E-2</v>
      </c>
      <c r="J38" s="1">
        <f t="shared" si="3"/>
        <v>-0.43513689999999999</v>
      </c>
      <c r="K38" s="1">
        <f t="shared" si="4"/>
        <v>5.6030799999999999E-2</v>
      </c>
      <c r="L38" s="1">
        <f t="shared" si="5"/>
        <v>-0.3791061</v>
      </c>
      <c r="M38" s="1">
        <f t="shared" si="6"/>
        <v>0.87177978870813466</v>
      </c>
      <c r="N38" s="1">
        <f t="shared" si="7"/>
        <v>-0.8537930768595714</v>
      </c>
      <c r="O38" s="1">
        <f t="shared" si="8"/>
        <v>-0.52073585818448342</v>
      </c>
      <c r="P38" s="1">
        <f t="shared" si="0"/>
        <v>-1.3745289350440548</v>
      </c>
      <c r="Q38" s="1">
        <f t="shared" si="9"/>
        <v>-1.2889299768595714</v>
      </c>
      <c r="R38" s="1">
        <f t="shared" si="24"/>
        <v>-0.46470505818448343</v>
      </c>
      <c r="S38" s="1">
        <f t="shared" si="25"/>
        <v>-1.7536350350440548</v>
      </c>
      <c r="T38" s="1">
        <f t="shared" si="12"/>
        <v>18.029105537773805</v>
      </c>
      <c r="U38" s="1">
        <f t="shared" si="13"/>
        <v>13.705273384448846</v>
      </c>
      <c r="V38" s="1">
        <f t="shared" si="14"/>
        <v>31.734378922222852</v>
      </c>
      <c r="W38" s="3">
        <f t="shared" si="15"/>
        <v>15.767927165773905</v>
      </c>
      <c r="X38" s="3">
        <f t="shared" si="16"/>
        <v>13.740105400448842</v>
      </c>
      <c r="Y38" s="3">
        <f t="shared" si="17"/>
        <v>29.508032566222749</v>
      </c>
    </row>
    <row r="39" spans="1:25" x14ac:dyDescent="0.35">
      <c r="A39" s="4">
        <f>(B39+24.58)/2</f>
        <v>17.596219977499999</v>
      </c>
      <c r="B39" s="4">
        <f t="shared" si="2"/>
        <v>10.612439955000001</v>
      </c>
      <c r="C39" s="1">
        <v>0.39</v>
      </c>
      <c r="D39" s="1">
        <v>0.39049499999999998</v>
      </c>
      <c r="E39" s="1">
        <v>-4.3699500000000002E-2</v>
      </c>
      <c r="F39" s="1">
        <v>1.2312500000000001E-2</v>
      </c>
      <c r="G39" s="1">
        <v>-7.9007099999999997E-2</v>
      </c>
      <c r="H39" s="1">
        <v>1.6206700000000001E-2</v>
      </c>
      <c r="I39" s="1">
        <v>1.3891000000000001E-2</v>
      </c>
      <c r="J39" s="1">
        <f t="shared" si="3"/>
        <v>-0.43419449999999998</v>
      </c>
      <c r="K39" s="1">
        <f t="shared" si="4"/>
        <v>5.6012000000000006E-2</v>
      </c>
      <c r="L39" s="1">
        <f t="shared" si="5"/>
        <v>-0.37818249999999998</v>
      </c>
      <c r="M39" s="1">
        <f t="shared" si="6"/>
        <v>0.88317608663278468</v>
      </c>
      <c r="N39" s="1">
        <f t="shared" si="7"/>
        <v>-0.84735434321274261</v>
      </c>
      <c r="O39" s="1">
        <f t="shared" si="8"/>
        <v>-0.515149140077656</v>
      </c>
      <c r="P39" s="1">
        <f t="shared" si="0"/>
        <v>-1.3625034832903986</v>
      </c>
      <c r="Q39" s="1">
        <f t="shared" si="9"/>
        <v>-1.2815488432127426</v>
      </c>
      <c r="R39" s="1">
        <f t="shared" si="24"/>
        <v>-0.45913714007765599</v>
      </c>
      <c r="S39" s="1">
        <f t="shared" si="25"/>
        <v>-1.7406859832903985</v>
      </c>
      <c r="T39" s="1">
        <f t="shared" si="12"/>
        <v>17.692373791893921</v>
      </c>
      <c r="U39" s="1">
        <f t="shared" si="13"/>
        <v>13.243276834060635</v>
      </c>
      <c r="V39" s="1">
        <f t="shared" si="14"/>
        <v>30.935650625954622</v>
      </c>
      <c r="W39" s="3">
        <f t="shared" si="15"/>
        <v>15.38946956739383</v>
      </c>
      <c r="X39" s="3">
        <f t="shared" si="16"/>
        <v>13.299274137560634</v>
      </c>
      <c r="Y39" s="3">
        <f t="shared" si="17"/>
        <v>28.688743704954597</v>
      </c>
    </row>
    <row r="40" spans="1:25" x14ac:dyDescent="0.35">
      <c r="A40" s="4">
        <f>(B40+24.58)/2</f>
        <v>17.732276899999999</v>
      </c>
      <c r="B40" s="4">
        <f t="shared" si="2"/>
        <v>10.884553800000001</v>
      </c>
      <c r="C40" s="1">
        <v>0.4</v>
      </c>
      <c r="D40" s="1">
        <v>0.38969999999999999</v>
      </c>
      <c r="E40" s="1">
        <v>-4.3532800000000003E-2</v>
      </c>
      <c r="F40" s="1">
        <v>1.24517E-2</v>
      </c>
      <c r="G40" s="1">
        <v>-7.9224500000000003E-2</v>
      </c>
      <c r="H40" s="1">
        <v>1.71142E-2</v>
      </c>
      <c r="I40" s="1">
        <v>1.3953399999999999E-2</v>
      </c>
      <c r="J40" s="1">
        <f t="shared" si="3"/>
        <v>-0.43323279999999997</v>
      </c>
      <c r="K40" s="1">
        <f t="shared" si="4"/>
        <v>5.5984500000000006E-2</v>
      </c>
      <c r="L40" s="1">
        <f t="shared" si="5"/>
        <v>-0.37724829999999998</v>
      </c>
      <c r="M40" s="1">
        <f t="shared" si="6"/>
        <v>0.89442719099991586</v>
      </c>
      <c r="N40" s="1">
        <f t="shared" si="7"/>
        <v>-0.84106867056793033</v>
      </c>
      <c r="O40" s="1">
        <f t="shared" si="8"/>
        <v>-0.50973967883150695</v>
      </c>
      <c r="P40" s="1">
        <f t="shared" si="0"/>
        <v>-1.3508083493994372</v>
      </c>
      <c r="Q40" s="1">
        <f t="shared" si="9"/>
        <v>-1.2743014705679303</v>
      </c>
      <c r="R40" s="1">
        <f t="shared" si="24"/>
        <v>-0.45375517883150696</v>
      </c>
      <c r="S40" s="1">
        <f t="shared" si="25"/>
        <v>-1.7280566493994372</v>
      </c>
      <c r="T40" s="1">
        <f t="shared" si="12"/>
        <v>17.356693529690524</v>
      </c>
      <c r="U40" s="1">
        <f t="shared" si="13"/>
        <v>12.805251106469589</v>
      </c>
      <c r="V40" s="1">
        <f t="shared" si="14"/>
        <v>30.161944636159781</v>
      </c>
      <c r="W40" s="3">
        <f t="shared" si="15"/>
        <v>15.026939626190469</v>
      </c>
      <c r="X40" s="3">
        <f t="shared" si="16"/>
        <v>12.881688030469572</v>
      </c>
      <c r="Y40" s="3">
        <f t="shared" si="17"/>
        <v>27.908627656660041</v>
      </c>
    </row>
    <row r="41" spans="1:25" x14ac:dyDescent="0.35">
      <c r="A41" s="4">
        <f>(B41+24.58)/2</f>
        <v>17.868333822499999</v>
      </c>
      <c r="B41" s="4">
        <f t="shared" si="2"/>
        <v>11.156667645000001</v>
      </c>
      <c r="C41" s="1">
        <v>0.41</v>
      </c>
      <c r="D41" s="1">
        <v>0.38891100000000001</v>
      </c>
      <c r="E41" s="1">
        <v>-4.3357199999999999E-2</v>
      </c>
      <c r="F41" s="1">
        <v>1.25916E-2</v>
      </c>
      <c r="G41" s="1">
        <v>-7.6396500000000006E-2</v>
      </c>
      <c r="H41" s="1">
        <v>1.8004599999999999E-2</v>
      </c>
      <c r="I41" s="1">
        <v>1.40272E-2</v>
      </c>
      <c r="J41" s="1">
        <f t="shared" si="3"/>
        <v>-0.43226819999999999</v>
      </c>
      <c r="K41" s="1">
        <f t="shared" si="4"/>
        <v>5.59488E-2</v>
      </c>
      <c r="L41" s="1">
        <f t="shared" si="5"/>
        <v>-0.37631940000000003</v>
      </c>
      <c r="M41" s="1">
        <f t="shared" si="6"/>
        <v>0.90553851381374162</v>
      </c>
      <c r="N41" s="1">
        <f t="shared" si="7"/>
        <v>-0.83492968593093941</v>
      </c>
      <c r="O41" s="1">
        <f t="shared" si="8"/>
        <v>-0.50449823157791474</v>
      </c>
      <c r="P41" s="1">
        <f t="shared" si="0"/>
        <v>-1.3394279175088541</v>
      </c>
      <c r="Q41" s="1">
        <f t="shared" si="9"/>
        <v>-1.2671978859309394</v>
      </c>
      <c r="R41" s="1">
        <f t="shared" si="24"/>
        <v>-0.44854943157791471</v>
      </c>
      <c r="S41" s="1">
        <f t="shared" si="25"/>
        <v>-1.7157473175088542</v>
      </c>
      <c r="T41" s="1">
        <f t="shared" si="12"/>
        <v>16.962908777980626</v>
      </c>
      <c r="U41" s="1">
        <f t="shared" si="13"/>
        <v>12.38938271592319</v>
      </c>
      <c r="V41" s="1">
        <f t="shared" si="14"/>
        <v>29.352291493903618</v>
      </c>
      <c r="W41" s="3">
        <f t="shared" si="15"/>
        <v>14.679355673480556</v>
      </c>
      <c r="X41" s="3">
        <f t="shared" si="16"/>
        <v>12.485654537923207</v>
      </c>
      <c r="Y41" s="3">
        <f t="shared" si="17"/>
        <v>27.165010211403761</v>
      </c>
    </row>
    <row r="42" spans="1:25" x14ac:dyDescent="0.35">
      <c r="A42" s="4">
        <f>(B42+24.58)/2</f>
        <v>18.004390744999998</v>
      </c>
      <c r="B42" s="4">
        <f t="shared" si="2"/>
        <v>11.42878149</v>
      </c>
      <c r="C42" s="1">
        <v>0.42</v>
      </c>
      <c r="D42" s="1">
        <v>0.38817200000000002</v>
      </c>
      <c r="E42" s="1">
        <v>-4.3172700000000001E-2</v>
      </c>
      <c r="F42" s="1">
        <v>1.2732200000000001E-2</v>
      </c>
      <c r="G42" s="1">
        <v>-7.1457699999999999E-2</v>
      </c>
      <c r="H42" s="1">
        <v>1.8877999999999999E-2</v>
      </c>
      <c r="I42" s="1">
        <v>1.4112599999999999E-2</v>
      </c>
      <c r="J42" s="1">
        <f t="shared" si="3"/>
        <v>-0.43134470000000003</v>
      </c>
      <c r="K42" s="1">
        <f t="shared" si="4"/>
        <v>5.59049E-2</v>
      </c>
      <c r="L42" s="1">
        <f t="shared" si="5"/>
        <v>-0.37543979999999999</v>
      </c>
      <c r="M42" s="1">
        <f t="shared" si="6"/>
        <v>0.91651513899116799</v>
      </c>
      <c r="N42" s="1">
        <f t="shared" si="7"/>
        <v>-0.82893140457114622</v>
      </c>
      <c r="O42" s="1">
        <f t="shared" si="8"/>
        <v>-0.49941622093311289</v>
      </c>
      <c r="P42" s="1">
        <f t="shared" si="0"/>
        <v>-1.328347625504259</v>
      </c>
      <c r="Q42" s="1">
        <f t="shared" si="9"/>
        <v>-1.2602761045711461</v>
      </c>
      <c r="R42" s="1">
        <f t="shared" si="24"/>
        <v>-0.44351132093311291</v>
      </c>
      <c r="S42" s="1">
        <f t="shared" si="25"/>
        <v>-1.7037874255042591</v>
      </c>
      <c r="T42" s="1">
        <f t="shared" si="12"/>
        <v>16.53079996354322</v>
      </c>
      <c r="U42" s="1">
        <f t="shared" si="13"/>
        <v>11.994256368780562</v>
      </c>
      <c r="V42" s="1">
        <f t="shared" si="14"/>
        <v>28.525056332323985</v>
      </c>
      <c r="W42" s="3">
        <f t="shared" si="15"/>
        <v>14.345816626543098</v>
      </c>
      <c r="X42" s="3">
        <f t="shared" si="16"/>
        <v>12.109637421780588</v>
      </c>
      <c r="Y42" s="3">
        <f t="shared" si="17"/>
        <v>26.455454048323823</v>
      </c>
    </row>
    <row r="43" spans="1:25" x14ac:dyDescent="0.35">
      <c r="A43" s="4">
        <f>(B43+24.58)/2</f>
        <v>18.140447667499998</v>
      </c>
      <c r="B43" s="4">
        <f t="shared" si="2"/>
        <v>11.700895335</v>
      </c>
      <c r="C43" s="1">
        <v>0.43</v>
      </c>
      <c r="D43" s="1">
        <v>0.38748199999999999</v>
      </c>
      <c r="E43" s="1">
        <v>-4.29796E-2</v>
      </c>
      <c r="F43" s="1">
        <v>1.2873799999999999E-2</v>
      </c>
      <c r="G43" s="1">
        <v>-6.6851099999999997E-2</v>
      </c>
      <c r="H43" s="1">
        <v>1.9734399999999999E-2</v>
      </c>
      <c r="I43" s="1">
        <v>1.4209299999999999E-2</v>
      </c>
      <c r="J43" s="1">
        <f t="shared" si="3"/>
        <v>-0.4304616</v>
      </c>
      <c r="K43" s="1">
        <f t="shared" si="4"/>
        <v>5.5853399999999997E-2</v>
      </c>
      <c r="L43" s="1">
        <f t="shared" si="5"/>
        <v>-0.3746082</v>
      </c>
      <c r="M43" s="1">
        <f t="shared" si="6"/>
        <v>0.92736184954957035</v>
      </c>
      <c r="N43" s="1">
        <f t="shared" si="7"/>
        <v>-0.82306819853255164</v>
      </c>
      <c r="O43" s="1">
        <f t="shared" si="8"/>
        <v>-0.49448567422989098</v>
      </c>
      <c r="P43" s="1">
        <f t="shared" si="0"/>
        <v>-1.3175538727624425</v>
      </c>
      <c r="Q43" s="1">
        <f t="shared" si="9"/>
        <v>-1.2535297985325515</v>
      </c>
      <c r="R43" s="1">
        <f t="shared" si="24"/>
        <v>-0.43863227422989098</v>
      </c>
      <c r="S43" s="1">
        <f t="shared" si="25"/>
        <v>-1.6921620727624425</v>
      </c>
      <c r="T43" s="1">
        <f t="shared" si="12"/>
        <v>16.119889610152565</v>
      </c>
      <c r="U43" s="1">
        <f t="shared" si="13"/>
        <v>11.618595670325963</v>
      </c>
      <c r="V43" s="1">
        <f t="shared" si="14"/>
        <v>27.738485280478461</v>
      </c>
      <c r="W43" s="3">
        <f t="shared" si="15"/>
        <v>14.025493703652696</v>
      </c>
      <c r="X43" s="3">
        <f t="shared" si="16"/>
        <v>11.752239342825913</v>
      </c>
      <c r="Y43" s="3">
        <f t="shared" si="17"/>
        <v>25.777733046478474</v>
      </c>
    </row>
    <row r="44" spans="1:25" x14ac:dyDescent="0.35">
      <c r="A44" s="4">
        <f>(B44+24.58)/2</f>
        <v>18.276504589999998</v>
      </c>
      <c r="B44" s="4">
        <f t="shared" si="2"/>
        <v>11.97300918</v>
      </c>
      <c r="C44" s="1">
        <v>0.44</v>
      </c>
      <c r="D44" s="1">
        <v>0.38683499999999998</v>
      </c>
      <c r="E44" s="1">
        <v>-4.2777999999999997E-2</v>
      </c>
      <c r="F44" s="1">
        <v>1.3016399999999999E-2</v>
      </c>
      <c r="G44" s="1">
        <v>-6.2729099999999996E-2</v>
      </c>
      <c r="H44" s="1">
        <v>2.05737E-2</v>
      </c>
      <c r="I44" s="1">
        <v>1.43175E-2</v>
      </c>
      <c r="J44" s="1">
        <f t="shared" si="3"/>
        <v>-0.42961299999999997</v>
      </c>
      <c r="K44" s="1">
        <f t="shared" si="4"/>
        <v>5.5794399999999994E-2</v>
      </c>
      <c r="L44" s="1">
        <f t="shared" si="5"/>
        <v>-0.3738186</v>
      </c>
      <c r="M44" s="1">
        <f t="shared" si="6"/>
        <v>0.93808315196468595</v>
      </c>
      <c r="N44" s="1">
        <f t="shared" si="7"/>
        <v>-0.81733476834241925</v>
      </c>
      <c r="O44" s="1">
        <f t="shared" si="8"/>
        <v>-0.48969916944021663</v>
      </c>
      <c r="P44" s="1">
        <f t="shared" si="0"/>
        <v>-1.3070339377826359</v>
      </c>
      <c r="Q44" s="1">
        <f t="shared" si="9"/>
        <v>-1.2469477683424193</v>
      </c>
      <c r="R44" s="1">
        <f t="shared" si="24"/>
        <v>-0.43390476944021661</v>
      </c>
      <c r="S44" s="1">
        <f t="shared" si="25"/>
        <v>-1.680852537782636</v>
      </c>
      <c r="T44" s="1">
        <f t="shared" si="12"/>
        <v>15.733163252767797</v>
      </c>
      <c r="U44" s="1">
        <f t="shared" si="13"/>
        <v>11.260885146541977</v>
      </c>
      <c r="V44" s="1">
        <f t="shared" si="14"/>
        <v>26.994048399309907</v>
      </c>
      <c r="W44" s="3">
        <f t="shared" si="15"/>
        <v>13.717623160267914</v>
      </c>
      <c r="X44" s="3">
        <f t="shared" si="16"/>
        <v>11.412186716041964</v>
      </c>
      <c r="Y44" s="3">
        <f t="shared" si="17"/>
        <v>25.129809876309878</v>
      </c>
    </row>
    <row r="45" spans="1:25" x14ac:dyDescent="0.35">
      <c r="A45" s="4">
        <f>(B45+24.58)/2</f>
        <v>18.412561512499998</v>
      </c>
      <c r="B45" s="4">
        <f t="shared" si="2"/>
        <v>12.245123025000002</v>
      </c>
      <c r="C45" s="1">
        <v>0.45</v>
      </c>
      <c r="D45" s="1">
        <v>0.38622699999999999</v>
      </c>
      <c r="E45" s="1">
        <v>-4.2568099999999998E-2</v>
      </c>
      <c r="F45" s="1">
        <v>1.31602E-2</v>
      </c>
      <c r="G45" s="1">
        <v>-5.90918E-2</v>
      </c>
      <c r="H45" s="1">
        <v>2.1396100000000001E-2</v>
      </c>
      <c r="I45" s="1">
        <v>1.4437200000000001E-2</v>
      </c>
      <c r="J45" s="1">
        <f t="shared" si="3"/>
        <v>-0.42879509999999998</v>
      </c>
      <c r="K45" s="1">
        <f t="shared" si="4"/>
        <v>5.5728299999999995E-2</v>
      </c>
      <c r="L45" s="1">
        <f t="shared" si="5"/>
        <v>-0.37306679999999998</v>
      </c>
      <c r="M45" s="1">
        <f t="shared" si="6"/>
        <v>0.94868329805051377</v>
      </c>
      <c r="N45" s="1">
        <f t="shared" si="7"/>
        <v>-0.8117261175282332</v>
      </c>
      <c r="O45" s="1">
        <f t="shared" si="8"/>
        <v>-0.48504978692948297</v>
      </c>
      <c r="P45" s="1">
        <f t="shared" si="0"/>
        <v>-1.2967759044577161</v>
      </c>
      <c r="Q45" s="1">
        <f t="shared" si="9"/>
        <v>-1.2405212175282332</v>
      </c>
      <c r="R45" s="1">
        <f t="shared" si="24"/>
        <v>-0.42932148692948296</v>
      </c>
      <c r="S45" s="1">
        <f t="shared" si="25"/>
        <v>-1.669842704457716</v>
      </c>
      <c r="T45" s="1">
        <f t="shared" si="12"/>
        <v>15.368585405758173</v>
      </c>
      <c r="U45" s="1">
        <f t="shared" si="13"/>
        <v>10.920082691953798</v>
      </c>
      <c r="V45" s="1">
        <f t="shared" si="14"/>
        <v>26.288668097712105</v>
      </c>
      <c r="W45" s="3">
        <f t="shared" si="15"/>
        <v>13.421499900258111</v>
      </c>
      <c r="X45" s="3">
        <f t="shared" si="16"/>
        <v>11.088316491453801</v>
      </c>
      <c r="Y45" s="3">
        <f t="shared" si="17"/>
        <v>24.509816391711979</v>
      </c>
    </row>
    <row r="46" spans="1:25" x14ac:dyDescent="0.35">
      <c r="A46" s="4">
        <f>(B46+24.58)/2</f>
        <v>18.548618435000002</v>
      </c>
      <c r="B46" s="4">
        <f t="shared" si="2"/>
        <v>12.517236870000001</v>
      </c>
      <c r="C46" s="1">
        <v>0.46</v>
      </c>
      <c r="D46" s="1">
        <v>0.38565300000000002</v>
      </c>
      <c r="E46" s="1">
        <v>-4.2350100000000002E-2</v>
      </c>
      <c r="F46" s="1">
        <v>1.33052E-2</v>
      </c>
      <c r="G46" s="1">
        <v>-5.5939200000000001E-2</v>
      </c>
      <c r="H46" s="1">
        <v>2.2201499999999999E-2</v>
      </c>
      <c r="I46" s="1">
        <v>1.4568299999999999E-2</v>
      </c>
      <c r="J46" s="1">
        <f t="shared" si="3"/>
        <v>-0.42800310000000003</v>
      </c>
      <c r="K46" s="1">
        <f t="shared" si="4"/>
        <v>5.5655300000000005E-2</v>
      </c>
      <c r="L46" s="1">
        <f t="shared" si="5"/>
        <v>-0.37234780000000001</v>
      </c>
      <c r="M46" s="1">
        <f t="shared" si="6"/>
        <v>0.95916630466254393</v>
      </c>
      <c r="N46" s="1">
        <f t="shared" si="7"/>
        <v>-0.80623752960873718</v>
      </c>
      <c r="O46" s="1">
        <f t="shared" si="8"/>
        <v>-0.48053106630906656</v>
      </c>
      <c r="P46" s="1">
        <f t="shared" si="0"/>
        <v>-1.2867685959178037</v>
      </c>
      <c r="Q46" s="1">
        <f t="shared" si="9"/>
        <v>-1.2342406296087371</v>
      </c>
      <c r="R46" s="1">
        <f t="shared" si="24"/>
        <v>-0.42487576630906654</v>
      </c>
      <c r="S46" s="1">
        <f t="shared" si="25"/>
        <v>-1.6591163959178037</v>
      </c>
      <c r="T46" s="1">
        <f t="shared" si="12"/>
        <v>15.026834374741687</v>
      </c>
      <c r="U46" s="1">
        <f t="shared" si="13"/>
        <v>10.594882330310474</v>
      </c>
      <c r="V46" s="1">
        <f t="shared" si="14"/>
        <v>25.621716705051824</v>
      </c>
      <c r="W46" s="3">
        <f t="shared" si="15"/>
        <v>13.136471839741709</v>
      </c>
      <c r="X46" s="3">
        <f t="shared" si="16"/>
        <v>10.779564581810481</v>
      </c>
      <c r="Y46" s="3">
        <f t="shared" si="17"/>
        <v>23.91603642155199</v>
      </c>
    </row>
    <row r="47" spans="1:25" x14ac:dyDescent="0.35">
      <c r="A47" s="4">
        <f>(B47+24.58)/2</f>
        <v>18.684675357499998</v>
      </c>
      <c r="B47" s="4">
        <f t="shared" si="2"/>
        <v>12.789350714999999</v>
      </c>
      <c r="C47" s="1">
        <v>0.47</v>
      </c>
      <c r="D47" s="1">
        <v>0.38510800000000001</v>
      </c>
      <c r="E47" s="1">
        <v>-4.2124099999999998E-2</v>
      </c>
      <c r="F47" s="1">
        <v>1.34515E-2</v>
      </c>
      <c r="G47" s="1">
        <v>-5.3271199999999998E-2</v>
      </c>
      <c r="H47" s="1">
        <v>2.2989800000000001E-2</v>
      </c>
      <c r="I47" s="1">
        <v>1.4710900000000001E-2</v>
      </c>
      <c r="J47" s="1">
        <f t="shared" si="3"/>
        <v>-0.4272321</v>
      </c>
      <c r="K47" s="1">
        <f t="shared" si="4"/>
        <v>5.5575599999999996E-2</v>
      </c>
      <c r="L47" s="1">
        <f t="shared" si="5"/>
        <v>-0.3716565</v>
      </c>
      <c r="M47" s="1">
        <f t="shared" si="6"/>
        <v>0.96953597148326576</v>
      </c>
      <c r="N47" s="1">
        <f t="shared" si="7"/>
        <v>-0.80086454727101464</v>
      </c>
      <c r="O47" s="1">
        <f t="shared" si="8"/>
        <v>-0.47613696775886299</v>
      </c>
      <c r="P47" s="1">
        <f t="shared" si="0"/>
        <v>-1.2770015150298777</v>
      </c>
      <c r="Q47" s="1">
        <f t="shared" si="9"/>
        <v>-1.2280966472710146</v>
      </c>
      <c r="R47" s="1">
        <f t="shared" si="24"/>
        <v>-0.42056136775886299</v>
      </c>
      <c r="S47" s="1">
        <f t="shared" si="25"/>
        <v>-1.6486580150298777</v>
      </c>
      <c r="T47" s="1">
        <f t="shared" si="12"/>
        <v>14.706096656535264</v>
      </c>
      <c r="U47" s="1">
        <f t="shared" si="13"/>
        <v>10.284671611492419</v>
      </c>
      <c r="V47" s="1">
        <f t="shared" si="14"/>
        <v>24.990768268027818</v>
      </c>
      <c r="W47" s="3">
        <f t="shared" si="15"/>
        <v>12.861934920535273</v>
      </c>
      <c r="X47" s="3">
        <f t="shared" si="16"/>
        <v>10.484955703492473</v>
      </c>
      <c r="Y47" s="3">
        <f t="shared" si="17"/>
        <v>23.346890624027811</v>
      </c>
    </row>
    <row r="48" spans="1:25" x14ac:dyDescent="0.35">
      <c r="A48" s="4">
        <f>(B48+24.58)/2</f>
        <v>18.820732279999998</v>
      </c>
      <c r="B48" s="4">
        <f t="shared" si="2"/>
        <v>13.061464559999999</v>
      </c>
      <c r="C48" s="1">
        <v>0.48</v>
      </c>
      <c r="D48" s="1">
        <v>0.38458799999999999</v>
      </c>
      <c r="E48" s="1">
        <v>-4.1890299999999998E-2</v>
      </c>
      <c r="F48" s="1">
        <v>1.3599399999999999E-2</v>
      </c>
      <c r="G48" s="1">
        <v>-5.1088000000000001E-2</v>
      </c>
      <c r="H48" s="1">
        <v>2.37612E-2</v>
      </c>
      <c r="I48" s="1">
        <v>1.48649E-2</v>
      </c>
      <c r="J48" s="1">
        <f t="shared" si="3"/>
        <v>-0.42647829999999998</v>
      </c>
      <c r="K48" s="1">
        <f t="shared" si="4"/>
        <v>5.5489699999999996E-2</v>
      </c>
      <c r="L48" s="1">
        <f t="shared" si="5"/>
        <v>-0.3709886</v>
      </c>
      <c r="M48" s="1">
        <f t="shared" si="6"/>
        <v>0.9797958971132712</v>
      </c>
      <c r="N48" s="1">
        <f t="shared" si="7"/>
        <v>-0.79560295348453536</v>
      </c>
      <c r="O48" s="1">
        <f t="shared" si="8"/>
        <v>-0.47186183727964193</v>
      </c>
      <c r="P48" s="1">
        <f t="shared" si="0"/>
        <v>-1.2674647907641772</v>
      </c>
      <c r="Q48" s="1">
        <f t="shared" si="9"/>
        <v>-1.2220812534845353</v>
      </c>
      <c r="R48" s="1">
        <f t="shared" si="24"/>
        <v>-0.41637213727964195</v>
      </c>
      <c r="S48" s="1">
        <f t="shared" si="25"/>
        <v>-1.6384533907641772</v>
      </c>
      <c r="T48" s="1">
        <f t="shared" si="12"/>
        <v>14.406900295196692</v>
      </c>
      <c r="U48" s="1">
        <f t="shared" si="13"/>
        <v>9.988434168592482</v>
      </c>
      <c r="V48" s="1">
        <f t="shared" si="14"/>
        <v>24.395334463789442</v>
      </c>
      <c r="W48" s="3">
        <f t="shared" si="15"/>
        <v>12.597328686196755</v>
      </c>
      <c r="X48" s="3">
        <f t="shared" si="16"/>
        <v>10.203594434092492</v>
      </c>
      <c r="Y48" s="3">
        <f t="shared" si="17"/>
        <v>22.800923120289315</v>
      </c>
    </row>
    <row r="49" spans="1:25" x14ac:dyDescent="0.35">
      <c r="A49" s="4">
        <f>(B49+24.58)/2</f>
        <v>18.956789202499998</v>
      </c>
      <c r="B49" s="4">
        <f t="shared" si="2"/>
        <v>13.333578405000001</v>
      </c>
      <c r="C49" s="1">
        <v>0.49</v>
      </c>
      <c r="D49" s="1">
        <v>0.38408700000000001</v>
      </c>
      <c r="E49" s="1">
        <v>-4.1648900000000003E-2</v>
      </c>
      <c r="F49" s="1">
        <v>1.37488E-2</v>
      </c>
      <c r="G49" s="1">
        <v>-4.9389299999999997E-2</v>
      </c>
      <c r="H49" s="1">
        <v>2.4515499999999999E-2</v>
      </c>
      <c r="I49" s="1">
        <v>1.5030399999999999E-2</v>
      </c>
      <c r="J49" s="1">
        <f t="shared" si="3"/>
        <v>-0.4257359</v>
      </c>
      <c r="K49" s="1">
        <f t="shared" si="4"/>
        <v>5.5397700000000001E-2</v>
      </c>
      <c r="L49" s="1">
        <f t="shared" si="5"/>
        <v>-0.37033820000000001</v>
      </c>
      <c r="M49" s="1">
        <f t="shared" si="6"/>
        <v>0.98994949366116658</v>
      </c>
      <c r="N49" s="1">
        <f t="shared" si="7"/>
        <v>-0.79044875433607609</v>
      </c>
      <c r="O49" s="1">
        <f t="shared" si="8"/>
        <v>-0.46770037540940312</v>
      </c>
      <c r="P49" s="1">
        <f t="shared" si="0"/>
        <v>-1.2581491297454792</v>
      </c>
      <c r="Q49" s="1">
        <f t="shared" si="9"/>
        <v>-1.2161846543360761</v>
      </c>
      <c r="R49" s="1">
        <f t="shared" si="24"/>
        <v>-0.41230267540940313</v>
      </c>
      <c r="S49" s="1">
        <f t="shared" si="25"/>
        <v>-1.6284873297454792</v>
      </c>
      <c r="T49" s="1">
        <f t="shared" si="12"/>
        <v>14.13005489037695</v>
      </c>
      <c r="U49" s="1">
        <f t="shared" si="13"/>
        <v>9.705225604196654</v>
      </c>
      <c r="V49" s="1">
        <f t="shared" si="14"/>
        <v>23.835280494573539</v>
      </c>
      <c r="W49" s="3">
        <f t="shared" si="15"/>
        <v>12.342132346877031</v>
      </c>
      <c r="X49" s="3">
        <f t="shared" si="16"/>
        <v>9.9346573206966049</v>
      </c>
      <c r="Y49" s="3">
        <f t="shared" si="17"/>
        <v>22.276789667573436</v>
      </c>
    </row>
    <row r="50" spans="1:25" x14ac:dyDescent="0.35">
      <c r="A50" s="4">
        <f>(B50+24.58)/2</f>
        <v>19.092846125000001</v>
      </c>
      <c r="B50" s="4">
        <f t="shared" si="2"/>
        <v>13.605692250000001</v>
      </c>
      <c r="C50" s="1">
        <v>0.5</v>
      </c>
      <c r="D50" s="1">
        <v>0.3836</v>
      </c>
      <c r="E50" s="1">
        <v>-4.1399999999999999E-2</v>
      </c>
      <c r="F50" s="1">
        <v>1.3899999999999999E-2</v>
      </c>
      <c r="G50" s="1">
        <v>-4.8129699999999997E-2</v>
      </c>
      <c r="H50" s="1">
        <v>2.5253000000000001E-2</v>
      </c>
      <c r="I50" s="1">
        <v>1.52058E-2</v>
      </c>
      <c r="J50" s="1">
        <f t="shared" si="3"/>
        <v>-0.42499999999999999</v>
      </c>
      <c r="K50" s="1">
        <f t="shared" si="4"/>
        <v>5.5300000000000002E-2</v>
      </c>
      <c r="L50" s="1">
        <f t="shared" si="5"/>
        <v>-0.36969999999999997</v>
      </c>
      <c r="M50" s="1">
        <f t="shared" si="6"/>
        <v>1</v>
      </c>
      <c r="N50" s="1">
        <f t="shared" si="7"/>
        <v>-0.78539816339744828</v>
      </c>
      <c r="O50" s="1">
        <f t="shared" si="8"/>
        <v>-0.46364760900080609</v>
      </c>
      <c r="P50" s="1">
        <f t="shared" si="0"/>
        <v>-1.2490457723982544</v>
      </c>
      <c r="Q50" s="1">
        <f t="shared" si="9"/>
        <v>-1.2103981633974483</v>
      </c>
      <c r="R50" s="1">
        <f t="shared" si="24"/>
        <v>-0.40834760900080608</v>
      </c>
      <c r="S50" s="1">
        <f t="shared" si="25"/>
        <v>-1.6187457723982543</v>
      </c>
      <c r="T50" s="1">
        <f>(Q52-Q49)/0.02*24.1889</f>
        <v>13.871447474682961</v>
      </c>
      <c r="U50" s="1">
        <f>(R52-R49)/0.02*24.1889</f>
        <v>9.4344083977271467</v>
      </c>
      <c r="V50" s="1">
        <f>(S52-S49)/0.02*24.1889</f>
        <v>23.30585587240984</v>
      </c>
      <c r="W50" s="3">
        <f>(N52-N49)/0.02*24.1889</f>
        <v>12.09586127018286</v>
      </c>
      <c r="X50" s="3">
        <f>(O52-O49)/0.02*24.1889</f>
        <v>9.6773858982271523</v>
      </c>
      <c r="Y50" s="3">
        <f>(P52-P49)/0.02*24.1889</f>
        <v>21.77324716841008</v>
      </c>
    </row>
    <row r="51" spans="1:25" s="9" customFormat="1" x14ac:dyDescent="0.35">
      <c r="A51" s="4">
        <v>19.100000000000001</v>
      </c>
      <c r="B51" s="6">
        <f>A51*2-24.58</f>
        <v>13.620000000000005</v>
      </c>
      <c r="C51" s="14">
        <f>B51/27.2113845</f>
        <v>0.50052580014809622</v>
      </c>
      <c r="D51" s="13">
        <f>(D50*($A52-$A51)+D52*($A51-$A50))/($A52-$A50)</f>
        <v>0.38357497191295059</v>
      </c>
      <c r="E51" s="12">
        <f>(E50*($A52-$A51)+E52*($A51-$A50))/($A52-$A50)</f>
        <v>-4.1386529000205778E-2</v>
      </c>
      <c r="F51" s="12">
        <f>(F50*($A52-$A51)+F52*($A51-$A50))/($A52-$A50)</f>
        <v>1.390804474226587E-2</v>
      </c>
      <c r="J51" s="9">
        <f t="shared" ref="J51" si="30">E51-D51</f>
        <v>-0.42496150091315638</v>
      </c>
      <c r="K51" s="9">
        <f t="shared" ref="K51" si="31">F51-E51</f>
        <v>5.5294573742471646E-2</v>
      </c>
      <c r="L51" s="9">
        <f t="shared" ref="L51" si="32">F51-D51</f>
        <v>-0.36966692717068472</v>
      </c>
      <c r="M51" s="9">
        <f t="shared" ref="M51" si="33">SQRT(2*C51)</f>
        <v>1.0005256619878335</v>
      </c>
      <c r="N51" s="9">
        <f t="shared" si="7"/>
        <v>-0.78513540147155869</v>
      </c>
      <c r="O51" s="9">
        <f t="shared" si="8"/>
        <v>-0.46343743259416698</v>
      </c>
      <c r="P51" s="9">
        <f t="shared" si="0"/>
        <v>-1.2485728340657256</v>
      </c>
      <c r="Q51" s="5">
        <f t="shared" si="9"/>
        <v>-1.210096902384715</v>
      </c>
      <c r="R51" s="5">
        <f t="shared" si="24"/>
        <v>-0.40814285885169532</v>
      </c>
      <c r="S51" s="5">
        <f t="shared" si="25"/>
        <v>-1.6182397612364103</v>
      </c>
    </row>
    <row r="52" spans="1:25" x14ac:dyDescent="0.35">
      <c r="A52" s="4">
        <f>(B52+24.58)/2</f>
        <v>19.228903047499998</v>
      </c>
      <c r="B52" s="4">
        <f t="shared" si="2"/>
        <v>13.877806095</v>
      </c>
      <c r="C52" s="1">
        <v>0.51</v>
      </c>
      <c r="D52" s="1">
        <v>0.38312400000000002</v>
      </c>
      <c r="E52" s="1">
        <v>-4.1143800000000001E-2</v>
      </c>
      <c r="F52" s="1">
        <v>1.4053E-2</v>
      </c>
      <c r="G52" s="1">
        <v>-4.7080700000000003E-2</v>
      </c>
      <c r="H52" s="1">
        <v>2.59741E-2</v>
      </c>
      <c r="I52" s="1">
        <v>1.53834E-2</v>
      </c>
      <c r="J52" s="1">
        <f t="shared" si="3"/>
        <v>-0.42426780000000003</v>
      </c>
      <c r="K52" s="1">
        <f t="shared" si="4"/>
        <v>5.5196800000000004E-2</v>
      </c>
      <c r="L52" s="1">
        <f t="shared" si="5"/>
        <v>-0.36907100000000004</v>
      </c>
      <c r="M52" s="1">
        <f t="shared" si="6"/>
        <v>1.0099504938362078</v>
      </c>
      <c r="N52" s="1">
        <f t="shared" si="7"/>
        <v>-0.78044758746186282</v>
      </c>
      <c r="O52" s="1">
        <f t="shared" si="8"/>
        <v>-0.45969886571013846</v>
      </c>
      <c r="P52" s="1">
        <f t="shared" si="0"/>
        <v>-1.2401464531720012</v>
      </c>
      <c r="Q52" s="1">
        <f t="shared" si="9"/>
        <v>-1.2047153874618628</v>
      </c>
      <c r="R52" s="1">
        <f t="shared" si="24"/>
        <v>-0.40450206571013847</v>
      </c>
      <c r="S52" s="1">
        <f t="shared" si="25"/>
        <v>-1.6092174531720014</v>
      </c>
      <c r="T52" s="1">
        <f>(Q53-Q50)/0.02*24.1889</f>
        <v>13.625667711907724</v>
      </c>
      <c r="U52" s="1">
        <f>(R53-R50)/0.02*24.1889</f>
        <v>9.1749200472667045</v>
      </c>
      <c r="V52" s="1">
        <f>(S53-S50)/0.02*24.1889</f>
        <v>22.800587759174228</v>
      </c>
      <c r="W52" s="3">
        <f>(N53-N50)/0.02*24.1889</f>
        <v>11.858063844407718</v>
      </c>
      <c r="X52" s="3">
        <f>(O53-O50)/0.02*24.1889</f>
        <v>9.431080498266752</v>
      </c>
      <c r="Y52" s="3">
        <f>(P53-P50)/0.02*24.1889</f>
        <v>21.289144342674472</v>
      </c>
    </row>
    <row r="53" spans="1:25" x14ac:dyDescent="0.35">
      <c r="A53" s="4">
        <f>(B53+24.58)/2</f>
        <v>19.364959970000001</v>
      </c>
      <c r="B53" s="4">
        <f t="shared" si="2"/>
        <v>14.149919940000002</v>
      </c>
      <c r="C53" s="1">
        <v>0.52</v>
      </c>
      <c r="D53" s="1">
        <v>0.382658</v>
      </c>
      <c r="E53" s="1">
        <v>-4.08805E-2</v>
      </c>
      <c r="F53" s="1">
        <v>1.42077E-2</v>
      </c>
      <c r="G53" s="1">
        <v>-4.6013999999999999E-2</v>
      </c>
      <c r="H53" s="1">
        <v>2.6679399999999999E-2</v>
      </c>
      <c r="I53" s="1">
        <v>1.5555299999999999E-2</v>
      </c>
      <c r="J53" s="1">
        <f t="shared" si="3"/>
        <v>-0.42353849999999998</v>
      </c>
      <c r="K53" s="1">
        <f t="shared" si="4"/>
        <v>5.5088200000000004E-2</v>
      </c>
      <c r="L53" s="1">
        <f t="shared" si="5"/>
        <v>-0.36845030000000001</v>
      </c>
      <c r="M53" s="1">
        <f t="shared" si="6"/>
        <v>1.019803902718557</v>
      </c>
      <c r="N53" s="1">
        <f t="shared" si="7"/>
        <v>-0.7755936135052186</v>
      </c>
      <c r="O53" s="1">
        <f t="shared" si="8"/>
        <v>-0.45584975089376795</v>
      </c>
      <c r="P53" s="1">
        <f t="shared" si="0"/>
        <v>-1.2314433643989866</v>
      </c>
      <c r="Q53" s="1">
        <f t="shared" si="9"/>
        <v>-1.1991321135052186</v>
      </c>
      <c r="R53" s="1">
        <f t="shared" si="24"/>
        <v>-0.40076155089376797</v>
      </c>
      <c r="S53" s="1">
        <f t="shared" si="25"/>
        <v>-1.5998936643989867</v>
      </c>
      <c r="T53" s="1">
        <f t="shared" si="12"/>
        <v>13.386367920166677</v>
      </c>
      <c r="U53" s="1">
        <f t="shared" si="13"/>
        <v>8.9259932338721679</v>
      </c>
      <c r="V53" s="1">
        <f t="shared" si="14"/>
        <v>22.312361154038712</v>
      </c>
      <c r="W53" s="3">
        <f t="shared" si="15"/>
        <v>11.628318668166612</v>
      </c>
      <c r="X53" s="3">
        <f t="shared" si="16"/>
        <v>9.1950947463721846</v>
      </c>
      <c r="Y53" s="3">
        <f t="shared" si="17"/>
        <v>20.823413414538663</v>
      </c>
    </row>
    <row r="54" spans="1:25" x14ac:dyDescent="0.35">
      <c r="A54" s="4">
        <f>(B54+24.58)/2</f>
        <v>19.501016892500001</v>
      </c>
      <c r="B54" s="4">
        <f t="shared" si="2"/>
        <v>14.422033785000002</v>
      </c>
      <c r="C54" s="1">
        <v>0.53</v>
      </c>
      <c r="D54" s="1">
        <v>0.38220399999999999</v>
      </c>
      <c r="E54" s="1">
        <v>-4.0610199999999999E-2</v>
      </c>
      <c r="F54" s="1">
        <v>1.4364099999999999E-2</v>
      </c>
      <c r="G54" s="1">
        <v>-4.4884E-2</v>
      </c>
      <c r="H54" s="1">
        <v>2.73691E-2</v>
      </c>
      <c r="I54" s="1">
        <v>1.57202E-2</v>
      </c>
      <c r="J54" s="1">
        <f t="shared" si="3"/>
        <v>-0.42281419999999997</v>
      </c>
      <c r="K54" s="1">
        <f t="shared" si="4"/>
        <v>5.4974299999999997E-2</v>
      </c>
      <c r="L54" s="1">
        <f t="shared" si="5"/>
        <v>-0.3678399</v>
      </c>
      <c r="M54" s="1">
        <f t="shared" si="6"/>
        <v>1.0295630140987</v>
      </c>
      <c r="N54" s="1">
        <f t="shared" si="7"/>
        <v>-0.77083299674614891</v>
      </c>
      <c r="O54" s="1">
        <f t="shared" si="8"/>
        <v>-0.4520961266468721</v>
      </c>
      <c r="P54" s="1">
        <f t="shared" si="0"/>
        <v>-1.2229291233930211</v>
      </c>
      <c r="Q54" s="1">
        <f t="shared" si="9"/>
        <v>-1.1936471967461488</v>
      </c>
      <c r="R54" s="1">
        <f t="shared" si="24"/>
        <v>-0.39712182664687212</v>
      </c>
      <c r="S54" s="1">
        <f t="shared" si="25"/>
        <v>-1.5907690233930212</v>
      </c>
      <c r="T54" s="1">
        <f t="shared" si="12"/>
        <v>13.153154384920402</v>
      </c>
      <c r="U54" s="1">
        <f t="shared" si="13"/>
        <v>8.6870299756192217</v>
      </c>
      <c r="V54" s="1">
        <f t="shared" si="14"/>
        <v>21.840184360539759</v>
      </c>
      <c r="W54" s="3">
        <f t="shared" si="15"/>
        <v>11.406232026920387</v>
      </c>
      <c r="X54" s="3">
        <f t="shared" si="16"/>
        <v>8.9688306606192025</v>
      </c>
      <c r="Y54" s="3">
        <f t="shared" si="17"/>
        <v>20.375062687539657</v>
      </c>
    </row>
    <row r="55" spans="1:25" x14ac:dyDescent="0.35">
      <c r="A55" s="4">
        <f>(B55+24.58)/2</f>
        <v>19.637073815000001</v>
      </c>
      <c r="B55" s="4">
        <f t="shared" si="2"/>
        <v>14.694147630000002</v>
      </c>
      <c r="C55" s="1">
        <v>0.54</v>
      </c>
      <c r="D55" s="1">
        <v>0.38176100000000002</v>
      </c>
      <c r="E55" s="1">
        <v>-4.0333099999999997E-2</v>
      </c>
      <c r="F55" s="1">
        <v>1.45221E-2</v>
      </c>
      <c r="G55" s="1">
        <v>-4.36905E-2</v>
      </c>
      <c r="H55" s="1">
        <v>2.8043100000000001E-2</v>
      </c>
      <c r="I55" s="1">
        <v>1.58779E-2</v>
      </c>
      <c r="J55" s="1">
        <f t="shared" si="3"/>
        <v>-0.42209410000000003</v>
      </c>
      <c r="K55" s="1">
        <f t="shared" si="4"/>
        <v>5.4855199999999993E-2</v>
      </c>
      <c r="L55" s="1">
        <f t="shared" si="5"/>
        <v>-0.36723890000000003</v>
      </c>
      <c r="M55" s="1">
        <f t="shared" si="6"/>
        <v>1.0392304845413265</v>
      </c>
      <c r="N55" s="1">
        <f t="shared" si="7"/>
        <v>-0.76616264969378411</v>
      </c>
      <c r="O55" s="1">
        <f t="shared" si="8"/>
        <v>-0.44843409275253854</v>
      </c>
      <c r="P55" s="1">
        <f t="shared" si="0"/>
        <v>-1.2145967424463227</v>
      </c>
      <c r="Q55" s="1">
        <f t="shared" si="9"/>
        <v>-1.1882567496937841</v>
      </c>
      <c r="R55" s="1">
        <f t="shared" si="24"/>
        <v>-0.39357889275253854</v>
      </c>
      <c r="S55" s="1">
        <f t="shared" si="25"/>
        <v>-1.5818356424463227</v>
      </c>
      <c r="T55" s="1">
        <f t="shared" si="12"/>
        <v>12.926747308304686</v>
      </c>
      <c r="U55" s="1">
        <f t="shared" si="13"/>
        <v>8.4574763079928825</v>
      </c>
      <c r="V55" s="1">
        <f t="shared" si="14"/>
        <v>21.384223616297838</v>
      </c>
      <c r="W55" s="3">
        <f t="shared" si="15"/>
        <v>11.191435622304871</v>
      </c>
      <c r="X55" s="3">
        <f t="shared" si="16"/>
        <v>8.7517342764928845</v>
      </c>
      <c r="Y55" s="3">
        <f t="shared" si="17"/>
        <v>19.943169898797823</v>
      </c>
    </row>
    <row r="56" spans="1:25" x14ac:dyDescent="0.35">
      <c r="A56" s="4">
        <f>(B56+24.58)/2</f>
        <v>19.773130737500001</v>
      </c>
      <c r="B56" s="4">
        <f t="shared" si="2"/>
        <v>14.966261475000001</v>
      </c>
      <c r="C56" s="1">
        <v>0.55000000000000004</v>
      </c>
      <c r="D56" s="1">
        <v>0.38133</v>
      </c>
      <c r="E56" s="1">
        <v>-4.0049399999999999E-2</v>
      </c>
      <c r="F56" s="1">
        <v>1.46816E-2</v>
      </c>
      <c r="G56" s="1">
        <v>-4.2433800000000001E-2</v>
      </c>
      <c r="H56" s="1">
        <v>2.8701500000000001E-2</v>
      </c>
      <c r="I56" s="1">
        <v>1.6028500000000001E-2</v>
      </c>
      <c r="J56" s="1">
        <f t="shared" si="3"/>
        <v>-0.42137940000000002</v>
      </c>
      <c r="K56" s="1">
        <f t="shared" si="4"/>
        <v>5.4731000000000002E-2</v>
      </c>
      <c r="L56" s="1">
        <f t="shared" si="5"/>
        <v>-0.36664839999999999</v>
      </c>
      <c r="M56" s="1">
        <f t="shared" si="6"/>
        <v>1.0488088481701516</v>
      </c>
      <c r="N56" s="1">
        <f t="shared" si="7"/>
        <v>-0.7615796320852467</v>
      </c>
      <c r="O56" s="1">
        <f t="shared" si="8"/>
        <v>-0.44485996933794703</v>
      </c>
      <c r="P56" s="1">
        <f t="shared" si="0"/>
        <v>-1.2064396014231937</v>
      </c>
      <c r="Q56" s="1">
        <f t="shared" si="9"/>
        <v>-1.1829590320852468</v>
      </c>
      <c r="R56" s="1">
        <f t="shared" si="24"/>
        <v>-0.39012896933794705</v>
      </c>
      <c r="S56" s="1">
        <f t="shared" si="25"/>
        <v>-1.5730880014231938</v>
      </c>
      <c r="T56" s="1">
        <f t="shared" si="12"/>
        <v>12.704624759793042</v>
      </c>
      <c r="U56" s="1">
        <f t="shared" si="13"/>
        <v>8.236697426187261</v>
      </c>
      <c r="V56" s="1">
        <f t="shared" si="14"/>
        <v>20.941322185980439</v>
      </c>
      <c r="W56" s="3">
        <f t="shared" si="15"/>
        <v>10.9835845247931</v>
      </c>
      <c r="X56" s="3">
        <f t="shared" si="16"/>
        <v>8.5432917336872833</v>
      </c>
      <c r="Y56" s="3">
        <f t="shared" si="17"/>
        <v>19.526876258480382</v>
      </c>
    </row>
    <row r="57" spans="1:25" x14ac:dyDescent="0.35">
      <c r="A57" s="4">
        <f>(B57+24.58)/2</f>
        <v>19.909187660000001</v>
      </c>
      <c r="B57" s="4">
        <f t="shared" si="2"/>
        <v>15.238375320000003</v>
      </c>
      <c r="C57" s="1">
        <v>0.56000000000000005</v>
      </c>
      <c r="D57" s="1">
        <v>0.38091199999999997</v>
      </c>
      <c r="E57" s="1">
        <v>-3.9759099999999999E-2</v>
      </c>
      <c r="F57" s="1">
        <v>1.4842599999999999E-2</v>
      </c>
      <c r="G57" s="1">
        <v>-4.11136E-2</v>
      </c>
      <c r="H57" s="1">
        <v>2.9344200000000001E-2</v>
      </c>
      <c r="I57" s="1">
        <v>1.6171999999999999E-2</v>
      </c>
      <c r="J57" s="1">
        <f t="shared" si="3"/>
        <v>-0.42067109999999996</v>
      </c>
      <c r="K57" s="1">
        <f t="shared" si="4"/>
        <v>5.4601699999999996E-2</v>
      </c>
      <c r="L57" s="1">
        <f t="shared" si="5"/>
        <v>-0.36606939999999999</v>
      </c>
      <c r="M57" s="1">
        <f t="shared" si="6"/>
        <v>1.0583005244258363</v>
      </c>
      <c r="N57" s="1">
        <f t="shared" si="7"/>
        <v>-0.7570811416262051</v>
      </c>
      <c r="O57" s="1">
        <f t="shared" si="8"/>
        <v>-0.44137028105900367</v>
      </c>
      <c r="P57" s="1">
        <f t="shared" si="0"/>
        <v>-1.1984514226852088</v>
      </c>
      <c r="Q57" s="1">
        <f t="shared" si="9"/>
        <v>-1.1777522416262052</v>
      </c>
      <c r="R57" s="1">
        <f t="shared" si="24"/>
        <v>-0.38676858105900369</v>
      </c>
      <c r="S57" s="1">
        <f t="shared" si="25"/>
        <v>-1.5645208226852088</v>
      </c>
      <c r="T57" s="1">
        <f t="shared" si="12"/>
        <v>12.486342384620519</v>
      </c>
      <c r="U57" s="1">
        <f t="shared" si="13"/>
        <v>8.0244579562109433</v>
      </c>
      <c r="V57" s="1">
        <f t="shared" si="14"/>
        <v>20.510800340831395</v>
      </c>
      <c r="W57" s="3">
        <f t="shared" si="15"/>
        <v>10.782355324120463</v>
      </c>
      <c r="X57" s="3">
        <f t="shared" si="16"/>
        <v>8.3430257692109056</v>
      </c>
      <c r="Y57" s="3">
        <f t="shared" si="17"/>
        <v>19.12538109333137</v>
      </c>
    </row>
    <row r="58" spans="1:25" x14ac:dyDescent="0.35">
      <c r="A58" s="8">
        <f>(B58+24.58)/2</f>
        <v>20.045244582499997</v>
      </c>
      <c r="B58" s="4">
        <f t="shared" si="2"/>
        <v>15.510489164999999</v>
      </c>
      <c r="C58" s="1">
        <v>0.56999999999999995</v>
      </c>
      <c r="D58" s="1">
        <v>0.38050800000000001</v>
      </c>
      <c r="E58" s="1">
        <v>-3.9462499999999998E-2</v>
      </c>
      <c r="F58" s="1">
        <v>1.50051E-2</v>
      </c>
      <c r="G58" s="1">
        <v>-3.9730099999999997E-2</v>
      </c>
      <c r="H58" s="1">
        <v>2.99712E-2</v>
      </c>
      <c r="I58" s="1">
        <v>1.6308300000000001E-2</v>
      </c>
      <c r="J58" s="1">
        <f t="shared" si="3"/>
        <v>-0.41997050000000002</v>
      </c>
      <c r="K58" s="1">
        <f t="shared" si="4"/>
        <v>5.4467599999999998E-2</v>
      </c>
      <c r="L58" s="1">
        <f t="shared" si="5"/>
        <v>-0.36550290000000002</v>
      </c>
      <c r="M58" s="1">
        <f t="shared" si="6"/>
        <v>1.0677078252031311</v>
      </c>
      <c r="N58" s="1">
        <f t="shared" si="7"/>
        <v>-0.75266450545764441</v>
      </c>
      <c r="O58" s="1">
        <f t="shared" si="8"/>
        <v>-0.43796174265611287</v>
      </c>
      <c r="P58" s="1">
        <f t="shared" si="0"/>
        <v>-1.1906262481137573</v>
      </c>
      <c r="Q58" s="1">
        <f t="shared" si="9"/>
        <v>-1.1726350054576444</v>
      </c>
      <c r="R58" s="1">
        <f t="shared" si="24"/>
        <v>-0.38349414265611287</v>
      </c>
      <c r="S58" s="1">
        <f t="shared" si="25"/>
        <v>-1.5561291481137574</v>
      </c>
      <c r="T58" s="7">
        <f t="shared" si="12"/>
        <v>12.273894563235565</v>
      </c>
      <c r="U58" s="7">
        <f t="shared" si="13"/>
        <v>7.8200721946890495</v>
      </c>
      <c r="V58" s="7">
        <f t="shared" si="14"/>
        <v>20.093966757924481</v>
      </c>
      <c r="W58" s="3">
        <f t="shared" si="15"/>
        <v>10.587444455235408</v>
      </c>
      <c r="X58" s="3">
        <f t="shared" si="16"/>
        <v>8.1504925686890175</v>
      </c>
      <c r="Y58" s="3">
        <f t="shared" si="17"/>
        <v>18.737937023924424</v>
      </c>
    </row>
    <row r="59" spans="1:25" x14ac:dyDescent="0.35">
      <c r="A59" s="4">
        <f>(B59+24.58)/2</f>
        <v>20.181301505</v>
      </c>
      <c r="B59" s="4">
        <f t="shared" si="2"/>
        <v>15.782603009999999</v>
      </c>
      <c r="C59" s="1">
        <v>0.57999999999999996</v>
      </c>
      <c r="D59" s="1">
        <v>0.38011699999999998</v>
      </c>
      <c r="E59" s="1">
        <v>-3.9159699999999999E-2</v>
      </c>
      <c r="F59" s="1">
        <v>1.51688E-2</v>
      </c>
      <c r="G59" s="1">
        <v>-3.8283200000000003E-2</v>
      </c>
      <c r="H59" s="1">
        <v>3.0582600000000001E-2</v>
      </c>
      <c r="I59" s="1">
        <v>1.6437500000000001E-2</v>
      </c>
      <c r="J59" s="1">
        <f t="shared" si="3"/>
        <v>-0.4192767</v>
      </c>
      <c r="K59" s="1">
        <f t="shared" si="4"/>
        <v>5.4328500000000002E-2</v>
      </c>
      <c r="L59" s="1">
        <f t="shared" si="5"/>
        <v>-0.3649482</v>
      </c>
      <c r="M59" s="1">
        <f t="shared" si="6"/>
        <v>1.0770329614269007</v>
      </c>
      <c r="N59" s="1">
        <f t="shared" si="7"/>
        <v>-0.74832717228056689</v>
      </c>
      <c r="O59" s="1">
        <f t="shared" si="8"/>
        <v>-0.43463124574223522</v>
      </c>
      <c r="P59" s="1">
        <f t="shared" si="0"/>
        <v>-1.1829584180228021</v>
      </c>
      <c r="Q59" s="1">
        <f t="shared" si="9"/>
        <v>-1.1676038722805668</v>
      </c>
      <c r="R59" s="1">
        <f t="shared" si="24"/>
        <v>-0.38030274574223522</v>
      </c>
      <c r="S59" s="1">
        <f t="shared" si="25"/>
        <v>-1.547906618022802</v>
      </c>
      <c r="T59" s="1">
        <f t="shared" si="12"/>
        <v>12.064819056884131</v>
      </c>
      <c r="U59" s="1">
        <f t="shared" si="13"/>
        <v>7.6230059991360068</v>
      </c>
      <c r="V59" s="1">
        <f t="shared" si="14"/>
        <v>19.687825056020476</v>
      </c>
      <c r="W59" s="3">
        <f t="shared" si="15"/>
        <v>10.398566680384221</v>
      </c>
      <c r="X59" s="3">
        <f t="shared" si="16"/>
        <v>7.9652789341360473</v>
      </c>
      <c r="Y59" s="3">
        <f t="shared" si="17"/>
        <v>18.363845614520336</v>
      </c>
    </row>
    <row r="60" spans="1:25" x14ac:dyDescent="0.35">
      <c r="A60" s="8">
        <f>(B60+24.58)/2</f>
        <v>20.317358427499997</v>
      </c>
      <c r="B60" s="8">
        <f t="shared" si="2"/>
        <v>16.054716854999999</v>
      </c>
      <c r="C60" s="7">
        <v>0.59</v>
      </c>
      <c r="D60" s="7">
        <v>0.37974200000000002</v>
      </c>
      <c r="E60" s="7">
        <v>-3.8850799999999998E-2</v>
      </c>
      <c r="F60" s="7">
        <v>1.53338E-2</v>
      </c>
      <c r="G60" s="7">
        <v>-3.6772899999999997E-2</v>
      </c>
      <c r="H60" s="7">
        <v>3.1178299999999999E-2</v>
      </c>
      <c r="I60" s="7">
        <v>1.6559600000000001E-2</v>
      </c>
      <c r="J60" s="7">
        <f t="shared" si="3"/>
        <v>-0.41859280000000004</v>
      </c>
      <c r="K60" s="7">
        <f t="shared" si="4"/>
        <v>5.4184599999999999E-2</v>
      </c>
      <c r="L60" s="7">
        <f t="shared" si="5"/>
        <v>-0.36440820000000002</v>
      </c>
      <c r="M60" s="7">
        <f t="shared" si="6"/>
        <v>1.0862780491200215</v>
      </c>
      <c r="N60" s="7">
        <f t="shared" si="7"/>
        <v>-0.74406670507781381</v>
      </c>
      <c r="O60" s="7">
        <f t="shared" si="8"/>
        <v>-0.43137584670041745</v>
      </c>
      <c r="P60" s="7">
        <f t="shared" si="0"/>
        <v>-1.1754425517782312</v>
      </c>
      <c r="Q60" s="7">
        <f t="shared" si="9"/>
        <v>-1.1626595050778139</v>
      </c>
      <c r="R60" s="7">
        <f t="shared" si="24"/>
        <v>-0.37719124670041748</v>
      </c>
      <c r="S60" s="7">
        <f t="shared" si="25"/>
        <v>-1.5398507517782312</v>
      </c>
      <c r="T60" s="7">
        <f t="shared" si="12"/>
        <v>11.858605687373927</v>
      </c>
      <c r="U60" s="7">
        <f t="shared" si="13"/>
        <v>7.433358013917239</v>
      </c>
      <c r="V60" s="7">
        <f t="shared" si="14"/>
        <v>19.291963701291099</v>
      </c>
      <c r="W60" s="7">
        <f t="shared" si="15"/>
        <v>10.215453710374078</v>
      </c>
      <c r="X60" s="7">
        <f t="shared" si="16"/>
        <v>7.7869997319172697</v>
      </c>
      <c r="Y60" s="7">
        <f t="shared" si="17"/>
        <v>18.002453442291213</v>
      </c>
    </row>
    <row r="61" spans="1:25" x14ac:dyDescent="0.35">
      <c r="A61" s="4">
        <f>(B61+24.58)/2</f>
        <v>20.45341535</v>
      </c>
      <c r="B61" s="4">
        <f t="shared" si="2"/>
        <v>16.326830699999999</v>
      </c>
      <c r="C61" s="1">
        <v>0.6</v>
      </c>
      <c r="D61" s="1">
        <v>0.379382</v>
      </c>
      <c r="E61" s="1">
        <v>-3.8536099999999997E-2</v>
      </c>
      <c r="F61" s="1">
        <v>1.55E-2</v>
      </c>
      <c r="G61" s="1">
        <v>-3.5199300000000003E-2</v>
      </c>
      <c r="H61" s="1">
        <v>3.1758399999999999E-2</v>
      </c>
      <c r="I61" s="1">
        <v>1.6679099999999999E-2</v>
      </c>
      <c r="J61" s="1">
        <f t="shared" si="3"/>
        <v>-0.41791810000000001</v>
      </c>
      <c r="K61" s="1">
        <f t="shared" si="4"/>
        <v>5.4036099999999997E-2</v>
      </c>
      <c r="L61" s="1">
        <f t="shared" si="5"/>
        <v>-0.36388199999999998</v>
      </c>
      <c r="M61" s="1">
        <f t="shared" si="6"/>
        <v>1.0954451150103321</v>
      </c>
      <c r="N61" s="1">
        <f t="shared" si="7"/>
        <v>-0.73988077437874078</v>
      </c>
      <c r="O61" s="1">
        <f t="shared" si="8"/>
        <v>-0.42819275558194081</v>
      </c>
      <c r="P61" s="1">
        <f t="shared" si="0"/>
        <v>-1.1680735299606817</v>
      </c>
      <c r="Q61" s="1">
        <f t="shared" si="9"/>
        <v>-1.1577988743787408</v>
      </c>
      <c r="R61" s="1">
        <f t="shared" si="24"/>
        <v>-0.37415665558194083</v>
      </c>
      <c r="S61" s="1">
        <f t="shared" si="25"/>
        <v>-1.5319555299606817</v>
      </c>
      <c r="T61" s="1">
        <f t="shared" si="12"/>
        <v>11.657420749657167</v>
      </c>
      <c r="U61" s="1">
        <f t="shared" si="13"/>
        <v>7.2506479217778015</v>
      </c>
      <c r="V61" s="1">
        <f t="shared" si="14"/>
        <v>18.908068671434499</v>
      </c>
      <c r="W61" s="3">
        <f t="shared" si="15"/>
        <v>10.037852950156987</v>
      </c>
      <c r="X61" s="3">
        <f t="shared" si="16"/>
        <v>7.6152955892777463</v>
      </c>
      <c r="Y61" s="3">
        <f t="shared" si="17"/>
        <v>17.653148539434667</v>
      </c>
    </row>
    <row r="62" spans="1:25" x14ac:dyDescent="0.35">
      <c r="A62" s="4">
        <f>(B62+24.58)/2</f>
        <v>20.5894722725</v>
      </c>
      <c r="B62" s="4">
        <f t="shared" si="2"/>
        <v>16.598944545000002</v>
      </c>
      <c r="C62" s="1">
        <v>0.61</v>
      </c>
      <c r="D62" s="1">
        <v>0.37903799999999999</v>
      </c>
      <c r="E62" s="1">
        <v>-3.8215699999999998E-2</v>
      </c>
      <c r="F62" s="1">
        <v>1.5667400000000001E-2</v>
      </c>
      <c r="G62" s="1">
        <v>-3.3562399999999999E-2</v>
      </c>
      <c r="H62" s="1">
        <v>3.2322799999999999E-2</v>
      </c>
      <c r="I62" s="1">
        <v>1.68179E-2</v>
      </c>
      <c r="J62" s="1">
        <f t="shared" si="3"/>
        <v>-0.41725370000000001</v>
      </c>
      <c r="K62" s="1">
        <f t="shared" si="4"/>
        <v>5.3883100000000003E-2</v>
      </c>
      <c r="L62" s="1">
        <f t="shared" si="5"/>
        <v>-0.36337059999999999</v>
      </c>
      <c r="M62" s="1">
        <f t="shared" si="6"/>
        <v>1.1045361017187261</v>
      </c>
      <c r="N62" s="1">
        <f t="shared" si="7"/>
        <v>-0.73576715201822285</v>
      </c>
      <c r="O62" s="1">
        <f t="shared" si="8"/>
        <v>-0.42507932590841968</v>
      </c>
      <c r="P62" s="1">
        <f t="shared" si="0"/>
        <v>-1.1608464779266425</v>
      </c>
      <c r="Q62" s="1">
        <f t="shared" si="9"/>
        <v>-1.1530208520182228</v>
      </c>
      <c r="R62" s="1">
        <f t="shared" si="24"/>
        <v>-0.37119622590841966</v>
      </c>
      <c r="S62" s="1">
        <f t="shared" si="25"/>
        <v>-1.5242170779266426</v>
      </c>
      <c r="T62" s="1">
        <f t="shared" si="12"/>
        <v>11.458849198681564</v>
      </c>
      <c r="U62" s="1">
        <f t="shared" si="13"/>
        <v>7.0749028618171206</v>
      </c>
      <c r="V62" s="1">
        <f t="shared" si="14"/>
        <v>18.533752060498884</v>
      </c>
      <c r="W62" s="3">
        <f t="shared" si="15"/>
        <v>9.8655263556815349</v>
      </c>
      <c r="X62" s="3">
        <f t="shared" si="16"/>
        <v>7.4498308118170922</v>
      </c>
      <c r="Y62" s="3">
        <f t="shared" si="17"/>
        <v>17.315357167498895</v>
      </c>
    </row>
    <row r="63" spans="1:25" x14ac:dyDescent="0.35">
      <c r="A63" s="4">
        <f>(B63+24.58)/2</f>
        <v>20.725529195</v>
      </c>
      <c r="B63" s="4">
        <f t="shared" si="2"/>
        <v>16.871058390000002</v>
      </c>
      <c r="C63" s="1">
        <v>0.62</v>
      </c>
      <c r="D63" s="1">
        <v>0.37871100000000002</v>
      </c>
      <c r="E63" s="1">
        <v>-3.7889699999999998E-2</v>
      </c>
      <c r="F63" s="1">
        <v>1.58364E-2</v>
      </c>
      <c r="G63" s="1">
        <v>-3.1874600000000003E-2</v>
      </c>
      <c r="H63" s="1">
        <v>3.2871499999999998E-2</v>
      </c>
      <c r="I63" s="1">
        <v>1.69984E-2</v>
      </c>
      <c r="J63" s="1">
        <f t="shared" si="3"/>
        <v>-0.41660070000000005</v>
      </c>
      <c r="K63" s="1">
        <f t="shared" si="4"/>
        <v>5.3726099999999999E-2</v>
      </c>
      <c r="L63" s="1">
        <f t="shared" si="5"/>
        <v>-0.36287460000000005</v>
      </c>
      <c r="M63" s="1">
        <f t="shared" si="6"/>
        <v>1.1135528725660044</v>
      </c>
      <c r="N63" s="1">
        <f t="shared" si="7"/>
        <v>-0.73172370534651399</v>
      </c>
      <c r="O63" s="1">
        <f t="shared" si="8"/>
        <v>-0.42203304529183494</v>
      </c>
      <c r="P63" s="1">
        <f t="shared" si="0"/>
        <v>-1.1537567506383488</v>
      </c>
      <c r="Q63" s="1">
        <f t="shared" si="9"/>
        <v>-1.148324405346514</v>
      </c>
      <c r="R63" s="1">
        <f t="shared" si="24"/>
        <v>-0.36830694529183494</v>
      </c>
      <c r="S63" s="1">
        <f t="shared" si="25"/>
        <v>-1.5166313506383489</v>
      </c>
      <c r="T63" s="1">
        <f t="shared" si="12"/>
        <v>11.263875943020071</v>
      </c>
      <c r="U63" s="1">
        <f t="shared" si="13"/>
        <v>6.906292710227917</v>
      </c>
      <c r="V63" s="1">
        <f t="shared" si="14"/>
        <v>18.170168653247988</v>
      </c>
      <c r="W63" s="3">
        <f t="shared" si="15"/>
        <v>9.6982493905199654</v>
      </c>
      <c r="X63" s="3">
        <f t="shared" si="16"/>
        <v>7.2902914977279485</v>
      </c>
      <c r="Y63" s="3">
        <f t="shared" si="17"/>
        <v>16.988540888247982</v>
      </c>
    </row>
    <row r="64" spans="1:25" x14ac:dyDescent="0.35">
      <c r="A64" s="4">
        <f>(B64+24.58)/2</f>
        <v>20.8615861175</v>
      </c>
      <c r="B64" s="4">
        <f t="shared" si="2"/>
        <v>17.143172235000002</v>
      </c>
      <c r="C64" s="1">
        <v>0.63</v>
      </c>
      <c r="D64" s="1">
        <v>0.37840099999999999</v>
      </c>
      <c r="E64" s="1">
        <v>-3.75582E-2</v>
      </c>
      <c r="F64" s="1">
        <v>1.6007400000000001E-2</v>
      </c>
      <c r="G64" s="1">
        <v>-3.0170200000000001E-2</v>
      </c>
      <c r="H64" s="1">
        <v>3.34046E-2</v>
      </c>
      <c r="I64" s="1">
        <v>1.7224799999999998E-2</v>
      </c>
      <c r="J64" s="1">
        <f t="shared" si="3"/>
        <v>-0.41595919999999997</v>
      </c>
      <c r="K64" s="1">
        <f t="shared" si="4"/>
        <v>5.3565600000000005E-2</v>
      </c>
      <c r="L64" s="1">
        <f t="shared" si="5"/>
        <v>-0.36239359999999998</v>
      </c>
      <c r="M64" s="1">
        <f t="shared" si="6"/>
        <v>1.1224972160321824</v>
      </c>
      <c r="N64" s="1">
        <f t="shared" si="7"/>
        <v>-0.72774839185093954</v>
      </c>
      <c r="O64" s="1">
        <f t="shared" si="8"/>
        <v>-0.41905152679582841</v>
      </c>
      <c r="P64" s="1">
        <f t="shared" si="0"/>
        <v>-1.1467999186467679</v>
      </c>
      <c r="Q64" s="1">
        <f t="shared" si="9"/>
        <v>-1.1437075918509394</v>
      </c>
      <c r="R64" s="1">
        <f t="shared" si="24"/>
        <v>-0.36548592679582842</v>
      </c>
      <c r="S64" s="1">
        <f t="shared" si="25"/>
        <v>-1.509193518646768</v>
      </c>
      <c r="T64" s="1">
        <f t="shared" si="12"/>
        <v>11.074345056629975</v>
      </c>
      <c r="U64" s="1">
        <f t="shared" si="13"/>
        <v>6.7450074255807868</v>
      </c>
      <c r="V64" s="1">
        <f t="shared" si="14"/>
        <v>17.819352482210562</v>
      </c>
      <c r="W64" s="3">
        <f t="shared" si="15"/>
        <v>9.5358100721298431</v>
      </c>
      <c r="X64" s="3">
        <f t="shared" si="16"/>
        <v>7.1363838275807616</v>
      </c>
      <c r="Y64" s="3">
        <f t="shared" si="17"/>
        <v>16.672193899710539</v>
      </c>
    </row>
    <row r="65" spans="1:25" x14ac:dyDescent="0.35">
      <c r="A65" s="4">
        <f>(B65+24.58)/2</f>
        <v>20.99764304</v>
      </c>
      <c r="B65" s="4">
        <f t="shared" si="2"/>
        <v>17.415286080000001</v>
      </c>
      <c r="C65" s="1">
        <v>0.64</v>
      </c>
      <c r="D65" s="1">
        <v>0.37810700000000003</v>
      </c>
      <c r="E65" s="1">
        <v>-3.7221600000000001E-2</v>
      </c>
      <c r="F65" s="1">
        <v>1.6180900000000002E-2</v>
      </c>
      <c r="G65" s="1">
        <v>-2.84733E-2</v>
      </c>
      <c r="H65" s="1">
        <v>3.3922000000000001E-2</v>
      </c>
      <c r="I65" s="1">
        <v>1.74974E-2</v>
      </c>
      <c r="J65" s="1">
        <f t="shared" si="3"/>
        <v>-0.41532860000000005</v>
      </c>
      <c r="K65" s="1">
        <f t="shared" si="4"/>
        <v>5.3402500000000006E-2</v>
      </c>
      <c r="L65" s="1">
        <f t="shared" si="5"/>
        <v>-0.36192610000000003</v>
      </c>
      <c r="M65" s="1">
        <f t="shared" si="6"/>
        <v>1.131370849898476</v>
      </c>
      <c r="N65" s="1">
        <f t="shared" si="7"/>
        <v>-0.72383925415433092</v>
      </c>
      <c r="O65" s="1">
        <f t="shared" si="8"/>
        <v>-0.41613250096978577</v>
      </c>
      <c r="P65" s="1">
        <f t="shared" si="0"/>
        <v>-1.1399717551241166</v>
      </c>
      <c r="Q65" s="1">
        <f t="shared" si="9"/>
        <v>-1.1391678541543309</v>
      </c>
      <c r="R65" s="1">
        <f t="shared" si="24"/>
        <v>-0.36273000096978575</v>
      </c>
      <c r="S65" s="1">
        <f t="shared" si="25"/>
        <v>-1.5018978551241167</v>
      </c>
      <c r="T65" s="1">
        <f t="shared" si="12"/>
        <v>10.8878792367837</v>
      </c>
      <c r="U65" s="1">
        <f t="shared" si="13"/>
        <v>6.5905298285063028</v>
      </c>
      <c r="V65" s="1">
        <f t="shared" si="14"/>
        <v>17.478409065290474</v>
      </c>
      <c r="W65" s="3">
        <f t="shared" si="15"/>
        <v>9.3780080987839227</v>
      </c>
      <c r="X65" s="3">
        <f t="shared" si="16"/>
        <v>6.9878325110063138</v>
      </c>
      <c r="Y65" s="3">
        <f t="shared" si="17"/>
        <v>16.365840609790236</v>
      </c>
    </row>
    <row r="66" spans="1:25" x14ac:dyDescent="0.35">
      <c r="A66" s="4">
        <f>(B66+24.58)/2</f>
        <v>21.1336999625</v>
      </c>
      <c r="B66" s="4">
        <f t="shared" si="2"/>
        <v>17.687399925000001</v>
      </c>
      <c r="C66" s="1">
        <v>0.65</v>
      </c>
      <c r="D66" s="1">
        <v>0.37783099999999997</v>
      </c>
      <c r="E66" s="1">
        <v>-3.6879799999999997E-2</v>
      </c>
      <c r="F66" s="1">
        <v>1.6357300000000002E-2</v>
      </c>
      <c r="G66" s="1">
        <v>-2.6786399999999998E-2</v>
      </c>
      <c r="H66" s="1">
        <v>3.4423799999999997E-2</v>
      </c>
      <c r="I66" s="1">
        <v>1.7815899999999999E-2</v>
      </c>
      <c r="J66" s="1">
        <f t="shared" si="3"/>
        <v>-0.41471079999999999</v>
      </c>
      <c r="K66" s="1">
        <f t="shared" si="4"/>
        <v>5.3237099999999996E-2</v>
      </c>
      <c r="L66" s="1">
        <f t="shared" si="5"/>
        <v>-0.36147369999999995</v>
      </c>
      <c r="M66" s="1">
        <f t="shared" si="6"/>
        <v>1.1401754250991381</v>
      </c>
      <c r="N66" s="1">
        <f t="shared" si="7"/>
        <v>-0.71999441535859476</v>
      </c>
      <c r="O66" s="1">
        <f t="shared" si="8"/>
        <v>-0.41327380849445355</v>
      </c>
      <c r="P66" s="1">
        <f t="shared" si="0"/>
        <v>-1.1332682238530483</v>
      </c>
      <c r="Q66" s="1">
        <f t="shared" si="9"/>
        <v>-1.1347052153585948</v>
      </c>
      <c r="R66" s="1">
        <f t="shared" si="24"/>
        <v>-0.36003670849445357</v>
      </c>
      <c r="S66" s="1">
        <f t="shared" si="25"/>
        <v>-1.4947419238530482</v>
      </c>
      <c r="T66" s="1">
        <f t="shared" si="12"/>
        <v>10.70441000672321</v>
      </c>
      <c r="U66" s="1">
        <f t="shared" si="13"/>
        <v>6.4426017448443123</v>
      </c>
      <c r="V66" s="1">
        <f t="shared" si="14"/>
        <v>17.147011751567387</v>
      </c>
      <c r="W66" s="3">
        <f t="shared" si="15"/>
        <v>9.2246540492232914</v>
      </c>
      <c r="X66" s="3">
        <f t="shared" si="16"/>
        <v>6.8443793738443182</v>
      </c>
      <c r="Y66" s="3">
        <f t="shared" si="17"/>
        <v>16.069033423067474</v>
      </c>
    </row>
    <row r="67" spans="1:25" x14ac:dyDescent="0.35">
      <c r="A67" s="4">
        <f>(B67+24.58)/2</f>
        <v>21.269756885</v>
      </c>
      <c r="B67" s="4">
        <f t="shared" si="2"/>
        <v>17.959513770000001</v>
      </c>
      <c r="C67" s="1">
        <v>0.66</v>
      </c>
      <c r="D67" s="1">
        <v>0.37757200000000002</v>
      </c>
      <c r="E67" s="1">
        <v>-3.6533099999999999E-2</v>
      </c>
      <c r="F67" s="1">
        <v>1.6537199999999998E-2</v>
      </c>
      <c r="G67" s="1">
        <v>-2.5109300000000001E-2</v>
      </c>
      <c r="H67" s="1">
        <v>3.4909900000000001E-2</v>
      </c>
      <c r="I67" s="1">
        <v>1.8180499999999999E-2</v>
      </c>
      <c r="J67" s="1">
        <f t="shared" si="3"/>
        <v>-0.4141051</v>
      </c>
      <c r="K67" s="1">
        <f t="shared" si="4"/>
        <v>5.3070300000000001E-2</v>
      </c>
      <c r="L67" s="1">
        <f t="shared" si="5"/>
        <v>-0.36103480000000004</v>
      </c>
      <c r="M67" s="1">
        <f t="shared" si="6"/>
        <v>1.1489125293076057</v>
      </c>
      <c r="N67" s="1">
        <f t="shared" si="7"/>
        <v>-0.71621207470489479</v>
      </c>
      <c r="O67" s="1">
        <f t="shared" si="8"/>
        <v>-0.41047339338420369</v>
      </c>
      <c r="P67" s="1">
        <f t="shared" si="0"/>
        <v>-1.1266854680890985</v>
      </c>
      <c r="Q67" s="1">
        <f t="shared" si="9"/>
        <v>-1.1303171747048948</v>
      </c>
      <c r="R67" s="1">
        <f t="shared" si="24"/>
        <v>-0.35740309338420367</v>
      </c>
      <c r="S67" s="1">
        <f t="shared" si="25"/>
        <v>-1.4877202680890986</v>
      </c>
      <c r="T67" s="1">
        <f t="shared" si="12"/>
        <v>10.527144536980682</v>
      </c>
      <c r="U67" s="1">
        <f t="shared" si="13"/>
        <v>6.3011017742582016</v>
      </c>
      <c r="V67" s="1">
        <f t="shared" si="14"/>
        <v>16.828246311238345</v>
      </c>
      <c r="W67" s="3">
        <f t="shared" si="15"/>
        <v>9.0755686479805657</v>
      </c>
      <c r="X67" s="3">
        <f t="shared" si="16"/>
        <v>6.7057820712581568</v>
      </c>
      <c r="Y67" s="3">
        <f t="shared" si="17"/>
        <v>15.781350719238588</v>
      </c>
    </row>
    <row r="68" spans="1:25" x14ac:dyDescent="0.35">
      <c r="A68" s="4">
        <f>(B68+24.58)/2</f>
        <v>21.4058138075</v>
      </c>
      <c r="B68" s="4">
        <f t="shared" si="2"/>
        <v>18.231627615000001</v>
      </c>
      <c r="C68" s="1">
        <v>0.67</v>
      </c>
      <c r="D68" s="1">
        <v>0.37732900000000003</v>
      </c>
      <c r="E68" s="1">
        <v>-3.6181600000000001E-2</v>
      </c>
      <c r="F68" s="1">
        <v>1.67209E-2</v>
      </c>
      <c r="G68" s="1">
        <v>-2.34422E-2</v>
      </c>
      <c r="H68" s="1">
        <v>3.5380399999999999E-2</v>
      </c>
      <c r="I68" s="1">
        <v>1.8591E-2</v>
      </c>
      <c r="J68" s="1">
        <f t="shared" si="3"/>
        <v>-0.41351060000000001</v>
      </c>
      <c r="K68" s="1">
        <f t="shared" si="4"/>
        <v>5.2902500000000005E-2</v>
      </c>
      <c r="L68" s="1">
        <f t="shared" si="5"/>
        <v>-0.36060810000000004</v>
      </c>
      <c r="M68" s="1">
        <f t="shared" si="6"/>
        <v>1.1575836902790226</v>
      </c>
      <c r="N68" s="1">
        <f t="shared" si="7"/>
        <v>-0.71249050352467047</v>
      </c>
      <c r="O68" s="1">
        <f t="shared" si="8"/>
        <v>-0.40772929669668007</v>
      </c>
      <c r="P68" s="1">
        <f t="shared" si="0"/>
        <v>-1.1202198002213506</v>
      </c>
      <c r="Q68" s="1">
        <f t="shared" si="9"/>
        <v>-1.1260011035246704</v>
      </c>
      <c r="R68" s="1">
        <f t="shared" si="24"/>
        <v>-0.35482679669668005</v>
      </c>
      <c r="S68" s="1">
        <f t="shared" si="25"/>
        <v>-1.4808279002213507</v>
      </c>
      <c r="T68" s="1">
        <f t="shared" si="12"/>
        <v>10.353615077096814</v>
      </c>
      <c r="U68" s="1">
        <f t="shared" si="13"/>
        <v>6.1656812829935355</v>
      </c>
      <c r="V68" s="1">
        <f t="shared" si="14"/>
        <v>16.51929636009055</v>
      </c>
      <c r="W68" s="3">
        <f t="shared" si="15"/>
        <v>8.9305820900968484</v>
      </c>
      <c r="X68" s="3">
        <f t="shared" si="16"/>
        <v>6.571812913993532</v>
      </c>
      <c r="Y68" s="3">
        <f t="shared" si="17"/>
        <v>15.502395004090314</v>
      </c>
    </row>
    <row r="69" spans="1:25" x14ac:dyDescent="0.35">
      <c r="A69" s="4">
        <f>(B69+24.58)/2</f>
        <v>21.541870729999999</v>
      </c>
      <c r="B69" s="4">
        <f t="shared" si="2"/>
        <v>18.503741460000001</v>
      </c>
      <c r="C69" s="1">
        <v>0.68</v>
      </c>
      <c r="D69" s="1">
        <v>0.37710300000000002</v>
      </c>
      <c r="E69" s="1">
        <v>-3.5825500000000003E-2</v>
      </c>
      <c r="F69" s="1">
        <v>1.6909E-2</v>
      </c>
      <c r="G69" s="1">
        <v>-2.1784899999999999E-2</v>
      </c>
      <c r="H69" s="1">
        <v>3.5835199999999998E-2</v>
      </c>
      <c r="I69" s="1">
        <v>1.9047700000000001E-2</v>
      </c>
      <c r="J69" s="1">
        <f t="shared" si="3"/>
        <v>-0.41292850000000003</v>
      </c>
      <c r="K69" s="1">
        <f t="shared" si="4"/>
        <v>5.2734500000000004E-2</v>
      </c>
      <c r="L69" s="1">
        <f t="shared" si="5"/>
        <v>-0.36019400000000001</v>
      </c>
      <c r="M69" s="1">
        <f t="shared" si="6"/>
        <v>1.1661903789690602</v>
      </c>
      <c r="N69" s="1">
        <f t="shared" si="7"/>
        <v>-0.70882804145816025</v>
      </c>
      <c r="O69" s="1">
        <f t="shared" si="8"/>
        <v>-0.40503965070554238</v>
      </c>
      <c r="P69" s="1">
        <f t="shared" si="0"/>
        <v>-1.1138676921637027</v>
      </c>
      <c r="Q69" s="1">
        <f t="shared" si="9"/>
        <v>-1.1217565414581603</v>
      </c>
      <c r="R69" s="1">
        <f t="shared" si="24"/>
        <v>-0.35230515070554236</v>
      </c>
      <c r="S69" s="1">
        <f t="shared" si="25"/>
        <v>-1.4740616921637026</v>
      </c>
      <c r="T69" s="1">
        <f t="shared" si="12"/>
        <v>10.18366067114537</v>
      </c>
      <c r="U69" s="1">
        <f t="shared" si="13"/>
        <v>6.0362471099225576</v>
      </c>
      <c r="V69" s="1">
        <f t="shared" si="14"/>
        <v>16.219907781068063</v>
      </c>
      <c r="W69" s="3">
        <f t="shared" si="15"/>
        <v>8.7895334196453625</v>
      </c>
      <c r="X69" s="3">
        <f t="shared" si="16"/>
        <v>6.4422577964225507</v>
      </c>
      <c r="Y69" s="3">
        <f t="shared" si="17"/>
        <v>15.231791216067981</v>
      </c>
    </row>
    <row r="70" spans="1:25" x14ac:dyDescent="0.35">
      <c r="A70" s="4">
        <f>(B70+24.58)/2</f>
        <v>21.677927652499999</v>
      </c>
      <c r="B70" s="4">
        <f t="shared" si="2"/>
        <v>18.775855305</v>
      </c>
      <c r="C70" s="1">
        <v>0.69</v>
      </c>
      <c r="D70" s="1">
        <v>0.37689299999999998</v>
      </c>
      <c r="E70" s="1">
        <v>-3.5464900000000001E-2</v>
      </c>
      <c r="F70" s="1">
        <v>1.71019E-2</v>
      </c>
      <c r="G70" s="1">
        <v>-2.0137499999999999E-2</v>
      </c>
      <c r="H70" s="1">
        <v>3.6274300000000002E-2</v>
      </c>
      <c r="I70" s="1">
        <v>1.95503E-2</v>
      </c>
      <c r="J70" s="1">
        <f t="shared" si="3"/>
        <v>-0.4123579</v>
      </c>
      <c r="K70" s="1">
        <f t="shared" si="4"/>
        <v>5.2566799999999997E-2</v>
      </c>
      <c r="L70" s="1">
        <f t="shared" si="5"/>
        <v>-0.35979109999999997</v>
      </c>
      <c r="M70" s="1">
        <f t="shared" si="6"/>
        <v>1.1747340124470731</v>
      </c>
      <c r="N70" s="1">
        <f t="shared" si="7"/>
        <v>-0.70522309291927265</v>
      </c>
      <c r="O70" s="1">
        <f t="shared" si="8"/>
        <v>-0.40240267349643322</v>
      </c>
      <c r="P70" s="1">
        <f t="shared" si="0"/>
        <v>-1.1076257664157059</v>
      </c>
      <c r="Q70" s="1">
        <f t="shared" si="9"/>
        <v>-1.1175809929192726</v>
      </c>
      <c r="R70" s="1">
        <f t="shared" si="24"/>
        <v>-0.34983587349643319</v>
      </c>
      <c r="S70" s="1">
        <f t="shared" si="25"/>
        <v>-1.4674168664157059</v>
      </c>
      <c r="T70" s="1">
        <f t="shared" si="12"/>
        <v>10.017128639566458</v>
      </c>
      <c r="U70" s="1">
        <f t="shared" si="13"/>
        <v>5.912355863794172</v>
      </c>
      <c r="V70" s="1">
        <f t="shared" si="14"/>
        <v>15.929484503360698</v>
      </c>
      <c r="W70" s="3">
        <f t="shared" si="15"/>
        <v>8.6522699570663519</v>
      </c>
      <c r="X70" s="3">
        <f t="shared" si="16"/>
        <v>6.3169152162941904</v>
      </c>
      <c r="Y70" s="3">
        <f t="shared" si="17"/>
        <v>14.969185173360744</v>
      </c>
    </row>
    <row r="71" spans="1:25" x14ac:dyDescent="0.35">
      <c r="A71" s="4">
        <f>(B71+24.58)/2</f>
        <v>21.813984574999999</v>
      </c>
      <c r="B71" s="4">
        <f t="shared" ref="B71:B101" si="34">C71*27.2113845</f>
        <v>19.04796915</v>
      </c>
      <c r="C71" s="1">
        <v>0.7</v>
      </c>
      <c r="D71" s="1">
        <v>0.37669999999999998</v>
      </c>
      <c r="E71" s="1">
        <v>-3.5099999999999999E-2</v>
      </c>
      <c r="F71" s="1">
        <v>1.7299999999999999E-2</v>
      </c>
      <c r="G71" s="1">
        <v>-1.85063E-2</v>
      </c>
      <c r="H71" s="1">
        <v>3.67011E-2</v>
      </c>
      <c r="I71" s="1">
        <v>2.0090400000000001E-2</v>
      </c>
      <c r="J71" s="1">
        <f t="shared" ref="J71:J101" si="35">E71-D71</f>
        <v>-0.4118</v>
      </c>
      <c r="K71" s="1">
        <f t="shared" ref="K71:K101" si="36">F71-E71</f>
        <v>5.2400000000000002E-2</v>
      </c>
      <c r="L71" s="1">
        <f t="shared" ref="L71:L101" si="37">F71-D71</f>
        <v>-0.3594</v>
      </c>
      <c r="M71" s="1">
        <f t="shared" ref="M71:M101" si="38">SQRT(2*C71)</f>
        <v>1.1832159566199232</v>
      </c>
      <c r="N71" s="1">
        <f t="shared" ref="N71:N101" si="39">-ATAN2(1,1/M71)</f>
        <v>-0.70167412378760363</v>
      </c>
      <c r="O71" s="1">
        <f t="shared" ref="O71:O101" si="40">-ATAN2(2,1/M71)</f>
        <v>-0.39981666395021725</v>
      </c>
      <c r="P71" s="1">
        <f t="shared" ref="P71:P101" si="41">N71+O71</f>
        <v>-1.1014907877378208</v>
      </c>
      <c r="Q71" s="1">
        <f t="shared" ref="Q71:Q101" si="42">J71+N71</f>
        <v>-1.1134741237876036</v>
      </c>
      <c r="R71" s="1">
        <f t="shared" si="24"/>
        <v>-0.34741666395021725</v>
      </c>
      <c r="S71" s="1">
        <f t="shared" si="25"/>
        <v>-1.4608907877378208</v>
      </c>
      <c r="T71" s="1">
        <f t="shared" si="12"/>
        <v>9.8538740508506866</v>
      </c>
      <c r="U71" s="1">
        <f t="shared" si="13"/>
        <v>5.7938177482306799</v>
      </c>
      <c r="V71" s="1">
        <f t="shared" si="14"/>
        <v>15.647691799081501</v>
      </c>
      <c r="W71" s="3">
        <f t="shared" si="15"/>
        <v>8.5186467708508289</v>
      </c>
      <c r="X71" s="3">
        <f t="shared" si="16"/>
        <v>6.1955953772306858</v>
      </c>
      <c r="Y71" s="3">
        <f t="shared" si="17"/>
        <v>14.714242148081379</v>
      </c>
    </row>
    <row r="72" spans="1:25" x14ac:dyDescent="0.35">
      <c r="A72" s="4">
        <f>(B72+24.58)/2</f>
        <v>21.950041497499999</v>
      </c>
      <c r="B72" s="4">
        <f t="shared" si="34"/>
        <v>19.320082995</v>
      </c>
      <c r="C72" s="1">
        <v>0.71</v>
      </c>
      <c r="D72" s="1">
        <v>0.376523</v>
      </c>
      <c r="E72" s="1">
        <v>-3.4730900000000002E-2</v>
      </c>
      <c r="F72" s="1">
        <v>1.7503700000000001E-2</v>
      </c>
      <c r="G72" s="1">
        <v>-1.6922699999999999E-2</v>
      </c>
      <c r="H72" s="1">
        <v>3.7132499999999999E-2</v>
      </c>
      <c r="I72" s="1">
        <v>2.0625000000000001E-2</v>
      </c>
      <c r="J72" s="1">
        <f t="shared" si="35"/>
        <v>-0.41125390000000001</v>
      </c>
      <c r="K72" s="1">
        <f t="shared" si="36"/>
        <v>5.2234600000000006E-2</v>
      </c>
      <c r="L72" s="1">
        <f t="shared" si="37"/>
        <v>-0.35901929999999999</v>
      </c>
      <c r="M72" s="1">
        <f t="shared" si="38"/>
        <v>1.1916375287812984</v>
      </c>
      <c r="N72" s="1">
        <f t="shared" si="39"/>
        <v>-0.69817965831013307</v>
      </c>
      <c r="O72" s="1">
        <f t="shared" si="40"/>
        <v>-0.39727999708102724</v>
      </c>
      <c r="P72" s="1">
        <f t="shared" si="41"/>
        <v>-1.0954596553911604</v>
      </c>
      <c r="Q72" s="1">
        <f t="shared" si="42"/>
        <v>-1.1094335583101331</v>
      </c>
      <c r="R72" s="1">
        <f t="shared" si="24"/>
        <v>-0.34504539708102722</v>
      </c>
      <c r="S72" s="1">
        <f t="shared" si="25"/>
        <v>-1.4544789553911603</v>
      </c>
      <c r="T72" s="1">
        <f t="shared" ref="T72:T100" si="43">(Q73-Q71)/0.02*24.1889</f>
        <v>9.6954524565764935</v>
      </c>
      <c r="U72" s="1">
        <f t="shared" ref="U72:U100" si="44">(R73-R71)/0.02*24.1889</f>
        <v>5.6788815714923997</v>
      </c>
      <c r="V72" s="1">
        <f t="shared" ref="V72:V100" si="45">(S73-S71)/0.02*24.1889</f>
        <v>15.374334028069095</v>
      </c>
      <c r="W72" s="3">
        <f t="shared" ref="W72:W100" si="46">(N73-N71)/0.02*24.1889</f>
        <v>8.3885261895765098</v>
      </c>
      <c r="X72" s="3">
        <f t="shared" ref="X72:X100" si="47">(O73-O71)/0.02*24.1889</f>
        <v>6.0781193659924</v>
      </c>
      <c r="Y72" s="3">
        <f t="shared" ref="Y72:Y100" si="48">(P73-P71)/0.02*24.1889</f>
        <v>14.466645555568975</v>
      </c>
    </row>
    <row r="73" spans="1:25" x14ac:dyDescent="0.35">
      <c r="A73" s="4">
        <f>(B73+24.58)/2</f>
        <v>22.086098419999999</v>
      </c>
      <c r="B73" s="4">
        <f t="shared" si="34"/>
        <v>19.59219684</v>
      </c>
      <c r="C73" s="1">
        <v>0.72</v>
      </c>
      <c r="D73" s="1">
        <v>0.37636199999999997</v>
      </c>
      <c r="E73" s="1">
        <v>-3.4357400000000003E-2</v>
      </c>
      <c r="F73" s="1">
        <v>1.7712499999999999E-2</v>
      </c>
      <c r="G73" s="1">
        <v>-1.5417999999999999E-2</v>
      </c>
      <c r="H73" s="1">
        <v>3.7585100000000003E-2</v>
      </c>
      <c r="I73" s="1">
        <v>2.11112E-2</v>
      </c>
      <c r="J73" s="1">
        <f t="shared" si="35"/>
        <v>-0.41071939999999996</v>
      </c>
      <c r="K73" s="1">
        <f t="shared" si="36"/>
        <v>5.2069900000000002E-2</v>
      </c>
      <c r="L73" s="1">
        <f t="shared" si="37"/>
        <v>-0.35864949999999995</v>
      </c>
      <c r="M73" s="1">
        <f t="shared" si="38"/>
        <v>1.2</v>
      </c>
      <c r="N73" s="1">
        <f t="shared" si="39"/>
        <v>-0.69473827619670325</v>
      </c>
      <c r="O73" s="1">
        <f t="shared" si="40"/>
        <v>-0.39479111969976155</v>
      </c>
      <c r="P73" s="1">
        <f t="shared" si="41"/>
        <v>-1.0895293958964647</v>
      </c>
      <c r="Q73" s="1">
        <f t="shared" si="42"/>
        <v>-1.1054576761967032</v>
      </c>
      <c r="R73" s="1">
        <f t="shared" si="24"/>
        <v>-0.34272121969976155</v>
      </c>
      <c r="S73" s="1">
        <f t="shared" si="25"/>
        <v>-1.4481788958964645</v>
      </c>
      <c r="T73" s="1">
        <f t="shared" si="43"/>
        <v>9.5434262172055071</v>
      </c>
      <c r="U73" s="1">
        <f t="shared" si="44"/>
        <v>5.5658062698959565</v>
      </c>
      <c r="V73" s="1">
        <f t="shared" si="45"/>
        <v>15.109232487101464</v>
      </c>
      <c r="W73" s="3">
        <f t="shared" si="46"/>
        <v>8.2617773507053762</v>
      </c>
      <c r="X73" s="3">
        <f t="shared" si="47"/>
        <v>5.9643183973960028</v>
      </c>
      <c r="Y73" s="3">
        <f t="shared" si="48"/>
        <v>14.226095748101447</v>
      </c>
    </row>
    <row r="74" spans="1:25" x14ac:dyDescent="0.35">
      <c r="A74" s="4">
        <f>(B74+24.58)/2</f>
        <v>22.222155342499999</v>
      </c>
      <c r="B74" s="4">
        <f t="shared" si="34"/>
        <v>19.864310685</v>
      </c>
      <c r="C74" s="1">
        <v>0.73</v>
      </c>
      <c r="D74" s="1">
        <v>0.37621500000000002</v>
      </c>
      <c r="E74" s="1">
        <v>-3.3979200000000001E-2</v>
      </c>
      <c r="F74" s="1">
        <v>1.7925900000000002E-2</v>
      </c>
      <c r="G74" s="1">
        <v>-1.39986E-2</v>
      </c>
      <c r="H74" s="1">
        <v>3.8062400000000003E-2</v>
      </c>
      <c r="I74" s="1">
        <v>2.1540400000000001E-2</v>
      </c>
      <c r="J74" s="1">
        <f t="shared" si="35"/>
        <v>-0.41019420000000001</v>
      </c>
      <c r="K74" s="1">
        <f t="shared" si="36"/>
        <v>5.1905100000000003E-2</v>
      </c>
      <c r="L74" s="1">
        <f t="shared" si="37"/>
        <v>-0.35828910000000003</v>
      </c>
      <c r="M74" s="1">
        <f t="shared" si="38"/>
        <v>1.2083045973594573</v>
      </c>
      <c r="N74" s="1">
        <f t="shared" si="39"/>
        <v>-0.69134860989478109</v>
      </c>
      <c r="O74" s="1">
        <f t="shared" si="40"/>
        <v>-0.39234854637645117</v>
      </c>
      <c r="P74" s="1">
        <f t="shared" si="41"/>
        <v>-1.0836971562712323</v>
      </c>
      <c r="Q74" s="1">
        <f t="shared" si="42"/>
        <v>-1.101542809894781</v>
      </c>
      <c r="R74" s="1">
        <f t="shared" si="24"/>
        <v>-0.34044344637645119</v>
      </c>
      <c r="S74" s="1">
        <f t="shared" si="25"/>
        <v>-1.4419862562712322</v>
      </c>
      <c r="T74" s="1">
        <f t="shared" si="43"/>
        <v>9.3976708614199076</v>
      </c>
      <c r="U74" s="1">
        <f t="shared" si="44"/>
        <v>5.4543115480314173</v>
      </c>
      <c r="V74" s="1">
        <f t="shared" si="45"/>
        <v>14.851982409451056</v>
      </c>
      <c r="W74" s="3">
        <f t="shared" si="46"/>
        <v>8.1382757829198784</v>
      </c>
      <c r="X74" s="3">
        <f t="shared" si="47"/>
        <v>5.8540331205314313</v>
      </c>
      <c r="Y74" s="3">
        <f t="shared" si="48"/>
        <v>13.99230890345131</v>
      </c>
    </row>
    <row r="75" spans="1:25" x14ac:dyDescent="0.35">
      <c r="A75" s="4">
        <f>(B75+24.58)/2</f>
        <v>22.358212264999999</v>
      </c>
      <c r="B75" s="4">
        <f t="shared" si="34"/>
        <v>20.136424529999999</v>
      </c>
      <c r="C75" s="1">
        <v>0.74</v>
      </c>
      <c r="D75" s="1">
        <v>0.37608200000000003</v>
      </c>
      <c r="E75" s="1">
        <v>-3.3596099999999997E-2</v>
      </c>
      <c r="F75" s="1">
        <v>1.8143300000000001E-2</v>
      </c>
      <c r="G75" s="1">
        <v>-1.26643E-2</v>
      </c>
      <c r="H75" s="1">
        <v>3.8564300000000003E-2</v>
      </c>
      <c r="I75" s="1">
        <v>2.19127E-2</v>
      </c>
      <c r="J75" s="1">
        <f t="shared" si="35"/>
        <v>-0.40967810000000005</v>
      </c>
      <c r="K75" s="1">
        <f t="shared" si="36"/>
        <v>5.1739399999999998E-2</v>
      </c>
      <c r="L75" s="1">
        <f t="shared" si="37"/>
        <v>-0.35793870000000005</v>
      </c>
      <c r="M75" s="1">
        <f t="shared" si="38"/>
        <v>1.2165525060596438</v>
      </c>
      <c r="N75" s="1">
        <f t="shared" si="39"/>
        <v>-0.68800934203027164</v>
      </c>
      <c r="O75" s="1">
        <f t="shared" si="40"/>
        <v>-0.38995085567739474</v>
      </c>
      <c r="P75" s="1">
        <f t="shared" si="41"/>
        <v>-1.0779601977076663</v>
      </c>
      <c r="Q75" s="1">
        <f t="shared" si="42"/>
        <v>-1.0976874420302716</v>
      </c>
      <c r="R75" s="1">
        <f t="shared" si="24"/>
        <v>-0.33821145567739475</v>
      </c>
      <c r="S75" s="1">
        <f t="shared" si="25"/>
        <v>-1.4358988977076663</v>
      </c>
      <c r="T75" s="1">
        <f t="shared" si="43"/>
        <v>9.257946977597415</v>
      </c>
      <c r="U75" s="1">
        <f t="shared" si="44"/>
        <v>5.3443677955919817</v>
      </c>
      <c r="V75" s="1">
        <f t="shared" si="45"/>
        <v>14.602314773189331</v>
      </c>
      <c r="W75" s="3">
        <f t="shared" si="46"/>
        <v>8.0179030190974068</v>
      </c>
      <c r="X75" s="3">
        <f t="shared" si="47"/>
        <v>5.7471129805919485</v>
      </c>
      <c r="Y75" s="3">
        <f t="shared" si="48"/>
        <v>13.76501599968949</v>
      </c>
    </row>
    <row r="76" spans="1:25" x14ac:dyDescent="0.35">
      <c r="A76" s="4">
        <f>(B76+24.58)/2</f>
        <v>22.494269187499999</v>
      </c>
      <c r="B76" s="4">
        <f t="shared" si="34"/>
        <v>20.408538374999999</v>
      </c>
      <c r="C76" s="1">
        <v>0.75</v>
      </c>
      <c r="D76" s="1">
        <v>0.37596099999999999</v>
      </c>
      <c r="E76" s="1">
        <v>-3.3207899999999999E-2</v>
      </c>
      <c r="F76" s="1">
        <v>1.8364200000000001E-2</v>
      </c>
      <c r="G76" s="1">
        <v>-1.14135E-2</v>
      </c>
      <c r="H76" s="1">
        <v>3.9090800000000002E-2</v>
      </c>
      <c r="I76" s="1">
        <v>2.2227899999999998E-2</v>
      </c>
      <c r="J76" s="1">
        <f t="shared" si="35"/>
        <v>-0.4091689</v>
      </c>
      <c r="K76" s="1">
        <f t="shared" si="36"/>
        <v>5.1572099999999996E-2</v>
      </c>
      <c r="L76" s="1">
        <f t="shared" si="37"/>
        <v>-0.35759679999999999</v>
      </c>
      <c r="M76" s="1">
        <f t="shared" si="38"/>
        <v>1.2247448713915889</v>
      </c>
      <c r="N76" s="1">
        <f t="shared" si="39"/>
        <v>-0.68471920300228295</v>
      </c>
      <c r="O76" s="1">
        <f t="shared" si="40"/>
        <v>-0.38759668665518071</v>
      </c>
      <c r="P76" s="1">
        <f t="shared" si="41"/>
        <v>-1.0723158896574636</v>
      </c>
      <c r="Q76" s="1">
        <f t="shared" si="42"/>
        <v>-1.0938881030022829</v>
      </c>
      <c r="R76" s="1">
        <f t="shared" si="24"/>
        <v>-0.3360245866551807</v>
      </c>
      <c r="S76" s="1">
        <f t="shared" si="25"/>
        <v>-1.4299126896574637</v>
      </c>
      <c r="T76" s="1">
        <f t="shared" si="43"/>
        <v>9.1230532433041258</v>
      </c>
      <c r="U76" s="1">
        <f t="shared" si="44"/>
        <v>5.2355907772231856</v>
      </c>
      <c r="V76" s="1">
        <f t="shared" si="45"/>
        <v>14.358644020527379</v>
      </c>
      <c r="W76" s="3">
        <f t="shared" si="46"/>
        <v>7.9005462373041526</v>
      </c>
      <c r="X76" s="3">
        <f t="shared" si="47"/>
        <v>5.6434156312231636</v>
      </c>
      <c r="Y76" s="3">
        <f t="shared" si="48"/>
        <v>13.543961868527317</v>
      </c>
    </row>
    <row r="77" spans="1:25" x14ac:dyDescent="0.35">
      <c r="A77" s="4">
        <f>(B77+24.58)/2</f>
        <v>22.630326109999999</v>
      </c>
      <c r="B77" s="4">
        <f t="shared" si="34"/>
        <v>20.680652220000002</v>
      </c>
      <c r="C77" s="1">
        <v>0.76</v>
      </c>
      <c r="D77" s="1">
        <v>0.37585299999999999</v>
      </c>
      <c r="E77" s="1">
        <v>-3.2814299999999998E-2</v>
      </c>
      <c r="F77" s="1">
        <v>1.8587900000000001E-2</v>
      </c>
      <c r="G77" s="1">
        <v>-1.01879E-2</v>
      </c>
      <c r="H77" s="1">
        <v>3.9641999999999997E-2</v>
      </c>
      <c r="I77" s="1">
        <v>2.2486200000000001E-2</v>
      </c>
      <c r="J77" s="1">
        <f t="shared" si="35"/>
        <v>-0.40866730000000001</v>
      </c>
      <c r="K77" s="1">
        <f t="shared" si="36"/>
        <v>5.1402199999999995E-2</v>
      </c>
      <c r="L77" s="1">
        <f t="shared" si="37"/>
        <v>-0.3572651</v>
      </c>
      <c r="M77" s="1">
        <f t="shared" si="38"/>
        <v>1.2328828005937953</v>
      </c>
      <c r="N77" s="1">
        <f t="shared" si="39"/>
        <v>-0.68147696872077501</v>
      </c>
      <c r="O77" s="1">
        <f t="shared" si="40"/>
        <v>-0.38528473557170728</v>
      </c>
      <c r="P77" s="1">
        <f t="shared" si="41"/>
        <v>-1.0667617042924822</v>
      </c>
      <c r="Q77" s="1">
        <f t="shared" si="42"/>
        <v>-1.090144268720775</v>
      </c>
      <c r="R77" s="1">
        <f t="shared" si="24"/>
        <v>-0.33388253557170727</v>
      </c>
      <c r="S77" s="1">
        <f t="shared" si="25"/>
        <v>-1.4240268042924822</v>
      </c>
      <c r="T77" s="1">
        <f t="shared" si="43"/>
        <v>8.9905842029498491</v>
      </c>
      <c r="U77" s="1">
        <f t="shared" si="44"/>
        <v>5.1277248688217014</v>
      </c>
      <c r="V77" s="1">
        <f t="shared" si="45"/>
        <v>14.118309071771685</v>
      </c>
      <c r="W77" s="3">
        <f t="shared" si="46"/>
        <v>7.7860979274500579</v>
      </c>
      <c r="X77" s="3">
        <f t="shared" si="47"/>
        <v>5.5428063928216869</v>
      </c>
      <c r="Y77" s="3">
        <f t="shared" si="48"/>
        <v>13.32890432027161</v>
      </c>
    </row>
    <row r="78" spans="1:25" x14ac:dyDescent="0.35">
      <c r="A78" s="4">
        <f>(B78+24.58)/2</f>
        <v>22.766383032500002</v>
      </c>
      <c r="B78" s="4">
        <f t="shared" si="34"/>
        <v>20.952766065000002</v>
      </c>
      <c r="C78" s="1">
        <v>0.77</v>
      </c>
      <c r="D78" s="1">
        <v>0.37575799999999998</v>
      </c>
      <c r="E78" s="1">
        <v>-3.2414999999999999E-2</v>
      </c>
      <c r="F78" s="1">
        <v>1.8813900000000001E-2</v>
      </c>
      <c r="G78" s="1">
        <v>-8.8665199999999993E-3</v>
      </c>
      <c r="H78" s="1">
        <v>4.0217900000000001E-2</v>
      </c>
      <c r="I78" s="1">
        <v>2.2687499999999999E-2</v>
      </c>
      <c r="J78" s="1">
        <f t="shared" si="35"/>
        <v>-0.40817300000000001</v>
      </c>
      <c r="K78" s="1">
        <f t="shared" si="36"/>
        <v>5.1228900000000001E-2</v>
      </c>
      <c r="L78" s="1">
        <f t="shared" si="37"/>
        <v>-0.35694409999999999</v>
      </c>
      <c r="M78" s="1">
        <f t="shared" si="38"/>
        <v>1.2409673645990857</v>
      </c>
      <c r="N78" s="1">
        <f t="shared" si="39"/>
        <v>-0.67828145847694277</v>
      </c>
      <c r="O78" s="1">
        <f t="shared" si="40"/>
        <v>-0.38301375283609701</v>
      </c>
      <c r="P78" s="1">
        <f t="shared" si="41"/>
        <v>-1.0612952113130398</v>
      </c>
      <c r="Q78" s="1">
        <f t="shared" si="42"/>
        <v>-1.0864544584769429</v>
      </c>
      <c r="R78" s="1">
        <f t="shared" si="24"/>
        <v>-0.33178485283609699</v>
      </c>
      <c r="S78" s="1">
        <f t="shared" si="25"/>
        <v>-1.4182393113130398</v>
      </c>
      <c r="T78" s="1">
        <f t="shared" si="43"/>
        <v>8.8614049044693779</v>
      </c>
      <c r="U78" s="1">
        <f t="shared" si="44"/>
        <v>5.0210053911778356</v>
      </c>
      <c r="V78" s="1">
        <f t="shared" si="45"/>
        <v>13.882410295647281</v>
      </c>
      <c r="W78" s="3">
        <f t="shared" si="46"/>
        <v>7.6744555814694859</v>
      </c>
      <c r="X78" s="3">
        <f t="shared" si="47"/>
        <v>5.4451577526778809</v>
      </c>
      <c r="Y78" s="3">
        <f t="shared" si="48"/>
        <v>13.119613334147166</v>
      </c>
    </row>
    <row r="79" spans="1:25" x14ac:dyDescent="0.35">
      <c r="A79" s="4">
        <f>(B79+24.58)/2</f>
        <v>22.902439954999998</v>
      </c>
      <c r="B79" s="4">
        <f t="shared" si="34"/>
        <v>21.224879910000002</v>
      </c>
      <c r="C79" s="1">
        <v>0.78</v>
      </c>
      <c r="D79" s="1">
        <v>0.37567600000000001</v>
      </c>
      <c r="E79" s="1">
        <v>-3.2009900000000001E-2</v>
      </c>
      <c r="F79" s="1">
        <v>1.9041599999999999E-2</v>
      </c>
      <c r="G79" s="1">
        <v>-7.3810000000000004E-3</v>
      </c>
      <c r="H79" s="1">
        <v>4.0818399999999998E-2</v>
      </c>
      <c r="I79" s="1">
        <v>2.2831799999999999E-2</v>
      </c>
      <c r="J79" s="1">
        <f t="shared" si="35"/>
        <v>-0.40768589999999999</v>
      </c>
      <c r="K79" s="1">
        <f t="shared" si="36"/>
        <v>5.10515E-2</v>
      </c>
      <c r="L79" s="1">
        <f t="shared" si="37"/>
        <v>-0.35663440000000002</v>
      </c>
      <c r="M79" s="1">
        <f t="shared" si="38"/>
        <v>1.2489995996796797</v>
      </c>
      <c r="N79" s="1">
        <f t="shared" si="39"/>
        <v>-0.67513153293703165</v>
      </c>
      <c r="O79" s="1">
        <f t="shared" si="40"/>
        <v>-0.38078254014101148</v>
      </c>
      <c r="P79" s="1">
        <f t="shared" si="41"/>
        <v>-1.0559140730780432</v>
      </c>
      <c r="Q79" s="1">
        <f t="shared" si="42"/>
        <v>-1.0828174329370317</v>
      </c>
      <c r="R79" s="1">
        <f t="shared" si="24"/>
        <v>-0.32973104014101151</v>
      </c>
      <c r="S79" s="1">
        <f t="shared" si="25"/>
        <v>-1.4125484730780431</v>
      </c>
      <c r="T79" s="1">
        <f t="shared" si="43"/>
        <v>8.7317892185952815</v>
      </c>
      <c r="U79" s="1">
        <f t="shared" si="44"/>
        <v>4.9153115367684395</v>
      </c>
      <c r="V79" s="1">
        <f t="shared" si="45"/>
        <v>13.647100755363654</v>
      </c>
      <c r="W79" s="3">
        <f t="shared" si="46"/>
        <v>7.5655214050951125</v>
      </c>
      <c r="X79" s="3">
        <f t="shared" si="47"/>
        <v>5.3503489032684621</v>
      </c>
      <c r="Y79" s="3">
        <f t="shared" si="48"/>
        <v>12.91587030836371</v>
      </c>
    </row>
    <row r="80" spans="1:25" x14ac:dyDescent="0.35">
      <c r="A80" s="4">
        <f>(B80+24.58)/2</f>
        <v>23.038496877500002</v>
      </c>
      <c r="B80" s="4">
        <f t="shared" si="34"/>
        <v>21.496993755000002</v>
      </c>
      <c r="C80" s="1">
        <v>0.79</v>
      </c>
      <c r="D80" s="1">
        <v>0.37561</v>
      </c>
      <c r="E80" s="1">
        <v>-3.15987E-2</v>
      </c>
      <c r="F80" s="1">
        <v>1.9270499999999999E-2</v>
      </c>
      <c r="G80" s="1">
        <v>-5.7277300000000003E-3</v>
      </c>
      <c r="H80" s="1">
        <v>4.1443500000000001E-2</v>
      </c>
      <c r="I80" s="1">
        <v>2.2919100000000001E-2</v>
      </c>
      <c r="J80" s="1">
        <f t="shared" si="35"/>
        <v>-0.40720869999999998</v>
      </c>
      <c r="K80" s="1">
        <f t="shared" si="36"/>
        <v>5.0869200000000003E-2</v>
      </c>
      <c r="L80" s="1">
        <f t="shared" si="37"/>
        <v>-0.35633949999999998</v>
      </c>
      <c r="M80" s="1">
        <f t="shared" si="38"/>
        <v>1.2569805089976536</v>
      </c>
      <c r="N80" s="1">
        <f t="shared" si="39"/>
        <v>-0.67202609225103327</v>
      </c>
      <c r="O80" s="1">
        <f t="shared" si="40"/>
        <v>-0.37858994778231742</v>
      </c>
      <c r="P80" s="1">
        <f t="shared" si="41"/>
        <v>-1.0506160400333506</v>
      </c>
      <c r="Q80" s="1">
        <f t="shared" si="42"/>
        <v>-1.0792347922510332</v>
      </c>
      <c r="R80" s="1">
        <f t="shared" si="24"/>
        <v>-0.32772074778231741</v>
      </c>
      <c r="S80" s="1">
        <f t="shared" si="25"/>
        <v>-1.4069555400333507</v>
      </c>
      <c r="T80" s="1">
        <f t="shared" si="43"/>
        <v>8.6006762404746908</v>
      </c>
      <c r="U80" s="1">
        <f t="shared" si="44"/>
        <v>4.8102868873699371</v>
      </c>
      <c r="V80" s="1">
        <f t="shared" si="45"/>
        <v>13.410963127844695</v>
      </c>
      <c r="W80" s="3">
        <f t="shared" si="46"/>
        <v>7.4592020494746301</v>
      </c>
      <c r="X80" s="3">
        <f t="shared" si="47"/>
        <v>5.258265315369929</v>
      </c>
      <c r="Y80" s="3">
        <f t="shared" si="48"/>
        <v>12.71746736484476</v>
      </c>
    </row>
    <row r="81" spans="1:25" x14ac:dyDescent="0.35">
      <c r="A81" s="4">
        <f>(B81+24.58)/2</f>
        <v>23.174553799999998</v>
      </c>
      <c r="B81" s="4">
        <f t="shared" si="34"/>
        <v>21.769107600000002</v>
      </c>
      <c r="C81" s="1">
        <v>0.8</v>
      </c>
      <c r="D81" s="1">
        <v>0.37556099999999998</v>
      </c>
      <c r="E81" s="1">
        <v>-3.11811E-2</v>
      </c>
      <c r="F81" s="1">
        <v>1.95E-2</v>
      </c>
      <c r="G81" s="1">
        <v>-3.9067099999999999E-3</v>
      </c>
      <c r="H81" s="1">
        <v>4.20933E-2</v>
      </c>
      <c r="I81" s="1">
        <v>2.2964399999999999E-2</v>
      </c>
      <c r="J81" s="1">
        <f t="shared" si="35"/>
        <v>-0.4067421</v>
      </c>
      <c r="K81" s="1">
        <f t="shared" si="36"/>
        <v>5.06811E-2</v>
      </c>
      <c r="L81" s="1">
        <f t="shared" si="37"/>
        <v>-0.35606099999999996</v>
      </c>
      <c r="M81" s="1">
        <f t="shared" si="38"/>
        <v>1.2649110640673518</v>
      </c>
      <c r="N81" s="1">
        <f t="shared" si="39"/>
        <v>-0.66896407426840709</v>
      </c>
      <c r="O81" s="1">
        <f t="shared" si="40"/>
        <v>-0.37643487214836202</v>
      </c>
      <c r="P81" s="1">
        <f t="shared" si="41"/>
        <v>-1.045398946416769</v>
      </c>
      <c r="Q81" s="1">
        <f t="shared" si="42"/>
        <v>-1.0757061742684071</v>
      </c>
      <c r="R81" s="1">
        <f t="shared" si="24"/>
        <v>-0.32575377214836204</v>
      </c>
      <c r="S81" s="1">
        <f t="shared" si="25"/>
        <v>-1.401459946416769</v>
      </c>
      <c r="T81" s="1">
        <f t="shared" si="43"/>
        <v>8.4679768165396059</v>
      </c>
      <c r="U81" s="1">
        <f t="shared" si="44"/>
        <v>4.7060646859917439</v>
      </c>
      <c r="V81" s="1">
        <f t="shared" si="45"/>
        <v>13.174041502531216</v>
      </c>
      <c r="W81" s="3">
        <f t="shared" si="46"/>
        <v>7.3554083610396379</v>
      </c>
      <c r="X81" s="3">
        <f t="shared" si="47"/>
        <v>5.1687983429917574</v>
      </c>
      <c r="Y81" s="3">
        <f t="shared" si="48"/>
        <v>12.524206704031261</v>
      </c>
    </row>
    <row r="82" spans="1:25" x14ac:dyDescent="0.35">
      <c r="A82" s="4">
        <f>(B82+24.58)/2</f>
        <v>23.310610722500002</v>
      </c>
      <c r="B82" s="4">
        <f t="shared" si="34"/>
        <v>22.041221445000001</v>
      </c>
      <c r="C82" s="1">
        <v>0.81</v>
      </c>
      <c r="D82" s="1">
        <v>0.37553199999999998</v>
      </c>
      <c r="E82" s="1">
        <v>-3.0756800000000001E-2</v>
      </c>
      <c r="F82" s="1">
        <v>1.9729799999999999E-2</v>
      </c>
      <c r="G82" s="1">
        <v>-1.91792E-3</v>
      </c>
      <c r="H82" s="1">
        <v>4.2767800000000002E-2</v>
      </c>
      <c r="I82" s="1">
        <v>2.3042099999999999E-2</v>
      </c>
      <c r="J82" s="1">
        <f t="shared" si="35"/>
        <v>-0.40628880000000001</v>
      </c>
      <c r="K82" s="1">
        <f t="shared" si="36"/>
        <v>5.04866E-2</v>
      </c>
      <c r="L82" s="1">
        <f t="shared" si="37"/>
        <v>-0.35580219999999996</v>
      </c>
      <c r="M82" s="1">
        <f t="shared" si="38"/>
        <v>1.2727922061357855</v>
      </c>
      <c r="N82" s="1">
        <f t="shared" si="39"/>
        <v>-0.66594445285359094</v>
      </c>
      <c r="O82" s="1">
        <f t="shared" si="40"/>
        <v>-0.37431625336629043</v>
      </c>
      <c r="P82" s="1">
        <f t="shared" si="41"/>
        <v>-1.0402607062198814</v>
      </c>
      <c r="Q82" s="1">
        <f t="shared" si="42"/>
        <v>-1.0722332528535909</v>
      </c>
      <c r="R82" s="1">
        <f t="shared" si="24"/>
        <v>-0.32382965336629044</v>
      </c>
      <c r="S82" s="1">
        <f t="shared" si="25"/>
        <v>-1.3960629062198815</v>
      </c>
      <c r="T82" s="1">
        <f t="shared" si="43"/>
        <v>8.334573311185725</v>
      </c>
      <c r="U82" s="1">
        <f t="shared" si="44"/>
        <v>4.6045978604189948</v>
      </c>
      <c r="V82" s="1">
        <f t="shared" si="45"/>
        <v>12.939171171604317</v>
      </c>
      <c r="W82" s="3">
        <f t="shared" si="46"/>
        <v>7.2540551481856719</v>
      </c>
      <c r="X82" s="3">
        <f t="shared" si="47"/>
        <v>5.0818448574189556</v>
      </c>
      <c r="Y82" s="3">
        <f t="shared" si="48"/>
        <v>12.335900005604426</v>
      </c>
    </row>
    <row r="83" spans="1:25" x14ac:dyDescent="0.35">
      <c r="A83" s="4">
        <f>(B83+24.58)/2</f>
        <v>23.446667644999998</v>
      </c>
      <c r="B83" s="4">
        <f t="shared" si="34"/>
        <v>22.313335290000001</v>
      </c>
      <c r="C83" s="1">
        <v>0.82</v>
      </c>
      <c r="D83" s="1">
        <v>0.375523</v>
      </c>
      <c r="E83" s="1">
        <v>-3.0325700000000001E-2</v>
      </c>
      <c r="F83" s="1">
        <v>1.9960800000000001E-2</v>
      </c>
      <c r="G83" s="1">
        <v>2.3861600000000001E-4</v>
      </c>
      <c r="H83" s="1">
        <v>4.3466900000000003E-2</v>
      </c>
      <c r="I83" s="1">
        <v>2.3226799999999999E-2</v>
      </c>
      <c r="J83" s="1">
        <f t="shared" si="35"/>
        <v>-0.40584870000000001</v>
      </c>
      <c r="K83" s="1">
        <f t="shared" si="36"/>
        <v>5.0286499999999998E-2</v>
      </c>
      <c r="L83" s="1">
        <f t="shared" si="37"/>
        <v>-0.35556219999999999</v>
      </c>
      <c r="M83" s="1">
        <f t="shared" si="38"/>
        <v>1.2806248474865698</v>
      </c>
      <c r="N83" s="1">
        <f t="shared" si="39"/>
        <v>-0.66296623629463758</v>
      </c>
      <c r="O83" s="1">
        <f t="shared" si="40"/>
        <v>-0.37223307309390402</v>
      </c>
      <c r="P83" s="1">
        <f t="shared" si="41"/>
        <v>-1.0351993093885417</v>
      </c>
      <c r="Q83" s="1">
        <f t="shared" si="42"/>
        <v>-1.0688149362946375</v>
      </c>
      <c r="R83" s="1">
        <f t="shared" si="24"/>
        <v>-0.32194657309390401</v>
      </c>
      <c r="S83" s="1">
        <f t="shared" si="25"/>
        <v>-1.3907615093885417</v>
      </c>
      <c r="T83" s="1">
        <f t="shared" si="43"/>
        <v>8.2003842769441722</v>
      </c>
      <c r="U83" s="1">
        <f t="shared" si="44"/>
        <v>4.5077235719095752</v>
      </c>
      <c r="V83" s="1">
        <f t="shared" si="45"/>
        <v>12.708107848853681</v>
      </c>
      <c r="W83" s="3">
        <f t="shared" si="46"/>
        <v>7.1550609634441242</v>
      </c>
      <c r="X83" s="3">
        <f t="shared" si="47"/>
        <v>4.9973069079095538</v>
      </c>
      <c r="Y83" s="3">
        <f t="shared" si="48"/>
        <v>12.152367871353611</v>
      </c>
    </row>
    <row r="84" spans="1:25" x14ac:dyDescent="0.35">
      <c r="A84" s="4">
        <f>(B84+24.58)/2</f>
        <v>23.582724567500001</v>
      </c>
      <c r="B84" s="4">
        <f t="shared" si="34"/>
        <v>22.585449135000001</v>
      </c>
      <c r="C84" s="1">
        <v>0.83</v>
      </c>
      <c r="D84" s="1">
        <v>0.37553700000000001</v>
      </c>
      <c r="E84" s="1">
        <v>-2.9887500000000001E-2</v>
      </c>
      <c r="F84" s="1">
        <v>2.0194299999999998E-2</v>
      </c>
      <c r="G84" s="1">
        <v>2.5629099999999998E-3</v>
      </c>
      <c r="H84" s="1">
        <v>4.4190599999999997E-2</v>
      </c>
      <c r="I84" s="1">
        <v>2.3533399999999999E-2</v>
      </c>
      <c r="J84" s="1">
        <f t="shared" si="35"/>
        <v>-0.40542450000000002</v>
      </c>
      <c r="K84" s="1">
        <f t="shared" si="36"/>
        <v>5.0081799999999996E-2</v>
      </c>
      <c r="L84" s="1">
        <f t="shared" si="37"/>
        <v>-0.35534270000000001</v>
      </c>
      <c r="M84" s="1">
        <f t="shared" si="38"/>
        <v>1.2884098726725126</v>
      </c>
      <c r="N84" s="1">
        <f t="shared" si="39"/>
        <v>-0.66002846579883101</v>
      </c>
      <c r="O84" s="1">
        <f t="shared" si="40"/>
        <v>-0.37018435244652181</v>
      </c>
      <c r="P84" s="1">
        <f t="shared" si="41"/>
        <v>-1.0302128182453529</v>
      </c>
      <c r="Q84" s="1">
        <f t="shared" si="42"/>
        <v>-1.065452965798831</v>
      </c>
      <c r="R84" s="1">
        <f t="shared" si="24"/>
        <v>-0.3201025524465218</v>
      </c>
      <c r="S84" s="1">
        <f t="shared" si="25"/>
        <v>-1.3855555182453529</v>
      </c>
      <c r="T84" s="1">
        <f t="shared" si="43"/>
        <v>8.0655736959548481</v>
      </c>
      <c r="U84" s="1">
        <f t="shared" si="44"/>
        <v>4.4154696773290043</v>
      </c>
      <c r="V84" s="1">
        <f t="shared" si="45"/>
        <v>12.48104337328439</v>
      </c>
      <c r="W84" s="3">
        <f t="shared" si="46"/>
        <v>7.0583478999550229</v>
      </c>
      <c r="X84" s="3">
        <f t="shared" si="47"/>
        <v>4.9150914068290037</v>
      </c>
      <c r="Y84" s="3">
        <f t="shared" si="48"/>
        <v>11.973439306784227</v>
      </c>
    </row>
    <row r="85" spans="1:25" x14ac:dyDescent="0.35">
      <c r="A85" s="4">
        <f>(B85+24.58)/2</f>
        <v>23.718781489999998</v>
      </c>
      <c r="B85" s="4">
        <f t="shared" si="34"/>
        <v>22.857562980000001</v>
      </c>
      <c r="C85" s="1">
        <v>0.84</v>
      </c>
      <c r="D85" s="1">
        <v>0.37557400000000002</v>
      </c>
      <c r="E85" s="1">
        <v>-2.94419E-2</v>
      </c>
      <c r="F85" s="1">
        <v>2.0431499999999998E-2</v>
      </c>
      <c r="G85" s="1">
        <v>5.0549699999999998E-3</v>
      </c>
      <c r="H85" s="1">
        <v>4.4939E-2</v>
      </c>
      <c r="I85" s="1">
        <v>2.3961900000000001E-2</v>
      </c>
      <c r="J85" s="1">
        <f t="shared" si="35"/>
        <v>-0.40501590000000004</v>
      </c>
      <c r="K85" s="1">
        <f t="shared" si="36"/>
        <v>4.9873399999999998E-2</v>
      </c>
      <c r="L85" s="1">
        <f t="shared" si="37"/>
        <v>-0.35514250000000003</v>
      </c>
      <c r="M85" s="1">
        <f t="shared" si="38"/>
        <v>1.2961481396815719</v>
      </c>
      <c r="N85" s="1">
        <f t="shared" si="39"/>
        <v>-0.65713021406960459</v>
      </c>
      <c r="O85" s="1">
        <f t="shared" si="40"/>
        <v>-0.36816915004917772</v>
      </c>
      <c r="P85" s="1">
        <f t="shared" si="41"/>
        <v>-1.0252993641187822</v>
      </c>
      <c r="Q85" s="1">
        <f t="shared" si="42"/>
        <v>-1.0621461140696047</v>
      </c>
      <c r="R85" s="1">
        <f t="shared" si="24"/>
        <v>-0.31829575004917771</v>
      </c>
      <c r="S85" s="1">
        <f t="shared" si="25"/>
        <v>-1.3804418641187821</v>
      </c>
      <c r="T85" s="1">
        <f t="shared" si="43"/>
        <v>7.9287366221456139</v>
      </c>
      <c r="U85" s="1">
        <f t="shared" si="44"/>
        <v>4.3277476597091438</v>
      </c>
      <c r="V85" s="1">
        <f t="shared" si="45"/>
        <v>12.256484281854757</v>
      </c>
      <c r="W85" s="3">
        <f t="shared" si="46"/>
        <v>6.9638414011455287</v>
      </c>
      <c r="X85" s="3">
        <f t="shared" si="47"/>
        <v>4.8351098372091643</v>
      </c>
      <c r="Y85" s="3">
        <f t="shared" si="48"/>
        <v>11.798951238354826</v>
      </c>
    </row>
    <row r="86" spans="1:25" x14ac:dyDescent="0.35">
      <c r="A86" s="4">
        <f>(B86+24.58)/2</f>
        <v>23.854838412500001</v>
      </c>
      <c r="B86" s="4">
        <f t="shared" si="34"/>
        <v>23.129676825000001</v>
      </c>
      <c r="C86" s="1">
        <v>0.85</v>
      </c>
      <c r="D86" s="1">
        <v>0.37563800000000003</v>
      </c>
      <c r="E86" s="1">
        <v>-2.8988699999999999E-2</v>
      </c>
      <c r="F86" s="1">
        <v>2.06736E-2</v>
      </c>
      <c r="G86" s="1">
        <v>7.7147800000000001E-3</v>
      </c>
      <c r="H86" s="1">
        <v>4.5712000000000003E-2</v>
      </c>
      <c r="I86" s="1">
        <v>2.45124E-2</v>
      </c>
      <c r="J86" s="1">
        <f t="shared" si="35"/>
        <v>-0.40462670000000001</v>
      </c>
      <c r="K86" s="1">
        <f t="shared" si="36"/>
        <v>4.96623E-2</v>
      </c>
      <c r="L86" s="1">
        <f t="shared" si="37"/>
        <v>-0.35496440000000001</v>
      </c>
      <c r="M86" s="1">
        <f t="shared" si="38"/>
        <v>1.3038404810405297</v>
      </c>
      <c r="N86" s="1">
        <f t="shared" si="39"/>
        <v>-0.65427058395951998</v>
      </c>
      <c r="O86" s="1">
        <f t="shared" si="40"/>
        <v>-0.36618656020527962</v>
      </c>
      <c r="P86" s="1">
        <f t="shared" si="41"/>
        <v>-1.0204571441647996</v>
      </c>
      <c r="Q86" s="1">
        <f t="shared" si="42"/>
        <v>-1.0588972839595199</v>
      </c>
      <c r="R86" s="1">
        <f t="shared" ref="R86:R101" si="49">K86+O86</f>
        <v>-0.31652426020527963</v>
      </c>
      <c r="S86" s="1">
        <f t="shared" ref="S86:S101" si="50">L86+P86</f>
        <v>-1.3754215441647997</v>
      </c>
      <c r="T86" s="1">
        <f t="shared" si="43"/>
        <v>7.7896807266170995</v>
      </c>
      <c r="U86" s="1">
        <f t="shared" si="44"/>
        <v>4.244594245403686</v>
      </c>
      <c r="V86" s="1">
        <f t="shared" si="45"/>
        <v>12.034274972020517</v>
      </c>
      <c r="W86" s="3">
        <f t="shared" si="46"/>
        <v>6.8714700826170132</v>
      </c>
      <c r="X86" s="3">
        <f t="shared" si="47"/>
        <v>4.7572779809037256</v>
      </c>
      <c r="Y86" s="3">
        <f t="shared" si="48"/>
        <v>11.628748063520606</v>
      </c>
    </row>
    <row r="87" spans="1:25" x14ac:dyDescent="0.35">
      <c r="A87" s="4">
        <f>(B87+24.58)/2</f>
        <v>23.990895334999998</v>
      </c>
      <c r="B87" s="4">
        <f t="shared" si="34"/>
        <v>23.40179067</v>
      </c>
      <c r="C87" s="1">
        <v>0.86</v>
      </c>
      <c r="D87" s="1">
        <v>0.37572899999999998</v>
      </c>
      <c r="E87" s="1">
        <v>-2.85277E-2</v>
      </c>
      <c r="F87" s="1">
        <v>2.0921800000000001E-2</v>
      </c>
      <c r="G87" s="1">
        <v>1.0542299999999999E-2</v>
      </c>
      <c r="H87" s="1">
        <v>4.6509700000000001E-2</v>
      </c>
      <c r="I87" s="1">
        <v>2.5184700000000001E-2</v>
      </c>
      <c r="J87" s="1">
        <f t="shared" si="35"/>
        <v>-0.40425669999999997</v>
      </c>
      <c r="K87" s="1">
        <f t="shared" si="36"/>
        <v>4.94495E-2</v>
      </c>
      <c r="L87" s="1">
        <f t="shared" si="37"/>
        <v>-0.35480719999999999</v>
      </c>
      <c r="M87" s="1">
        <f t="shared" si="38"/>
        <v>1.3114877048604001</v>
      </c>
      <c r="N87" s="1">
        <f t="shared" si="39"/>
        <v>-0.65144870719445358</v>
      </c>
      <c r="O87" s="1">
        <f t="shared" si="40"/>
        <v>-0.36423571117357467</v>
      </c>
      <c r="P87" s="1">
        <f t="shared" si="41"/>
        <v>-1.0156844183680283</v>
      </c>
      <c r="Q87" s="1">
        <f t="shared" si="42"/>
        <v>-1.0557054071944536</v>
      </c>
      <c r="R87" s="1">
        <f t="shared" si="49"/>
        <v>-0.31478621117357469</v>
      </c>
      <c r="S87" s="1">
        <f t="shared" si="50"/>
        <v>-1.3704916183680282</v>
      </c>
      <c r="T87" s="1">
        <f t="shared" si="43"/>
        <v>7.6509984093330639</v>
      </c>
      <c r="U87" s="1">
        <f t="shared" si="44"/>
        <v>4.1656873731831761</v>
      </c>
      <c r="V87" s="1">
        <f t="shared" si="45"/>
        <v>11.816685782516441</v>
      </c>
      <c r="W87" s="3">
        <f t="shared" si="46"/>
        <v>6.7811655653331604</v>
      </c>
      <c r="X87" s="3">
        <f t="shared" si="47"/>
        <v>4.6815156656831718</v>
      </c>
      <c r="Y87" s="3">
        <f t="shared" si="48"/>
        <v>11.462681231016266</v>
      </c>
    </row>
    <row r="88" spans="1:25" x14ac:dyDescent="0.35">
      <c r="A88" s="4">
        <f>(B88+24.58)/2</f>
        <v>24.126952257500001</v>
      </c>
      <c r="B88" s="4">
        <f t="shared" si="34"/>
        <v>23.673904515</v>
      </c>
      <c r="C88" s="1">
        <v>0.87</v>
      </c>
      <c r="D88" s="1">
        <v>0.37584899999999999</v>
      </c>
      <c r="E88" s="1">
        <v>-2.80585E-2</v>
      </c>
      <c r="F88" s="1">
        <v>2.11773E-2</v>
      </c>
      <c r="G88" s="1">
        <v>1.35377E-2</v>
      </c>
      <c r="H88" s="1">
        <v>4.7331999999999999E-2</v>
      </c>
      <c r="I88" s="1">
        <v>2.5978999999999999E-2</v>
      </c>
      <c r="J88" s="1">
        <f t="shared" si="35"/>
        <v>-0.40390749999999997</v>
      </c>
      <c r="K88" s="1">
        <f t="shared" si="36"/>
        <v>4.9235799999999996E-2</v>
      </c>
      <c r="L88" s="1">
        <f t="shared" si="37"/>
        <v>-0.35467169999999998</v>
      </c>
      <c r="M88" s="1">
        <f t="shared" si="38"/>
        <v>1.3190905958272918</v>
      </c>
      <c r="N88" s="1">
        <f t="shared" si="39"/>
        <v>-0.64866374316449982</v>
      </c>
      <c r="O88" s="1">
        <f t="shared" si="40"/>
        <v>-0.36231576354591671</v>
      </c>
      <c r="P88" s="1">
        <f t="shared" si="41"/>
        <v>-1.0109795067104166</v>
      </c>
      <c r="Q88" s="1">
        <f t="shared" si="42"/>
        <v>-1.0525712431644998</v>
      </c>
      <c r="R88" s="1">
        <f t="shared" si="49"/>
        <v>-0.31307996354591672</v>
      </c>
      <c r="S88" s="1">
        <f t="shared" si="50"/>
        <v>-1.3656512067104165</v>
      </c>
      <c r="T88" s="1">
        <f t="shared" si="43"/>
        <v>7.5112937507734534</v>
      </c>
      <c r="U88" s="1">
        <f t="shared" si="44"/>
        <v>4.0910716257592643</v>
      </c>
      <c r="V88" s="1">
        <f t="shared" si="45"/>
        <v>11.602365376532719</v>
      </c>
      <c r="W88" s="3">
        <f t="shared" si="46"/>
        <v>6.6928623192734849</v>
      </c>
      <c r="X88" s="3">
        <f t="shared" si="47"/>
        <v>4.6077465297592166</v>
      </c>
      <c r="Y88" s="3">
        <f t="shared" si="48"/>
        <v>11.300608849032702</v>
      </c>
    </row>
    <row r="89" spans="1:25" x14ac:dyDescent="0.35">
      <c r="A89" s="4">
        <f>(B89+24.58)/2</f>
        <v>24.263009179999997</v>
      </c>
      <c r="B89" s="4">
        <f t="shared" si="34"/>
        <v>23.94601836</v>
      </c>
      <c r="C89" s="1">
        <v>0.88</v>
      </c>
      <c r="D89" s="1">
        <v>0.37599900000000003</v>
      </c>
      <c r="E89" s="1">
        <v>-2.7581000000000001E-2</v>
      </c>
      <c r="F89" s="1">
        <v>2.14413E-2</v>
      </c>
      <c r="G89" s="1">
        <v>1.6700699999999999E-2</v>
      </c>
      <c r="H89" s="1">
        <v>4.8179E-2</v>
      </c>
      <c r="I89" s="1">
        <v>2.6895100000000002E-2</v>
      </c>
      <c r="J89" s="1">
        <f t="shared" si="35"/>
        <v>-0.40358000000000005</v>
      </c>
      <c r="K89" s="1">
        <f t="shared" si="36"/>
        <v>4.9022300000000005E-2</v>
      </c>
      <c r="L89" s="1">
        <f t="shared" si="37"/>
        <v>-0.35455770000000003</v>
      </c>
      <c r="M89" s="1">
        <f t="shared" si="38"/>
        <v>1.3266499161421599</v>
      </c>
      <c r="N89" s="1">
        <f t="shared" si="39"/>
        <v>-0.64591487777742884</v>
      </c>
      <c r="O89" s="1">
        <f t="shared" si="40"/>
        <v>-0.36042590871892877</v>
      </c>
      <c r="P89" s="1">
        <f t="shared" si="41"/>
        <v>-1.0063407864963576</v>
      </c>
      <c r="Q89" s="1">
        <f t="shared" si="42"/>
        <v>-1.0494948777774289</v>
      </c>
      <c r="R89" s="1">
        <f t="shared" si="49"/>
        <v>-0.31140360871892875</v>
      </c>
      <c r="S89" s="1">
        <f t="shared" si="50"/>
        <v>-1.3608984864963576</v>
      </c>
      <c r="T89" s="1">
        <f t="shared" si="43"/>
        <v>7.3679640887879874</v>
      </c>
      <c r="U89" s="1">
        <f t="shared" si="44"/>
        <v>4.0210370658645918</v>
      </c>
      <c r="V89" s="1">
        <f t="shared" si="45"/>
        <v>11.389001154652579</v>
      </c>
      <c r="W89" s="3">
        <f t="shared" si="46"/>
        <v>6.6064975167879778</v>
      </c>
      <c r="X89" s="3">
        <f t="shared" si="47"/>
        <v>4.5358978023645591</v>
      </c>
      <c r="Y89" s="3">
        <f t="shared" si="48"/>
        <v>11.142395319152538</v>
      </c>
    </row>
    <row r="90" spans="1:25" x14ac:dyDescent="0.35">
      <c r="A90" s="4">
        <f>(B90+24.58)/2</f>
        <v>24.399066102500001</v>
      </c>
      <c r="B90" s="4">
        <f t="shared" si="34"/>
        <v>24.218132205</v>
      </c>
      <c r="C90" s="1">
        <v>0.89</v>
      </c>
      <c r="D90" s="1">
        <v>0.37618299999999999</v>
      </c>
      <c r="E90" s="1">
        <v>-2.7094900000000002E-2</v>
      </c>
      <c r="F90" s="1">
        <v>2.17152E-2</v>
      </c>
      <c r="G90" s="1">
        <v>2.00316E-2</v>
      </c>
      <c r="H90" s="1">
        <v>4.90506E-2</v>
      </c>
      <c r="I90" s="1">
        <v>2.7933199999999998E-2</v>
      </c>
      <c r="J90" s="1">
        <f t="shared" si="35"/>
        <v>-0.40327789999999997</v>
      </c>
      <c r="K90" s="1">
        <f t="shared" si="36"/>
        <v>4.8810100000000002E-2</v>
      </c>
      <c r="L90" s="1">
        <f t="shared" si="37"/>
        <v>-0.3544678</v>
      </c>
      <c r="M90" s="1">
        <f t="shared" si="38"/>
        <v>1.3341664064126333</v>
      </c>
      <c r="N90" s="1">
        <f t="shared" si="39"/>
        <v>-0.64320132237083993</v>
      </c>
      <c r="O90" s="1">
        <f t="shared" si="40"/>
        <v>-0.35856536745319273</v>
      </c>
      <c r="P90" s="1">
        <f t="shared" si="41"/>
        <v>-1.0017666898240327</v>
      </c>
      <c r="Q90" s="1">
        <f t="shared" si="42"/>
        <v>-1.0464792223708399</v>
      </c>
      <c r="R90" s="1">
        <f t="shared" si="49"/>
        <v>-0.30975526745319271</v>
      </c>
      <c r="S90" s="1">
        <f t="shared" si="50"/>
        <v>-1.3562344898240326</v>
      </c>
      <c r="T90" s="1">
        <f t="shared" si="43"/>
        <v>7.2234889949557584</v>
      </c>
      <c r="U90" s="1">
        <f t="shared" si="44"/>
        <v>3.9551514756366335</v>
      </c>
      <c r="V90" s="1">
        <f t="shared" si="45"/>
        <v>11.178640470592324</v>
      </c>
      <c r="W90" s="3">
        <f t="shared" si="46"/>
        <v>6.5220108949557281</v>
      </c>
      <c r="X90" s="3">
        <f t="shared" si="47"/>
        <v>4.4659000991366842</v>
      </c>
      <c r="Y90" s="3">
        <f t="shared" si="48"/>
        <v>10.987910994092413</v>
      </c>
    </row>
    <row r="91" spans="1:25" x14ac:dyDescent="0.35">
      <c r="A91" s="4">
        <f>(B91+24.58)/2</f>
        <v>24.535123025000001</v>
      </c>
      <c r="B91" s="4">
        <f t="shared" si="34"/>
        <v>24.490246050000003</v>
      </c>
      <c r="C91" s="1">
        <v>0.9</v>
      </c>
      <c r="D91" s="1">
        <v>0.37640000000000001</v>
      </c>
      <c r="E91" s="1">
        <v>-2.6599999999999999E-2</v>
      </c>
      <c r="F91" s="1">
        <v>2.1999999999999999E-2</v>
      </c>
      <c r="G91" s="1">
        <v>2.34919E-2</v>
      </c>
      <c r="H91" s="1">
        <v>4.9940999999999999E-2</v>
      </c>
      <c r="I91" s="1">
        <v>2.90721E-2</v>
      </c>
      <c r="J91" s="1">
        <f t="shared" si="35"/>
        <v>-0.40300000000000002</v>
      </c>
      <c r="K91" s="1">
        <f t="shared" si="36"/>
        <v>4.8599999999999997E-2</v>
      </c>
      <c r="L91" s="1">
        <f t="shared" si="37"/>
        <v>-0.35439999999999999</v>
      </c>
      <c r="M91" s="1">
        <f t="shared" si="38"/>
        <v>1.3416407864998738</v>
      </c>
      <c r="N91" s="1">
        <f t="shared" si="39"/>
        <v>-0.64052231267942461</v>
      </c>
      <c r="O91" s="1">
        <f t="shared" si="40"/>
        <v>-0.35673338851409375</v>
      </c>
      <c r="P91" s="1">
        <f t="shared" si="41"/>
        <v>-0.99725570119351836</v>
      </c>
      <c r="Q91" s="1">
        <f t="shared" si="42"/>
        <v>-1.0435223126794246</v>
      </c>
      <c r="R91" s="1">
        <f t="shared" si="49"/>
        <v>-0.30813338851409378</v>
      </c>
      <c r="S91" s="1">
        <f t="shared" si="50"/>
        <v>-1.3516557011935184</v>
      </c>
      <c r="T91" s="1">
        <f t="shared" si="43"/>
        <v>7.0801085873026084</v>
      </c>
      <c r="U91" s="1">
        <f t="shared" si="44"/>
        <v>3.8928648881612258</v>
      </c>
      <c r="V91" s="1">
        <f t="shared" si="45"/>
        <v>10.972973475463903</v>
      </c>
      <c r="W91" s="3">
        <f t="shared" si="46"/>
        <v>6.439344626302713</v>
      </c>
      <c r="X91" s="3">
        <f t="shared" si="47"/>
        <v>4.3976872311612407</v>
      </c>
      <c r="Y91" s="3">
        <f t="shared" si="48"/>
        <v>10.837031857464021</v>
      </c>
    </row>
    <row r="92" spans="1:25" x14ac:dyDescent="0.35">
      <c r="A92" s="4">
        <f>(B92+24.58)/2</f>
        <v>24.671179947500001</v>
      </c>
      <c r="B92" s="4">
        <f t="shared" si="34"/>
        <v>24.762359895000003</v>
      </c>
      <c r="C92" s="1">
        <v>0.91</v>
      </c>
      <c r="D92" s="1">
        <v>0.37665199999999999</v>
      </c>
      <c r="E92" s="1">
        <v>-2.6096100000000001E-2</v>
      </c>
      <c r="F92" s="1">
        <v>2.22966E-2</v>
      </c>
      <c r="G92" s="1">
        <v>2.68902E-2</v>
      </c>
      <c r="H92" s="1">
        <v>5.0820999999999998E-2</v>
      </c>
      <c r="I92" s="1">
        <v>3.02067E-2</v>
      </c>
      <c r="J92" s="1">
        <f t="shared" si="35"/>
        <v>-0.4027481</v>
      </c>
      <c r="K92" s="1">
        <f t="shared" si="36"/>
        <v>4.8392699999999997E-2</v>
      </c>
      <c r="L92" s="1">
        <f t="shared" si="37"/>
        <v>-0.35435539999999999</v>
      </c>
      <c r="M92" s="1">
        <f t="shared" si="38"/>
        <v>1.3490737563232043</v>
      </c>
      <c r="N92" s="1">
        <f t="shared" si="39"/>
        <v>-0.63787710785401386</v>
      </c>
      <c r="O92" s="1">
        <f t="shared" si="40"/>
        <v>-0.35492924738889775</v>
      </c>
      <c r="P92" s="1">
        <f t="shared" si="41"/>
        <v>-0.99280635524291161</v>
      </c>
      <c r="Q92" s="1">
        <f t="shared" si="42"/>
        <v>-1.0406252078540139</v>
      </c>
      <c r="R92" s="1">
        <f t="shared" si="49"/>
        <v>-0.30653654738889774</v>
      </c>
      <c r="S92" s="1">
        <f t="shared" si="50"/>
        <v>-1.3471617552429116</v>
      </c>
      <c r="T92" s="1">
        <f t="shared" si="43"/>
        <v>6.9370416852894285</v>
      </c>
      <c r="U92" s="1">
        <f t="shared" si="44"/>
        <v>3.8325418531343693</v>
      </c>
      <c r="V92" s="1">
        <f t="shared" si="45"/>
        <v>10.769583538423731</v>
      </c>
      <c r="W92" s="3">
        <f t="shared" si="46"/>
        <v>6.3584431972894411</v>
      </c>
      <c r="X92" s="3">
        <f t="shared" si="47"/>
        <v>4.3311960266343412</v>
      </c>
      <c r="Y92" s="3">
        <f t="shared" si="48"/>
        <v>10.689639223923782</v>
      </c>
    </row>
    <row r="93" spans="1:25" x14ac:dyDescent="0.35">
      <c r="A93" s="4">
        <f>(B93+24.58)/2</f>
        <v>24.807236870000001</v>
      </c>
      <c r="B93" s="4">
        <f t="shared" si="34"/>
        <v>25.034473740000003</v>
      </c>
      <c r="C93" s="1">
        <v>0.92</v>
      </c>
      <c r="D93" s="1">
        <v>0.376938</v>
      </c>
      <c r="E93" s="1">
        <v>-2.5583600000000001E-2</v>
      </c>
      <c r="F93" s="1">
        <v>2.2604099999999998E-2</v>
      </c>
      <c r="G93" s="1">
        <v>3.0034999999999999E-2</v>
      </c>
      <c r="H93" s="1">
        <v>5.1661499999999999E-2</v>
      </c>
      <c r="I93" s="1">
        <v>3.1231600000000002E-2</v>
      </c>
      <c r="J93" s="1">
        <f t="shared" si="35"/>
        <v>-0.40252159999999998</v>
      </c>
      <c r="K93" s="1">
        <f t="shared" si="36"/>
        <v>4.81877E-2</v>
      </c>
      <c r="L93" s="1">
        <f t="shared" si="37"/>
        <v>-0.35433389999999998</v>
      </c>
      <c r="M93" s="1">
        <f t="shared" si="38"/>
        <v>1.3564659966250536</v>
      </c>
      <c r="N93" s="1">
        <f t="shared" si="39"/>
        <v>-0.63526498952931076</v>
      </c>
      <c r="O93" s="1">
        <f t="shared" si="40"/>
        <v>-0.35315224507504994</v>
      </c>
      <c r="P93" s="1">
        <f t="shared" si="41"/>
        <v>-0.98841723460436071</v>
      </c>
      <c r="Q93" s="1">
        <f t="shared" si="42"/>
        <v>-1.0377865895293108</v>
      </c>
      <c r="R93" s="1">
        <f t="shared" si="49"/>
        <v>-0.30496454507504994</v>
      </c>
      <c r="S93" s="1">
        <f t="shared" si="50"/>
        <v>-1.3427511346043608</v>
      </c>
      <c r="T93" s="1">
        <f t="shared" si="43"/>
        <v>6.8019754230271596</v>
      </c>
      <c r="U93" s="1">
        <f t="shared" si="44"/>
        <v>3.7721869371881165</v>
      </c>
      <c r="V93" s="1">
        <f t="shared" si="45"/>
        <v>10.574162360215343</v>
      </c>
      <c r="W93" s="3">
        <f t="shared" si="46"/>
        <v>6.2792532940271677</v>
      </c>
      <c r="X93" s="3">
        <f t="shared" si="47"/>
        <v>4.2663661641881614</v>
      </c>
      <c r="Y93" s="3">
        <f t="shared" si="48"/>
        <v>10.545619458215329</v>
      </c>
    </row>
    <row r="94" spans="1:25" x14ac:dyDescent="0.35">
      <c r="A94" s="4">
        <f>(B94+24.58)/2</f>
        <v>24.9432937925</v>
      </c>
      <c r="B94" s="4">
        <f t="shared" si="34"/>
        <v>25.306587585000003</v>
      </c>
      <c r="C94" s="1">
        <v>0.93</v>
      </c>
      <c r="D94" s="1">
        <v>0.377253</v>
      </c>
      <c r="E94" s="1">
        <v>-2.5062899999999999E-2</v>
      </c>
      <c r="F94" s="1">
        <v>2.2921199999999999E-2</v>
      </c>
      <c r="G94" s="1">
        <v>3.2888100000000003E-2</v>
      </c>
      <c r="H94" s="1">
        <v>5.2456500000000003E-2</v>
      </c>
      <c r="I94" s="1">
        <v>3.2126000000000002E-2</v>
      </c>
      <c r="J94" s="1">
        <f t="shared" si="35"/>
        <v>-0.4023159</v>
      </c>
      <c r="K94" s="1">
        <f t="shared" si="36"/>
        <v>4.7984100000000002E-2</v>
      </c>
      <c r="L94" s="1">
        <f t="shared" si="37"/>
        <v>-0.35433180000000003</v>
      </c>
      <c r="M94" s="1">
        <f t="shared" si="38"/>
        <v>1.3638181696985856</v>
      </c>
      <c r="N94" s="1">
        <f t="shared" si="39"/>
        <v>-0.63268526093743049</v>
      </c>
      <c r="O94" s="1">
        <f t="shared" si="40"/>
        <v>-0.35140170693506301</v>
      </c>
      <c r="P94" s="1">
        <f t="shared" si="41"/>
        <v>-0.9840869678724935</v>
      </c>
      <c r="Q94" s="1">
        <f t="shared" si="42"/>
        <v>-1.0350011609374306</v>
      </c>
      <c r="R94" s="1">
        <f t="shared" si="49"/>
        <v>-0.30341760693506303</v>
      </c>
      <c r="S94" s="1">
        <f t="shared" si="50"/>
        <v>-1.3384187678724935</v>
      </c>
      <c r="T94" s="1">
        <f t="shared" si="43"/>
        <v>6.6748585787200163</v>
      </c>
      <c r="U94" s="1">
        <f t="shared" si="44"/>
        <v>3.7113796800061221</v>
      </c>
      <c r="V94" s="1">
        <f t="shared" si="45"/>
        <v>10.386238258726205</v>
      </c>
      <c r="W94" s="3">
        <f t="shared" si="46"/>
        <v>6.2017236947201066</v>
      </c>
      <c r="X94" s="3">
        <f t="shared" si="47"/>
        <v>4.2031400170060973</v>
      </c>
      <c r="Y94" s="3">
        <f t="shared" si="48"/>
        <v>10.404863711726204</v>
      </c>
    </row>
    <row r="95" spans="1:25" x14ac:dyDescent="0.35">
      <c r="A95" s="4">
        <f>(B95+24.58)/2</f>
        <v>25.079350714999997</v>
      </c>
      <c r="B95" s="4">
        <f t="shared" si="34"/>
        <v>25.578701429999999</v>
      </c>
      <c r="C95" s="1">
        <v>0.94</v>
      </c>
      <c r="D95" s="1">
        <v>0.37759599999999999</v>
      </c>
      <c r="E95" s="1">
        <v>-2.4534400000000001E-2</v>
      </c>
      <c r="F95" s="1">
        <v>2.3246699999999999E-2</v>
      </c>
      <c r="G95" s="1">
        <v>3.5449399999999999E-2</v>
      </c>
      <c r="H95" s="1">
        <v>5.3206099999999999E-2</v>
      </c>
      <c r="I95" s="1">
        <v>3.2889599999999998E-2</v>
      </c>
      <c r="J95" s="1">
        <f t="shared" si="35"/>
        <v>-0.4021304</v>
      </c>
      <c r="K95" s="1">
        <f t="shared" si="36"/>
        <v>4.77811E-2</v>
      </c>
      <c r="L95" s="1">
        <f t="shared" si="37"/>
        <v>-0.35434929999999998</v>
      </c>
      <c r="M95" s="1">
        <f t="shared" si="38"/>
        <v>1.3711309200802089</v>
      </c>
      <c r="N95" s="1">
        <f t="shared" si="39"/>
        <v>-0.63013724606456445</v>
      </c>
      <c r="O95" s="1">
        <f t="shared" si="40"/>
        <v>-0.3496769816137052</v>
      </c>
      <c r="P95" s="1">
        <f t="shared" si="41"/>
        <v>-0.97981422767826964</v>
      </c>
      <c r="Q95" s="1">
        <f t="shared" si="42"/>
        <v>-1.0322676460645646</v>
      </c>
      <c r="R95" s="1">
        <f t="shared" si="49"/>
        <v>-0.30189588161370517</v>
      </c>
      <c r="S95" s="1">
        <f t="shared" si="50"/>
        <v>-1.3341635276782697</v>
      </c>
      <c r="T95" s="1">
        <f t="shared" si="43"/>
        <v>6.5552790878767473</v>
      </c>
      <c r="U95" s="1">
        <f t="shared" si="44"/>
        <v>3.6500650034311359</v>
      </c>
      <c r="V95" s="1">
        <f t="shared" si="45"/>
        <v>10.205344091307817</v>
      </c>
      <c r="W95" s="3">
        <f t="shared" si="46"/>
        <v>6.1258051683766839</v>
      </c>
      <c r="X95" s="3">
        <f t="shared" si="47"/>
        <v>4.1414625069311004</v>
      </c>
      <c r="Y95" s="3">
        <f t="shared" si="48"/>
        <v>10.267267675307718</v>
      </c>
    </row>
    <row r="96" spans="1:25" x14ac:dyDescent="0.35">
      <c r="A96" s="4">
        <f>(B96+24.58)/2</f>
        <v>25.2154076375</v>
      </c>
      <c r="B96" s="4">
        <f t="shared" si="34"/>
        <v>25.850815274999999</v>
      </c>
      <c r="C96" s="1">
        <v>0.95</v>
      </c>
      <c r="D96" s="1">
        <v>0.37796200000000002</v>
      </c>
      <c r="E96" s="1">
        <v>-2.3998800000000001E-2</v>
      </c>
      <c r="F96" s="1">
        <v>2.3578999999999999E-2</v>
      </c>
      <c r="G96" s="1">
        <v>3.7719000000000003E-2</v>
      </c>
      <c r="H96" s="1">
        <v>5.3910199999999998E-2</v>
      </c>
      <c r="I96" s="1">
        <v>3.35226E-2</v>
      </c>
      <c r="J96" s="1">
        <f t="shared" si="35"/>
        <v>-0.40196080000000001</v>
      </c>
      <c r="K96" s="1">
        <f t="shared" si="36"/>
        <v>4.7577800000000003E-2</v>
      </c>
      <c r="L96" s="1">
        <f t="shared" si="37"/>
        <v>-0.354383</v>
      </c>
      <c r="M96" s="1">
        <f t="shared" si="38"/>
        <v>1.3784048752090221</v>
      </c>
      <c r="N96" s="1">
        <f t="shared" si="39"/>
        <v>-0.62762028884826837</v>
      </c>
      <c r="O96" s="1">
        <f t="shared" si="40"/>
        <v>-0.34797744001351544</v>
      </c>
      <c r="P96" s="1">
        <f t="shared" si="41"/>
        <v>-0.97559772886178386</v>
      </c>
      <c r="Q96" s="1">
        <f t="shared" si="42"/>
        <v>-1.0295810888482684</v>
      </c>
      <c r="R96" s="1">
        <f t="shared" si="49"/>
        <v>-0.30039964001351543</v>
      </c>
      <c r="S96" s="1">
        <f t="shared" si="50"/>
        <v>-1.3299807288617838</v>
      </c>
      <c r="T96" s="1">
        <f t="shared" si="43"/>
        <v>6.4435524483629747</v>
      </c>
      <c r="U96" s="1">
        <f t="shared" si="44"/>
        <v>3.5880692968316135</v>
      </c>
      <c r="V96" s="1">
        <f t="shared" si="45"/>
        <v>10.031621745194521</v>
      </c>
      <c r="W96" s="3">
        <f t="shared" si="46"/>
        <v>6.0514503793628442</v>
      </c>
      <c r="X96" s="3">
        <f t="shared" si="47"/>
        <v>4.0812809678316295</v>
      </c>
      <c r="Y96" s="3">
        <f t="shared" si="48"/>
        <v>10.132731347194474</v>
      </c>
    </row>
    <row r="97" spans="1:25" x14ac:dyDescent="0.35">
      <c r="A97" s="4">
        <f>(B97+24.58)/2</f>
        <v>25.351464559999997</v>
      </c>
      <c r="B97" s="4">
        <f t="shared" si="34"/>
        <v>26.122929119999998</v>
      </c>
      <c r="C97" s="1">
        <v>0.96</v>
      </c>
      <c r="D97" s="1">
        <v>0.37835000000000002</v>
      </c>
      <c r="E97" s="1">
        <v>-2.34562E-2</v>
      </c>
      <c r="F97" s="1">
        <v>2.39171E-2</v>
      </c>
      <c r="G97" s="1">
        <v>3.9696799999999997E-2</v>
      </c>
      <c r="H97" s="1">
        <v>5.4568999999999999E-2</v>
      </c>
      <c r="I97" s="1">
        <v>3.4025E-2</v>
      </c>
      <c r="J97" s="1">
        <f t="shared" si="35"/>
        <v>-0.4018062</v>
      </c>
      <c r="K97" s="1">
        <f t="shared" si="36"/>
        <v>4.73733E-2</v>
      </c>
      <c r="L97" s="1">
        <f t="shared" si="37"/>
        <v>-0.3544329</v>
      </c>
      <c r="M97" s="1">
        <f t="shared" si="38"/>
        <v>1.3856406460551018</v>
      </c>
      <c r="N97" s="1">
        <f t="shared" si="39"/>
        <v>-0.62513375241304425</v>
      </c>
      <c r="O97" s="1">
        <f t="shared" si="40"/>
        <v>-0.34630247432496397</v>
      </c>
      <c r="P97" s="1">
        <f t="shared" si="41"/>
        <v>-0.97143622673800822</v>
      </c>
      <c r="Q97" s="1">
        <f t="shared" si="42"/>
        <v>-1.0269399524130443</v>
      </c>
      <c r="R97" s="1">
        <f t="shared" si="49"/>
        <v>-0.29892917432496396</v>
      </c>
      <c r="S97" s="1">
        <f t="shared" si="50"/>
        <v>-1.3258691267380083</v>
      </c>
      <c r="T97" s="1">
        <f t="shared" si="43"/>
        <v>6.3383027404078858</v>
      </c>
      <c r="U97" s="1">
        <f t="shared" si="44"/>
        <v>3.5255840670528413</v>
      </c>
      <c r="V97" s="1">
        <f t="shared" si="45"/>
        <v>9.8638868074603909</v>
      </c>
      <c r="W97" s="3">
        <f t="shared" si="46"/>
        <v>5.978613797407748</v>
      </c>
      <c r="X97" s="3">
        <f t="shared" si="47"/>
        <v>4.0225450175528312</v>
      </c>
      <c r="Y97" s="3">
        <f t="shared" si="48"/>
        <v>10.001158814960647</v>
      </c>
    </row>
    <row r="98" spans="1:25" x14ac:dyDescent="0.35">
      <c r="A98" s="4">
        <f>(B98+24.58)/2</f>
        <v>25.4875214825</v>
      </c>
      <c r="B98" s="4">
        <f t="shared" si="34"/>
        <v>26.395042965000002</v>
      </c>
      <c r="C98" s="1">
        <v>0.97</v>
      </c>
      <c r="D98" s="1">
        <v>0.37875599999999998</v>
      </c>
      <c r="E98" s="1">
        <v>-2.2907400000000001E-2</v>
      </c>
      <c r="F98" s="1">
        <v>2.42595E-2</v>
      </c>
      <c r="G98" s="1">
        <v>4.13829E-2</v>
      </c>
      <c r="H98" s="1">
        <v>5.5182299999999997E-2</v>
      </c>
      <c r="I98" s="1">
        <v>3.4396700000000002E-2</v>
      </c>
      <c r="J98" s="1">
        <f t="shared" si="35"/>
        <v>-0.4016634</v>
      </c>
      <c r="K98" s="1">
        <f t="shared" si="36"/>
        <v>4.7166899999999998E-2</v>
      </c>
      <c r="L98" s="1">
        <f t="shared" si="37"/>
        <v>-0.35449649999999999</v>
      </c>
      <c r="M98" s="1">
        <f t="shared" si="38"/>
        <v>1.3928388277184118</v>
      </c>
      <c r="N98" s="1">
        <f t="shared" si="39"/>
        <v>-0.62267701834203804</v>
      </c>
      <c r="O98" s="1">
        <f t="shared" si="40"/>
        <v>-0.34465149710784149</v>
      </c>
      <c r="P98" s="1">
        <f t="shared" si="41"/>
        <v>-0.96732851544987952</v>
      </c>
      <c r="Q98" s="1">
        <f t="shared" si="42"/>
        <v>-1.0243404183420379</v>
      </c>
      <c r="R98" s="1">
        <f t="shared" si="49"/>
        <v>-0.29748459710784148</v>
      </c>
      <c r="S98" s="1">
        <f t="shared" si="50"/>
        <v>-1.3218250154498796</v>
      </c>
      <c r="T98" s="1">
        <f t="shared" si="43"/>
        <v>6.2405746547008327</v>
      </c>
      <c r="U98" s="1">
        <f t="shared" si="44"/>
        <v>3.4624401513384182</v>
      </c>
      <c r="V98" s="1">
        <f t="shared" si="45"/>
        <v>9.7030148060393842</v>
      </c>
      <c r="W98" s="3">
        <f t="shared" si="46"/>
        <v>5.9072516127007813</v>
      </c>
      <c r="X98" s="3">
        <f t="shared" si="47"/>
        <v>3.9652064378384413</v>
      </c>
      <c r="Y98" s="3">
        <f t="shared" si="48"/>
        <v>9.8724580505392225</v>
      </c>
    </row>
    <row r="99" spans="1:25" x14ac:dyDescent="0.35">
      <c r="A99" s="4">
        <f>(B99+24.58)/2</f>
        <v>25.623578405</v>
      </c>
      <c r="B99" s="4">
        <f t="shared" si="34"/>
        <v>26.667156810000002</v>
      </c>
      <c r="C99" s="1">
        <v>0.98</v>
      </c>
      <c r="D99" s="1">
        <v>0.37917800000000002</v>
      </c>
      <c r="E99" s="1">
        <v>-2.23526E-2</v>
      </c>
      <c r="F99" s="1">
        <v>2.4604999999999998E-2</v>
      </c>
      <c r="G99" s="1">
        <v>4.2777200000000001E-2</v>
      </c>
      <c r="H99" s="1">
        <v>5.5750099999999997E-2</v>
      </c>
      <c r="I99" s="1">
        <v>3.46377E-2</v>
      </c>
      <c r="J99" s="1">
        <f t="shared" si="35"/>
        <v>-0.40153060000000002</v>
      </c>
      <c r="K99" s="1">
        <f t="shared" si="36"/>
        <v>4.6957600000000002E-2</v>
      </c>
      <c r="L99" s="1">
        <f t="shared" si="37"/>
        <v>-0.35457300000000003</v>
      </c>
      <c r="M99" s="1">
        <f t="shared" si="38"/>
        <v>1.4</v>
      </c>
      <c r="N99" s="1">
        <f t="shared" si="39"/>
        <v>-0.62024948598282148</v>
      </c>
      <c r="O99" s="1">
        <f t="shared" si="40"/>
        <v>-0.34302394042070339</v>
      </c>
      <c r="P99" s="1">
        <f t="shared" si="41"/>
        <v>-0.96327342640352487</v>
      </c>
      <c r="Q99" s="1">
        <f t="shared" si="42"/>
        <v>-1.0217800859828214</v>
      </c>
      <c r="R99" s="1">
        <f t="shared" si="49"/>
        <v>-0.2960663404207034</v>
      </c>
      <c r="S99" s="1">
        <f t="shared" si="50"/>
        <v>-1.3178464264035248</v>
      </c>
      <c r="T99" s="1">
        <f t="shared" si="43"/>
        <v>6.150567910741259</v>
      </c>
      <c r="U99" s="1">
        <f t="shared" si="44"/>
        <v>3.3985913826520169</v>
      </c>
      <c r="V99" s="1">
        <f t="shared" si="45"/>
        <v>9.5491592933935454</v>
      </c>
      <c r="W99" s="3">
        <f t="shared" si="46"/>
        <v>5.8373216557413823</v>
      </c>
      <c r="X99" s="3">
        <f t="shared" si="47"/>
        <v>3.9092190616519971</v>
      </c>
      <c r="Y99" s="3">
        <f t="shared" si="48"/>
        <v>9.7465407173934473</v>
      </c>
    </row>
    <row r="100" spans="1:25" x14ac:dyDescent="0.35">
      <c r="A100" s="4">
        <f>(B100+24.58)/2</f>
        <v>25.7596353275</v>
      </c>
      <c r="B100" s="4">
        <f t="shared" si="34"/>
        <v>26.939270655000001</v>
      </c>
      <c r="C100" s="1">
        <v>0.99</v>
      </c>
      <c r="D100" s="1">
        <v>0.379612</v>
      </c>
      <c r="E100" s="1">
        <v>-2.17924E-2</v>
      </c>
      <c r="F100" s="1">
        <v>2.49523E-2</v>
      </c>
      <c r="G100" s="1">
        <v>4.3879799999999997E-2</v>
      </c>
      <c r="H100" s="1">
        <v>5.6272599999999999E-2</v>
      </c>
      <c r="I100" s="1">
        <v>3.4748099999999997E-2</v>
      </c>
      <c r="J100" s="1">
        <f t="shared" si="35"/>
        <v>-0.40140439999999999</v>
      </c>
      <c r="K100" s="1">
        <f t="shared" si="36"/>
        <v>4.67447E-2</v>
      </c>
      <c r="L100" s="1">
        <f t="shared" si="37"/>
        <v>-0.35465970000000002</v>
      </c>
      <c r="M100" s="1">
        <f t="shared" si="38"/>
        <v>1.4071247279470289</v>
      </c>
      <c r="N100" s="1">
        <f t="shared" si="39"/>
        <v>-0.61785057178536007</v>
      </c>
      <c r="O100" s="1">
        <f t="shared" si="40"/>
        <v>-0.34141925499542464</v>
      </c>
      <c r="P100" s="1">
        <f t="shared" si="41"/>
        <v>-0.95926982678078465</v>
      </c>
      <c r="Q100" s="1">
        <f t="shared" si="42"/>
        <v>-1.0192549717853601</v>
      </c>
      <c r="R100" s="1">
        <f t="shared" si="49"/>
        <v>-0.29467455499542461</v>
      </c>
      <c r="S100" s="1">
        <f t="shared" si="50"/>
        <v>-1.3139295267807847</v>
      </c>
      <c r="T100" s="1">
        <f t="shared" si="43"/>
        <v>6.0693304041368528</v>
      </c>
      <c r="U100" s="1">
        <f t="shared" si="44"/>
        <v>3.3338725948771151</v>
      </c>
      <c r="V100" s="1">
        <f t="shared" si="45"/>
        <v>9.4032029990141019</v>
      </c>
      <c r="W100" s="3">
        <f t="shared" si="46"/>
        <v>5.7687833216370059</v>
      </c>
      <c r="X100" s="3">
        <f t="shared" si="47"/>
        <v>3.8545386673771151</v>
      </c>
      <c r="Y100" s="3">
        <f t="shared" si="48"/>
        <v>9.6233219890141211</v>
      </c>
    </row>
    <row r="101" spans="1:25" x14ac:dyDescent="0.35">
      <c r="A101" s="4">
        <f>(B101+24.58)/2</f>
        <v>25.89569225</v>
      </c>
      <c r="B101" s="4">
        <f t="shared" si="34"/>
        <v>27.211384500000001</v>
      </c>
      <c r="C101" s="1">
        <v>1</v>
      </c>
      <c r="D101" s="1">
        <v>0.38005499999999998</v>
      </c>
      <c r="E101" s="1">
        <v>-2.1227099999999999E-2</v>
      </c>
      <c r="F101" s="1">
        <v>2.53E-2</v>
      </c>
      <c r="G101" s="1">
        <v>4.4358099999999998E-2</v>
      </c>
      <c r="H101" s="1">
        <v>5.65224E-2</v>
      </c>
      <c r="I101" s="1">
        <v>3.4770599999999999E-2</v>
      </c>
      <c r="J101" s="1">
        <f t="shared" si="35"/>
        <v>-0.40128209999999997</v>
      </c>
      <c r="K101" s="1">
        <f t="shared" si="36"/>
        <v>4.6527100000000002E-2</v>
      </c>
      <c r="L101" s="1">
        <f t="shared" si="37"/>
        <v>-0.35475499999999999</v>
      </c>
      <c r="M101" s="1">
        <f t="shared" si="38"/>
        <v>1.4142135623730951</v>
      </c>
      <c r="N101" s="1">
        <f t="shared" si="39"/>
        <v>-0.61547970867038726</v>
      </c>
      <c r="O101" s="1">
        <f t="shared" si="40"/>
        <v>-0.33983690945412193</v>
      </c>
      <c r="P101" s="1">
        <f t="shared" si="41"/>
        <v>-0.95531661812450919</v>
      </c>
      <c r="Q101" s="1">
        <f t="shared" si="42"/>
        <v>-1.0167618086703873</v>
      </c>
      <c r="R101" s="1">
        <f t="shared" si="49"/>
        <v>-0.29330980945412194</v>
      </c>
      <c r="S101" s="1">
        <f t="shared" si="50"/>
        <v>-1.3100716181245091</v>
      </c>
    </row>
  </sheetData>
  <mergeCells count="8">
    <mergeCell ref="B1:C1"/>
    <mergeCell ref="T1:V1"/>
    <mergeCell ref="W1:Y1"/>
    <mergeCell ref="D1:F1"/>
    <mergeCell ref="G1:I1"/>
    <mergeCell ref="N1:P1"/>
    <mergeCell ref="J1:L1"/>
    <mergeCell ref="Q1:S1"/>
  </mergeCells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3" sqref="H3:I12"/>
    </sheetView>
  </sheetViews>
  <sheetFormatPr baseColWidth="12" defaultRowHeight="20" x14ac:dyDescent="0.35"/>
  <cols>
    <col min="1" max="16384" width="12.7109375" style="1"/>
  </cols>
  <sheetData>
    <row r="1" spans="1:9" x14ac:dyDescent="0.35">
      <c r="B1" s="1" t="s">
        <v>0</v>
      </c>
      <c r="E1" s="1" t="s">
        <v>1</v>
      </c>
      <c r="H1" s="1" t="s">
        <v>2</v>
      </c>
    </row>
    <row r="2" spans="1:9" x14ac:dyDescent="0.35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</row>
    <row r="3" spans="1:9" x14ac:dyDescent="0.35">
      <c r="A3" s="1">
        <v>5.7000000000000002E-2</v>
      </c>
      <c r="B3" s="1">
        <f t="shared" ref="B3:B23" si="0">A3/2</f>
        <v>2.8500000000000001E-2</v>
      </c>
      <c r="C3" s="1">
        <v>0.43149999999999999</v>
      </c>
      <c r="D3" s="1">
        <v>0.04</v>
      </c>
      <c r="E3" s="1">
        <f>D3/2</f>
        <v>0.02</v>
      </c>
      <c r="F3" s="2">
        <v>-4.07E-2</v>
      </c>
      <c r="G3" s="1">
        <v>0.09</v>
      </c>
      <c r="H3" s="1">
        <f>G3/2</f>
        <v>4.4999999999999998E-2</v>
      </c>
      <c r="I3" s="1">
        <v>7.3000000000000001E-3</v>
      </c>
    </row>
    <row r="4" spans="1:9" x14ac:dyDescent="0.35">
      <c r="A4" s="1">
        <v>0.15511</v>
      </c>
      <c r="B4" s="1">
        <f t="shared" si="0"/>
        <v>7.7554999999999999E-2</v>
      </c>
      <c r="C4" s="1">
        <v>0.42380000000000001</v>
      </c>
      <c r="D4" s="1">
        <v>0.16</v>
      </c>
      <c r="E4" s="1">
        <f t="shared" ref="E4:E10" si="1">D4/2</f>
        <v>0.08</v>
      </c>
      <c r="F4" s="2">
        <v>-4.2799999999999998E-2</v>
      </c>
      <c r="G4" s="1">
        <v>0.49</v>
      </c>
      <c r="H4" s="1">
        <f t="shared" ref="H4:H12" si="2">G4/2</f>
        <v>0.245</v>
      </c>
      <c r="I4" s="1">
        <v>1.03E-2</v>
      </c>
    </row>
    <row r="5" spans="1:9" x14ac:dyDescent="0.35">
      <c r="A5" s="1">
        <v>0.2</v>
      </c>
      <c r="B5" s="1">
        <f t="shared" si="0"/>
        <v>0.1</v>
      </c>
      <c r="C5" s="1">
        <v>0.42049999999999998</v>
      </c>
      <c r="D5" s="1">
        <v>0.36</v>
      </c>
      <c r="E5" s="1">
        <f t="shared" si="1"/>
        <v>0.18</v>
      </c>
      <c r="F5" s="2">
        <v>-4.4699999999999997E-2</v>
      </c>
      <c r="G5" s="1">
        <v>1</v>
      </c>
      <c r="H5" s="1">
        <f t="shared" si="2"/>
        <v>0.5</v>
      </c>
      <c r="I5" s="1">
        <v>1.3899999999999999E-2</v>
      </c>
    </row>
    <row r="6" spans="1:9" x14ac:dyDescent="0.35">
      <c r="A6" s="1">
        <v>0.25</v>
      </c>
      <c r="B6" s="1">
        <f t="shared" si="0"/>
        <v>0.125</v>
      </c>
      <c r="C6" s="1">
        <v>0.41710000000000003</v>
      </c>
      <c r="D6" s="1">
        <v>0.64</v>
      </c>
      <c r="E6" s="1">
        <f t="shared" si="1"/>
        <v>0.32</v>
      </c>
      <c r="F6" s="2">
        <v>-4.4600000000000001E-2</v>
      </c>
      <c r="G6" s="1">
        <v>1.2</v>
      </c>
      <c r="H6" s="1">
        <f t="shared" si="2"/>
        <v>0.6</v>
      </c>
      <c r="I6" s="1">
        <v>1.55E-2</v>
      </c>
    </row>
    <row r="7" spans="1:9" x14ac:dyDescent="0.35">
      <c r="A7" s="1">
        <v>0.4</v>
      </c>
      <c r="B7" s="1">
        <f t="shared" si="0"/>
        <v>0.2</v>
      </c>
      <c r="C7" s="1">
        <v>0.4078</v>
      </c>
      <c r="D7" s="1">
        <v>1</v>
      </c>
      <c r="E7" s="1">
        <f t="shared" si="1"/>
        <v>0.5</v>
      </c>
      <c r="F7" s="2">
        <v>-4.1399999999999999E-2</v>
      </c>
      <c r="G7" s="1">
        <v>1.4</v>
      </c>
      <c r="H7" s="1">
        <f t="shared" si="2"/>
        <v>0.7</v>
      </c>
      <c r="I7" s="1">
        <v>1.7299999999999999E-2</v>
      </c>
    </row>
    <row r="8" spans="1:9" x14ac:dyDescent="0.35">
      <c r="A8" s="1">
        <v>0.47674</v>
      </c>
      <c r="B8" s="1">
        <f t="shared" si="0"/>
        <v>0.23837</v>
      </c>
      <c r="C8" s="1">
        <v>0.40360000000000001</v>
      </c>
      <c r="D8" s="1">
        <v>1.4</v>
      </c>
      <c r="E8" s="1">
        <f t="shared" si="1"/>
        <v>0.7</v>
      </c>
      <c r="F8" s="2">
        <v>-3.5099999999999999E-2</v>
      </c>
      <c r="G8" s="1">
        <v>1.6</v>
      </c>
      <c r="H8" s="1">
        <f t="shared" si="2"/>
        <v>0.8</v>
      </c>
      <c r="I8" s="1">
        <v>1.95E-2</v>
      </c>
    </row>
    <row r="9" spans="1:9" x14ac:dyDescent="0.35">
      <c r="A9" s="1">
        <v>0.6</v>
      </c>
      <c r="B9" s="1">
        <f t="shared" si="0"/>
        <v>0.3</v>
      </c>
      <c r="C9" s="1">
        <v>0.3977</v>
      </c>
      <c r="D9" s="1">
        <v>1.8</v>
      </c>
      <c r="E9" s="1">
        <f t="shared" si="1"/>
        <v>0.9</v>
      </c>
      <c r="F9" s="2">
        <v>-2.6599999999999999E-2</v>
      </c>
      <c r="G9" s="1">
        <v>1.8</v>
      </c>
      <c r="H9" s="1">
        <f t="shared" si="2"/>
        <v>0.9</v>
      </c>
      <c r="I9" s="1">
        <v>2.1999999999999999E-2</v>
      </c>
    </row>
    <row r="10" spans="1:9" x14ac:dyDescent="0.35">
      <c r="A10" s="1">
        <v>0.8</v>
      </c>
      <c r="B10" s="1">
        <f t="shared" si="0"/>
        <v>0.4</v>
      </c>
      <c r="C10" s="1">
        <v>0.38969999999999999</v>
      </c>
      <c r="D10" s="1">
        <v>2.2000000000000002</v>
      </c>
      <c r="E10" s="1">
        <f t="shared" si="1"/>
        <v>1.1000000000000001</v>
      </c>
      <c r="F10" s="2">
        <v>-1.54E-2</v>
      </c>
      <c r="G10" s="1">
        <v>2</v>
      </c>
      <c r="H10" s="1">
        <f t="shared" si="2"/>
        <v>1</v>
      </c>
      <c r="I10" s="1">
        <v>2.53E-2</v>
      </c>
    </row>
    <row r="11" spans="1:9" x14ac:dyDescent="0.35">
      <c r="A11" s="1">
        <v>0.81</v>
      </c>
      <c r="B11" s="1">
        <f t="shared" si="0"/>
        <v>0.40500000000000003</v>
      </c>
      <c r="C11" s="1">
        <v>0.38929999999999998</v>
      </c>
      <c r="G11" s="1">
        <v>2.2000000000000002</v>
      </c>
      <c r="H11" s="1">
        <f t="shared" si="2"/>
        <v>1.1000000000000001</v>
      </c>
      <c r="I11" s="1">
        <v>0.03</v>
      </c>
    </row>
    <row r="12" spans="1:9" x14ac:dyDescent="0.35">
      <c r="A12" s="1">
        <v>1</v>
      </c>
      <c r="B12" s="1">
        <f t="shared" si="0"/>
        <v>0.5</v>
      </c>
      <c r="C12" s="1">
        <v>0.3836</v>
      </c>
      <c r="G12" s="1">
        <v>2.4</v>
      </c>
      <c r="H12" s="1">
        <f t="shared" si="2"/>
        <v>1.2</v>
      </c>
      <c r="I12" s="1">
        <v>3.9699999999999999E-2</v>
      </c>
    </row>
    <row r="13" spans="1:9" x14ac:dyDescent="0.35">
      <c r="A13" s="1">
        <v>1.23444</v>
      </c>
      <c r="B13" s="1">
        <f t="shared" si="0"/>
        <v>0.61721999999999999</v>
      </c>
      <c r="C13" s="1">
        <v>0.37880000000000003</v>
      </c>
    </row>
    <row r="14" spans="1:9" x14ac:dyDescent="0.35">
      <c r="A14" s="1">
        <v>1.4</v>
      </c>
      <c r="B14" s="1">
        <f t="shared" si="0"/>
        <v>0.7</v>
      </c>
      <c r="C14" s="1">
        <v>0.37669999999999998</v>
      </c>
    </row>
    <row r="15" spans="1:9" x14ac:dyDescent="0.35">
      <c r="A15" s="1">
        <v>1.51109</v>
      </c>
      <c r="B15" s="1">
        <f t="shared" si="0"/>
        <v>0.75554500000000002</v>
      </c>
      <c r="C15" s="1">
        <v>0.37590000000000001</v>
      </c>
    </row>
    <row r="16" spans="1:9" x14ac:dyDescent="0.35">
      <c r="A16" s="1">
        <v>1.8</v>
      </c>
      <c r="B16" s="1">
        <f t="shared" si="0"/>
        <v>0.9</v>
      </c>
      <c r="C16" s="1">
        <v>0.37640000000000001</v>
      </c>
    </row>
    <row r="17" spans="1:3" x14ac:dyDescent="0.35">
      <c r="A17" s="1">
        <v>2.0197600000000002</v>
      </c>
      <c r="B17" s="1">
        <f t="shared" si="0"/>
        <v>1.0098800000000001</v>
      </c>
      <c r="C17" s="1">
        <v>0.3805</v>
      </c>
    </row>
    <row r="18" spans="1:3" x14ac:dyDescent="0.35">
      <c r="A18" s="1">
        <v>2.2000000000000002</v>
      </c>
      <c r="B18" s="1">
        <f t="shared" si="0"/>
        <v>1.1000000000000001</v>
      </c>
      <c r="C18" s="1">
        <v>0.39019999999999999</v>
      </c>
    </row>
    <row r="19" spans="1:3" x14ac:dyDescent="0.35">
      <c r="A19" s="1">
        <v>2.25264</v>
      </c>
      <c r="B19" s="1">
        <f t="shared" si="0"/>
        <v>1.12632</v>
      </c>
      <c r="C19" s="1">
        <v>0.39610000000000001</v>
      </c>
    </row>
    <row r="20" spans="1:3" x14ac:dyDescent="0.35">
      <c r="A20" s="1">
        <v>2.35</v>
      </c>
      <c r="B20" s="1">
        <f t="shared" si="0"/>
        <v>1.175</v>
      </c>
      <c r="C20" s="1">
        <v>0.42249999999999999</v>
      </c>
    </row>
    <row r="21" spans="1:3" x14ac:dyDescent="0.35">
      <c r="A21" s="1">
        <v>2.3578399999999999</v>
      </c>
      <c r="B21" s="1">
        <f t="shared" si="0"/>
        <v>1.17892</v>
      </c>
      <c r="C21" s="1">
        <v>0.42720000000000002</v>
      </c>
    </row>
    <row r="22" spans="1:3" x14ac:dyDescent="0.35">
      <c r="A22" s="1">
        <v>2.4</v>
      </c>
      <c r="B22" s="1">
        <f t="shared" si="0"/>
        <v>1.2</v>
      </c>
      <c r="C22" s="1">
        <v>0.4783</v>
      </c>
    </row>
    <row r="23" spans="1:3" x14ac:dyDescent="0.35">
      <c r="A23" s="1">
        <v>2.4373399999999998</v>
      </c>
      <c r="B23" s="1">
        <f t="shared" si="0"/>
        <v>1.2186699999999999</v>
      </c>
      <c r="C23" s="1">
        <v>0.95379999999999998</v>
      </c>
    </row>
  </sheetData>
  <sortState ref="A3:C25">
    <sortCondition ref="A3:A25"/>
  </sortState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石川顕一</dc:creator>
  <cp:lastModifiedBy>Kenichi Ishikawa</cp:lastModifiedBy>
  <dcterms:created xsi:type="dcterms:W3CDTF">2015-05-20T00:57:33Z</dcterms:created>
  <dcterms:modified xsi:type="dcterms:W3CDTF">2017-08-21T05:33:04Z</dcterms:modified>
</cp:coreProperties>
</file>