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ishiken/Dropbox/Kevin Prince/FERMI 20144077/Reports/オユカ20180807/"/>
    </mc:Choice>
  </mc:AlternateContent>
  <xr:revisionPtr revIDLastSave="0" documentId="13_ncr:1_{1D3A1F7C-442B-1C4F-B740-7B0C47B8EA5B}" xr6:coauthVersionLast="34" xr6:coauthVersionMax="34" xr10:uidLastSave="{00000000-0000-0000-0000-000000000000}"/>
  <bookViews>
    <workbookView xWindow="51200" yWindow="0" windowWidth="25560" windowHeight="28800" tabRatio="500" xr2:uid="{00000000-000D-0000-FFFF-FFFF00000000}"/>
  </bookViews>
  <sheets>
    <sheet name="He.0.0.2  Cval and Eta" sheetId="6" r:id="rId1"/>
    <sheet name="Ne.0.0.5 Cval and Eta" sheetId="5" r:id="rId2"/>
    <sheet name="Ne.0.0.5 weaker" sheetId="7" r:id="rId3"/>
    <sheet name="Ne.0.0.5 ω only" sheetId="8" r:id="rId4"/>
    <sheet name="Ne.0.0.5" sheetId="4" r:id="rId5"/>
    <sheet name="Ne.1.0.8" sheetId="1" r:id="rId6"/>
    <sheet name="He.0.0.2" sheetId="3" r:id="rId7"/>
    <sheet name="He.0.0.9" sheetId="2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6" l="1"/>
  <c r="C43" i="6"/>
  <c r="E43" i="6"/>
  <c r="D32" i="6"/>
  <c r="E32" i="6"/>
  <c r="C32" i="6"/>
  <c r="D20" i="6"/>
  <c r="C20" i="6"/>
  <c r="E20" i="6"/>
  <c r="D9" i="6"/>
  <c r="C9" i="6"/>
  <c r="E9" i="6"/>
  <c r="I42" i="6"/>
  <c r="H42" i="6"/>
  <c r="E42" i="6"/>
  <c r="D42" i="6"/>
  <c r="C42" i="6"/>
  <c r="I31" i="6"/>
  <c r="H31" i="6"/>
  <c r="E31" i="6"/>
  <c r="D31" i="6"/>
  <c r="C31" i="6"/>
  <c r="I19" i="6"/>
  <c r="H19" i="6"/>
  <c r="E19" i="6"/>
  <c r="D19" i="6"/>
  <c r="C19" i="6"/>
  <c r="I8" i="6"/>
  <c r="H8" i="6"/>
  <c r="E8" i="6"/>
  <c r="D8" i="6"/>
  <c r="C8" i="6"/>
</calcChain>
</file>

<file path=xl/sharedStrings.xml><?xml version="1.0" encoding="utf-8"?>
<sst xmlns="http://schemas.openxmlformats.org/spreadsheetml/2006/main" count="380" uniqueCount="44">
  <si>
    <t>beta1</t>
  </si>
  <si>
    <t>beta2</t>
  </si>
  <si>
    <t>beta3</t>
  </si>
  <si>
    <t>beta4</t>
  </si>
  <si>
    <t>asymmetry</t>
  </si>
  <si>
    <t>phi(°)</t>
  </si>
  <si>
    <t>I(ω)=1e13W/cm2</t>
  </si>
  <si>
    <t>I(2ω)=1.54e9W/cm2</t>
  </si>
  <si>
    <t>実験 ω=14.3 eV</t>
  </si>
  <si>
    <t>TDCASSCF ω=14.5eV</t>
  </si>
  <si>
    <t>実験 ω=15.9 eV</t>
  </si>
  <si>
    <t>TDCASSCF ω=16.1eV</t>
  </si>
  <si>
    <t>I(2ω)=2.2e9W/cm2</t>
  </si>
  <si>
    <t>I(2ω)=4.87e9W/cm2</t>
  </si>
  <si>
    <t>実験 ω=19.1 eV</t>
  </si>
  <si>
    <t>I(2ω)=1.49e9W/cm2</t>
  </si>
  <si>
    <t>TDHF ω=14.5eV</t>
  </si>
  <si>
    <t>TDHF ω=16.1eV</t>
  </si>
  <si>
    <t>TDHF ω=19.3eV</t>
  </si>
  <si>
    <t>MCTDHF ω=14.3eV</t>
  </si>
  <si>
    <t>MCTDHF ω=15.9 eV</t>
  </si>
  <si>
    <t>MCTDHF ω=19.1 eV</t>
  </si>
  <si>
    <t>TDHF ω=15.1 eV</t>
  </si>
  <si>
    <t>TDHF ω=16.7 eV</t>
  </si>
  <si>
    <t>TDHF ω=19.9 eV</t>
  </si>
  <si>
    <t>TDCASSCF ω=19.3 eV</t>
  </si>
  <si>
    <t>l = 0</t>
  </si>
  <si>
    <t>l = 1</t>
  </si>
  <si>
    <t>l = 2</t>
  </si>
  <si>
    <t>l = 3</t>
  </si>
  <si>
    <t>m = -1</t>
  </si>
  <si>
    <t>m = 0</t>
  </si>
  <si>
    <t>m = 1</t>
  </si>
  <si>
    <t>C_val amplitude</t>
  </si>
  <si>
    <t>Phase difference</t>
  </si>
  <si>
    <t>I(ω)=1e12W/cm2</t>
  </si>
  <si>
    <t>I(2ω)=1.54e7W/cm2</t>
  </si>
  <si>
    <t>I(2ω)=2.2e7W/cm2</t>
  </si>
  <si>
    <t>I(2ω)=4.87e7W/cm2</t>
  </si>
  <si>
    <t>I(2ω)=1.49e7W/cm2</t>
  </si>
  <si>
    <t>←オユカさんがTDHFシミュレーションから出した値（振幅は正）</t>
    <rPh sb="0" eb="1">
      <t>ダシタ</t>
    </rPh>
    <phoneticPr fontId="6"/>
  </si>
  <si>
    <t>←memo20180625Heに合わせて振幅に符号を付けた場合</t>
    <rPh sb="0" eb="1">
      <t>ダシタ</t>
    </rPh>
    <phoneticPr fontId="6"/>
  </si>
  <si>
    <t>←TDSEからの値（memo20180625He）</t>
    <rPh sb="0" eb="1">
      <t>アタイ</t>
    </rPh>
    <phoneticPr fontId="6"/>
  </si>
  <si>
    <t>←TDSEからの値（memo20180625He、振幅はl=2に規格化）</t>
    <rPh sb="0" eb="1">
      <t>アタイ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</si>
</sst>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Yu Gothic"/>
      <family val="2"/>
      <scheme val="minor"/>
    </font>
    <font>
      <sz val="12"/>
      <color rgb="FF000000"/>
      <name val="Yu Gothic"/>
      <family val="2"/>
      <scheme val="minor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  <font>
      <sz val="12"/>
      <color rgb="FF303F9F"/>
      <name val="Courier New"/>
      <family val="1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K25" sqref="K25"/>
    </sheetView>
  </sheetViews>
  <sheetFormatPr baseColWidth="10" defaultRowHeight="20"/>
  <cols>
    <col min="1" max="1" width="14.85546875" customWidth="1"/>
    <col min="2" max="2" width="20.140625" customWidth="1"/>
  </cols>
  <sheetData>
    <row r="1" spans="1:11">
      <c r="A1" s="2" t="s">
        <v>8</v>
      </c>
      <c r="B1" s="2" t="s">
        <v>16</v>
      </c>
      <c r="C1" s="2"/>
      <c r="D1" s="2"/>
      <c r="E1" s="2"/>
      <c r="F1" s="2"/>
      <c r="G1" s="2"/>
    </row>
    <row r="2" spans="1:11">
      <c r="A2" s="2"/>
      <c r="B2" s="2" t="s">
        <v>6</v>
      </c>
      <c r="C2" s="2"/>
    </row>
    <row r="3" spans="1:11">
      <c r="A3" s="2"/>
      <c r="B3" s="2" t="s">
        <v>7</v>
      </c>
      <c r="C3" s="2"/>
    </row>
    <row r="4" spans="1:11">
      <c r="A4" s="2"/>
      <c r="C4" s="2"/>
    </row>
    <row r="5" spans="1:11">
      <c r="A5" s="2"/>
      <c r="B5" s="2"/>
      <c r="C5" s="4"/>
      <c r="D5" s="5" t="s">
        <v>33</v>
      </c>
      <c r="I5" s="5" t="s">
        <v>34</v>
      </c>
      <c r="J5" s="4"/>
    </row>
    <row r="6" spans="1:11">
      <c r="A6" s="2"/>
      <c r="C6" t="s">
        <v>26</v>
      </c>
      <c r="D6" t="s">
        <v>27</v>
      </c>
      <c r="E6" t="s">
        <v>28</v>
      </c>
      <c r="F6" s="4"/>
      <c r="G6" s="4"/>
      <c r="H6" s="4" t="s">
        <v>26</v>
      </c>
      <c r="I6" s="4" t="s">
        <v>27</v>
      </c>
      <c r="J6" s="4" t="s">
        <v>28</v>
      </c>
    </row>
    <row r="7" spans="1:11">
      <c r="A7" s="2"/>
      <c r="B7" t="s">
        <v>31</v>
      </c>
      <c r="C7">
        <v>3.3780231179419903E-2</v>
      </c>
      <c r="D7">
        <v>5.31681704206836E-2</v>
      </c>
      <c r="E7">
        <v>0.10633707719381599</v>
      </c>
      <c r="G7" t="s">
        <v>31</v>
      </c>
      <c r="H7">
        <v>2.2312483868510098</v>
      </c>
      <c r="I7">
        <v>-0.94433808172713896</v>
      </c>
      <c r="J7">
        <v>0</v>
      </c>
      <c r="K7" t="s">
        <v>40</v>
      </c>
    </row>
    <row r="8" spans="1:11">
      <c r="A8" s="2"/>
      <c r="B8" s="2"/>
      <c r="C8" s="2">
        <f>C7</f>
        <v>3.3780231179419903E-2</v>
      </c>
      <c r="D8">
        <f>D7</f>
        <v>5.31681704206836E-2</v>
      </c>
      <c r="E8">
        <f>-E7</f>
        <v>-0.10633707719381599</v>
      </c>
      <c r="H8" s="13">
        <f>H7+PI()</f>
        <v>5.3728410404408029</v>
      </c>
      <c r="I8" s="13">
        <f>I7+PI()</f>
        <v>2.1972545718626542</v>
      </c>
      <c r="J8">
        <v>0</v>
      </c>
      <c r="K8" t="s">
        <v>41</v>
      </c>
    </row>
    <row r="9" spans="1:11">
      <c r="A9" s="2"/>
      <c r="B9" s="2"/>
      <c r="C9" s="2">
        <f>E9*3.22/(-10.9)</f>
        <v>3.1413338400375003E-2</v>
      </c>
      <c r="D9">
        <f>E9*1.14/(-1.09)/SQRT(11.4/1.54)</f>
        <v>4.0876246284533332E-2</v>
      </c>
      <c r="E9">
        <f>E8</f>
        <v>-0.10633707719381599</v>
      </c>
      <c r="H9" s="13">
        <v>5.36</v>
      </c>
      <c r="I9" s="13">
        <v>2.2599999999999998</v>
      </c>
      <c r="K9" t="s">
        <v>43</v>
      </c>
    </row>
    <row r="10" spans="1:11">
      <c r="A10" s="3"/>
      <c r="B10" s="3"/>
      <c r="C10" s="3"/>
      <c r="D10" s="3"/>
      <c r="E10" s="3"/>
      <c r="F10" s="3"/>
      <c r="G10" s="3"/>
      <c r="H10" s="8"/>
      <c r="I10" s="8"/>
      <c r="J10" s="8"/>
    </row>
    <row r="11" spans="1:11">
      <c r="A11" s="1"/>
      <c r="B11" s="1"/>
      <c r="C11" s="1"/>
      <c r="D11" s="1"/>
      <c r="E11" s="1"/>
      <c r="F11" s="1"/>
      <c r="G11" s="1"/>
    </row>
    <row r="12" spans="1:11">
      <c r="A12" s="2" t="s">
        <v>10</v>
      </c>
      <c r="B12" s="2" t="s">
        <v>17</v>
      </c>
      <c r="C12" s="2"/>
      <c r="D12" s="2"/>
      <c r="E12" s="2"/>
      <c r="F12" s="2"/>
      <c r="G12" s="2"/>
    </row>
    <row r="13" spans="1:11">
      <c r="A13" s="2"/>
      <c r="B13" s="2" t="s">
        <v>6</v>
      </c>
      <c r="C13" s="2"/>
    </row>
    <row r="14" spans="1:11">
      <c r="A14" s="2"/>
      <c r="B14" s="2" t="s">
        <v>12</v>
      </c>
      <c r="C14" s="2"/>
    </row>
    <row r="15" spans="1:11">
      <c r="A15" s="2"/>
      <c r="C15" s="2"/>
    </row>
    <row r="16" spans="1:11">
      <c r="A16" s="2"/>
      <c r="B16" s="2"/>
      <c r="C16" s="4"/>
      <c r="D16" s="5" t="s">
        <v>33</v>
      </c>
      <c r="I16" s="5" t="s">
        <v>34</v>
      </c>
      <c r="J16" s="4"/>
    </row>
    <row r="17" spans="1:11">
      <c r="A17" s="2"/>
      <c r="C17" t="s">
        <v>26</v>
      </c>
      <c r="D17" t="s">
        <v>27</v>
      </c>
      <c r="E17" t="s">
        <v>28</v>
      </c>
      <c r="F17" s="4"/>
      <c r="G17" s="4"/>
      <c r="H17" s="4" t="s">
        <v>26</v>
      </c>
      <c r="I17" s="4" t="s">
        <v>27</v>
      </c>
      <c r="J17" s="4" t="s">
        <v>28</v>
      </c>
    </row>
    <row r="18" spans="1:11">
      <c r="A18" s="2"/>
      <c r="B18" t="s">
        <v>31</v>
      </c>
      <c r="C18">
        <v>1.60761749394824E-2</v>
      </c>
      <c r="D18">
        <v>4.7278968946029301E-2</v>
      </c>
      <c r="E18">
        <v>8.1502641517831403E-2</v>
      </c>
      <c r="G18" t="s">
        <v>31</v>
      </c>
      <c r="H18">
        <v>1.93794266891658</v>
      </c>
      <c r="I18">
        <v>-0.99823566828312604</v>
      </c>
      <c r="J18" s="6">
        <v>4.0923588162570101E-17</v>
      </c>
      <c r="K18" t="s">
        <v>40</v>
      </c>
    </row>
    <row r="19" spans="1:11">
      <c r="A19" s="2"/>
      <c r="B19" s="2"/>
      <c r="C19" s="2">
        <f>C18</f>
        <v>1.60761749394824E-2</v>
      </c>
      <c r="D19">
        <f>D18</f>
        <v>4.7278968946029301E-2</v>
      </c>
      <c r="E19">
        <f>-E18</f>
        <v>-8.1502641517831403E-2</v>
      </c>
      <c r="H19" s="13">
        <f>H18+PI()</f>
        <v>5.0795353225063735</v>
      </c>
      <c r="I19" s="13">
        <f>I18+PI()</f>
        <v>2.1433569853066672</v>
      </c>
      <c r="J19">
        <v>0</v>
      </c>
      <c r="K19" t="s">
        <v>41</v>
      </c>
    </row>
    <row r="20" spans="1:11">
      <c r="A20" s="2"/>
      <c r="B20" s="2"/>
      <c r="C20" s="2">
        <f>E20*1.77/(-9.28)</f>
        <v>1.5545223651569136E-2</v>
      </c>
      <c r="D20">
        <f>E20*9.44/(-9.28)/SQRT(12.6/2.2)</f>
        <v>3.4643500682302195E-2</v>
      </c>
      <c r="E20">
        <f>E19</f>
        <v>-8.1502641517831403E-2</v>
      </c>
      <c r="H20" s="13">
        <v>5.07</v>
      </c>
      <c r="I20" s="13">
        <v>2.12</v>
      </c>
      <c r="K20" t="s">
        <v>42</v>
      </c>
    </row>
    <row r="21" spans="1:11">
      <c r="A21" s="3"/>
      <c r="B21" s="3"/>
      <c r="C21" s="3"/>
      <c r="D21" s="3"/>
      <c r="E21" s="3"/>
      <c r="F21" s="3"/>
      <c r="G21" s="3"/>
      <c r="H21" s="8"/>
      <c r="I21" s="8"/>
      <c r="J21" s="8"/>
    </row>
    <row r="22" spans="1:11">
      <c r="A22" s="1"/>
      <c r="B22" s="1"/>
      <c r="C22" s="1"/>
      <c r="D22" s="1"/>
      <c r="E22" s="1"/>
      <c r="F22" s="1"/>
      <c r="G22" s="1"/>
    </row>
    <row r="23" spans="1:11">
      <c r="A23" s="2" t="s">
        <v>10</v>
      </c>
      <c r="B23" s="2" t="s">
        <v>17</v>
      </c>
      <c r="C23" s="2"/>
      <c r="D23" s="2"/>
      <c r="E23" s="2"/>
      <c r="F23" s="2"/>
      <c r="G23" s="2"/>
    </row>
    <row r="24" spans="1:11">
      <c r="A24" s="2"/>
      <c r="B24" s="2" t="s">
        <v>6</v>
      </c>
      <c r="C24" s="2"/>
    </row>
    <row r="25" spans="1:11">
      <c r="A25" s="2"/>
      <c r="B25" s="2" t="s">
        <v>13</v>
      </c>
      <c r="C25" s="2"/>
    </row>
    <row r="26" spans="1:11">
      <c r="A26" s="2"/>
      <c r="C26" s="2"/>
    </row>
    <row r="27" spans="1:11">
      <c r="A27" s="2"/>
      <c r="B27" s="2"/>
      <c r="C27" s="2"/>
    </row>
    <row r="28" spans="1:11">
      <c r="A28" s="2"/>
      <c r="B28" s="2"/>
      <c r="C28" s="4"/>
      <c r="D28" s="5" t="s">
        <v>33</v>
      </c>
      <c r="I28" s="5" t="s">
        <v>34</v>
      </c>
      <c r="J28" s="4"/>
    </row>
    <row r="29" spans="1:11">
      <c r="A29" s="2"/>
      <c r="C29" t="s">
        <v>26</v>
      </c>
      <c r="D29" t="s">
        <v>27</v>
      </c>
      <c r="E29" t="s">
        <v>28</v>
      </c>
      <c r="F29" s="4"/>
      <c r="G29" s="4"/>
      <c r="H29" s="4" t="s">
        <v>26</v>
      </c>
      <c r="I29" s="4" t="s">
        <v>27</v>
      </c>
      <c r="J29" s="4" t="s">
        <v>28</v>
      </c>
    </row>
    <row r="30" spans="1:11">
      <c r="A30" s="2"/>
      <c r="B30" t="s">
        <v>31</v>
      </c>
      <c r="C30">
        <v>1.6075584266813301E-2</v>
      </c>
      <c r="D30">
        <v>7.0341664716042404E-2</v>
      </c>
      <c r="E30">
        <v>8.1500872306511804E-2</v>
      </c>
      <c r="G30" t="s">
        <v>31</v>
      </c>
      <c r="H30">
        <v>1.9382102872628899</v>
      </c>
      <c r="I30">
        <v>-0.99786892967171603</v>
      </c>
      <c r="J30">
        <v>0</v>
      </c>
      <c r="K30" t="s">
        <v>40</v>
      </c>
    </row>
    <row r="31" spans="1:11">
      <c r="A31" s="2"/>
      <c r="B31" s="2"/>
      <c r="C31" s="2">
        <f>C30</f>
        <v>1.6075584266813301E-2</v>
      </c>
      <c r="D31">
        <f>D30</f>
        <v>7.0341664716042404E-2</v>
      </c>
      <c r="E31">
        <f>-E30</f>
        <v>-8.1500872306511804E-2</v>
      </c>
      <c r="H31" s="13">
        <f>H30+PI()</f>
        <v>5.0798029408526828</v>
      </c>
      <c r="I31" s="13">
        <f>I30+PI()</f>
        <v>2.1437237239180771</v>
      </c>
      <c r="J31">
        <v>0</v>
      </c>
      <c r="K31" t="s">
        <v>41</v>
      </c>
    </row>
    <row r="32" spans="1:11">
      <c r="A32" s="2"/>
      <c r="B32" s="2"/>
      <c r="C32" s="2">
        <f>E32*1.77/(-9.28)</f>
        <v>1.5544886205013566E-2</v>
      </c>
      <c r="D32">
        <f>E32*9.44/(-9.28)/SQRT(12.6/4.84)</f>
        <v>5.1383500042601324E-2</v>
      </c>
      <c r="E32">
        <f>E31</f>
        <v>-8.1500872306511804E-2</v>
      </c>
      <c r="H32" s="13">
        <v>5.07</v>
      </c>
      <c r="I32" s="13">
        <v>2.12</v>
      </c>
      <c r="K32" t="s">
        <v>42</v>
      </c>
    </row>
    <row r="33" spans="1:11">
      <c r="A33" s="3"/>
      <c r="B33" s="3"/>
      <c r="C33" s="3"/>
      <c r="D33" s="3"/>
      <c r="E33" s="3"/>
      <c r="F33" s="3"/>
      <c r="G33" s="3"/>
      <c r="H33" s="8"/>
      <c r="I33" s="8"/>
      <c r="J33" s="8"/>
    </row>
    <row r="34" spans="1:11">
      <c r="A34" s="1"/>
      <c r="B34" s="1"/>
      <c r="C34" s="1"/>
      <c r="D34" s="1"/>
      <c r="E34" s="1"/>
      <c r="F34" s="1"/>
      <c r="G34" s="1"/>
    </row>
    <row r="35" spans="1:11">
      <c r="A35" s="2" t="s">
        <v>14</v>
      </c>
      <c r="B35" s="2" t="s">
        <v>18</v>
      </c>
      <c r="C35" s="2"/>
      <c r="D35" s="2"/>
      <c r="E35" s="2"/>
      <c r="F35" s="2"/>
      <c r="G35" s="2"/>
    </row>
    <row r="36" spans="1:11">
      <c r="A36" s="2"/>
      <c r="B36" s="2" t="s">
        <v>6</v>
      </c>
      <c r="C36" s="2"/>
    </row>
    <row r="37" spans="1:11">
      <c r="A37" s="2"/>
      <c r="B37" s="2" t="s">
        <v>15</v>
      </c>
      <c r="C37" s="2"/>
    </row>
    <row r="38" spans="1:11">
      <c r="A38" s="2"/>
      <c r="C38" s="2"/>
    </row>
    <row r="39" spans="1:11">
      <c r="A39" s="2"/>
      <c r="B39" s="2"/>
      <c r="C39" s="4"/>
      <c r="D39" s="5" t="s">
        <v>33</v>
      </c>
      <c r="I39" s="5" t="s">
        <v>34</v>
      </c>
      <c r="J39" s="4"/>
    </row>
    <row r="40" spans="1:11">
      <c r="A40" s="2"/>
      <c r="C40" t="s">
        <v>26</v>
      </c>
      <c r="D40" t="s">
        <v>27</v>
      </c>
      <c r="E40" t="s">
        <v>28</v>
      </c>
      <c r="F40" s="4"/>
      <c r="G40" s="4"/>
      <c r="H40" s="4" t="s">
        <v>26</v>
      </c>
      <c r="I40" s="4" t="s">
        <v>27</v>
      </c>
      <c r="J40" s="4" t="s">
        <v>28</v>
      </c>
    </row>
    <row r="41" spans="1:11">
      <c r="A41" s="2"/>
      <c r="B41" t="s">
        <v>31</v>
      </c>
      <c r="C41">
        <v>5.8944914565993E-3</v>
      </c>
      <c r="D41">
        <v>2.5497641674716801E-2</v>
      </c>
      <c r="E41">
        <v>4.4162950949720801E-2</v>
      </c>
      <c r="G41" t="s">
        <v>31</v>
      </c>
      <c r="H41">
        <v>-1.50999854354814</v>
      </c>
      <c r="I41">
        <v>-1.18788326871756</v>
      </c>
      <c r="J41" s="6">
        <v>-1.9407720638376901E-17</v>
      </c>
      <c r="K41" t="s">
        <v>40</v>
      </c>
    </row>
    <row r="42" spans="1:11">
      <c r="A42" s="2"/>
      <c r="B42" s="2"/>
      <c r="C42" s="2">
        <f>-C41</f>
        <v>-5.8944914565993E-3</v>
      </c>
      <c r="D42">
        <f>D41</f>
        <v>2.5497641674716801E-2</v>
      </c>
      <c r="E42">
        <f>-E41</f>
        <v>-4.4162950949720801E-2</v>
      </c>
      <c r="H42" s="13">
        <f>H41+2*PI()</f>
        <v>4.773186763631446</v>
      </c>
      <c r="I42" s="13">
        <f>I41+PI()</f>
        <v>1.9537093848722331</v>
      </c>
      <c r="J42">
        <v>0</v>
      </c>
      <c r="K42" t="s">
        <v>41</v>
      </c>
    </row>
    <row r="43" spans="1:11">
      <c r="A43" s="2"/>
      <c r="B43" s="2"/>
      <c r="C43" s="2">
        <f>E43*3.92/68.4</f>
        <v>-2.5309761362997886E-3</v>
      </c>
      <c r="D43">
        <f>E43*6.85/(-6.84)/SQRT(11.1/1.49)</f>
        <v>1.6204073321606175E-2</v>
      </c>
      <c r="E43">
        <f>E42</f>
        <v>-4.4162950949720801E-2</v>
      </c>
      <c r="H43" s="13">
        <v>4.7699999999999996</v>
      </c>
      <c r="I43" s="13">
        <v>1.98</v>
      </c>
      <c r="K43" t="s">
        <v>42</v>
      </c>
    </row>
    <row r="44" spans="1:11">
      <c r="A44" s="3"/>
      <c r="B44" s="3"/>
      <c r="C44" s="3"/>
      <c r="D44" s="3"/>
      <c r="E44" s="3"/>
      <c r="F44" s="3"/>
      <c r="G44" s="3"/>
      <c r="H44" s="8"/>
      <c r="I44" s="8"/>
      <c r="J44" s="8"/>
    </row>
  </sheetData>
  <phoneticPr fontId="6"/>
  <pageMargins left="0.7" right="0.7" top="0.75" bottom="0.75" header="0.3" footer="0.3"/>
  <ignoredErrors>
    <ignoredError sqref="D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E62" sqref="E62"/>
    </sheetView>
  </sheetViews>
  <sheetFormatPr baseColWidth="10" defaultColWidth="10.85546875" defaultRowHeight="20"/>
  <cols>
    <col min="1" max="1" width="16" style="1" customWidth="1"/>
    <col min="2" max="2" width="19.140625" style="1" customWidth="1"/>
    <col min="3" max="16384" width="10.85546875" style="1"/>
  </cols>
  <sheetData>
    <row r="1" spans="1:12">
      <c r="A1" s="2" t="s">
        <v>8</v>
      </c>
      <c r="B1" s="2" t="s">
        <v>22</v>
      </c>
      <c r="C1" s="2"/>
      <c r="D1" s="2"/>
      <c r="E1" s="2"/>
      <c r="F1" s="2"/>
      <c r="G1" s="2"/>
      <c r="H1" s="2"/>
    </row>
    <row r="2" spans="1:12">
      <c r="A2" s="2"/>
      <c r="B2" s="2" t="s">
        <v>6</v>
      </c>
      <c r="C2" s="2"/>
      <c r="D2"/>
      <c r="E2"/>
      <c r="F2"/>
      <c r="G2"/>
      <c r="H2"/>
    </row>
    <row r="3" spans="1:12">
      <c r="A3" s="2"/>
      <c r="B3" s="2" t="s">
        <v>7</v>
      </c>
      <c r="C3" s="2"/>
      <c r="D3"/>
      <c r="E3"/>
      <c r="F3"/>
      <c r="G3"/>
      <c r="H3"/>
    </row>
    <row r="4" spans="1:12">
      <c r="A4" s="2"/>
      <c r="C4" s="2"/>
      <c r="D4"/>
      <c r="E4"/>
      <c r="F4"/>
      <c r="G4"/>
      <c r="H4"/>
    </row>
    <row r="5" spans="1:12">
      <c r="A5" s="2"/>
      <c r="B5" s="4"/>
      <c r="C5" s="4"/>
      <c r="D5" s="5" t="s">
        <v>33</v>
      </c>
      <c r="E5"/>
      <c r="F5"/>
      <c r="G5"/>
      <c r="H5"/>
      <c r="I5"/>
      <c r="J5" s="5" t="s">
        <v>34</v>
      </c>
      <c r="K5" s="4"/>
      <c r="L5" s="4"/>
    </row>
    <row r="6" spans="1:12">
      <c r="A6" s="2"/>
      <c r="B6" s="4"/>
      <c r="C6" s="4" t="s">
        <v>26</v>
      </c>
      <c r="D6" s="4" t="s">
        <v>27</v>
      </c>
      <c r="E6" s="4" t="s">
        <v>28</v>
      </c>
      <c r="F6" s="4" t="s">
        <v>29</v>
      </c>
      <c r="G6" s="4"/>
      <c r="H6" s="4"/>
      <c r="I6" s="4" t="s">
        <v>26</v>
      </c>
      <c r="J6" s="4" t="s">
        <v>27</v>
      </c>
      <c r="K6" s="4" t="s">
        <v>28</v>
      </c>
      <c r="L6" s="4" t="s">
        <v>29</v>
      </c>
    </row>
    <row r="7" spans="1:12">
      <c r="A7" s="2"/>
      <c r="B7" s="4" t="s">
        <v>30</v>
      </c>
      <c r="C7"/>
      <c r="D7">
        <v>3.0177069026140299E-2</v>
      </c>
      <c r="E7">
        <v>2.5369338314113199E-2</v>
      </c>
      <c r="F7">
        <v>3.9722580168397199E-2</v>
      </c>
      <c r="G7" s="4"/>
      <c r="H7" t="s">
        <v>30</v>
      </c>
      <c r="I7"/>
      <c r="J7">
        <v>-2.3298382043552599</v>
      </c>
      <c r="K7">
        <v>0</v>
      </c>
      <c r="L7">
        <v>1.16163767666846</v>
      </c>
    </row>
    <row r="8" spans="1:12">
      <c r="A8" s="2"/>
      <c r="B8" s="4" t="s">
        <v>31</v>
      </c>
      <c r="C8">
        <v>1.9174787614450999E-2</v>
      </c>
      <c r="D8">
        <v>3.7663549922265997E-2</v>
      </c>
      <c r="E8">
        <v>2.9016628215863201E-2</v>
      </c>
      <c r="F8">
        <v>4.8385459601709903E-2</v>
      </c>
      <c r="G8" s="4"/>
      <c r="H8" t="s">
        <v>31</v>
      </c>
      <c r="I8">
        <v>2.3385191367081202</v>
      </c>
      <c r="J8">
        <v>-2.1533817544240801</v>
      </c>
      <c r="K8">
        <v>0</v>
      </c>
      <c r="L8">
        <v>1.16204278848388</v>
      </c>
    </row>
    <row r="9" spans="1:12">
      <c r="A9" s="2"/>
      <c r="B9" s="4" t="s">
        <v>32</v>
      </c>
      <c r="C9"/>
      <c r="D9">
        <v>3.0177069026091199E-2</v>
      </c>
      <c r="E9">
        <v>2.5369338314080999E-2</v>
      </c>
      <c r="F9">
        <v>3.9722580168358397E-2</v>
      </c>
      <c r="G9" s="4"/>
      <c r="H9" t="s">
        <v>32</v>
      </c>
      <c r="I9"/>
      <c r="J9">
        <v>-2.3298382043542101</v>
      </c>
      <c r="K9">
        <v>0</v>
      </c>
      <c r="L9">
        <v>1.16163767666037</v>
      </c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2" spans="1:12">
      <c r="A12" s="2" t="s">
        <v>10</v>
      </c>
      <c r="B12" s="2" t="s">
        <v>23</v>
      </c>
      <c r="C12" s="2"/>
      <c r="D12" s="2"/>
      <c r="E12" s="2"/>
      <c r="F12" s="2"/>
      <c r="G12" s="2"/>
      <c r="H12" s="2"/>
    </row>
    <row r="13" spans="1:12">
      <c r="A13" s="2"/>
      <c r="B13" s="2" t="s">
        <v>6</v>
      </c>
      <c r="C13" s="2"/>
      <c r="D13"/>
      <c r="E13"/>
      <c r="F13"/>
      <c r="G13"/>
      <c r="H13"/>
    </row>
    <row r="14" spans="1:12">
      <c r="A14" s="2"/>
      <c r="B14" s="2" t="s">
        <v>12</v>
      </c>
      <c r="C14" s="2"/>
      <c r="D14"/>
      <c r="E14"/>
      <c r="F14"/>
      <c r="G14"/>
      <c r="H14"/>
    </row>
    <row r="15" spans="1:12">
      <c r="A15" s="2"/>
      <c r="C15" s="2"/>
      <c r="D15"/>
      <c r="E15"/>
      <c r="F15"/>
      <c r="G15"/>
      <c r="H15"/>
    </row>
    <row r="16" spans="1:12">
      <c r="A16" s="2"/>
      <c r="B16" s="4"/>
      <c r="C16" s="4"/>
      <c r="D16" s="5" t="s">
        <v>33</v>
      </c>
      <c r="E16"/>
      <c r="F16"/>
      <c r="G16"/>
      <c r="H16"/>
      <c r="I16"/>
      <c r="J16" s="5" t="s">
        <v>34</v>
      </c>
      <c r="K16" s="4"/>
      <c r="L16" s="4"/>
    </row>
    <row r="17" spans="1:12">
      <c r="A17" s="2"/>
      <c r="B17" s="4"/>
      <c r="C17" s="4" t="s">
        <v>26</v>
      </c>
      <c r="D17" s="4" t="s">
        <v>27</v>
      </c>
      <c r="E17" s="4" t="s">
        <v>28</v>
      </c>
      <c r="F17" s="4" t="s">
        <v>29</v>
      </c>
      <c r="G17" s="4"/>
      <c r="H17"/>
      <c r="I17" t="s">
        <v>26</v>
      </c>
      <c r="J17" t="s">
        <v>27</v>
      </c>
      <c r="K17" t="s">
        <v>28</v>
      </c>
      <c r="L17" t="s">
        <v>29</v>
      </c>
    </row>
    <row r="18" spans="1:12">
      <c r="A18" s="2"/>
      <c r="B18" s="4" t="s">
        <v>30</v>
      </c>
      <c r="C18"/>
      <c r="D18">
        <v>2.67271619083513E-2</v>
      </c>
      <c r="E18">
        <v>2.72678689145332E-2</v>
      </c>
      <c r="F18">
        <v>3.2096028797870102E-2</v>
      </c>
      <c r="G18" s="4"/>
      <c r="H18" t="s">
        <v>30</v>
      </c>
      <c r="I18"/>
      <c r="J18">
        <v>-2.2743847892436801</v>
      </c>
      <c r="K18">
        <v>0</v>
      </c>
      <c r="L18">
        <v>1.2035689732789301</v>
      </c>
    </row>
    <row r="19" spans="1:12">
      <c r="A19" s="2"/>
      <c r="B19" s="4" t="s">
        <v>31</v>
      </c>
      <c r="C19">
        <v>1.9010931478256599E-2</v>
      </c>
      <c r="D19">
        <v>1.23314592183344E-2</v>
      </c>
      <c r="E19">
        <v>3.24356412684558E-2</v>
      </c>
      <c r="F19">
        <v>4.0082702640482297E-2</v>
      </c>
      <c r="G19" s="4"/>
      <c r="H19" t="s">
        <v>31</v>
      </c>
      <c r="I19">
        <v>2.1116786276955</v>
      </c>
      <c r="J19">
        <v>3.0396191588374699</v>
      </c>
      <c r="K19">
        <v>0</v>
      </c>
      <c r="L19">
        <v>1.20461507636536</v>
      </c>
    </row>
    <row r="20" spans="1:12">
      <c r="A20" s="2"/>
      <c r="B20" s="4" t="s">
        <v>32</v>
      </c>
      <c r="C20"/>
      <c r="D20">
        <v>2.67271619083672E-2</v>
      </c>
      <c r="E20">
        <v>2.72678689145479E-2</v>
      </c>
      <c r="F20">
        <v>3.2096028797896602E-2</v>
      </c>
      <c r="G20" s="4"/>
      <c r="H20" t="s">
        <v>32</v>
      </c>
      <c r="I20"/>
      <c r="J20">
        <v>-2.27438478923973</v>
      </c>
      <c r="K20">
        <v>0</v>
      </c>
      <c r="L20">
        <v>1.2035689732786901</v>
      </c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>
      <c r="A23" s="2" t="s">
        <v>10</v>
      </c>
      <c r="B23" s="2" t="s">
        <v>23</v>
      </c>
      <c r="C23" s="2"/>
      <c r="D23" s="2"/>
      <c r="E23" s="2"/>
      <c r="F23" s="2"/>
      <c r="G23" s="2"/>
      <c r="H23" s="2"/>
    </row>
    <row r="24" spans="1:12">
      <c r="A24" s="2"/>
      <c r="B24" s="2" t="s">
        <v>6</v>
      </c>
      <c r="C24" s="2"/>
      <c r="D24"/>
      <c r="E24"/>
      <c r="F24"/>
      <c r="G24"/>
      <c r="H24"/>
    </row>
    <row r="25" spans="1:12">
      <c r="A25" s="2"/>
      <c r="B25" s="2" t="s">
        <v>13</v>
      </c>
      <c r="C25" s="2"/>
      <c r="D25"/>
      <c r="E25"/>
      <c r="F25"/>
      <c r="G25"/>
      <c r="H25"/>
    </row>
    <row r="26" spans="1:12">
      <c r="A26" s="2"/>
      <c r="C26" s="2"/>
      <c r="D26"/>
      <c r="E26"/>
      <c r="F26"/>
      <c r="G26"/>
      <c r="H26"/>
    </row>
    <row r="27" spans="1:12">
      <c r="A27" s="2"/>
      <c r="B27" s="4"/>
      <c r="C27" s="4"/>
      <c r="D27" s="5" t="s">
        <v>33</v>
      </c>
      <c r="E27"/>
      <c r="F27"/>
      <c r="G27"/>
      <c r="H27"/>
      <c r="I27"/>
      <c r="J27" s="5" t="s">
        <v>34</v>
      </c>
      <c r="K27" s="4"/>
      <c r="L27" s="4"/>
    </row>
    <row r="28" spans="1:12">
      <c r="A28" s="2"/>
      <c r="B28" s="4"/>
      <c r="C28" s="4" t="s">
        <v>26</v>
      </c>
      <c r="D28" s="4" t="s">
        <v>27</v>
      </c>
      <c r="E28" s="4" t="s">
        <v>28</v>
      </c>
      <c r="F28" s="4" t="s">
        <v>29</v>
      </c>
      <c r="G28" s="4"/>
      <c r="H28" s="4"/>
      <c r="I28" s="4" t="s">
        <v>26</v>
      </c>
      <c r="J28" s="4" t="s">
        <v>27</v>
      </c>
      <c r="K28" s="4" t="s">
        <v>28</v>
      </c>
      <c r="L28" s="4" t="s">
        <v>29</v>
      </c>
    </row>
    <row r="29" spans="1:12">
      <c r="A29" s="2"/>
      <c r="B29" s="4" t="s">
        <v>30</v>
      </c>
      <c r="C29"/>
      <c r="D29">
        <v>2.6730806197423101E-2</v>
      </c>
      <c r="E29">
        <v>4.05121632609729E-2</v>
      </c>
      <c r="F29">
        <v>3.2047308922126601E-2</v>
      </c>
      <c r="G29" s="4"/>
      <c r="H29" s="5" t="s">
        <v>30</v>
      </c>
      <c r="I29" s="5"/>
      <c r="J29" s="5">
        <v>-2.2740413240000001</v>
      </c>
      <c r="K29" s="7">
        <v>-1.07E-17</v>
      </c>
      <c r="L29" s="5">
        <v>1.202707344</v>
      </c>
    </row>
    <row r="30" spans="1:12">
      <c r="A30" s="2"/>
      <c r="B30" s="4" t="s">
        <v>31</v>
      </c>
      <c r="C30">
        <v>2.8253476212569E-2</v>
      </c>
      <c r="D30">
        <v>1.2300781761591601E-2</v>
      </c>
      <c r="E30">
        <v>4.8181989165123201E-2</v>
      </c>
      <c r="F30">
        <v>4.0032656123893E-2</v>
      </c>
      <c r="G30" s="4"/>
      <c r="H30" s="5" t="s">
        <v>31</v>
      </c>
      <c r="I30" s="5">
        <v>2.1119789359999999</v>
      </c>
      <c r="J30" s="5">
        <v>3.0409384479999999</v>
      </c>
      <c r="K30" s="5">
        <v>0</v>
      </c>
      <c r="L30" s="5">
        <v>1.203680919</v>
      </c>
    </row>
    <row r="31" spans="1:12">
      <c r="A31" s="2"/>
      <c r="B31" s="4" t="s">
        <v>32</v>
      </c>
      <c r="C31"/>
      <c r="D31">
        <v>2.6730806197585499E-2</v>
      </c>
      <c r="E31">
        <v>4.0512163261169298E-2</v>
      </c>
      <c r="F31">
        <v>3.2047308922363502E-2</v>
      </c>
      <c r="G31" s="4"/>
      <c r="H31" s="5" t="s">
        <v>32</v>
      </c>
      <c r="I31" s="5"/>
      <c r="J31" s="5">
        <v>-2.2740413240000001</v>
      </c>
      <c r="K31" s="5">
        <v>0</v>
      </c>
      <c r="L31" s="5">
        <v>1.202707344</v>
      </c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4" spans="1:12">
      <c r="A34" s="2" t="s">
        <v>14</v>
      </c>
      <c r="B34" s="2" t="s">
        <v>24</v>
      </c>
      <c r="C34" s="2"/>
      <c r="D34" s="2"/>
      <c r="E34" s="2"/>
      <c r="F34" s="2"/>
      <c r="G34" s="2"/>
      <c r="H34" s="2"/>
    </row>
    <row r="35" spans="1:12">
      <c r="A35" s="2"/>
      <c r="B35" s="2" t="s">
        <v>6</v>
      </c>
      <c r="C35" s="2"/>
      <c r="D35"/>
      <c r="E35"/>
      <c r="F35"/>
      <c r="G35"/>
      <c r="H35"/>
    </row>
    <row r="36" spans="1:12">
      <c r="A36" s="2"/>
      <c r="B36" s="2" t="s">
        <v>15</v>
      </c>
      <c r="C36" s="2"/>
      <c r="D36"/>
      <c r="E36"/>
      <c r="F36"/>
      <c r="G36"/>
      <c r="H36"/>
    </row>
    <row r="37" spans="1:12">
      <c r="A37" s="2"/>
      <c r="C37" s="2"/>
      <c r="D37"/>
      <c r="E37"/>
      <c r="F37"/>
      <c r="G37"/>
      <c r="H37"/>
    </row>
    <row r="38" spans="1:12">
      <c r="A38" s="2"/>
      <c r="B38" s="4"/>
      <c r="C38" s="4"/>
      <c r="D38" s="5" t="s">
        <v>33</v>
      </c>
      <c r="E38"/>
      <c r="F38"/>
      <c r="G38"/>
      <c r="H38"/>
      <c r="I38"/>
      <c r="J38" s="5" t="s">
        <v>34</v>
      </c>
      <c r="K38" s="4"/>
      <c r="L38" s="4"/>
    </row>
    <row r="39" spans="1:12">
      <c r="A39" s="2"/>
      <c r="B39"/>
      <c r="C39" t="s">
        <v>26</v>
      </c>
      <c r="D39" t="s">
        <v>27</v>
      </c>
      <c r="E39" t="s">
        <v>28</v>
      </c>
      <c r="F39" t="s">
        <v>29</v>
      </c>
      <c r="G39" s="4"/>
      <c r="H39" s="4"/>
      <c r="I39" s="4" t="s">
        <v>26</v>
      </c>
      <c r="J39" s="4" t="s">
        <v>27</v>
      </c>
      <c r="K39" s="4" t="s">
        <v>28</v>
      </c>
      <c r="L39" s="4" t="s">
        <v>29</v>
      </c>
    </row>
    <row r="40" spans="1:12">
      <c r="A40" s="2"/>
      <c r="B40" t="s">
        <v>30</v>
      </c>
      <c r="C40"/>
      <c r="D40">
        <v>3.7863243755503302E-3</v>
      </c>
      <c r="E40">
        <v>1.8211157434347001E-2</v>
      </c>
      <c r="F40">
        <v>2.4010280697251401E-2</v>
      </c>
      <c r="G40" s="4"/>
      <c r="H40" t="s">
        <v>30</v>
      </c>
      <c r="I40"/>
      <c r="J40">
        <v>2.4509470689294499</v>
      </c>
      <c r="K40">
        <v>0</v>
      </c>
      <c r="L40">
        <v>1.2596433010124599</v>
      </c>
    </row>
    <row r="41" spans="1:12">
      <c r="A41" s="2"/>
      <c r="B41" t="s">
        <v>31</v>
      </c>
      <c r="C41">
        <v>1.10768427355871E-2</v>
      </c>
      <c r="D41">
        <v>1.64628443351349E-2</v>
      </c>
      <c r="E41">
        <v>2.2229781471199399E-2</v>
      </c>
      <c r="F41">
        <v>3.0305408499985202E-2</v>
      </c>
      <c r="G41" s="4"/>
      <c r="H41" t="s">
        <v>31</v>
      </c>
      <c r="I41">
        <v>1.80594217139882</v>
      </c>
      <c r="J41">
        <v>-2.2303538702214998</v>
      </c>
      <c r="K41">
        <v>0</v>
      </c>
      <c r="L41">
        <v>1.26585781298393</v>
      </c>
    </row>
    <row r="42" spans="1:12">
      <c r="A42" s="2"/>
      <c r="B42" t="s">
        <v>32</v>
      </c>
      <c r="C42"/>
      <c r="D42">
        <v>3.78632437579652E-3</v>
      </c>
      <c r="E42">
        <v>1.82111574341727E-2</v>
      </c>
      <c r="F42">
        <v>2.40102806971823E-2</v>
      </c>
      <c r="G42" s="4"/>
      <c r="H42" t="s">
        <v>32</v>
      </c>
      <c r="I42"/>
      <c r="J42">
        <v>2.4509470689265398</v>
      </c>
      <c r="K42">
        <v>0</v>
      </c>
      <c r="L42">
        <v>1.2596433010049299</v>
      </c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I51" sqref="I51"/>
    </sheetView>
  </sheetViews>
  <sheetFormatPr baseColWidth="10" defaultColWidth="10.85546875" defaultRowHeight="20"/>
  <cols>
    <col min="1" max="1" width="16" style="1" customWidth="1"/>
    <col min="2" max="2" width="19.140625" style="1" customWidth="1"/>
    <col min="3" max="16384" width="10.85546875" style="1"/>
  </cols>
  <sheetData>
    <row r="1" spans="1:12">
      <c r="A1" s="2" t="s">
        <v>8</v>
      </c>
      <c r="B1" s="2" t="s">
        <v>22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L1" s="9"/>
    </row>
    <row r="2" spans="1:12">
      <c r="A2" s="2"/>
      <c r="B2" s="2"/>
      <c r="C2" s="2">
        <v>0</v>
      </c>
      <c r="D2">
        <v>-0.111820983548424</v>
      </c>
      <c r="E2">
        <v>-0.59187430673502295</v>
      </c>
      <c r="F2">
        <v>0.40561546776255403</v>
      </c>
      <c r="G2">
        <v>0.21923133270049</v>
      </c>
      <c r="H2">
        <v>-9.6139631177984894E-2</v>
      </c>
      <c r="L2" s="10"/>
    </row>
    <row r="3" spans="1:12">
      <c r="A3" s="2"/>
      <c r="B3" s="2" t="s">
        <v>35</v>
      </c>
      <c r="C3" s="2">
        <v>45</v>
      </c>
      <c r="D3">
        <v>0.28724947763545899</v>
      </c>
      <c r="E3">
        <v>-0.59212984835399096</v>
      </c>
      <c r="F3">
        <v>0.30333481674452001</v>
      </c>
      <c r="G3">
        <v>0.219320840041211</v>
      </c>
      <c r="H3">
        <v>9.5501833971731495E-2</v>
      </c>
      <c r="L3" s="11"/>
    </row>
    <row r="4" spans="1:12">
      <c r="A4" s="2"/>
      <c r="B4" s="2" t="s">
        <v>36</v>
      </c>
      <c r="C4" s="2">
        <v>90</v>
      </c>
      <c r="D4">
        <v>0.518060477532024</v>
      </c>
      <c r="E4">
        <v>-0.59249897947805397</v>
      </c>
      <c r="F4">
        <v>2.34981410157044E-2</v>
      </c>
      <c r="G4">
        <v>0.21938877202003801</v>
      </c>
      <c r="H4">
        <v>0.23119767592857901</v>
      </c>
    </row>
    <row r="5" spans="1:12">
      <c r="A5" s="2"/>
      <c r="B5" s="2"/>
      <c r="C5" s="2">
        <v>135</v>
      </c>
      <c r="D5">
        <v>0.44507304130021003</v>
      </c>
      <c r="E5">
        <v>-0.59276573954725198</v>
      </c>
      <c r="F5">
        <v>-0.27002691502430298</v>
      </c>
      <c r="G5">
        <v>0.21939525922787001</v>
      </c>
      <c r="H5">
        <v>0.231459371368717</v>
      </c>
    </row>
    <row r="6" spans="1:12">
      <c r="A6" s="2"/>
      <c r="B6" s="2"/>
      <c r="C6" s="2">
        <v>180</v>
      </c>
      <c r="D6">
        <v>0.11091499283860699</v>
      </c>
      <c r="E6">
        <v>-0.59277373984565196</v>
      </c>
      <c r="F6">
        <v>-0.40503032019169799</v>
      </c>
      <c r="G6">
        <v>0.21933663801945399</v>
      </c>
      <c r="H6">
        <v>9.6130711953683001E-2</v>
      </c>
    </row>
    <row r="7" spans="1:12">
      <c r="A7" s="2"/>
      <c r="B7" s="2"/>
      <c r="C7" s="2">
        <v>225</v>
      </c>
      <c r="D7">
        <v>-0.28833527397430597</v>
      </c>
      <c r="E7">
        <v>-0.59251802223410199</v>
      </c>
      <c r="F7">
        <v>-0.30237208290537299</v>
      </c>
      <c r="G7">
        <v>0.21924732358834001</v>
      </c>
      <c r="H7">
        <v>-9.5514870692279902E-2</v>
      </c>
    </row>
    <row r="8" spans="1:12">
      <c r="A8" s="2"/>
      <c r="B8" s="2"/>
      <c r="C8" s="2">
        <v>270</v>
      </c>
      <c r="D8">
        <v>-0.51867526599760705</v>
      </c>
      <c r="E8">
        <v>-0.59214850725763202</v>
      </c>
      <c r="F8">
        <v>-2.24550593776718E-2</v>
      </c>
      <c r="G8">
        <v>0.21917949868789399</v>
      </c>
      <c r="H8">
        <v>-0.23121108251631201</v>
      </c>
    </row>
    <row r="9" spans="1:12">
      <c r="A9" s="2"/>
      <c r="B9" s="2"/>
      <c r="C9" s="2">
        <v>315</v>
      </c>
      <c r="D9">
        <v>-0.44550802419603702</v>
      </c>
      <c r="E9">
        <v>-0.59188192321330002</v>
      </c>
      <c r="F9">
        <v>0.27069241040172698</v>
      </c>
      <c r="G9">
        <v>0.219172818576197</v>
      </c>
      <c r="H9">
        <v>-0.23146866046514</v>
      </c>
    </row>
    <row r="10" spans="1:12">
      <c r="A10" s="3"/>
      <c r="B10" s="3"/>
      <c r="C10" s="3"/>
      <c r="D10" s="3"/>
      <c r="E10" s="3"/>
      <c r="F10" s="3"/>
      <c r="G10" s="3"/>
      <c r="H10" s="3"/>
    </row>
    <row r="12" spans="1:12">
      <c r="A12" s="2" t="s">
        <v>10</v>
      </c>
      <c r="B12" s="2" t="s">
        <v>23</v>
      </c>
      <c r="C12" s="2" t="s">
        <v>5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L12" s="9"/>
    </row>
    <row r="13" spans="1:12">
      <c r="A13" s="2"/>
      <c r="B13" s="2"/>
      <c r="C13" s="2">
        <v>0</v>
      </c>
      <c r="D13">
        <v>-1.14672816414833E-2</v>
      </c>
      <c r="E13">
        <v>-0.183592162980697</v>
      </c>
      <c r="F13">
        <v>0.65640364770475901</v>
      </c>
      <c r="G13">
        <v>0.95028293369071304</v>
      </c>
      <c r="H13">
        <v>-8.0784488005366098E-2</v>
      </c>
      <c r="L13" s="12"/>
    </row>
    <row r="14" spans="1:12">
      <c r="A14" s="2"/>
      <c r="B14" s="2" t="s">
        <v>35</v>
      </c>
      <c r="C14" s="2">
        <v>45</v>
      </c>
      <c r="D14">
        <v>0.52323265437077504</v>
      </c>
      <c r="E14">
        <v>-0.18337598523120899</v>
      </c>
      <c r="F14">
        <v>0.962644334012141</v>
      </c>
      <c r="G14">
        <v>0.94997321234624998</v>
      </c>
      <c r="H14">
        <v>0.12869721207219401</v>
      </c>
    </row>
    <row r="15" spans="1:12">
      <c r="A15" s="2"/>
      <c r="B15" s="2" t="s">
        <v>37</v>
      </c>
      <c r="C15" s="2">
        <v>90</v>
      </c>
      <c r="D15">
        <v>0.75178638386770102</v>
      </c>
      <c r="E15">
        <v>-0.18339445701459101</v>
      </c>
      <c r="F15">
        <v>0.70565515553381997</v>
      </c>
      <c r="G15">
        <v>0.94995415911125103</v>
      </c>
      <c r="H15">
        <v>0.262792435642908</v>
      </c>
    </row>
    <row r="16" spans="1:12">
      <c r="A16" s="2"/>
      <c r="B16" s="2"/>
      <c r="C16" s="2">
        <v>135</v>
      </c>
      <c r="D16">
        <v>0.54050617835723902</v>
      </c>
      <c r="E16">
        <v>-0.183636742404516</v>
      </c>
      <c r="F16">
        <v>3.5791377600149298E-2</v>
      </c>
      <c r="G16">
        <v>0.950237199236459</v>
      </c>
      <c r="H16">
        <v>0.24295150143133601</v>
      </c>
    </row>
    <row r="17" spans="1:12">
      <c r="A17" s="2"/>
      <c r="B17" s="2"/>
      <c r="C17" s="2">
        <v>180</v>
      </c>
      <c r="D17">
        <v>1.2743913230032501E-2</v>
      </c>
      <c r="E17">
        <v>-0.18396118586513299</v>
      </c>
      <c r="F17">
        <v>-0.65510598440212497</v>
      </c>
      <c r="G17">
        <v>0.95065705155938096</v>
      </c>
      <c r="H17">
        <v>8.0793352721994505E-2</v>
      </c>
    </row>
    <row r="18" spans="1:12">
      <c r="A18" s="2"/>
      <c r="B18" s="2"/>
      <c r="C18" s="2">
        <v>225</v>
      </c>
      <c r="D18">
        <v>-0.52254103971212496</v>
      </c>
      <c r="E18">
        <v>-0.18417774841555201</v>
      </c>
      <c r="F18">
        <v>-0.96213330209070003</v>
      </c>
      <c r="G18">
        <v>0.95096750844659295</v>
      </c>
      <c r="H18">
        <v>-0.12869345022674999</v>
      </c>
    </row>
    <row r="19" spans="1:12">
      <c r="A19" s="2"/>
      <c r="B19" s="2"/>
      <c r="C19" s="2">
        <v>270</v>
      </c>
      <c r="D19">
        <v>-0.75137200799852299</v>
      </c>
      <c r="E19">
        <v>-0.184159298259014</v>
      </c>
      <c r="F19">
        <v>-0.70488117906626102</v>
      </c>
      <c r="G19">
        <v>0.95098618772645305</v>
      </c>
      <c r="H19">
        <v>-0.26279076915049099</v>
      </c>
    </row>
    <row r="20" spans="1:12">
      <c r="A20" s="2"/>
      <c r="B20" s="2"/>
      <c r="C20" s="2">
        <v>315</v>
      </c>
      <c r="D20">
        <v>-0.53950678555078202</v>
      </c>
      <c r="E20">
        <v>-0.18391662804499401</v>
      </c>
      <c r="F20">
        <v>-3.42307700312557E-2</v>
      </c>
      <c r="G20">
        <v>0.95070241205269002</v>
      </c>
      <c r="H20">
        <v>-0.24294473206905501</v>
      </c>
    </row>
    <row r="21" spans="1:12">
      <c r="A21" s="3"/>
      <c r="B21" s="3"/>
      <c r="C21" s="3"/>
      <c r="D21" s="3"/>
      <c r="E21" s="3"/>
      <c r="F21" s="3"/>
      <c r="G21" s="3"/>
      <c r="H21" s="3"/>
    </row>
    <row r="23" spans="1:12">
      <c r="A23" s="2" t="s">
        <v>10</v>
      </c>
      <c r="B23" s="2" t="s">
        <v>23</v>
      </c>
      <c r="C23" s="2" t="s">
        <v>5</v>
      </c>
      <c r="D23" s="2" t="s">
        <v>0</v>
      </c>
      <c r="E23" s="2" t="s">
        <v>1</v>
      </c>
      <c r="F23" s="2" t="s">
        <v>2</v>
      </c>
      <c r="G23" s="2" t="s">
        <v>3</v>
      </c>
      <c r="H23" s="2" t="s">
        <v>4</v>
      </c>
      <c r="L23" s="9"/>
    </row>
    <row r="24" spans="1:12">
      <c r="A24" s="2"/>
      <c r="B24" s="2"/>
      <c r="C24" s="2">
        <v>0</v>
      </c>
      <c r="D24">
        <v>-1.20333755562184E-2</v>
      </c>
      <c r="E24">
        <v>-6.1906373442670998E-3</v>
      </c>
      <c r="F24">
        <v>0.68088069903304105</v>
      </c>
      <c r="G24">
        <v>0.66385879847972096</v>
      </c>
      <c r="H24">
        <v>-8.9419304368344901E-2</v>
      </c>
      <c r="L24" s="10"/>
    </row>
    <row r="25" spans="1:12">
      <c r="A25" s="2"/>
      <c r="B25" s="2" t="s">
        <v>35</v>
      </c>
      <c r="C25" s="2">
        <v>45</v>
      </c>
      <c r="D25">
        <v>0.54283534294718505</v>
      </c>
      <c r="E25">
        <v>-6.0317722513549199E-3</v>
      </c>
      <c r="F25">
        <v>0.99860728864283799</v>
      </c>
      <c r="G25">
        <v>0.66364420472546704</v>
      </c>
      <c r="H25">
        <v>0.14249684139901</v>
      </c>
      <c r="L25" s="11"/>
    </row>
    <row r="26" spans="1:12">
      <c r="A26" s="2"/>
      <c r="B26" s="2" t="s">
        <v>38</v>
      </c>
      <c r="C26" s="2">
        <v>90</v>
      </c>
      <c r="D26">
        <v>0.77998760462787797</v>
      </c>
      <c r="E26">
        <v>-6.0602934353321198E-3</v>
      </c>
      <c r="F26">
        <v>0.73192557348022902</v>
      </c>
      <c r="G26">
        <v>0.66363777052650297</v>
      </c>
      <c r="H26">
        <v>0.290942840129572</v>
      </c>
    </row>
    <row r="27" spans="1:12">
      <c r="A27" s="2"/>
      <c r="B27" s="2"/>
      <c r="C27" s="2">
        <v>135</v>
      </c>
      <c r="D27">
        <v>0.56070455705640798</v>
      </c>
      <c r="E27">
        <v>-6.2594255522349903E-3</v>
      </c>
      <c r="F27">
        <v>3.6838825146882803E-2</v>
      </c>
      <c r="G27">
        <v>0.66384364806715701</v>
      </c>
      <c r="H27">
        <v>0.268962655505668</v>
      </c>
    </row>
    <row r="28" spans="1:12">
      <c r="A28" s="2"/>
      <c r="B28" s="2"/>
      <c r="C28" s="2">
        <v>180</v>
      </c>
      <c r="D28">
        <v>1.2986349925933701E-2</v>
      </c>
      <c r="E28">
        <v>-6.51268081365978E-3</v>
      </c>
      <c r="F28">
        <v>-0.68007850594410701</v>
      </c>
      <c r="G28">
        <v>0.66414167862518503</v>
      </c>
      <c r="H28">
        <v>8.9427489078229103E-2</v>
      </c>
    </row>
    <row r="29" spans="1:12">
      <c r="A29" s="2"/>
      <c r="B29" s="2"/>
      <c r="C29" s="2">
        <v>225</v>
      </c>
      <c r="D29">
        <v>-0.54252364048789203</v>
      </c>
      <c r="E29">
        <v>-6.6717738909651703E-3</v>
      </c>
      <c r="F29">
        <v>-0.998650806179326</v>
      </c>
      <c r="G29">
        <v>0.66435689696275302</v>
      </c>
      <c r="H29">
        <v>-0.14249501341137399</v>
      </c>
    </row>
    <row r="30" spans="1:12">
      <c r="A30" s="2"/>
      <c r="B30" s="2"/>
      <c r="C30" s="2">
        <v>270</v>
      </c>
      <c r="D30">
        <v>-0.77996123873533896</v>
      </c>
      <c r="E30">
        <v>-6.6433487768163399E-3</v>
      </c>
      <c r="F30">
        <v>-0.73166376537091404</v>
      </c>
      <c r="G30">
        <v>0.66436278871828602</v>
      </c>
      <c r="H30">
        <v>-0.29094329689773002</v>
      </c>
    </row>
    <row r="31" spans="1:12">
      <c r="A31" s="2"/>
      <c r="B31" s="2"/>
      <c r="C31" s="2">
        <v>315</v>
      </c>
      <c r="D31">
        <v>-0.56003691929926702</v>
      </c>
      <c r="E31">
        <v>-6.4439886922109703E-3</v>
      </c>
      <c r="F31">
        <v>-3.5731306949591403E-2</v>
      </c>
      <c r="G31">
        <v>0.664156286652406</v>
      </c>
      <c r="H31">
        <v>-0.26895675555270898</v>
      </c>
    </row>
    <row r="32" spans="1:12">
      <c r="A32" s="3"/>
      <c r="B32" s="3"/>
      <c r="C32" s="3"/>
      <c r="D32" s="3"/>
      <c r="E32" s="3"/>
      <c r="F32" s="3"/>
      <c r="G32" s="3"/>
      <c r="H32" s="3"/>
    </row>
    <row r="34" spans="1:12">
      <c r="A34" s="2" t="s">
        <v>14</v>
      </c>
      <c r="B34" s="2" t="s">
        <v>24</v>
      </c>
      <c r="C34" s="2" t="s">
        <v>5</v>
      </c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</row>
    <row r="35" spans="1:12">
      <c r="A35" s="2"/>
      <c r="B35" s="2"/>
      <c r="C35" s="2">
        <v>0</v>
      </c>
      <c r="D35" s="5">
        <v>6.0131569999999999E-3</v>
      </c>
      <c r="E35" s="5">
        <v>0.59760835000000001</v>
      </c>
      <c r="F35" s="5">
        <v>0.46763581599999998</v>
      </c>
      <c r="G35" s="5">
        <v>-0.20455719999999999</v>
      </c>
      <c r="H35" s="5">
        <v>-5.0377544000000003E-2</v>
      </c>
      <c r="L35" s="9"/>
    </row>
    <row r="36" spans="1:12">
      <c r="A36" s="2"/>
      <c r="B36" s="2" t="s">
        <v>35</v>
      </c>
      <c r="C36" s="2">
        <v>45</v>
      </c>
      <c r="D36" s="5">
        <v>0.82155612600000005</v>
      </c>
      <c r="E36" s="5">
        <v>0.59756411600000003</v>
      </c>
      <c r="F36" s="5">
        <v>0.43383371999999998</v>
      </c>
      <c r="G36" s="5">
        <v>-0.20466983</v>
      </c>
      <c r="H36" s="5">
        <v>0.32630846699999999</v>
      </c>
      <c r="L36" s="10"/>
    </row>
    <row r="37" spans="1:12">
      <c r="A37" s="2"/>
      <c r="B37" s="2" t="s">
        <v>39</v>
      </c>
      <c r="C37" s="2">
        <v>90</v>
      </c>
      <c r="D37" s="5">
        <v>1.154866739</v>
      </c>
      <c r="E37" s="5">
        <v>0.597621132</v>
      </c>
      <c r="F37" s="5">
        <v>0.145403218</v>
      </c>
      <c r="G37" s="5">
        <v>-0.20443560999999999</v>
      </c>
      <c r="H37" s="5">
        <v>0.51182520499999995</v>
      </c>
      <c r="L37" s="11"/>
    </row>
    <row r="38" spans="1:12">
      <c r="A38" s="2"/>
      <c r="B38" s="2"/>
      <c r="C38" s="2">
        <v>135</v>
      </c>
      <c r="D38" s="5">
        <v>0.81111929100000002</v>
      </c>
      <c r="E38" s="5">
        <v>0.59774591899999996</v>
      </c>
      <c r="F38" s="5">
        <v>-0.22820212500000001</v>
      </c>
      <c r="G38" s="5">
        <v>-0.20399236500000001</v>
      </c>
      <c r="H38" s="5">
        <v>0.39751112700000002</v>
      </c>
    </row>
    <row r="39" spans="1:12">
      <c r="A39" s="2"/>
      <c r="B39" s="2"/>
      <c r="C39" s="2">
        <v>180</v>
      </c>
      <c r="D39" s="5">
        <v>-7.2356909999999998E-3</v>
      </c>
      <c r="E39" s="5">
        <v>0.59786530999999998</v>
      </c>
      <c r="F39" s="5">
        <v>-0.46816029199999998</v>
      </c>
      <c r="G39" s="5">
        <v>-0.203599842</v>
      </c>
      <c r="H39" s="5">
        <v>5.0392001999999998E-2</v>
      </c>
    </row>
    <row r="40" spans="1:12">
      <c r="A40" s="2"/>
      <c r="B40" s="2"/>
      <c r="C40" s="2">
        <v>225</v>
      </c>
      <c r="D40" s="5">
        <v>-0.82123882800000003</v>
      </c>
      <c r="E40" s="5">
        <v>0.59790944899999998</v>
      </c>
      <c r="F40" s="5">
        <v>-0.434401013</v>
      </c>
      <c r="G40" s="5">
        <v>-0.20348735400000001</v>
      </c>
      <c r="H40" s="5">
        <v>-0.32620612199999999</v>
      </c>
    </row>
    <row r="41" spans="1:12">
      <c r="A41" s="2"/>
      <c r="B41" s="2"/>
      <c r="C41" s="2">
        <v>270</v>
      </c>
      <c r="D41" s="5">
        <v>-1.1551456259999999</v>
      </c>
      <c r="E41" s="5">
        <v>0.59785254600000004</v>
      </c>
      <c r="F41" s="5">
        <v>-0.146669928</v>
      </c>
      <c r="G41" s="5">
        <v>-0.20372069500000001</v>
      </c>
      <c r="H41" s="5">
        <v>-0.511739312</v>
      </c>
    </row>
    <row r="42" spans="1:12">
      <c r="A42" s="2"/>
      <c r="B42" s="2"/>
      <c r="C42" s="2">
        <v>315</v>
      </c>
      <c r="D42" s="5">
        <v>-0.81293800800000005</v>
      </c>
      <c r="E42" s="5">
        <v>0.59772785500000003</v>
      </c>
      <c r="F42" s="5">
        <v>0.226978231</v>
      </c>
      <c r="G42" s="5">
        <v>-0.20416379800000001</v>
      </c>
      <c r="H42" s="5">
        <v>-0.39751312</v>
      </c>
    </row>
    <row r="43" spans="1:12">
      <c r="A43" s="3"/>
      <c r="B43" s="3"/>
      <c r="C43" s="3"/>
      <c r="D43" s="3"/>
      <c r="E43" s="3"/>
      <c r="F43" s="3"/>
      <c r="G43" s="3"/>
      <c r="H43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B30" sqref="B30"/>
    </sheetView>
  </sheetViews>
  <sheetFormatPr baseColWidth="10" defaultColWidth="10.85546875" defaultRowHeight="20"/>
  <cols>
    <col min="1" max="1" width="16" style="1" customWidth="1"/>
    <col min="2" max="2" width="19.140625" style="1" customWidth="1"/>
    <col min="3" max="16384" width="10.85546875" style="1"/>
  </cols>
  <sheetData>
    <row r="1" spans="1:8">
      <c r="A1" s="2" t="s">
        <v>8</v>
      </c>
      <c r="B1" s="2" t="s">
        <v>22</v>
      </c>
      <c r="C1" s="2"/>
      <c r="D1" t="s">
        <v>0</v>
      </c>
      <c r="E1" t="s">
        <v>1</v>
      </c>
      <c r="F1" t="s">
        <v>2</v>
      </c>
      <c r="G1" t="s">
        <v>3</v>
      </c>
      <c r="H1" s="2"/>
    </row>
    <row r="2" spans="1:8">
      <c r="A2" s="2"/>
      <c r="B2" s="2"/>
      <c r="C2" s="2"/>
      <c r="D2">
        <v>1.08091919625562E-4</v>
      </c>
      <c r="E2">
        <v>-0.80297320552479901</v>
      </c>
      <c r="F2" s="6">
        <v>-4.2863343055664503E-5</v>
      </c>
      <c r="G2">
        <v>0.28794569622653798</v>
      </c>
      <c r="H2"/>
    </row>
    <row r="3" spans="1:8">
      <c r="A3" s="2"/>
      <c r="B3" s="2" t="s">
        <v>6</v>
      </c>
      <c r="C3" s="2"/>
      <c r="D3"/>
      <c r="E3"/>
      <c r="F3"/>
      <c r="G3"/>
      <c r="H3"/>
    </row>
    <row r="4" spans="1:8">
      <c r="A4" s="2"/>
      <c r="B4" s="2" t="s">
        <v>7</v>
      </c>
      <c r="C4" s="2"/>
      <c r="D4"/>
      <c r="E4"/>
      <c r="F4"/>
      <c r="G4"/>
      <c r="H4"/>
    </row>
    <row r="5" spans="1:8">
      <c r="A5" s="3"/>
      <c r="B5" s="3"/>
      <c r="C5" s="3"/>
      <c r="D5" s="3"/>
      <c r="E5" s="3"/>
      <c r="F5" s="3"/>
      <c r="G5" s="3"/>
      <c r="H5" s="3"/>
    </row>
    <row r="7" spans="1:8">
      <c r="A7" s="2" t="s">
        <v>10</v>
      </c>
      <c r="B7" s="2" t="s">
        <v>23</v>
      </c>
      <c r="C7" s="2"/>
      <c r="D7" t="s">
        <v>0</v>
      </c>
      <c r="E7" t="s">
        <v>1</v>
      </c>
      <c r="F7" t="s">
        <v>2</v>
      </c>
      <c r="G7" t="s">
        <v>3</v>
      </c>
      <c r="H7" s="2"/>
    </row>
    <row r="8" spans="1:8">
      <c r="A8" s="2"/>
      <c r="B8" s="2"/>
      <c r="C8" s="2"/>
      <c r="D8">
        <v>3.7216479287753801E-4</v>
      </c>
      <c r="E8">
        <v>-0.49197176745209198</v>
      </c>
      <c r="F8">
        <v>2.0835133647934399E-4</v>
      </c>
      <c r="G8">
        <v>1.46897873478369</v>
      </c>
      <c r="H8"/>
    </row>
    <row r="9" spans="1:8">
      <c r="A9" s="2"/>
      <c r="B9" s="2" t="s">
        <v>6</v>
      </c>
      <c r="C9" s="2"/>
      <c r="D9"/>
      <c r="E9"/>
      <c r="F9"/>
      <c r="G9"/>
      <c r="H9"/>
    </row>
    <row r="10" spans="1:8">
      <c r="A10" s="2"/>
      <c r="B10" s="2" t="s">
        <v>12</v>
      </c>
      <c r="C10" s="2"/>
      <c r="D10"/>
      <c r="E10"/>
      <c r="F10"/>
      <c r="G10"/>
      <c r="H10"/>
    </row>
    <row r="11" spans="1:8">
      <c r="A11" s="3"/>
      <c r="B11" s="3"/>
      <c r="C11" s="3"/>
      <c r="D11" s="3"/>
      <c r="E11" s="3"/>
      <c r="F11" s="3"/>
      <c r="G11" s="3"/>
      <c r="H11" s="3"/>
    </row>
    <row r="13" spans="1:8">
      <c r="A13" s="2" t="s">
        <v>10</v>
      </c>
      <c r="B13" s="2" t="s">
        <v>23</v>
      </c>
      <c r="C13" s="2"/>
      <c r="D13" s="5" t="s">
        <v>0</v>
      </c>
      <c r="E13" s="5" t="s">
        <v>1</v>
      </c>
      <c r="F13" s="5" t="s">
        <v>2</v>
      </c>
      <c r="G13" s="5" t="s">
        <v>3</v>
      </c>
      <c r="H13" s="2"/>
    </row>
    <row r="14" spans="1:8">
      <c r="A14" s="2"/>
      <c r="B14" s="2"/>
      <c r="C14" s="2"/>
      <c r="D14" s="5">
        <v>3.7619699999999999E-4</v>
      </c>
      <c r="E14" s="5">
        <v>-0.491347005</v>
      </c>
      <c r="F14" s="5">
        <v>2.1013600000000001E-4</v>
      </c>
      <c r="G14" s="5">
        <v>1.468849053</v>
      </c>
      <c r="H14"/>
    </row>
    <row r="15" spans="1:8">
      <c r="A15" s="2"/>
      <c r="B15" s="2" t="s">
        <v>6</v>
      </c>
      <c r="C15" s="2"/>
      <c r="D15"/>
      <c r="E15"/>
      <c r="F15"/>
      <c r="G15"/>
      <c r="H15"/>
    </row>
    <row r="16" spans="1:8">
      <c r="A16" s="2"/>
      <c r="B16" s="2" t="s">
        <v>13</v>
      </c>
      <c r="C16" s="2"/>
      <c r="D16"/>
      <c r="E16"/>
      <c r="F16"/>
      <c r="G16"/>
      <c r="H16"/>
    </row>
    <row r="17" spans="1:8">
      <c r="A17" s="3"/>
      <c r="B17" s="3"/>
      <c r="C17" s="3"/>
      <c r="D17" s="3"/>
      <c r="E17" s="3"/>
      <c r="F17" s="3"/>
      <c r="G17" s="3"/>
      <c r="H17" s="3"/>
    </row>
    <row r="19" spans="1:8">
      <c r="A19" s="2" t="s">
        <v>14</v>
      </c>
      <c r="B19" s="2" t="s">
        <v>24</v>
      </c>
      <c r="C19" s="2"/>
      <c r="D19" t="s">
        <v>0</v>
      </c>
      <c r="E19" t="s">
        <v>1</v>
      </c>
      <c r="F19" t="s">
        <v>2</v>
      </c>
      <c r="G19" t="s">
        <v>3</v>
      </c>
      <c r="H19" s="2"/>
    </row>
    <row r="20" spans="1:8">
      <c r="A20" s="2"/>
      <c r="B20" s="2"/>
      <c r="C20" s="2"/>
      <c r="D20">
        <v>-8.98899154808289E-4</v>
      </c>
      <c r="E20">
        <v>0.50207423085213998</v>
      </c>
      <c r="F20">
        <v>-3.3027511298554599E-4</v>
      </c>
      <c r="G20">
        <v>-0.345161630255019</v>
      </c>
      <c r="H20"/>
    </row>
    <row r="21" spans="1:8">
      <c r="A21" s="2"/>
      <c r="B21" s="2" t="s">
        <v>6</v>
      </c>
      <c r="C21" s="2"/>
      <c r="D21"/>
      <c r="E21"/>
      <c r="F21"/>
      <c r="G21"/>
      <c r="H21"/>
    </row>
    <row r="22" spans="1:8">
      <c r="A22" s="2"/>
      <c r="B22" s="2" t="s">
        <v>15</v>
      </c>
      <c r="C22" s="2"/>
      <c r="D22"/>
      <c r="E22"/>
      <c r="F22"/>
      <c r="G22"/>
      <c r="H22"/>
    </row>
    <row r="23" spans="1:8">
      <c r="A23" s="3"/>
      <c r="B23" s="3"/>
      <c r="C23" s="3"/>
      <c r="D23" s="3"/>
      <c r="E23" s="3"/>
      <c r="F23" s="3"/>
      <c r="G23" s="3"/>
      <c r="H23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C40" sqref="C40"/>
    </sheetView>
  </sheetViews>
  <sheetFormatPr baseColWidth="10" defaultColWidth="10.85546875" defaultRowHeight="20"/>
  <cols>
    <col min="1" max="1" width="16" style="1" customWidth="1"/>
    <col min="2" max="2" width="19.140625" style="1" customWidth="1"/>
    <col min="3" max="16384" width="10.85546875" style="1"/>
  </cols>
  <sheetData>
    <row r="1" spans="1:8">
      <c r="A1" s="2" t="s">
        <v>8</v>
      </c>
      <c r="B1" s="2" t="s">
        <v>22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>
      <c r="A2" s="2"/>
      <c r="B2" s="2"/>
      <c r="C2" s="2">
        <v>0</v>
      </c>
      <c r="D2">
        <v>-0.110180228315854</v>
      </c>
      <c r="E2">
        <v>-0.58944058032437197</v>
      </c>
      <c r="F2">
        <v>0.40832554611505301</v>
      </c>
      <c r="G2">
        <v>0.21991829308650401</v>
      </c>
      <c r="H2">
        <v>-9.5721990815612196E-2</v>
      </c>
    </row>
    <row r="3" spans="1:8">
      <c r="A3" s="2"/>
      <c r="B3" s="2" t="s">
        <v>6</v>
      </c>
      <c r="C3" s="2">
        <v>45</v>
      </c>
      <c r="D3">
        <v>0.29073278713515599</v>
      </c>
      <c r="E3">
        <v>-0.58804721478386301</v>
      </c>
      <c r="F3">
        <v>0.30865176401860001</v>
      </c>
      <c r="G3">
        <v>0.21946871975476101</v>
      </c>
      <c r="H3">
        <v>9.56727372867828E-2</v>
      </c>
    </row>
    <row r="4" spans="1:8">
      <c r="A4" s="2"/>
      <c r="B4" s="2" t="s">
        <v>7</v>
      </c>
      <c r="C4" s="2">
        <v>90</v>
      </c>
      <c r="D4">
        <v>0.52172933617044903</v>
      </c>
      <c r="E4">
        <v>-0.58803925109841904</v>
      </c>
      <c r="F4">
        <v>2.73408384091967E-2</v>
      </c>
      <c r="G4">
        <v>0.21937289892064299</v>
      </c>
      <c r="H4">
        <v>0.23092659785376199</v>
      </c>
    </row>
    <row r="5" spans="1:8">
      <c r="A5" s="2"/>
      <c r="B5" s="2"/>
      <c r="C5" s="2">
        <v>135</v>
      </c>
      <c r="D5">
        <v>0.44728940950808799</v>
      </c>
      <c r="E5">
        <v>-0.58817430242184598</v>
      </c>
      <c r="F5">
        <v>-0.26999972440109099</v>
      </c>
      <c r="G5">
        <v>0.21926462742185299</v>
      </c>
      <c r="H5">
        <v>0.23089692793355601</v>
      </c>
    </row>
    <row r="6" spans="1:8">
      <c r="A6" s="2"/>
      <c r="B6" s="2"/>
      <c r="C6" s="2">
        <v>180</v>
      </c>
      <c r="D6">
        <v>0.11099579010362901</v>
      </c>
      <c r="E6">
        <v>-0.58837367861128198</v>
      </c>
      <c r="F6">
        <v>-0.40919967024349901</v>
      </c>
      <c r="G6">
        <v>0.219207664742394</v>
      </c>
      <c r="H6">
        <v>9.5600767637981504E-2</v>
      </c>
    </row>
    <row r="7" spans="1:8">
      <c r="A7" s="2"/>
      <c r="B7" s="2"/>
      <c r="C7" s="2">
        <v>225</v>
      </c>
      <c r="D7">
        <v>-0.29016885856024399</v>
      </c>
      <c r="E7">
        <v>-0.58851886838812095</v>
      </c>
      <c r="F7">
        <v>-0.30869806112889903</v>
      </c>
      <c r="G7">
        <v>0.21923530837060101</v>
      </c>
      <c r="H7">
        <v>-9.5707113881126404E-2</v>
      </c>
    </row>
    <row r="8" spans="1:8">
      <c r="A8" s="2"/>
      <c r="B8" s="2"/>
      <c r="C8" s="2">
        <v>270</v>
      </c>
      <c r="D8">
        <v>-0.52118367608022997</v>
      </c>
      <c r="E8">
        <v>-0.58852440016433905</v>
      </c>
      <c r="F8">
        <v>-2.7359966021902101E-2</v>
      </c>
      <c r="G8">
        <v>0.21933102941924401</v>
      </c>
      <c r="H8">
        <v>-0.2309607864072</v>
      </c>
    </row>
    <row r="9" spans="1:8">
      <c r="A9" s="2"/>
      <c r="B9" s="2"/>
      <c r="C9" s="2">
        <v>315</v>
      </c>
      <c r="D9">
        <v>-0.44671067820627097</v>
      </c>
      <c r="E9">
        <v>-0.58838875354645803</v>
      </c>
      <c r="F9">
        <v>0.26999089076328497</v>
      </c>
      <c r="G9">
        <v>0.219438826213432</v>
      </c>
      <c r="H9">
        <v>-0.230930635919988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2" spans="1:8">
      <c r="A12" s="2" t="s">
        <v>10</v>
      </c>
      <c r="B12" s="2" t="s">
        <v>23</v>
      </c>
      <c r="C12" s="2" t="s">
        <v>5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</row>
    <row r="13" spans="1:8">
      <c r="A13" s="2"/>
      <c r="B13" s="2"/>
      <c r="C13" s="2">
        <v>0</v>
      </c>
      <c r="D13">
        <v>-6.8233174124097597E-3</v>
      </c>
      <c r="E13">
        <v>-0.17846318536672101</v>
      </c>
      <c r="F13">
        <v>0.65342208692472303</v>
      </c>
      <c r="G13">
        <v>0.96597584102036205</v>
      </c>
      <c r="H13">
        <v>-8.0702443918665101E-2</v>
      </c>
    </row>
    <row r="14" spans="1:8">
      <c r="A14" s="2"/>
      <c r="B14" s="2" t="s">
        <v>6</v>
      </c>
      <c r="C14" s="2">
        <v>45</v>
      </c>
      <c r="D14">
        <v>0.53240997932529699</v>
      </c>
      <c r="E14">
        <v>-0.17821591110184701</v>
      </c>
      <c r="F14">
        <v>0.95162227341160499</v>
      </c>
      <c r="G14">
        <v>0.96593083622782305</v>
      </c>
      <c r="H14">
        <v>0.12947924188252599</v>
      </c>
    </row>
    <row r="15" spans="1:8">
      <c r="A15" s="2"/>
      <c r="B15" s="2" t="s">
        <v>12</v>
      </c>
      <c r="C15" s="2">
        <v>90</v>
      </c>
      <c r="D15">
        <v>0.76004489186495905</v>
      </c>
      <c r="E15">
        <v>-0.178210183329789</v>
      </c>
      <c r="F15">
        <v>0.69252756877481503</v>
      </c>
      <c r="G15">
        <v>0.96584875290870598</v>
      </c>
      <c r="H15">
        <v>0.26381975125495799</v>
      </c>
    </row>
    <row r="16" spans="1:8">
      <c r="A16" s="2"/>
      <c r="B16" s="2"/>
      <c r="C16" s="2">
        <v>135</v>
      </c>
      <c r="D16">
        <v>0.54279487116399705</v>
      </c>
      <c r="E16">
        <v>-0.17844529345444299</v>
      </c>
      <c r="F16">
        <v>2.7861731848116099E-2</v>
      </c>
      <c r="G16">
        <v>0.96578015030341202</v>
      </c>
      <c r="H16">
        <v>0.243624204845731</v>
      </c>
    </row>
    <row r="17" spans="1:8">
      <c r="A17" s="2"/>
      <c r="B17" s="2"/>
      <c r="C17" s="2">
        <v>180</v>
      </c>
      <c r="D17">
        <v>7.8031345934166298E-3</v>
      </c>
      <c r="E17">
        <v>-0.17878037515466699</v>
      </c>
      <c r="F17">
        <v>-0.65318088977271904</v>
      </c>
      <c r="G17">
        <v>0.96576367687861098</v>
      </c>
      <c r="H17">
        <v>8.0722416804165503E-2</v>
      </c>
    </row>
    <row r="18" spans="1:8">
      <c r="A18" s="2"/>
      <c r="B18" s="2"/>
      <c r="C18" s="2">
        <v>225</v>
      </c>
      <c r="D18">
        <v>-0.53159724317240897</v>
      </c>
      <c r="E18">
        <v>-0.17902320576733199</v>
      </c>
      <c r="F18">
        <v>-0.95160440861254003</v>
      </c>
      <c r="G18">
        <v>0.96580650545786595</v>
      </c>
      <c r="H18">
        <v>-0.12945991119199801</v>
      </c>
    </row>
    <row r="19" spans="1:8">
      <c r="A19" s="2"/>
      <c r="B19" s="2"/>
      <c r="C19" s="2">
        <v>270</v>
      </c>
      <c r="D19">
        <v>-0.75966394803372606</v>
      </c>
      <c r="E19">
        <v>-0.17912465232907901</v>
      </c>
      <c r="F19">
        <v>-0.69139322258965097</v>
      </c>
      <c r="G19">
        <v>0.96826939139077595</v>
      </c>
      <c r="H19">
        <v>-0.26389356362455202</v>
      </c>
    </row>
    <row r="20" spans="1:8">
      <c r="A20" s="2"/>
      <c r="B20" s="2"/>
      <c r="C20" s="2">
        <v>315</v>
      </c>
      <c r="D20">
        <v>-0.54189841464053401</v>
      </c>
      <c r="E20">
        <v>-0.17880401585906</v>
      </c>
      <c r="F20">
        <v>-2.7550685093298499E-2</v>
      </c>
      <c r="G20">
        <v>0.96595586498850605</v>
      </c>
      <c r="H20">
        <v>-0.24360417145330901</v>
      </c>
    </row>
    <row r="21" spans="1:8">
      <c r="A21" s="3"/>
      <c r="B21" s="3"/>
      <c r="C21" s="3"/>
      <c r="D21" s="3"/>
      <c r="E21" s="3"/>
      <c r="F21" s="3"/>
      <c r="G21" s="3"/>
      <c r="H21" s="3"/>
    </row>
    <row r="23" spans="1:8">
      <c r="A23" s="2" t="s">
        <v>10</v>
      </c>
      <c r="B23" s="2" t="s">
        <v>23</v>
      </c>
      <c r="C23" s="2" t="s">
        <v>5</v>
      </c>
      <c r="D23" s="2" t="s">
        <v>0</v>
      </c>
      <c r="E23" s="2" t="s">
        <v>1</v>
      </c>
      <c r="F23" s="2" t="s">
        <v>2</v>
      </c>
      <c r="G23" s="2" t="s">
        <v>3</v>
      </c>
      <c r="H23" s="2" t="s">
        <v>4</v>
      </c>
    </row>
    <row r="24" spans="1:8">
      <c r="A24" s="2"/>
      <c r="B24" s="2"/>
      <c r="C24" s="2">
        <v>0</v>
      </c>
      <c r="D24">
        <v>-6.5298554978754798E-3</v>
      </c>
      <c r="E24">
        <v>-6.3613143661172596E-3</v>
      </c>
      <c r="F24">
        <v>0.68000898414475097</v>
      </c>
      <c r="G24">
        <v>0.69110151373330297</v>
      </c>
      <c r="H24">
        <v>-8.9343750302097402E-2</v>
      </c>
    </row>
    <row r="25" spans="1:8">
      <c r="A25" s="2"/>
      <c r="B25" s="2" t="s">
        <v>6</v>
      </c>
      <c r="C25" s="2">
        <v>45</v>
      </c>
      <c r="D25">
        <v>0.55567998935482099</v>
      </c>
      <c r="E25">
        <v>-6.8208102649167301E-3</v>
      </c>
      <c r="F25">
        <v>0.98912057528423503</v>
      </c>
      <c r="G25">
        <v>0.69589112632577099</v>
      </c>
      <c r="H25">
        <v>0.143488540916868</v>
      </c>
    </row>
    <row r="26" spans="1:8">
      <c r="A26" s="2"/>
      <c r="B26" s="2" t="s">
        <v>13</v>
      </c>
      <c r="C26" s="2">
        <v>90</v>
      </c>
      <c r="D26">
        <v>0.79218067869936204</v>
      </c>
      <c r="E26">
        <v>-6.82221438308055E-3</v>
      </c>
      <c r="F26">
        <v>0.71891511410381403</v>
      </c>
      <c r="G26">
        <v>0.69580014236270105</v>
      </c>
      <c r="H26">
        <v>0.29223595013992398</v>
      </c>
    </row>
    <row r="27" spans="1:8">
      <c r="A27" s="2"/>
      <c r="B27" s="2"/>
      <c r="C27" s="2">
        <v>135</v>
      </c>
      <c r="D27">
        <v>0.56504680199963098</v>
      </c>
      <c r="E27">
        <v>-7.0787979706276004E-3</v>
      </c>
      <c r="F27">
        <v>2.7671444754510399E-2</v>
      </c>
      <c r="G27">
        <v>0.69568576623939404</v>
      </c>
      <c r="H27">
        <v>0.26980071754071999</v>
      </c>
    </row>
    <row r="28" spans="1:8">
      <c r="A28" s="2"/>
      <c r="B28" s="2"/>
      <c r="C28" s="2">
        <v>180</v>
      </c>
      <c r="D28">
        <v>7.1939766557244499E-3</v>
      </c>
      <c r="E28">
        <v>-7.4350890545806696E-3</v>
      </c>
      <c r="F28">
        <v>-0.67986520399410899</v>
      </c>
      <c r="G28">
        <v>0.69561300017238903</v>
      </c>
      <c r="H28">
        <v>8.9324522519989999E-2</v>
      </c>
    </row>
    <row r="29" spans="1:8">
      <c r="A29" s="2"/>
      <c r="B29" s="2"/>
      <c r="C29" s="2">
        <v>225</v>
      </c>
      <c r="D29">
        <v>-0.55465592033071698</v>
      </c>
      <c r="E29">
        <v>-7.6891678699767202E-3</v>
      </c>
      <c r="F29">
        <v>-0.98916736105899605</v>
      </c>
      <c r="G29">
        <v>0.695619970264028</v>
      </c>
      <c r="H29">
        <v>-0.143471757823246</v>
      </c>
    </row>
    <row r="30" spans="1:8">
      <c r="A30" s="2"/>
      <c r="B30" s="2"/>
      <c r="C30" s="2">
        <v>270</v>
      </c>
      <c r="D30">
        <v>-0.79124546218410297</v>
      </c>
      <c r="E30">
        <v>-7.6973706039435499E-3</v>
      </c>
      <c r="F30">
        <v>-0.71887666416532803</v>
      </c>
      <c r="G30">
        <v>0.69570459163799303</v>
      </c>
      <c r="H30">
        <v>-0.29221864639823703</v>
      </c>
    </row>
    <row r="31" spans="1:8">
      <c r="A31" s="2"/>
      <c r="B31" s="2"/>
      <c r="C31" s="2">
        <v>315</v>
      </c>
      <c r="D31">
        <v>-0.56451554072181198</v>
      </c>
      <c r="E31">
        <v>-8.32704629422913E-3</v>
      </c>
      <c r="F31">
        <v>-2.6737921400725801E-2</v>
      </c>
      <c r="G31">
        <v>0.70089183127041299</v>
      </c>
      <c r="H31">
        <v>-0.26985703246592702</v>
      </c>
    </row>
    <row r="32" spans="1:8">
      <c r="A32" s="3"/>
      <c r="B32" s="3"/>
      <c r="C32" s="3"/>
      <c r="D32" s="3"/>
      <c r="E32" s="3"/>
      <c r="F32" s="3"/>
      <c r="G32" s="3"/>
      <c r="H32" s="3"/>
    </row>
    <row r="34" spans="1:8">
      <c r="A34" s="2" t="s">
        <v>14</v>
      </c>
      <c r="B34" s="2" t="s">
        <v>24</v>
      </c>
      <c r="C34" s="2" t="s">
        <v>5</v>
      </c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</row>
    <row r="35" spans="1:8">
      <c r="A35" s="2"/>
      <c r="B35" s="2"/>
      <c r="C35" s="2">
        <v>0</v>
      </c>
      <c r="D35">
        <v>-6.3487284331535604E-3</v>
      </c>
      <c r="E35">
        <v>0.57876581626533397</v>
      </c>
      <c r="F35">
        <v>0.471397222543188</v>
      </c>
      <c r="G35">
        <v>-0.18646277011722201</v>
      </c>
      <c r="H35">
        <v>-5.0116928379702899E-2</v>
      </c>
    </row>
    <row r="36" spans="1:8">
      <c r="A36" s="2"/>
      <c r="B36" s="2" t="s">
        <v>6</v>
      </c>
      <c r="C36" s="2">
        <v>45</v>
      </c>
      <c r="D36">
        <v>0.79605785278748398</v>
      </c>
      <c r="E36">
        <v>0.57690962003137802</v>
      </c>
      <c r="F36">
        <v>0.42484290020167498</v>
      </c>
      <c r="G36">
        <v>-0.18513208120438501</v>
      </c>
      <c r="H36">
        <v>0.32578499913540698</v>
      </c>
    </row>
    <row r="37" spans="1:8">
      <c r="A37" s="2"/>
      <c r="B37" s="2" t="s">
        <v>15</v>
      </c>
      <c r="C37" s="2">
        <v>90</v>
      </c>
      <c r="D37">
        <v>1.1336846839843</v>
      </c>
      <c r="E37">
        <v>0.577588914683003</v>
      </c>
      <c r="F37">
        <v>0.129681170062353</v>
      </c>
      <c r="G37">
        <v>-0.18558033610562399</v>
      </c>
      <c r="H37">
        <v>0.51095282410158205</v>
      </c>
    </row>
    <row r="38" spans="1:8">
      <c r="A38" s="2"/>
      <c r="B38" s="2"/>
      <c r="C38" s="2">
        <v>135</v>
      </c>
      <c r="D38">
        <v>0.80517753889416899</v>
      </c>
      <c r="E38">
        <v>0.57793035625232902</v>
      </c>
      <c r="F38">
        <v>-0.24197662796026401</v>
      </c>
      <c r="G38">
        <v>-0.18534263583190499</v>
      </c>
      <c r="H38">
        <v>0.396724370833832</v>
      </c>
    </row>
    <row r="39" spans="1:8">
      <c r="A39" s="2"/>
      <c r="B39" s="2"/>
      <c r="C39" s="2">
        <v>180</v>
      </c>
      <c r="D39">
        <v>4.5869422556258903E-3</v>
      </c>
      <c r="E39">
        <v>0.578456005170222</v>
      </c>
      <c r="F39">
        <v>-0.47189217144861001</v>
      </c>
      <c r="G39">
        <v>-0.18522528881046699</v>
      </c>
      <c r="H39">
        <v>5.0119957363306503E-2</v>
      </c>
    </row>
    <row r="40" spans="1:8">
      <c r="A40" s="2"/>
      <c r="B40" s="2"/>
      <c r="C40" s="2">
        <v>225</v>
      </c>
      <c r="D40">
        <v>-0.79891525197959201</v>
      </c>
      <c r="E40">
        <v>0.57885415776052995</v>
      </c>
      <c r="F40">
        <v>-0.42554515850722102</v>
      </c>
      <c r="G40">
        <v>-0.18529608365848399</v>
      </c>
      <c r="H40">
        <v>-0.325831960247085</v>
      </c>
    </row>
    <row r="41" spans="1:8">
      <c r="A41" s="2"/>
      <c r="B41" s="2"/>
      <c r="C41" s="2">
        <v>270</v>
      </c>
      <c r="D41">
        <v>-1.1350895437830799</v>
      </c>
      <c r="E41">
        <v>0.57889333323992698</v>
      </c>
      <c r="F41">
        <v>-0.13021519997803499</v>
      </c>
      <c r="G41">
        <v>-0.18551728699016901</v>
      </c>
      <c r="H41">
        <v>-0.51091810509973101</v>
      </c>
    </row>
    <row r="42" spans="1:8">
      <c r="A42" s="2"/>
      <c r="B42" s="2"/>
      <c r="C42" s="2">
        <v>315</v>
      </c>
      <c r="D42">
        <v>-0.80719996442829201</v>
      </c>
      <c r="E42">
        <v>0.57855436392205095</v>
      </c>
      <c r="F42">
        <v>0.24125899780676299</v>
      </c>
      <c r="G42">
        <v>-0.18576027419573299</v>
      </c>
      <c r="H42">
        <v>-0.39670944858739898</v>
      </c>
    </row>
    <row r="43" spans="1:8">
      <c r="A43" s="3"/>
      <c r="B43" s="3"/>
      <c r="C43" s="3"/>
      <c r="D43" s="3"/>
      <c r="E43" s="3"/>
      <c r="F43" s="3"/>
      <c r="G43" s="3"/>
      <c r="H43" s="3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D35" sqref="D35:H42"/>
    </sheetView>
  </sheetViews>
  <sheetFormatPr baseColWidth="10" defaultColWidth="10.85546875" defaultRowHeight="20"/>
  <cols>
    <col min="1" max="1" width="16" style="1" customWidth="1"/>
    <col min="2" max="2" width="19.140625" style="1" customWidth="1"/>
    <col min="3" max="16384" width="10.85546875" style="1"/>
  </cols>
  <sheetData>
    <row r="1" spans="1:8">
      <c r="A1" s="2" t="s">
        <v>8</v>
      </c>
      <c r="B1" s="2" t="s">
        <v>9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>
      <c r="A2" s="2"/>
      <c r="B2" s="2"/>
      <c r="C2" s="2">
        <v>0</v>
      </c>
      <c r="D2" s="2">
        <v>-7.1448588586255704E-2</v>
      </c>
      <c r="E2" s="2">
        <v>-0.52689214385941596</v>
      </c>
      <c r="F2" s="2">
        <v>0.40676491878778998</v>
      </c>
      <c r="G2" s="2">
        <v>0.22445686373354601</v>
      </c>
      <c r="H2" s="2">
        <v>-7.9690795500123604E-2</v>
      </c>
    </row>
    <row r="3" spans="1:8">
      <c r="A3" s="2"/>
      <c r="B3" s="2" t="s">
        <v>6</v>
      </c>
      <c r="C3" s="2">
        <v>45</v>
      </c>
      <c r="D3" s="2">
        <v>0.32573968718561103</v>
      </c>
      <c r="E3" s="2">
        <v>-0.52697001331571802</v>
      </c>
      <c r="F3" s="2">
        <v>0.31075969423079203</v>
      </c>
      <c r="G3" s="2">
        <v>0.22447503272016001</v>
      </c>
      <c r="H3" s="2">
        <v>0.11366482071799899</v>
      </c>
    </row>
    <row r="4" spans="1:8">
      <c r="A4" s="2"/>
      <c r="B4" s="2" t="s">
        <v>7</v>
      </c>
      <c r="C4" s="2">
        <v>90</v>
      </c>
      <c r="D4" s="2">
        <v>0.53200514055549997</v>
      </c>
      <c r="E4" s="2">
        <v>-0.52696484422200796</v>
      </c>
      <c r="F4" s="2">
        <v>3.26910357869062E-2</v>
      </c>
      <c r="G4" s="2">
        <v>0.22451557590875601</v>
      </c>
      <c r="H4" s="2">
        <v>0.24043964331516299</v>
      </c>
    </row>
    <row r="5" spans="1:8">
      <c r="A5" s="2"/>
      <c r="B5" s="2"/>
      <c r="C5" s="2">
        <v>135</v>
      </c>
      <c r="D5" s="2">
        <v>0.42650417251970602</v>
      </c>
      <c r="E5" s="2">
        <v>-0.52687875701092401</v>
      </c>
      <c r="F5" s="2">
        <v>-0.26452385855857302</v>
      </c>
      <c r="G5" s="2">
        <v>0.22455234162495399</v>
      </c>
      <c r="H5" s="2">
        <v>0.22637054114718599</v>
      </c>
    </row>
    <row r="6" spans="1:8">
      <c r="A6" s="2"/>
      <c r="B6" s="2"/>
      <c r="C6" s="2">
        <v>180</v>
      </c>
      <c r="D6" s="2">
        <v>7.1074625516571496E-2</v>
      </c>
      <c r="E6" s="2">
        <v>-0.52676520996000797</v>
      </c>
      <c r="F6" s="2">
        <v>-0.40677017344303601</v>
      </c>
      <c r="G6" s="2">
        <v>0.224563107976187</v>
      </c>
      <c r="H6" s="2">
        <v>7.9699036190157002E-2</v>
      </c>
    </row>
    <row r="7" spans="1:8">
      <c r="A7" s="2"/>
      <c r="B7" s="2"/>
      <c r="C7" s="2">
        <v>225</v>
      </c>
      <c r="D7" s="2">
        <v>-0.32606263502155097</v>
      </c>
      <c r="E7" s="2">
        <v>-0.526691624356592</v>
      </c>
      <c r="F7" s="2">
        <v>-0.31075037365337199</v>
      </c>
      <c r="G7" s="2">
        <v>0.22454397007593699</v>
      </c>
      <c r="H7" s="2">
        <v>-0.11365655004363499</v>
      </c>
    </row>
    <row r="8" spans="1:8">
      <c r="A8" s="2"/>
      <c r="B8" s="2"/>
      <c r="C8" s="2">
        <v>270</v>
      </c>
      <c r="D8" s="2">
        <v>-0.53230617127155799</v>
      </c>
      <c r="E8" s="2">
        <v>-0.52669807676046099</v>
      </c>
      <c r="F8" s="2">
        <v>-3.2721300614149899E-2</v>
      </c>
      <c r="G8" s="2">
        <v>0.224506823492262</v>
      </c>
      <c r="H8" s="2">
        <v>-0.2404311105669</v>
      </c>
    </row>
    <row r="9" spans="1:8">
      <c r="A9" s="2"/>
      <c r="B9" s="2"/>
      <c r="C9" s="2">
        <v>315</v>
      </c>
      <c r="D9" s="2">
        <v>-0.426856218512081</v>
      </c>
      <c r="E9" s="2">
        <v>-0.52677988012403698</v>
      </c>
      <c r="F9" s="2">
        <v>0.26447901851577699</v>
      </c>
      <c r="G9" s="2">
        <v>0.224471026703702</v>
      </c>
      <c r="H9" s="2">
        <v>-0.226362038378085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2" spans="1:8">
      <c r="A12" s="2" t="s">
        <v>10</v>
      </c>
      <c r="B12" s="2" t="s">
        <v>11</v>
      </c>
      <c r="C12" s="2" t="s">
        <v>5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</row>
    <row r="13" spans="1:8">
      <c r="A13" s="2"/>
      <c r="B13" s="2"/>
      <c r="C13" s="2">
        <v>0</v>
      </c>
      <c r="D13">
        <v>7.33160357893297E-2</v>
      </c>
      <c r="E13">
        <v>-0.14332017353297599</v>
      </c>
      <c r="F13">
        <v>0.73061313638790903</v>
      </c>
      <c r="G13">
        <v>1.2768489707395401</v>
      </c>
      <c r="H13">
        <v>-4.3297690141316701E-2</v>
      </c>
    </row>
    <row r="14" spans="1:8">
      <c r="A14" s="2"/>
      <c r="B14" s="2" t="s">
        <v>6</v>
      </c>
      <c r="C14" s="2">
        <v>45</v>
      </c>
      <c r="D14">
        <v>0.52934063922272101</v>
      </c>
      <c r="E14">
        <v>-0.142719492342754</v>
      </c>
      <c r="F14">
        <v>1.0926825791913399</v>
      </c>
      <c r="G14">
        <v>1.2769566716323899</v>
      </c>
      <c r="H14">
        <v>0.13132945749159999</v>
      </c>
    </row>
    <row r="15" spans="1:8">
      <c r="A15" s="2"/>
      <c r="B15" s="2" t="s">
        <v>12</v>
      </c>
      <c r="C15" s="2">
        <v>90</v>
      </c>
      <c r="D15">
        <v>0.67588080177687304</v>
      </c>
      <c r="E15">
        <v>-0.14276775712964401</v>
      </c>
      <c r="F15">
        <v>0.81515707813528804</v>
      </c>
      <c r="G15">
        <v>1.2767409732213699</v>
      </c>
      <c r="H15">
        <v>0.22901685313787801</v>
      </c>
    </row>
    <row r="16" spans="1:8">
      <c r="A16" s="2"/>
      <c r="B16" s="2"/>
      <c r="C16" s="2">
        <v>135</v>
      </c>
      <c r="D16">
        <v>0.427174552571085</v>
      </c>
      <c r="E16">
        <v>-0.143445343209156</v>
      </c>
      <c r="F16">
        <v>6.0543729914410899E-2</v>
      </c>
      <c r="G16">
        <v>1.2763248267626499</v>
      </c>
      <c r="H16">
        <v>0.19253958097281301</v>
      </c>
    </row>
    <row r="17" spans="1:8">
      <c r="A17" s="2"/>
      <c r="B17" s="2"/>
      <c r="C17" s="2">
        <v>180</v>
      </c>
      <c r="D17">
        <v>-7.1268415900102702E-2</v>
      </c>
      <c r="E17">
        <v>-0.14435188969204699</v>
      </c>
      <c r="F17">
        <v>-0.72942371802846195</v>
      </c>
      <c r="G17">
        <v>1.27595499983876</v>
      </c>
      <c r="H17">
        <v>4.3265330833106103E-2</v>
      </c>
    </row>
    <row r="18" spans="1:8">
      <c r="A18" s="2"/>
      <c r="B18" s="2"/>
      <c r="C18" s="2">
        <v>225</v>
      </c>
      <c r="D18">
        <v>-0.52754477815940604</v>
      </c>
      <c r="E18">
        <v>-0.14494769762454299</v>
      </c>
      <c r="F18">
        <v>-1.09192547025016</v>
      </c>
      <c r="G18">
        <v>1.2758515384697</v>
      </c>
      <c r="H18">
        <v>-0.13136174827015701</v>
      </c>
    </row>
    <row r="19" spans="1:8">
      <c r="A19" s="2"/>
      <c r="B19" s="2"/>
      <c r="C19" s="2">
        <v>270</v>
      </c>
      <c r="D19">
        <v>-0.67419444103417203</v>
      </c>
      <c r="E19">
        <v>-0.14488719305084499</v>
      </c>
      <c r="F19">
        <v>-0.81430615236816595</v>
      </c>
      <c r="G19">
        <v>1.2760720516395301</v>
      </c>
      <c r="H19">
        <v>-0.22904760499832799</v>
      </c>
    </row>
    <row r="20" spans="1:8">
      <c r="A20" s="2"/>
      <c r="B20" s="2"/>
      <c r="C20" s="2">
        <v>315</v>
      </c>
      <c r="D20">
        <v>-0.42523643377109899</v>
      </c>
      <c r="E20">
        <v>-0.14421448023274699</v>
      </c>
      <c r="F20">
        <v>-5.9260495981939297E-2</v>
      </c>
      <c r="G20">
        <v>1.2764839585548799</v>
      </c>
      <c r="H20">
        <v>-0.192570401363968</v>
      </c>
    </row>
    <row r="21" spans="1:8">
      <c r="A21" s="3"/>
      <c r="B21" s="3"/>
      <c r="C21" s="3"/>
      <c r="D21" s="3"/>
      <c r="E21" s="3"/>
      <c r="F21" s="3"/>
      <c r="G21" s="3"/>
      <c r="H21" s="3"/>
    </row>
    <row r="23" spans="1:8">
      <c r="A23" s="2" t="s">
        <v>10</v>
      </c>
      <c r="B23" s="2" t="s">
        <v>11</v>
      </c>
      <c r="C23" s="2" t="s">
        <v>5</v>
      </c>
      <c r="D23" s="2" t="s">
        <v>0</v>
      </c>
      <c r="E23" s="2" t="s">
        <v>1</v>
      </c>
      <c r="F23" s="2" t="s">
        <v>2</v>
      </c>
      <c r="G23" s="2" t="s">
        <v>3</v>
      </c>
      <c r="H23" s="2" t="s">
        <v>4</v>
      </c>
    </row>
    <row r="24" spans="1:8">
      <c r="A24" s="2"/>
      <c r="B24" s="2"/>
      <c r="C24" s="2">
        <v>0</v>
      </c>
      <c r="D24">
        <v>8.2826242256124505E-2</v>
      </c>
      <c r="E24">
        <v>1.7062500391811598E-2</v>
      </c>
      <c r="F24">
        <v>0.81303756195655597</v>
      </c>
      <c r="G24">
        <v>0.91581109271571104</v>
      </c>
      <c r="H24">
        <v>-4.9716114729934702E-2</v>
      </c>
    </row>
    <row r="25" spans="1:8">
      <c r="A25" s="2"/>
      <c r="B25" s="2" t="s">
        <v>6</v>
      </c>
      <c r="C25" s="2">
        <v>45</v>
      </c>
      <c r="D25">
        <v>0.59012857665013696</v>
      </c>
      <c r="E25">
        <v>1.7674628005388202E-2</v>
      </c>
      <c r="F25">
        <v>1.2147039793482</v>
      </c>
      <c r="G25">
        <v>0.91600934573355597</v>
      </c>
      <c r="H25">
        <v>0.15092911256022401</v>
      </c>
    </row>
    <row r="26" spans="1:8">
      <c r="A26" s="2"/>
      <c r="B26" s="2" t="s">
        <v>13</v>
      </c>
      <c r="C26" s="2">
        <v>90</v>
      </c>
      <c r="D26">
        <v>0.752488990799553</v>
      </c>
      <c r="E26">
        <v>1.7606506861184E-2</v>
      </c>
      <c r="F26">
        <v>0.90536447711599</v>
      </c>
      <c r="G26">
        <v>0.91583381737446401</v>
      </c>
      <c r="H26">
        <v>0.26315435484226302</v>
      </c>
    </row>
    <row r="27" spans="1:8">
      <c r="A27" s="2"/>
      <c r="B27" s="2"/>
      <c r="C27" s="2">
        <v>135</v>
      </c>
      <c r="D27">
        <v>0.47486692421601701</v>
      </c>
      <c r="E27">
        <v>1.6884348404839301E-2</v>
      </c>
      <c r="F27">
        <v>6.6078156947480704E-2</v>
      </c>
      <c r="G27">
        <v>0.91538088843256105</v>
      </c>
      <c r="H27">
        <v>0.22121940830213799</v>
      </c>
    </row>
    <row r="28" spans="1:8">
      <c r="A28" s="2"/>
      <c r="B28" s="2"/>
      <c r="C28" s="2">
        <v>180</v>
      </c>
      <c r="D28">
        <v>-8.0365077210093006E-2</v>
      </c>
      <c r="E28">
        <v>1.5937298658012598E-2</v>
      </c>
      <c r="F28">
        <v>-0.81190839870119702</v>
      </c>
      <c r="G28">
        <v>0.91492065601206896</v>
      </c>
      <c r="H28">
        <v>4.9688255389845497E-2</v>
      </c>
    </row>
    <row r="29" spans="1:8">
      <c r="A29" s="2"/>
      <c r="B29" s="2"/>
      <c r="C29" s="2">
        <v>225</v>
      </c>
      <c r="D29">
        <v>-0.58802463517743297</v>
      </c>
      <c r="E29">
        <v>1.53338357982795E-2</v>
      </c>
      <c r="F29">
        <v>-1.21412677317818</v>
      </c>
      <c r="G29">
        <v>0.91472916879102095</v>
      </c>
      <c r="H29">
        <v>-0.150957595461365</v>
      </c>
    </row>
    <row r="30" spans="1:8">
      <c r="A30" s="2"/>
      <c r="B30" s="2"/>
      <c r="C30" s="2">
        <v>270</v>
      </c>
      <c r="D30">
        <v>-0.75047595649582499</v>
      </c>
      <c r="E30">
        <v>1.54213387864646E-2</v>
      </c>
      <c r="F30">
        <v>-0.90457051324890403</v>
      </c>
      <c r="G30">
        <v>0.91491381455827303</v>
      </c>
      <c r="H30">
        <v>-0.26318185840562103</v>
      </c>
    </row>
    <row r="31" spans="1:8">
      <c r="A31" s="2"/>
      <c r="B31" s="2"/>
      <c r="C31" s="2">
        <v>315</v>
      </c>
      <c r="D31">
        <v>-0.472496668318443</v>
      </c>
      <c r="E31">
        <v>1.6134832491274301E-2</v>
      </c>
      <c r="F31">
        <v>-6.4732238848228194E-2</v>
      </c>
      <c r="G31">
        <v>0.91535997772518696</v>
      </c>
      <c r="H31">
        <v>-0.221246288304667</v>
      </c>
    </row>
    <row r="32" spans="1:8">
      <c r="A32" s="3"/>
      <c r="B32" s="3"/>
      <c r="C32" s="3"/>
      <c r="D32" s="3"/>
      <c r="E32" s="3"/>
      <c r="F32" s="3"/>
      <c r="G32" s="3"/>
      <c r="H32" s="3"/>
    </row>
    <row r="34" spans="1:8">
      <c r="A34" s="2" t="s">
        <v>14</v>
      </c>
      <c r="B34" s="2" t="s">
        <v>25</v>
      </c>
      <c r="C34" s="2" t="s">
        <v>5</v>
      </c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</row>
    <row r="35" spans="1:8">
      <c r="A35" s="2"/>
      <c r="B35" s="2"/>
      <c r="C35" s="2">
        <v>0</v>
      </c>
      <c r="D35">
        <v>0.147219474443611</v>
      </c>
      <c r="E35">
        <v>0.66234727506087399</v>
      </c>
      <c r="F35">
        <v>0.66599891862850402</v>
      </c>
      <c r="G35">
        <v>0.366495914548294</v>
      </c>
      <c r="H35">
        <v>-8.2541146257421698E-3</v>
      </c>
    </row>
    <row r="36" spans="1:8">
      <c r="A36" s="2"/>
      <c r="B36" s="2" t="s">
        <v>6</v>
      </c>
      <c r="C36" s="2">
        <v>45</v>
      </c>
      <c r="D36">
        <v>0.94474262626685601</v>
      </c>
      <c r="E36">
        <v>0.66245753191186296</v>
      </c>
      <c r="F36">
        <v>0.82245088096272301</v>
      </c>
      <c r="G36">
        <v>0.36668205279438798</v>
      </c>
      <c r="H36">
        <v>0.33781794481015998</v>
      </c>
    </row>
    <row r="37" spans="1:8">
      <c r="A37" s="2"/>
      <c r="B37" s="2" t="s">
        <v>15</v>
      </c>
      <c r="C37" s="2">
        <v>90</v>
      </c>
      <c r="D37">
        <v>1.1867321777128499</v>
      </c>
      <c r="E37">
        <v>0.66270625596366495</v>
      </c>
      <c r="F37">
        <v>0.49523571419592799</v>
      </c>
      <c r="G37">
        <v>0.36652173491930201</v>
      </c>
      <c r="H37">
        <v>0.48524871590258201</v>
      </c>
    </row>
    <row r="38" spans="1:8">
      <c r="A38" s="2"/>
      <c r="B38" s="2"/>
      <c r="C38" s="2">
        <v>135</v>
      </c>
      <c r="D38">
        <v>0.73151751004376198</v>
      </c>
      <c r="E38">
        <v>0.66294145381837</v>
      </c>
      <c r="F38">
        <v>-0.122826582522249</v>
      </c>
      <c r="G38">
        <v>0.36610508962546701</v>
      </c>
      <c r="H38">
        <v>0.34762046504623201</v>
      </c>
    </row>
    <row r="39" spans="1:8">
      <c r="A39" s="2"/>
      <c r="B39" s="2"/>
      <c r="C39" s="2">
        <v>180</v>
      </c>
      <c r="D39">
        <v>-0.152043477930873</v>
      </c>
      <c r="E39">
        <v>0.66303050931400997</v>
      </c>
      <c r="F39">
        <v>-0.66866815396837498</v>
      </c>
      <c r="G39">
        <v>0.36567408501952398</v>
      </c>
      <c r="H39">
        <v>6.2808597904194198E-3</v>
      </c>
    </row>
    <row r="40" spans="1:8">
      <c r="A40" s="2"/>
      <c r="B40" s="2"/>
      <c r="C40" s="2">
        <v>225</v>
      </c>
      <c r="D40">
        <v>-0.94646202284510195</v>
      </c>
      <c r="E40">
        <v>0.66292752416581202</v>
      </c>
      <c r="F40">
        <v>-0.82368706833141003</v>
      </c>
      <c r="G40">
        <v>0.36548496976496497</v>
      </c>
      <c r="H40">
        <v>-0.33876439362019301</v>
      </c>
    </row>
    <row r="41" spans="1:8">
      <c r="A41" s="2"/>
      <c r="B41" s="2"/>
      <c r="C41" s="2">
        <v>270</v>
      </c>
      <c r="D41">
        <v>-1.18857397288582</v>
      </c>
      <c r="E41">
        <v>0.66268768745913398</v>
      </c>
      <c r="F41">
        <v>-0.49808673378851698</v>
      </c>
      <c r="G41">
        <v>0.36565061999175402</v>
      </c>
      <c r="H41">
        <v>-0.48611872403859002</v>
      </c>
    </row>
    <row r="42" spans="1:8">
      <c r="A42" s="2"/>
      <c r="B42" s="2"/>
      <c r="C42" s="2">
        <v>315</v>
      </c>
      <c r="D42">
        <v>-0.73646392224948998</v>
      </c>
      <c r="E42">
        <v>0.66244521785868404</v>
      </c>
      <c r="F42">
        <v>0.11854251205432401</v>
      </c>
      <c r="G42">
        <v>0.366070242229601</v>
      </c>
      <c r="H42">
        <v>-0.34951728137034499</v>
      </c>
    </row>
    <row r="43" spans="1:8">
      <c r="A43" s="3"/>
      <c r="B43" s="3"/>
      <c r="C43" s="3"/>
      <c r="D43" s="3"/>
      <c r="E43" s="3"/>
      <c r="F43" s="3"/>
      <c r="G43" s="3"/>
      <c r="H43" s="3"/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workbookViewId="0">
      <selection activeCell="C40" sqref="C40"/>
    </sheetView>
  </sheetViews>
  <sheetFormatPr baseColWidth="10" defaultRowHeight="20"/>
  <cols>
    <col min="1" max="1" width="14.85546875" customWidth="1"/>
    <col min="2" max="2" width="20.140625" customWidth="1"/>
  </cols>
  <sheetData>
    <row r="1" spans="1:8">
      <c r="A1" s="2" t="s">
        <v>8</v>
      </c>
      <c r="B1" s="2" t="s">
        <v>16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>
      <c r="A2" s="2"/>
      <c r="B2" s="2"/>
      <c r="C2" s="2">
        <v>0</v>
      </c>
      <c r="D2">
        <v>0.26520825272009702</v>
      </c>
      <c r="E2">
        <v>0.78569959302980197</v>
      </c>
      <c r="F2">
        <v>1.0056572158311401</v>
      </c>
      <c r="G2">
        <v>1.9078474039159199</v>
      </c>
      <c r="H2">
        <v>8.0471593975326196E-3</v>
      </c>
    </row>
    <row r="3" spans="1:8">
      <c r="A3" s="2"/>
      <c r="B3" s="2" t="s">
        <v>6</v>
      </c>
      <c r="C3" s="2">
        <v>45</v>
      </c>
      <c r="D3">
        <v>0.83391397643271803</v>
      </c>
      <c r="E3">
        <v>0.78550104021953304</v>
      </c>
      <c r="F3">
        <v>1.6926571860289501</v>
      </c>
      <c r="G3">
        <v>1.9078656320448599</v>
      </c>
      <c r="H3">
        <v>0.17920707692528901</v>
      </c>
    </row>
    <row r="4" spans="1:8">
      <c r="A4" s="2"/>
      <c r="B4" s="2" t="s">
        <v>7</v>
      </c>
      <c r="C4" s="2">
        <v>90</v>
      </c>
      <c r="D4">
        <v>0.91384582484768895</v>
      </c>
      <c r="E4">
        <v>0.78560417680211103</v>
      </c>
      <c r="F4">
        <v>1.3878044187060801</v>
      </c>
      <c r="G4">
        <v>1.90796954762503</v>
      </c>
      <c r="H4">
        <v>0.24540585617069499</v>
      </c>
    </row>
    <row r="5" spans="1:8">
      <c r="A5" s="2"/>
      <c r="B5" s="2"/>
      <c r="C5" s="2">
        <v>135</v>
      </c>
      <c r="D5">
        <v>0.458168375109056</v>
      </c>
      <c r="E5">
        <v>0.78595038642163695</v>
      </c>
      <c r="F5">
        <v>0.269736414326815</v>
      </c>
      <c r="G5">
        <v>1.90809963541743</v>
      </c>
      <c r="H5">
        <v>0.167865173976362</v>
      </c>
    </row>
    <row r="6" spans="1:8">
      <c r="A6" s="2"/>
      <c r="B6" s="2"/>
      <c r="C6" s="2">
        <v>180</v>
      </c>
      <c r="D6">
        <v>-0.266056729844451</v>
      </c>
      <c r="E6">
        <v>0.78633932873693302</v>
      </c>
      <c r="F6">
        <v>-1.00636580940626</v>
      </c>
      <c r="G6">
        <v>1.9081763414614801</v>
      </c>
      <c r="H6">
        <v>-7.9926847410053299E-3</v>
      </c>
    </row>
    <row r="7" spans="1:8">
      <c r="A7" s="2"/>
      <c r="B7" s="2"/>
      <c r="C7" s="2">
        <v>225</v>
      </c>
      <c r="D7">
        <v>-0.83457417624579999</v>
      </c>
      <c r="E7">
        <v>0.78654136627939097</v>
      </c>
      <c r="F7">
        <v>-1.6930359439414699</v>
      </c>
      <c r="G7">
        <v>1.9081533761720999</v>
      </c>
      <c r="H7">
        <v>-0.17915264382512899</v>
      </c>
    </row>
    <row r="8" spans="1:8">
      <c r="A8" s="2"/>
      <c r="B8" s="2"/>
      <c r="C8" s="2">
        <v>270</v>
      </c>
      <c r="D8">
        <v>-0.914488405128143</v>
      </c>
      <c r="E8">
        <v>0.78643568546906395</v>
      </c>
      <c r="F8">
        <v>-1.38826776690395</v>
      </c>
      <c r="G8">
        <v>1.9080475420137799</v>
      </c>
      <c r="H8">
        <v>-0.245351526749299</v>
      </c>
    </row>
    <row r="9" spans="1:8">
      <c r="A9" s="2"/>
      <c r="B9" s="2"/>
      <c r="C9" s="2">
        <v>315</v>
      </c>
      <c r="D9">
        <v>-0.458999232698309</v>
      </c>
      <c r="E9">
        <v>0.78608599110205801</v>
      </c>
      <c r="F9">
        <v>-0.27052959837329599</v>
      </c>
      <c r="G9">
        <v>1.9079221913401101</v>
      </c>
      <c r="H9">
        <v>-0.167810802999069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2" t="s">
        <v>10</v>
      </c>
      <c r="B12" s="2" t="s">
        <v>17</v>
      </c>
      <c r="C12" s="2" t="s">
        <v>5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</row>
    <row r="13" spans="1:8">
      <c r="A13" s="2"/>
      <c r="B13" s="2"/>
      <c r="C13" s="2">
        <v>0</v>
      </c>
      <c r="D13">
        <v>0.425908135877067</v>
      </c>
      <c r="E13">
        <v>1.2978265788108201</v>
      </c>
      <c r="F13">
        <v>1.0618745485071299</v>
      </c>
      <c r="G13">
        <v>1.8697357649291</v>
      </c>
      <c r="H13">
        <v>6.8520513008148598E-2</v>
      </c>
    </row>
    <row r="14" spans="1:8">
      <c r="A14" s="2"/>
      <c r="B14" s="2" t="s">
        <v>6</v>
      </c>
      <c r="C14" s="2">
        <v>45</v>
      </c>
      <c r="D14">
        <v>1.1192224053580699</v>
      </c>
      <c r="E14">
        <v>1.29780237898498</v>
      </c>
      <c r="F14">
        <v>1.91548756219474</v>
      </c>
      <c r="G14">
        <v>1.8697899599404</v>
      </c>
      <c r="H14">
        <v>0.28001982904272499</v>
      </c>
    </row>
    <row r="15" spans="1:8">
      <c r="A15" s="2"/>
      <c r="B15" s="2" t="s">
        <v>12</v>
      </c>
      <c r="C15" s="2">
        <v>90</v>
      </c>
      <c r="D15">
        <v>1.15688145990099</v>
      </c>
      <c r="E15">
        <v>1.2977864794879399</v>
      </c>
      <c r="F15">
        <v>1.6469877811976099</v>
      </c>
      <c r="G15">
        <v>1.86983095278349</v>
      </c>
      <c r="H15">
        <v>0.32748778745909601</v>
      </c>
    </row>
    <row r="16" spans="1:8">
      <c r="A16" s="2"/>
      <c r="B16" s="2"/>
      <c r="C16" s="2">
        <v>135</v>
      </c>
      <c r="D16">
        <v>0.51678752009378304</v>
      </c>
      <c r="E16">
        <v>1.2977894452357099</v>
      </c>
      <c r="F16">
        <v>0.41361168808237098</v>
      </c>
      <c r="G16">
        <v>1.8698349120075599</v>
      </c>
      <c r="H16">
        <v>0.18311818995294099</v>
      </c>
    </row>
    <row r="17" spans="1:8">
      <c r="A17" s="2"/>
      <c r="B17" s="2"/>
      <c r="C17" s="2">
        <v>180</v>
      </c>
      <c r="D17">
        <v>-0.42606793858192699</v>
      </c>
      <c r="E17">
        <v>1.2978081215219901</v>
      </c>
      <c r="F17">
        <v>-1.06208141737137</v>
      </c>
      <c r="G17">
        <v>1.8697976616883101</v>
      </c>
      <c r="H17">
        <v>-6.8519107190610495E-2</v>
      </c>
    </row>
    <row r="18" spans="1:8">
      <c r="A18" s="2"/>
      <c r="B18" s="2"/>
      <c r="C18" s="2">
        <v>225</v>
      </c>
      <c r="D18">
        <v>-1.1193363021334699</v>
      </c>
      <c r="E18">
        <v>1.29783031694978</v>
      </c>
      <c r="F18">
        <v>-1.9156051626491299</v>
      </c>
      <c r="G18">
        <v>1.869740841104</v>
      </c>
      <c r="H18">
        <v>-0.28001834232205097</v>
      </c>
    </row>
    <row r="19" spans="1:8">
      <c r="A19" s="2"/>
      <c r="B19" s="2"/>
      <c r="C19" s="2">
        <v>270</v>
      </c>
      <c r="D19">
        <v>-1.1569432755012601</v>
      </c>
      <c r="E19">
        <v>1.2978444471925601</v>
      </c>
      <c r="F19">
        <v>-1.6470405021218499</v>
      </c>
      <c r="G19">
        <v>1.8696995914652399</v>
      </c>
      <c r="H19">
        <v>-0.32748618220662201</v>
      </c>
    </row>
    <row r="20" spans="1:8">
      <c r="A20" s="2"/>
      <c r="B20" s="2"/>
      <c r="C20" s="2">
        <v>315</v>
      </c>
      <c r="D20">
        <v>-0.51689524163345402</v>
      </c>
      <c r="E20">
        <v>1.2978434858327299</v>
      </c>
      <c r="F20">
        <v>-0.41375367748013397</v>
      </c>
      <c r="G20">
        <v>1.8696982578222401</v>
      </c>
      <c r="H20">
        <v>-0.18311666559600601</v>
      </c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2" t="s">
        <v>10</v>
      </c>
      <c r="B23" s="2" t="s">
        <v>17</v>
      </c>
      <c r="C23" s="2" t="s">
        <v>5</v>
      </c>
      <c r="D23" s="2" t="s">
        <v>0</v>
      </c>
      <c r="E23" s="2" t="s">
        <v>1</v>
      </c>
      <c r="F23" s="2" t="s">
        <v>2</v>
      </c>
      <c r="G23" s="2" t="s">
        <v>3</v>
      </c>
      <c r="H23" s="2" t="s">
        <v>4</v>
      </c>
    </row>
    <row r="24" spans="1:8">
      <c r="A24" s="2"/>
      <c r="B24" s="2"/>
      <c r="C24" s="2">
        <v>0</v>
      </c>
      <c r="D24">
        <v>0.48907446682440298</v>
      </c>
      <c r="E24">
        <v>1.4584840790471001</v>
      </c>
      <c r="F24">
        <v>1.2189142577688601</v>
      </c>
      <c r="G24">
        <v>1.4416883430658001</v>
      </c>
      <c r="H24">
        <v>8.3114939901376195E-2</v>
      </c>
    </row>
    <row r="25" spans="1:8">
      <c r="A25" s="2"/>
      <c r="B25" s="2" t="s">
        <v>6</v>
      </c>
      <c r="C25" s="2">
        <v>45</v>
      </c>
      <c r="D25">
        <v>1.2843339508759799</v>
      </c>
      <c r="E25">
        <v>1.4584615354013899</v>
      </c>
      <c r="F25">
        <v>2.1978985399341902</v>
      </c>
      <c r="G25">
        <v>1.4417348247264199</v>
      </c>
      <c r="H25">
        <v>0.339656092050036</v>
      </c>
    </row>
    <row r="26" spans="1:8">
      <c r="A26" s="2"/>
      <c r="B26" s="2" t="s">
        <v>13</v>
      </c>
      <c r="C26" s="2">
        <v>90</v>
      </c>
      <c r="D26">
        <v>1.3272308346739601</v>
      </c>
      <c r="E26">
        <v>1.4584469692914499</v>
      </c>
      <c r="F26">
        <v>1.88935016581313</v>
      </c>
      <c r="G26">
        <v>1.44177062188942</v>
      </c>
      <c r="H26">
        <v>0.397231719129153</v>
      </c>
    </row>
    <row r="27" spans="1:8">
      <c r="A27" s="2"/>
      <c r="B27" s="2"/>
      <c r="C27" s="2">
        <v>135</v>
      </c>
      <c r="D27">
        <v>0.59258679322519603</v>
      </c>
      <c r="E27">
        <v>1.45845089767211</v>
      </c>
      <c r="F27">
        <v>0.47395005367349202</v>
      </c>
      <c r="G27">
        <v>1.4417754274657399</v>
      </c>
      <c r="H27">
        <v>0.22211461537156199</v>
      </c>
    </row>
    <row r="28" spans="1:8">
      <c r="A28" s="2"/>
      <c r="B28" s="2"/>
      <c r="C28" s="2">
        <v>180</v>
      </c>
      <c r="D28">
        <v>-0.489209690629344</v>
      </c>
      <c r="E28">
        <v>1.45846868086226</v>
      </c>
      <c r="F28">
        <v>-1.2190943202582101</v>
      </c>
      <c r="G28">
        <v>1.4417432010034399</v>
      </c>
      <c r="H28">
        <v>-8.3113806014359998E-2</v>
      </c>
    </row>
    <row r="29" spans="1:8">
      <c r="A29" s="2"/>
      <c r="B29" s="2"/>
      <c r="C29" s="2">
        <v>225</v>
      </c>
      <c r="D29">
        <v>-1.2844087905930399</v>
      </c>
      <c r="E29">
        <v>1.4584879175480701</v>
      </c>
      <c r="F29">
        <v>-2.1979612083162299</v>
      </c>
      <c r="G29">
        <v>1.4416921582123301</v>
      </c>
      <c r="H29">
        <v>-0.33965483623613901</v>
      </c>
    </row>
    <row r="30" spans="1:8">
      <c r="A30" s="2"/>
      <c r="B30" s="2"/>
      <c r="C30" s="2">
        <v>270</v>
      </c>
      <c r="D30">
        <v>-1.3272372451626999</v>
      </c>
      <c r="E30">
        <v>1.45849967766537</v>
      </c>
      <c r="F30">
        <v>-1.889327611643</v>
      </c>
      <c r="G30">
        <v>1.4416554244536699</v>
      </c>
      <c r="H30">
        <v>-0.39723029019401601</v>
      </c>
    </row>
    <row r="31" spans="1:8">
      <c r="A31" s="2"/>
      <c r="B31" s="2"/>
      <c r="C31" s="2">
        <v>315</v>
      </c>
      <c r="D31">
        <v>-0.592653587908341</v>
      </c>
      <c r="E31">
        <v>1.4584990562420399</v>
      </c>
      <c r="F31">
        <v>-0.474044893783373</v>
      </c>
      <c r="G31">
        <v>1.44165518001799</v>
      </c>
      <c r="H31">
        <v>-0.222113308366027</v>
      </c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2" t="s">
        <v>14</v>
      </c>
      <c r="B34" s="2" t="s">
        <v>18</v>
      </c>
      <c r="C34" s="2" t="s">
        <v>5</v>
      </c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</row>
    <row r="35" spans="1:8">
      <c r="A35" s="2"/>
      <c r="B35" s="2"/>
      <c r="C35" s="2">
        <v>0</v>
      </c>
      <c r="D35">
        <v>0.68201016515616497</v>
      </c>
      <c r="E35">
        <v>1.5820394434051599</v>
      </c>
      <c r="F35">
        <v>0.74337812960821703</v>
      </c>
      <c r="G35">
        <v>1.9091750586429299</v>
      </c>
      <c r="H35">
        <v>0.220442133905805</v>
      </c>
    </row>
    <row r="36" spans="1:8">
      <c r="A36" s="2"/>
      <c r="B36" s="2" t="s">
        <v>6</v>
      </c>
      <c r="C36" s="2">
        <v>45</v>
      </c>
      <c r="D36">
        <v>1.3047297593658</v>
      </c>
      <c r="E36">
        <v>1.5818506437161799</v>
      </c>
      <c r="F36">
        <v>1.82283983885578</v>
      </c>
      <c r="G36">
        <v>1.9090717938419901</v>
      </c>
      <c r="H36">
        <v>0.37539706332782302</v>
      </c>
    </row>
    <row r="37" spans="1:8">
      <c r="A37" s="2"/>
      <c r="B37" s="2" t="s">
        <v>15</v>
      </c>
      <c r="C37" s="2">
        <v>90</v>
      </c>
      <c r="D37">
        <v>1.1628691414933101</v>
      </c>
      <c r="E37">
        <v>1.5818582057966499</v>
      </c>
      <c r="F37">
        <v>1.83423504587707</v>
      </c>
      <c r="G37">
        <v>1.9090192458886499</v>
      </c>
      <c r="H37">
        <v>0.31045339548914302</v>
      </c>
    </row>
    <row r="38" spans="1:8">
      <c r="A38" s="2"/>
      <c r="B38" s="2"/>
      <c r="C38" s="2">
        <v>135</v>
      </c>
      <c r="D38">
        <v>0.33959948124428602</v>
      </c>
      <c r="E38">
        <v>1.5820549588866499</v>
      </c>
      <c r="F38">
        <v>0.77095570010004</v>
      </c>
      <c r="G38">
        <v>1.90904781188651</v>
      </c>
      <c r="H38">
        <v>6.3653419610006895E-2</v>
      </c>
    </row>
    <row r="39" spans="1:8">
      <c r="A39" s="2"/>
      <c r="B39" s="2"/>
      <c r="C39" s="2">
        <v>180</v>
      </c>
      <c r="D39">
        <v>-0.68265029037768898</v>
      </c>
      <c r="E39">
        <v>1.58232492580589</v>
      </c>
      <c r="F39">
        <v>-0.74388350518407098</v>
      </c>
      <c r="G39">
        <v>1.9091404567130099</v>
      </c>
      <c r="H39">
        <v>-0.22043047827414</v>
      </c>
    </row>
    <row r="40" spans="1:8">
      <c r="A40" s="2"/>
      <c r="B40" s="2"/>
      <c r="C40" s="2">
        <v>225</v>
      </c>
      <c r="D40">
        <v>-1.3051292380895001</v>
      </c>
      <c r="E40">
        <v>1.5825127036236599</v>
      </c>
      <c r="F40">
        <v>-1.82297497129589</v>
      </c>
      <c r="G40">
        <v>1.90924329497301</v>
      </c>
      <c r="H40">
        <v>-0.37538505011996598</v>
      </c>
    </row>
    <row r="41" spans="1:8">
      <c r="A41" s="2"/>
      <c r="B41" s="2"/>
      <c r="C41" s="2">
        <v>270</v>
      </c>
      <c r="D41">
        <v>-1.1633661381805001</v>
      </c>
      <c r="E41">
        <v>1.5825090163953801</v>
      </c>
      <c r="F41">
        <v>-1.83446063652812</v>
      </c>
      <c r="G41">
        <v>1.9092963866967601</v>
      </c>
      <c r="H41">
        <v>-0.31044026249670398</v>
      </c>
    </row>
    <row r="42" spans="1:8">
      <c r="A42" s="2"/>
      <c r="B42" s="2"/>
      <c r="C42" s="2">
        <v>315</v>
      </c>
      <c r="D42">
        <v>-0.34033712398876098</v>
      </c>
      <c r="E42">
        <v>1.58231328517151</v>
      </c>
      <c r="F42">
        <v>-0.771551533223372</v>
      </c>
      <c r="G42">
        <v>1.90926824723859</v>
      </c>
      <c r="H42">
        <v>-6.3640644190104706E-2</v>
      </c>
    </row>
    <row r="43" spans="1:8">
      <c r="A43" s="3"/>
      <c r="B43" s="3"/>
      <c r="C43" s="3"/>
      <c r="D43" s="3"/>
      <c r="E43" s="3"/>
      <c r="F43" s="3"/>
      <c r="G43" s="3"/>
      <c r="H43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workbookViewId="0">
      <selection activeCell="D37" sqref="D37"/>
    </sheetView>
  </sheetViews>
  <sheetFormatPr baseColWidth="10" defaultRowHeight="20"/>
  <cols>
    <col min="1" max="1" width="14.85546875" customWidth="1"/>
    <col min="2" max="2" width="20.140625" customWidth="1"/>
  </cols>
  <sheetData>
    <row r="1" spans="1:8">
      <c r="A1" s="2" t="s">
        <v>8</v>
      </c>
      <c r="B1" s="2" t="s">
        <v>19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>
      <c r="A2" s="2"/>
      <c r="B2" s="2"/>
      <c r="C2" s="2">
        <v>0</v>
      </c>
      <c r="D2">
        <v>0.307016339830255</v>
      </c>
      <c r="E2">
        <v>0.78178045263144502</v>
      </c>
      <c r="F2">
        <v>0.99815127447214302</v>
      </c>
      <c r="G2">
        <v>1.99234035028371</v>
      </c>
      <c r="H2">
        <v>2.5933750650155001E-2</v>
      </c>
    </row>
    <row r="3" spans="1:8">
      <c r="A3" s="2"/>
      <c r="B3" s="2" t="s">
        <v>6</v>
      </c>
      <c r="C3" s="2">
        <v>45</v>
      </c>
      <c r="D3">
        <v>0.81724146606060699</v>
      </c>
      <c r="E3">
        <v>0.78182671923842895</v>
      </c>
      <c r="F3">
        <v>1.6088820810726701</v>
      </c>
      <c r="G3">
        <v>1.9923150591558001</v>
      </c>
      <c r="H3">
        <v>0.17796970482938501</v>
      </c>
    </row>
    <row r="4" spans="1:8">
      <c r="A4" s="2"/>
      <c r="B4" s="2" t="s">
        <v>7</v>
      </c>
      <c r="C4" s="2">
        <v>90</v>
      </c>
      <c r="D4">
        <v>0.84875902407368997</v>
      </c>
      <c r="E4">
        <v>0.78182233479249796</v>
      </c>
      <c r="F4">
        <v>1.2771344775782101</v>
      </c>
      <c r="G4">
        <v>1.99224780344687</v>
      </c>
      <c r="H4">
        <v>0.22574821795373501</v>
      </c>
    </row>
    <row r="5" spans="1:8">
      <c r="A5" s="2"/>
      <c r="B5" s="2"/>
      <c r="C5" s="2">
        <v>135</v>
      </c>
      <c r="D5">
        <v>0.38312984403787098</v>
      </c>
      <c r="E5">
        <v>0.78177154217971001</v>
      </c>
      <c r="F5">
        <v>0.19727454180534301</v>
      </c>
      <c r="G5">
        <v>1.9921781067887101</v>
      </c>
      <c r="H5">
        <v>0.14128128181786301</v>
      </c>
    </row>
    <row r="6" spans="1:8">
      <c r="A6" s="2"/>
      <c r="B6" s="2"/>
      <c r="C6" s="2">
        <v>180</v>
      </c>
      <c r="D6">
        <v>-0.30689919656557202</v>
      </c>
      <c r="E6">
        <v>0.78170195457094105</v>
      </c>
      <c r="F6">
        <v>-0.99816488192831099</v>
      </c>
      <c r="G6">
        <v>1.99214558925769</v>
      </c>
      <c r="H6">
        <v>-2.5951376754249099E-2</v>
      </c>
    </row>
    <row r="7" spans="1:8">
      <c r="A7" s="2"/>
      <c r="B7" s="2"/>
      <c r="C7" s="2">
        <v>225</v>
      </c>
      <c r="D7">
        <v>-0.81714283376252095</v>
      </c>
      <c r="E7">
        <v>0.78165266062641803</v>
      </c>
      <c r="F7">
        <v>-1.60894623970428</v>
      </c>
      <c r="G7">
        <v>1.9921691728864801</v>
      </c>
      <c r="H7">
        <v>-0.177987139096211</v>
      </c>
    </row>
    <row r="8" spans="1:8">
      <c r="A8" s="2"/>
      <c r="B8" s="2"/>
      <c r="C8" s="2">
        <v>270</v>
      </c>
      <c r="D8">
        <v>-0.84869431151800501</v>
      </c>
      <c r="E8">
        <v>0.78165467661126498</v>
      </c>
      <c r="F8">
        <v>-1.27724618681913</v>
      </c>
      <c r="G8">
        <v>1.99223625011821</v>
      </c>
      <c r="H8">
        <v>-0.225765668367055</v>
      </c>
    </row>
    <row r="9" spans="1:8">
      <c r="A9" s="2"/>
      <c r="B9" s="2"/>
      <c r="C9" s="2">
        <v>315</v>
      </c>
      <c r="D9">
        <v>-0.38304662049965399</v>
      </c>
      <c r="E9">
        <v>0.78170849656798302</v>
      </c>
      <c r="F9">
        <v>-0.19733569982761601</v>
      </c>
      <c r="G9">
        <v>1.99230765427338</v>
      </c>
      <c r="H9">
        <v>-0.14129892407089301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2" t="s">
        <v>10</v>
      </c>
      <c r="B12" s="2" t="s">
        <v>20</v>
      </c>
      <c r="C12" s="2" t="s">
        <v>5</v>
      </c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</row>
    <row r="13" spans="1:8">
      <c r="A13" s="2"/>
      <c r="B13" s="2"/>
      <c r="C13" s="2">
        <v>0</v>
      </c>
      <c r="D13">
        <v>0.432237594459978</v>
      </c>
      <c r="E13">
        <v>1.2667061810425999</v>
      </c>
      <c r="F13">
        <v>1.0188834313194799</v>
      </c>
      <c r="G13">
        <v>1.9975838810533699</v>
      </c>
      <c r="H13">
        <v>7.6172398338347894E-2</v>
      </c>
    </row>
    <row r="14" spans="1:8">
      <c r="A14" s="2"/>
      <c r="B14" s="2" t="s">
        <v>6</v>
      </c>
      <c r="C14" s="2">
        <v>45</v>
      </c>
      <c r="D14">
        <v>1.0532106778042101</v>
      </c>
      <c r="E14">
        <v>1.26699404481623</v>
      </c>
      <c r="F14">
        <v>1.78067200184862</v>
      </c>
      <c r="G14">
        <v>1.9973168337553899</v>
      </c>
      <c r="H14">
        <v>0.26564696091217799</v>
      </c>
    </row>
    <row r="15" spans="1:8">
      <c r="A15" s="2"/>
      <c r="B15" s="2" t="s">
        <v>12</v>
      </c>
      <c r="C15" s="2">
        <v>90</v>
      </c>
      <c r="D15">
        <v>1.0575912226470701</v>
      </c>
      <c r="E15">
        <v>1.26691591716276</v>
      </c>
      <c r="F15">
        <v>1.49967967935943</v>
      </c>
      <c r="G15">
        <v>1.9972867896154001</v>
      </c>
      <c r="H15">
        <v>0.29952581461618799</v>
      </c>
    </row>
    <row r="16" spans="1:8">
      <c r="A16" s="2"/>
      <c r="B16" s="2"/>
      <c r="C16" s="2">
        <v>135</v>
      </c>
      <c r="D16">
        <v>0.442827761521563</v>
      </c>
      <c r="E16">
        <v>1.26660507178323</v>
      </c>
      <c r="F16">
        <v>0.34057672108380099</v>
      </c>
      <c r="G16">
        <v>1.99720994620961</v>
      </c>
      <c r="H16">
        <v>0.15795177030707</v>
      </c>
    </row>
    <row r="17" spans="1:8">
      <c r="A17" s="2"/>
      <c r="B17" s="2"/>
      <c r="C17" s="2">
        <v>180</v>
      </c>
      <c r="D17">
        <v>-0.431173208524813</v>
      </c>
      <c r="E17">
        <v>1.2662464172991199</v>
      </c>
      <c r="F17">
        <v>-1.01796786754047</v>
      </c>
      <c r="G17">
        <v>1.997131395374</v>
      </c>
      <c r="H17">
        <v>-7.6142951714129797E-2</v>
      </c>
    </row>
    <row r="18" spans="1:8">
      <c r="A18" s="2"/>
      <c r="B18" s="2"/>
      <c r="C18" s="2">
        <v>225</v>
      </c>
      <c r="D18">
        <v>-1.0523927447816099</v>
      </c>
      <c r="E18">
        <v>1.26604531871589</v>
      </c>
      <c r="F18">
        <v>-1.78000367772264</v>
      </c>
      <c r="G18">
        <v>1.99709446831561</v>
      </c>
      <c r="H18">
        <v>-0.26562862231380602</v>
      </c>
    </row>
    <row r="19" spans="1:8">
      <c r="A19" s="2"/>
      <c r="B19" s="2"/>
      <c r="C19" s="2">
        <v>270</v>
      </c>
      <c r="D19">
        <v>-1.05671779013781</v>
      </c>
      <c r="E19">
        <v>1.2661167556201001</v>
      </c>
      <c r="F19">
        <v>-1.49882552995774</v>
      </c>
      <c r="G19">
        <v>1.9971207184508499</v>
      </c>
      <c r="H19">
        <v>-0.299507144356988</v>
      </c>
    </row>
    <row r="20" spans="1:8">
      <c r="A20" s="2"/>
      <c r="B20" s="2"/>
      <c r="C20" s="2">
        <v>315</v>
      </c>
      <c r="D20">
        <v>-0.44165174472729801</v>
      </c>
      <c r="E20">
        <v>1.26642361473483</v>
      </c>
      <c r="F20">
        <v>-0.33927102340693199</v>
      </c>
      <c r="G20">
        <v>1.99719745249088</v>
      </c>
      <c r="H20">
        <v>-0.15793315042568201</v>
      </c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2" t="s">
        <v>10</v>
      </c>
      <c r="B23" s="2" t="s">
        <v>20</v>
      </c>
      <c r="C23" s="2" t="s">
        <v>5</v>
      </c>
      <c r="D23" s="2" t="s">
        <v>0</v>
      </c>
      <c r="E23" s="2" t="s">
        <v>1</v>
      </c>
      <c r="F23" s="2" t="s">
        <v>2</v>
      </c>
      <c r="G23" s="2" t="s">
        <v>3</v>
      </c>
      <c r="H23" s="2" t="s">
        <v>4</v>
      </c>
    </row>
    <row r="24" spans="1:8">
      <c r="A24" s="2"/>
      <c r="B24" s="2"/>
      <c r="C24" s="2">
        <v>0</v>
      </c>
      <c r="D24">
        <v>0.51968372006396901</v>
      </c>
      <c r="E24">
        <v>1.4076178209619501</v>
      </c>
      <c r="F24">
        <v>1.2249958555304801</v>
      </c>
      <c r="G24">
        <v>1.61381224974082</v>
      </c>
      <c r="H24">
        <v>9.5574818704814005E-2</v>
      </c>
    </row>
    <row r="25" spans="1:8">
      <c r="A25" s="2"/>
      <c r="B25" s="2" t="s">
        <v>6</v>
      </c>
      <c r="C25" s="2">
        <v>45</v>
      </c>
      <c r="D25">
        <v>1.26602560882596</v>
      </c>
      <c r="E25">
        <v>1.4078515939885401</v>
      </c>
      <c r="F25">
        <v>2.1403895137806299</v>
      </c>
      <c r="G25">
        <v>1.61389533232283</v>
      </c>
      <c r="H25">
        <v>0.33336752373590001</v>
      </c>
    </row>
    <row r="26" spans="1:8">
      <c r="A26" s="2"/>
      <c r="B26" s="2" t="s">
        <v>13</v>
      </c>
      <c r="C26" s="2">
        <v>90</v>
      </c>
      <c r="D26">
        <v>1.27125009506736</v>
      </c>
      <c r="E26">
        <v>1.4077604385309901</v>
      </c>
      <c r="F26">
        <v>1.80255646430147</v>
      </c>
      <c r="G26">
        <v>1.6138448100004601</v>
      </c>
      <c r="H26">
        <v>0.375882814034391</v>
      </c>
    </row>
    <row r="27" spans="1:8">
      <c r="A27" s="2"/>
      <c r="B27" s="2"/>
      <c r="C27" s="2">
        <v>135</v>
      </c>
      <c r="D27">
        <v>0.53223503657591198</v>
      </c>
      <c r="E27">
        <v>1.4074058402862699</v>
      </c>
      <c r="F27">
        <v>0.409195737875379</v>
      </c>
      <c r="G27">
        <v>1.61369614010095</v>
      </c>
      <c r="H27">
        <v>0.19821538586712001</v>
      </c>
    </row>
    <row r="28" spans="1:8">
      <c r="A28" s="2"/>
      <c r="B28" s="2"/>
      <c r="C28" s="2">
        <v>180</v>
      </c>
      <c r="D28">
        <v>-0.51842323211341501</v>
      </c>
      <c r="E28">
        <v>1.4070002935182899</v>
      </c>
      <c r="F28">
        <v>-1.2239393707853199</v>
      </c>
      <c r="G28">
        <v>1.6135373766200201</v>
      </c>
      <c r="H28">
        <v>-9.5559465469447505E-2</v>
      </c>
    </row>
    <row r="29" spans="1:8">
      <c r="A29" s="2"/>
      <c r="B29" s="2"/>
      <c r="C29" s="2">
        <v>225</v>
      </c>
      <c r="D29">
        <v>-1.2652027153139001</v>
      </c>
      <c r="E29">
        <v>1.4067732710576699</v>
      </c>
      <c r="F29">
        <v>-2.1399860465782798</v>
      </c>
      <c r="G29">
        <v>1.61345565662275</v>
      </c>
      <c r="H29">
        <v>-0.33335209038880897</v>
      </c>
    </row>
    <row r="30" spans="1:8">
      <c r="A30" s="2"/>
      <c r="B30" s="2"/>
      <c r="C30" s="2">
        <v>270</v>
      </c>
      <c r="D30">
        <v>-1.2703469148914599</v>
      </c>
      <c r="E30">
        <v>1.4068529812027399</v>
      </c>
      <c r="F30">
        <v>-1.80188422519697</v>
      </c>
      <c r="G30">
        <v>1.6134978849520201</v>
      </c>
      <c r="H30">
        <v>-0.37586685826794702</v>
      </c>
    </row>
    <row r="31" spans="1:8">
      <c r="A31" s="2"/>
      <c r="B31" s="2"/>
      <c r="C31" s="2">
        <v>315</v>
      </c>
      <c r="D31">
        <v>-0.53089426005517804</v>
      </c>
      <c r="E31">
        <v>1.40720082885521</v>
      </c>
      <c r="F31">
        <v>-0.40787047783228503</v>
      </c>
      <c r="G31">
        <v>1.6136451922071799</v>
      </c>
      <c r="H31">
        <v>-0.19819951022214699</v>
      </c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2" t="s">
        <v>14</v>
      </c>
      <c r="B34" s="2" t="s">
        <v>21</v>
      </c>
      <c r="C34" s="2" t="s">
        <v>5</v>
      </c>
      <c r="D34" s="2" t="s">
        <v>0</v>
      </c>
      <c r="E34" s="2" t="s">
        <v>1</v>
      </c>
      <c r="F34" s="2" t="s">
        <v>2</v>
      </c>
      <c r="G34" s="2" t="s">
        <v>3</v>
      </c>
      <c r="H34" s="2" t="s">
        <v>4</v>
      </c>
    </row>
    <row r="35" spans="1:8">
      <c r="A35" s="2"/>
      <c r="B35" s="2"/>
      <c r="C35" s="2">
        <v>0</v>
      </c>
      <c r="D35">
        <v>0.52280896994802195</v>
      </c>
      <c r="E35">
        <v>1.52905934710341</v>
      </c>
      <c r="F35">
        <v>0.64732296191709504</v>
      </c>
      <c r="G35">
        <v>2.14193895659277</v>
      </c>
      <c r="H35">
        <v>0.15593347936815499</v>
      </c>
    </row>
    <row r="36" spans="1:8">
      <c r="A36" s="2"/>
      <c r="B36" s="2" t="s">
        <v>6</v>
      </c>
      <c r="C36" s="2">
        <v>45</v>
      </c>
      <c r="D36">
        <v>1.09236649388028</v>
      </c>
      <c r="E36">
        <v>1.5292468548353599</v>
      </c>
      <c r="F36">
        <v>1.5754708344421799</v>
      </c>
      <c r="G36">
        <v>2.1420057870934301</v>
      </c>
      <c r="H36">
        <v>0.30058721164542501</v>
      </c>
    </row>
    <row r="37" spans="1:8">
      <c r="A37" s="2"/>
      <c r="B37" s="2" t="s">
        <v>15</v>
      </c>
      <c r="C37" s="2">
        <v>90</v>
      </c>
      <c r="D37">
        <v>1.02232409101697</v>
      </c>
      <c r="E37">
        <v>1.52923980804334</v>
      </c>
      <c r="F37">
        <v>1.5810421373252399</v>
      </c>
      <c r="G37">
        <v>2.1420543306565301</v>
      </c>
      <c r="H37">
        <v>0.26915596810562897</v>
      </c>
    </row>
    <row r="38" spans="1:8">
      <c r="A38" s="2"/>
      <c r="B38" s="2"/>
      <c r="C38" s="2">
        <v>135</v>
      </c>
      <c r="D38">
        <v>0.353667237805811</v>
      </c>
      <c r="E38">
        <v>1.5290437828236301</v>
      </c>
      <c r="F38">
        <v>0.66072685426472799</v>
      </c>
      <c r="G38">
        <v>2.14205678084349</v>
      </c>
      <c r="H38">
        <v>8.0051749695299698E-2</v>
      </c>
    </row>
    <row r="39" spans="1:8">
      <c r="A39" s="2"/>
      <c r="B39" s="2"/>
      <c r="C39" s="2">
        <v>180</v>
      </c>
      <c r="D39">
        <v>-0.52206860920625897</v>
      </c>
      <c r="E39">
        <v>1.52877789959151</v>
      </c>
      <c r="F39">
        <v>-0.64660184830336698</v>
      </c>
      <c r="G39">
        <v>2.1420107736706502</v>
      </c>
      <c r="H39">
        <v>-0.15595087248419701</v>
      </c>
    </row>
    <row r="40" spans="1:8">
      <c r="A40" s="2"/>
      <c r="B40" s="2"/>
      <c r="C40" s="2">
        <v>25</v>
      </c>
      <c r="D40">
        <v>-1.09184321117093</v>
      </c>
      <c r="E40">
        <v>1.5285964618057</v>
      </c>
      <c r="F40">
        <v>-1.5750793954473401</v>
      </c>
      <c r="G40">
        <v>2.1419426297608899</v>
      </c>
      <c r="H40">
        <v>-0.30060419409217298</v>
      </c>
    </row>
    <row r="41" spans="1:8">
      <c r="A41" s="2"/>
      <c r="B41" s="2"/>
      <c r="C41" s="2">
        <v>270</v>
      </c>
      <c r="D41">
        <v>-1.0217384885126599</v>
      </c>
      <c r="E41">
        <v>1.52860145988716</v>
      </c>
      <c r="F41">
        <v>-1.58058542184772</v>
      </c>
      <c r="G41">
        <v>2.1418931956598399</v>
      </c>
      <c r="H41">
        <v>-0.26917255999809703</v>
      </c>
    </row>
    <row r="42" spans="1:8">
      <c r="A42" s="2"/>
      <c r="B42" s="2"/>
      <c r="C42" s="2">
        <v>315</v>
      </c>
      <c r="D42">
        <v>-0.35286455707944098</v>
      </c>
      <c r="E42">
        <v>1.52879141517747</v>
      </c>
      <c r="F42">
        <v>-0.65994046391670602</v>
      </c>
      <c r="G42">
        <v>2.1418920588842001</v>
      </c>
      <c r="H42">
        <v>-8.0068752252535805E-2</v>
      </c>
    </row>
    <row r="43" spans="1:8">
      <c r="A43" s="3"/>
      <c r="B43" s="3"/>
      <c r="C43" s="3"/>
      <c r="D43" s="3"/>
      <c r="E43" s="3"/>
      <c r="F43" s="3"/>
      <c r="G43" s="3"/>
      <c r="H43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He.0.0.2  Cval and Eta</vt:lpstr>
      <vt:lpstr>Ne.0.0.5 Cval and Eta</vt:lpstr>
      <vt:lpstr>Ne.0.0.5 weaker</vt:lpstr>
      <vt:lpstr>Ne.0.0.5 ω only</vt:lpstr>
      <vt:lpstr>Ne.0.0.5</vt:lpstr>
      <vt:lpstr>Ne.1.0.8</vt:lpstr>
      <vt:lpstr>He.0.0.2</vt:lpstr>
      <vt:lpstr>He.0.0.9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石川顕一</cp:lastModifiedBy>
  <dcterms:created xsi:type="dcterms:W3CDTF">2018-07-18T10:41:33Z</dcterms:created>
  <dcterms:modified xsi:type="dcterms:W3CDTF">2018-08-10T04:12:36Z</dcterms:modified>
</cp:coreProperties>
</file>