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5D83C630-F32F-D24A-8CC5-CC86B6F011D1}" xr6:coauthVersionLast="36" xr6:coauthVersionMax="36" xr10:uidLastSave="{00000000-0000-0000-0000-000000000000}"/>
  <bookViews>
    <workbookView xWindow="45100" yWindow="460" windowWidth="25560" windowHeight="19480" tabRatio="500" xr2:uid="{00000000-000D-0000-FFFF-FFFF00000000}"/>
  </bookViews>
  <sheets>
    <sheet name="He.0.0.9 w2w" sheetId="9" r:id="rId1"/>
    <sheet name="Ne.1.0.8 w2w" sheetId="10" r:id="rId2"/>
    <sheet name="Ne.0.0.5 wonly" sheetId="11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</calcChain>
</file>

<file path=xl/sharedStrings.xml><?xml version="1.0" encoding="utf-8"?>
<sst xmlns="http://schemas.openxmlformats.org/spreadsheetml/2006/main" count="90" uniqueCount="12">
  <si>
    <t>beta1</t>
  </si>
  <si>
    <t>beta2</t>
  </si>
  <si>
    <t>beta3</t>
  </si>
  <si>
    <t>beta4</t>
  </si>
  <si>
    <t>phi (deg)</t>
  </si>
  <si>
    <t>photon (eV)</t>
  </si>
  <si>
    <t>dataset</t>
  </si>
  <si>
    <t>good1</t>
  </si>
  <si>
    <t>good2</t>
  </si>
  <si>
    <t>good3</t>
  </si>
  <si>
    <t>good4</t>
  </si>
  <si>
    <t>beta1m3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</si>
</sst>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/>
    <xf numFmtId="2" fontId="0" fillId="0" borderId="0" xfId="0" applyNumberFormat="1" applyBorder="1" applyAlignment="1"/>
    <xf numFmtId="0" fontId="0" fillId="0" borderId="0" xfId="0" applyAlignment="1"/>
    <xf numFmtId="164" fontId="0" fillId="0" borderId="0" xfId="0" applyNumberFormat="1"/>
    <xf numFmtId="1" fontId="0" fillId="0" borderId="0" xfId="0" applyNumberFormat="1" applyBorder="1" applyAlignment="1"/>
    <xf numFmtId="1" fontId="0" fillId="0" borderId="0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 applyAlignme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28"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81C30-C069-6C41-BABA-1C429C369E0E}" name="Table1" displayName="Table1" ref="A1:H33" totalsRowShown="0" headerRowDxfId="27" dataDxfId="26">
  <autoFilter ref="A1:H33" xr:uid="{5A2F4E3C-6216-8A44-B44C-DC41925F48CF}"/>
  <sortState ref="A2:H33">
    <sortCondition ref="A1:A33"/>
  </sortState>
  <tableColumns count="8">
    <tableColumn id="1" xr3:uid="{EBB224F5-2851-A244-A5AD-EEB7479118A2}" name="dataset" dataDxfId="25"/>
    <tableColumn id="2" xr3:uid="{98D32EC9-E0E4-7A4D-B030-1A15ED90F7EB}" name="photon (eV)" dataDxfId="24"/>
    <tableColumn id="3" xr3:uid="{5FEB3B01-1E66-3640-8D98-DF6243493A25}" name="phi (deg)" dataDxfId="23"/>
    <tableColumn id="4" xr3:uid="{12877EDA-C127-6A44-A914-7B61346E1B4A}" name="beta1" dataDxfId="22"/>
    <tableColumn id="5" xr3:uid="{41FF9D2F-DBF3-CB4A-A9A7-6E1F02E6FEDC}" name="beta2" dataDxfId="21"/>
    <tableColumn id="6" xr3:uid="{09478A6E-A782-3342-A160-09612E259736}" name="beta3" dataDxfId="20"/>
    <tableColumn id="7" xr3:uid="{F4EF1465-E339-5140-9DF2-3348F0148ED4}" name="beta4" dataDxfId="19"/>
    <tableColumn id="9" xr3:uid="{83EC2B29-3C15-2040-9B91-46576B1EFBD5}" name="beta1m3" dataDxfId="18">
      <calculatedColumnFormula>Table1[[#This Row],[beta1]]-2/3*Table1[[#This Row],[beta3]]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98CB5-2CCA-914E-99AC-01EF4E0630CB}" name="Table13" displayName="Table13" ref="A1:H33" totalsRowShown="0" headerRowDxfId="17" dataDxfId="16">
  <autoFilter ref="A1:H33" xr:uid="{5426A37B-AC88-574B-8345-856314EF6161}"/>
  <sortState ref="A2:H33">
    <sortCondition ref="A1:A33"/>
  </sortState>
  <tableColumns count="8">
    <tableColumn id="1" xr3:uid="{49790D79-1FF6-D341-B361-C121D15FCE21}" name="dataset" dataDxfId="15"/>
    <tableColumn id="2" xr3:uid="{053C0271-54EC-5446-ADE7-CDB91FA9CBF9}" name="photon (eV)" dataDxfId="14"/>
    <tableColumn id="3" xr3:uid="{1045FA6E-AB4F-5041-A2A6-676D2A80FBAA}" name="phi (deg)" dataDxfId="13"/>
    <tableColumn id="4" xr3:uid="{A71DA1D1-EE48-FB42-9E10-CFF5CB2359F8}" name="beta1" dataDxfId="12"/>
    <tableColumn id="5" xr3:uid="{2DB4ADCA-6CF3-F248-810E-6082C1100295}" name="beta2" dataDxfId="11"/>
    <tableColumn id="6" xr3:uid="{8B709B2D-BFE0-4442-A171-2149EEFF1B45}" name="beta3" dataDxfId="10"/>
    <tableColumn id="7" xr3:uid="{A0C26D95-2F39-C146-A4B3-BCFF54658EC9}" name="beta4" dataDxfId="9"/>
    <tableColumn id="10" xr3:uid="{C87F7B48-ED25-3D48-93E4-BC0687725265}" name="beta1m3" dataDxfId="8">
      <calculatedColumnFormula>Table13[[#This Row],[beta1]]-3/2*Table13[[#This Row],[beta3]]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A4894-8C70-D642-85C3-3AB7CFBB4F28}" name="Table135" displayName="Table135" ref="A1:F5" totalsRowShown="0" headerRowDxfId="7" dataDxfId="6">
  <autoFilter ref="A1:F5" xr:uid="{53E4CFBE-4728-384F-AC3E-37B66AF4A439}"/>
  <sortState ref="A2:F5">
    <sortCondition ref="A1:A5"/>
  </sortState>
  <tableColumns count="6">
    <tableColumn id="1" xr3:uid="{13AA3944-170F-3846-AA70-1C1962C64192}" name="dataset" dataDxfId="5"/>
    <tableColumn id="2" xr3:uid="{BD60D2D9-15A2-F545-AAFF-748850E64446}" name="photon (eV)" dataDxfId="4"/>
    <tableColumn id="4" xr3:uid="{28273152-69FC-A241-BCA6-31BCEA8C2BEC}" name="beta1" dataDxfId="3"/>
    <tableColumn id="5" xr3:uid="{33E9B38C-ACC9-0A49-9295-DACDF599E7FB}" name="beta2" dataDxfId="2"/>
    <tableColumn id="6" xr3:uid="{407B9B6B-64D4-014F-A379-342916257ADC}" name="beta3" dataDxfId="1"/>
    <tableColumn id="7" xr3:uid="{8826E549-F298-AB41-856D-6CC97B08EAB8}" name="beta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2AA5-3F91-3F46-9BEF-D7AF19513A24}">
  <dimension ref="A1:H33"/>
  <sheetViews>
    <sheetView tabSelected="1" workbookViewId="0">
      <selection activeCell="F16" sqref="F16"/>
    </sheetView>
  </sheetViews>
  <sheetFormatPr baseColWidth="10" defaultRowHeight="16" x14ac:dyDescent="0.2"/>
  <cols>
    <col min="1" max="1" width="9.83203125" style="4" bestFit="1" customWidth="1"/>
    <col min="2" max="2" width="13.33203125" style="8" bestFit="1" customWidth="1"/>
    <col min="3" max="3" width="11" style="12" bestFit="1" customWidth="1"/>
    <col min="4" max="7" width="8.33203125" bestFit="1" customWidth="1"/>
    <col min="8" max="8" width="11" bestFit="1" customWidth="1"/>
  </cols>
  <sheetData>
    <row r="1" spans="1:8" s="7" customFormat="1" x14ac:dyDescent="0.2">
      <c r="A1" s="5" t="s">
        <v>6</v>
      </c>
      <c r="B1" s="13" t="s">
        <v>5</v>
      </c>
      <c r="C1" s="9" t="s">
        <v>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11</v>
      </c>
    </row>
    <row r="2" spans="1:8" x14ac:dyDescent="0.2">
      <c r="A2" s="3" t="s">
        <v>7</v>
      </c>
      <c r="B2" s="14">
        <v>15.9</v>
      </c>
      <c r="C2" s="10">
        <v>0</v>
      </c>
      <c r="D2" s="1">
        <v>0.432237594459978</v>
      </c>
      <c r="E2" s="1">
        <v>1.2667061810425999</v>
      </c>
      <c r="F2" s="1">
        <v>1.0188834313194799</v>
      </c>
      <c r="G2" s="1">
        <v>1.9975838810533699</v>
      </c>
      <c r="H2" s="1">
        <f>Table1[[#This Row],[beta1]]-2/3*Table1[[#This Row],[beta3]]</f>
        <v>-0.24701802641967519</v>
      </c>
    </row>
    <row r="3" spans="1:8" x14ac:dyDescent="0.2">
      <c r="A3" s="3" t="s">
        <v>7</v>
      </c>
      <c r="B3" s="14">
        <v>15.9</v>
      </c>
      <c r="C3" s="10">
        <v>45</v>
      </c>
      <c r="D3" s="1">
        <v>1.0532106778042101</v>
      </c>
      <c r="E3" s="1">
        <v>1.26699404481623</v>
      </c>
      <c r="F3" s="1">
        <v>1.78067200184862</v>
      </c>
      <c r="G3" s="1">
        <v>1.9973168337553899</v>
      </c>
      <c r="H3" s="1">
        <f>Table1[[#This Row],[beta1]]-2/3*Table1[[#This Row],[beta3]]</f>
        <v>-0.13390399009486975</v>
      </c>
    </row>
    <row r="4" spans="1:8" x14ac:dyDescent="0.2">
      <c r="A4" s="3" t="s">
        <v>7</v>
      </c>
      <c r="B4" s="14">
        <v>15.9</v>
      </c>
      <c r="C4" s="10">
        <v>90</v>
      </c>
      <c r="D4" s="1">
        <v>1.0575912226470701</v>
      </c>
      <c r="E4" s="1">
        <v>1.26691591716276</v>
      </c>
      <c r="F4" s="1">
        <v>1.49967967935943</v>
      </c>
      <c r="G4" s="1">
        <v>1.9972867896154001</v>
      </c>
      <c r="H4" s="1">
        <f>Table1[[#This Row],[beta1]]-2/3*Table1[[#This Row],[beta3]]</f>
        <v>5.7804769740783413E-2</v>
      </c>
    </row>
    <row r="5" spans="1:8" x14ac:dyDescent="0.2">
      <c r="A5" s="3" t="s">
        <v>7</v>
      </c>
      <c r="B5" s="14">
        <v>15.9</v>
      </c>
      <c r="C5" s="10">
        <v>135</v>
      </c>
      <c r="D5" s="1">
        <v>0.442827761521563</v>
      </c>
      <c r="E5" s="1">
        <v>1.26660507178323</v>
      </c>
      <c r="F5" s="1">
        <v>0.34057672108380099</v>
      </c>
      <c r="G5" s="1">
        <v>1.99720994620961</v>
      </c>
      <c r="H5" s="1">
        <f>Table1[[#This Row],[beta1]]-2/3*Table1[[#This Row],[beta3]]</f>
        <v>0.21577661413236235</v>
      </c>
    </row>
    <row r="6" spans="1:8" x14ac:dyDescent="0.2">
      <c r="A6" s="3" t="s">
        <v>7</v>
      </c>
      <c r="B6" s="14">
        <v>15.9</v>
      </c>
      <c r="C6" s="10">
        <v>180</v>
      </c>
      <c r="D6" s="1">
        <v>-0.431173208524813</v>
      </c>
      <c r="E6" s="1">
        <v>1.2662464172991199</v>
      </c>
      <c r="F6" s="1">
        <v>-1.01796786754047</v>
      </c>
      <c r="G6" s="1">
        <v>1.997131395374</v>
      </c>
      <c r="H6" s="1">
        <f>Table1[[#This Row],[beta1]]-2/3*Table1[[#This Row],[beta3]]</f>
        <v>0.24747203650216698</v>
      </c>
    </row>
    <row r="7" spans="1:8" x14ac:dyDescent="0.2">
      <c r="A7" s="3" t="s">
        <v>7</v>
      </c>
      <c r="B7" s="14">
        <v>15.9</v>
      </c>
      <c r="C7" s="10">
        <v>225</v>
      </c>
      <c r="D7" s="1">
        <v>-1.0523927447816099</v>
      </c>
      <c r="E7" s="1">
        <v>1.26604531871589</v>
      </c>
      <c r="F7" s="1">
        <v>-1.78000367772264</v>
      </c>
      <c r="G7" s="1">
        <v>1.99709446831561</v>
      </c>
      <c r="H7" s="1">
        <f>Table1[[#This Row],[beta1]]-2/3*Table1[[#This Row],[beta3]]</f>
        <v>0.13427637370015</v>
      </c>
    </row>
    <row r="8" spans="1:8" x14ac:dyDescent="0.2">
      <c r="A8" s="3" t="s">
        <v>7</v>
      </c>
      <c r="B8" s="14">
        <v>15.9</v>
      </c>
      <c r="C8" s="10">
        <v>270</v>
      </c>
      <c r="D8" s="1">
        <v>-1.05671779013781</v>
      </c>
      <c r="E8" s="1">
        <v>1.2661167556201001</v>
      </c>
      <c r="F8" s="1">
        <v>-1.49882552995774</v>
      </c>
      <c r="G8" s="1">
        <v>1.9971207184508499</v>
      </c>
      <c r="H8" s="1">
        <f>Table1[[#This Row],[beta1]]-2/3*Table1[[#This Row],[beta3]]</f>
        <v>-5.7500770165983317E-2</v>
      </c>
    </row>
    <row r="9" spans="1:8" x14ac:dyDescent="0.2">
      <c r="A9" s="3" t="s">
        <v>7</v>
      </c>
      <c r="B9" s="14">
        <v>15.9</v>
      </c>
      <c r="C9" s="10">
        <v>315</v>
      </c>
      <c r="D9" s="1">
        <v>-0.44165174472729801</v>
      </c>
      <c r="E9" s="1">
        <v>1.26642361473483</v>
      </c>
      <c r="F9" s="1">
        <v>-0.33927102340693199</v>
      </c>
      <c r="G9" s="1">
        <v>1.99719745249088</v>
      </c>
      <c r="H9" s="1">
        <f>Table1[[#This Row],[beta1]]-2/3*Table1[[#This Row],[beta3]]</f>
        <v>-0.21547106245601003</v>
      </c>
    </row>
    <row r="10" spans="1:8" x14ac:dyDescent="0.2">
      <c r="A10" s="3" t="s">
        <v>8</v>
      </c>
      <c r="B10" s="14">
        <v>14.3</v>
      </c>
      <c r="C10" s="10">
        <v>0</v>
      </c>
      <c r="D10" s="1">
        <v>0.307016339830255</v>
      </c>
      <c r="E10" s="1">
        <v>0.78178045263144502</v>
      </c>
      <c r="F10" s="1">
        <v>0.99815127447214302</v>
      </c>
      <c r="G10" s="1">
        <v>1.99234035028371</v>
      </c>
      <c r="H10" s="1">
        <f>Table1[[#This Row],[beta1]]-2/3*Table1[[#This Row],[beta3]]</f>
        <v>-0.35841784315117364</v>
      </c>
    </row>
    <row r="11" spans="1:8" x14ac:dyDescent="0.2">
      <c r="A11" s="3" t="s">
        <v>8</v>
      </c>
      <c r="B11" s="14">
        <v>14.3</v>
      </c>
      <c r="C11" s="10">
        <v>45</v>
      </c>
      <c r="D11" s="1">
        <v>0.81724146606060699</v>
      </c>
      <c r="E11" s="1">
        <v>0.78182671923842895</v>
      </c>
      <c r="F11" s="1">
        <v>1.6088820810726701</v>
      </c>
      <c r="G11" s="1">
        <v>1.9923150591558001</v>
      </c>
      <c r="H11" s="1">
        <f>Table1[[#This Row],[beta1]]-2/3*Table1[[#This Row],[beta3]]</f>
        <v>-0.25534658798783971</v>
      </c>
    </row>
    <row r="12" spans="1:8" x14ac:dyDescent="0.2">
      <c r="A12" s="3" t="s">
        <v>8</v>
      </c>
      <c r="B12" s="14">
        <v>14.3</v>
      </c>
      <c r="C12" s="10">
        <v>90</v>
      </c>
      <c r="D12" s="1">
        <v>0.84875902407368997</v>
      </c>
      <c r="E12" s="1">
        <v>0.78182233479249796</v>
      </c>
      <c r="F12" s="1">
        <v>1.2771344775782101</v>
      </c>
      <c r="G12" s="1">
        <v>1.99224780344687</v>
      </c>
      <c r="H12" s="1">
        <f>Table1[[#This Row],[beta1]]-2/3*Table1[[#This Row],[beta3]]</f>
        <v>-2.6639609784500085E-3</v>
      </c>
    </row>
    <row r="13" spans="1:8" x14ac:dyDescent="0.2">
      <c r="A13" s="3" t="s">
        <v>8</v>
      </c>
      <c r="B13" s="14">
        <v>14.3</v>
      </c>
      <c r="C13" s="10">
        <v>135</v>
      </c>
      <c r="D13" s="1">
        <v>0.38312984403787098</v>
      </c>
      <c r="E13" s="1">
        <v>0.78177154217971001</v>
      </c>
      <c r="F13" s="1">
        <v>0.19727454180534301</v>
      </c>
      <c r="G13" s="1">
        <v>1.9921781067887101</v>
      </c>
      <c r="H13" s="1">
        <f>Table1[[#This Row],[beta1]]-2/3*Table1[[#This Row],[beta3]]</f>
        <v>0.25161348283430895</v>
      </c>
    </row>
    <row r="14" spans="1:8" x14ac:dyDescent="0.2">
      <c r="A14" s="3" t="s">
        <v>8</v>
      </c>
      <c r="B14" s="14">
        <v>14.3</v>
      </c>
      <c r="C14" s="10">
        <v>180</v>
      </c>
      <c r="D14" s="1">
        <v>-0.30689919656557202</v>
      </c>
      <c r="E14" s="1">
        <v>0.78170195457094105</v>
      </c>
      <c r="F14" s="1">
        <v>-0.99816488192831099</v>
      </c>
      <c r="G14" s="1">
        <v>1.99214558925769</v>
      </c>
      <c r="H14" s="1">
        <f>Table1[[#This Row],[beta1]]-2/3*Table1[[#This Row],[beta3]]</f>
        <v>0.35854405805330197</v>
      </c>
    </row>
    <row r="15" spans="1:8" x14ac:dyDescent="0.2">
      <c r="A15" s="3" t="s">
        <v>8</v>
      </c>
      <c r="B15" s="14">
        <v>14.3</v>
      </c>
      <c r="C15" s="10">
        <v>225</v>
      </c>
      <c r="D15" s="1">
        <v>-0.81714283376252095</v>
      </c>
      <c r="E15" s="1">
        <v>0.78165266062641803</v>
      </c>
      <c r="F15" s="1">
        <v>-1.60894623970428</v>
      </c>
      <c r="G15" s="1">
        <v>1.9921691728864801</v>
      </c>
      <c r="H15" s="1">
        <f>Table1[[#This Row],[beta1]]-2/3*Table1[[#This Row],[beta3]]</f>
        <v>0.25548799270699896</v>
      </c>
    </row>
    <row r="16" spans="1:8" x14ac:dyDescent="0.2">
      <c r="A16" s="3" t="s">
        <v>8</v>
      </c>
      <c r="B16" s="14">
        <v>14.3</v>
      </c>
      <c r="C16" s="10">
        <v>270</v>
      </c>
      <c r="D16" s="1">
        <v>-0.84869431151800501</v>
      </c>
      <c r="E16" s="1">
        <v>0.78165467661126498</v>
      </c>
      <c r="F16" s="1">
        <v>-1.27724618681913</v>
      </c>
      <c r="G16" s="1">
        <v>1.99223625011821</v>
      </c>
      <c r="H16" s="1">
        <f>Table1[[#This Row],[beta1]]-2/3*Table1[[#This Row],[beta3]]</f>
        <v>2.8031463614149876E-3</v>
      </c>
    </row>
    <row r="17" spans="1:8" x14ac:dyDescent="0.2">
      <c r="A17" s="3" t="s">
        <v>8</v>
      </c>
      <c r="B17" s="14">
        <v>14.3</v>
      </c>
      <c r="C17" s="10">
        <v>315</v>
      </c>
      <c r="D17" s="1">
        <v>-0.38304662049965399</v>
      </c>
      <c r="E17" s="1">
        <v>0.78170849656798302</v>
      </c>
      <c r="F17" s="1">
        <v>-0.19733569982761601</v>
      </c>
      <c r="G17" s="1">
        <v>1.99230765427338</v>
      </c>
      <c r="H17" s="1">
        <f>Table1[[#This Row],[beta1]]-2/3*Table1[[#This Row],[beta3]]</f>
        <v>-0.25148948728124332</v>
      </c>
    </row>
    <row r="18" spans="1:8" x14ac:dyDescent="0.2">
      <c r="A18" s="3" t="s">
        <v>9</v>
      </c>
      <c r="B18" s="14">
        <v>19.100000000000001</v>
      </c>
      <c r="C18" s="10">
        <v>0</v>
      </c>
      <c r="D18" s="1">
        <v>0.52280896994802195</v>
      </c>
      <c r="E18" s="1">
        <v>1.52905934710341</v>
      </c>
      <c r="F18" s="1">
        <v>0.64732296191709504</v>
      </c>
      <c r="G18" s="1">
        <v>2.14193895659277</v>
      </c>
      <c r="H18" s="1">
        <f>Table1[[#This Row],[beta1]]-2/3*Table1[[#This Row],[beta3]]</f>
        <v>9.126032866995859E-2</v>
      </c>
    </row>
    <row r="19" spans="1:8" x14ac:dyDescent="0.2">
      <c r="A19" s="3" t="s">
        <v>9</v>
      </c>
      <c r="B19" s="14">
        <v>19.100000000000001</v>
      </c>
      <c r="C19" s="10">
        <v>45</v>
      </c>
      <c r="D19" s="1">
        <v>1.09236649388028</v>
      </c>
      <c r="E19" s="1">
        <v>1.5292468548353599</v>
      </c>
      <c r="F19" s="1">
        <v>1.5754708344421799</v>
      </c>
      <c r="G19" s="1">
        <v>2.1420057870934301</v>
      </c>
      <c r="H19" s="1">
        <f>Table1[[#This Row],[beta1]]-2/3*Table1[[#This Row],[beta3]]</f>
        <v>4.2052604252160064E-2</v>
      </c>
    </row>
    <row r="20" spans="1:8" x14ac:dyDescent="0.2">
      <c r="A20" s="3" t="s">
        <v>9</v>
      </c>
      <c r="B20" s="14">
        <v>19.100000000000001</v>
      </c>
      <c r="C20" s="10">
        <v>90</v>
      </c>
      <c r="D20" s="1">
        <v>1.02232409101697</v>
      </c>
      <c r="E20" s="1">
        <v>1.52923980804334</v>
      </c>
      <c r="F20" s="1">
        <v>1.5810421373252399</v>
      </c>
      <c r="G20" s="1">
        <v>2.1420543306565301</v>
      </c>
      <c r="H20" s="1">
        <f>Table1[[#This Row],[beta1]]-2/3*Table1[[#This Row],[beta3]]</f>
        <v>-3.1704000533189891E-2</v>
      </c>
    </row>
    <row r="21" spans="1:8" x14ac:dyDescent="0.2">
      <c r="A21" s="3" t="s">
        <v>9</v>
      </c>
      <c r="B21" s="14">
        <v>19.100000000000001</v>
      </c>
      <c r="C21" s="10">
        <v>135</v>
      </c>
      <c r="D21" s="1">
        <v>0.353667237805811</v>
      </c>
      <c r="E21" s="1">
        <v>1.5290437828236301</v>
      </c>
      <c r="F21" s="1">
        <v>0.66072685426472799</v>
      </c>
      <c r="G21" s="1">
        <v>2.14205678084349</v>
      </c>
      <c r="H21" s="1">
        <f>Table1[[#This Row],[beta1]]-2/3*Table1[[#This Row],[beta3]]</f>
        <v>-8.6817331704007628E-2</v>
      </c>
    </row>
    <row r="22" spans="1:8" x14ac:dyDescent="0.2">
      <c r="A22" s="3" t="s">
        <v>9</v>
      </c>
      <c r="B22" s="14">
        <v>19.100000000000001</v>
      </c>
      <c r="C22" s="10">
        <v>180</v>
      </c>
      <c r="D22" s="1">
        <v>-0.52206860920625897</v>
      </c>
      <c r="E22" s="1">
        <v>1.52877789959151</v>
      </c>
      <c r="F22" s="1">
        <v>-0.64660184830336698</v>
      </c>
      <c r="G22" s="1">
        <v>2.1420107736706502</v>
      </c>
      <c r="H22" s="1">
        <f>Table1[[#This Row],[beta1]]-2/3*Table1[[#This Row],[beta3]]</f>
        <v>-9.100071033734769E-2</v>
      </c>
    </row>
    <row r="23" spans="1:8" x14ac:dyDescent="0.2">
      <c r="A23" s="3" t="s">
        <v>9</v>
      </c>
      <c r="B23" s="14">
        <v>19.100000000000001</v>
      </c>
      <c r="C23" s="10">
        <v>225</v>
      </c>
      <c r="D23" s="1">
        <v>-1.09184321117093</v>
      </c>
      <c r="E23" s="1">
        <v>1.5285964618057</v>
      </c>
      <c r="F23" s="1">
        <v>-1.5750793954473401</v>
      </c>
      <c r="G23" s="1">
        <v>2.1419426297608899</v>
      </c>
      <c r="H23" s="1">
        <f>Table1[[#This Row],[beta1]]-2/3*Table1[[#This Row],[beta3]]</f>
        <v>-4.1790280872703311E-2</v>
      </c>
    </row>
    <row r="24" spans="1:8" x14ac:dyDescent="0.2">
      <c r="A24" s="3" t="s">
        <v>9</v>
      </c>
      <c r="B24" s="14">
        <v>19.100000000000001</v>
      </c>
      <c r="C24" s="10">
        <v>270</v>
      </c>
      <c r="D24" s="1">
        <v>-1.0217384885126599</v>
      </c>
      <c r="E24" s="1">
        <v>1.52860145988716</v>
      </c>
      <c r="F24" s="1">
        <v>-1.58058542184772</v>
      </c>
      <c r="G24" s="1">
        <v>2.1418931956598399</v>
      </c>
      <c r="H24" s="1">
        <f>Table1[[#This Row],[beta1]]-2/3*Table1[[#This Row],[beta3]]</f>
        <v>3.1985126052486601E-2</v>
      </c>
    </row>
    <row r="25" spans="1:8" x14ac:dyDescent="0.2">
      <c r="A25" s="3" t="s">
        <v>9</v>
      </c>
      <c r="B25" s="14">
        <v>19.100000000000001</v>
      </c>
      <c r="C25" s="10">
        <v>315</v>
      </c>
      <c r="D25" s="1">
        <v>-0.35286455707944098</v>
      </c>
      <c r="E25" s="1">
        <v>1.52879141517747</v>
      </c>
      <c r="F25" s="1">
        <v>-0.65994046391670602</v>
      </c>
      <c r="G25" s="1">
        <v>2.1418920588842001</v>
      </c>
      <c r="H25" s="1">
        <f>Table1[[#This Row],[beta1]]-2/3*Table1[[#This Row],[beta3]]</f>
        <v>8.7095752198363019E-2</v>
      </c>
    </row>
    <row r="26" spans="1:8" x14ac:dyDescent="0.2">
      <c r="A26" s="3" t="s">
        <v>10</v>
      </c>
      <c r="B26" s="14">
        <v>15.9</v>
      </c>
      <c r="C26" s="11">
        <v>0</v>
      </c>
      <c r="D26" s="2">
        <v>0.51968372006396901</v>
      </c>
      <c r="E26" s="2">
        <v>1.4076178209619501</v>
      </c>
      <c r="F26" s="2">
        <v>1.2249958555304801</v>
      </c>
      <c r="G26" s="2">
        <v>1.61381224974082</v>
      </c>
      <c r="H26" s="2">
        <f>Table1[[#This Row],[beta1]]-2/3*Table1[[#This Row],[beta3]]</f>
        <v>-0.2969801836230177</v>
      </c>
    </row>
    <row r="27" spans="1:8" x14ac:dyDescent="0.2">
      <c r="A27" s="3" t="s">
        <v>10</v>
      </c>
      <c r="B27" s="14">
        <v>15.9</v>
      </c>
      <c r="C27" s="11">
        <v>45</v>
      </c>
      <c r="D27" s="2">
        <v>1.26602560882596</v>
      </c>
      <c r="E27" s="2">
        <v>1.4078515939885401</v>
      </c>
      <c r="F27" s="2">
        <v>2.1403895137806299</v>
      </c>
      <c r="G27" s="2">
        <v>1.61389533232283</v>
      </c>
      <c r="H27" s="2">
        <f>Table1[[#This Row],[beta1]]-2/3*Table1[[#This Row],[beta3]]</f>
        <v>-0.1609007336944599</v>
      </c>
    </row>
    <row r="28" spans="1:8" x14ac:dyDescent="0.2">
      <c r="A28" s="3" t="s">
        <v>10</v>
      </c>
      <c r="B28" s="14">
        <v>15.9</v>
      </c>
      <c r="C28" s="11">
        <v>90</v>
      </c>
      <c r="D28" s="2">
        <v>1.27125009506736</v>
      </c>
      <c r="E28" s="2">
        <v>1.4077604385309901</v>
      </c>
      <c r="F28" s="2">
        <v>1.80255646430147</v>
      </c>
      <c r="G28" s="2">
        <v>1.6138448100004601</v>
      </c>
      <c r="H28" s="2">
        <f>Table1[[#This Row],[beta1]]-2/3*Table1[[#This Row],[beta3]]</f>
        <v>6.95457855330468E-2</v>
      </c>
    </row>
    <row r="29" spans="1:8" x14ac:dyDescent="0.2">
      <c r="A29" s="3" t="s">
        <v>10</v>
      </c>
      <c r="B29" s="14">
        <v>15.9</v>
      </c>
      <c r="C29" s="11">
        <v>135</v>
      </c>
      <c r="D29" s="2">
        <v>0.53223503657591198</v>
      </c>
      <c r="E29" s="2">
        <v>1.4074058402862699</v>
      </c>
      <c r="F29" s="2">
        <v>0.409195737875379</v>
      </c>
      <c r="G29" s="2">
        <v>1.61369614010095</v>
      </c>
      <c r="H29" s="2">
        <f>Table1[[#This Row],[beta1]]-2/3*Table1[[#This Row],[beta3]]</f>
        <v>0.25943787799232598</v>
      </c>
    </row>
    <row r="30" spans="1:8" x14ac:dyDescent="0.2">
      <c r="A30" s="3" t="s">
        <v>10</v>
      </c>
      <c r="B30" s="14">
        <v>15.9</v>
      </c>
      <c r="C30" s="11">
        <v>180</v>
      </c>
      <c r="D30" s="2">
        <v>-0.51842323211341501</v>
      </c>
      <c r="E30" s="2">
        <v>1.4070002935182899</v>
      </c>
      <c r="F30" s="2">
        <v>-1.2239393707853199</v>
      </c>
      <c r="G30" s="2">
        <v>1.6135373766200201</v>
      </c>
      <c r="H30" s="2">
        <f>Table1[[#This Row],[beta1]]-2/3*Table1[[#This Row],[beta3]]</f>
        <v>0.29753634841013155</v>
      </c>
    </row>
    <row r="31" spans="1:8" x14ac:dyDescent="0.2">
      <c r="A31" s="3" t="s">
        <v>10</v>
      </c>
      <c r="B31" s="14">
        <v>15.9</v>
      </c>
      <c r="C31" s="11">
        <v>225</v>
      </c>
      <c r="D31" s="2">
        <v>-1.2652027153139001</v>
      </c>
      <c r="E31" s="2">
        <v>1.4067732710576699</v>
      </c>
      <c r="F31" s="2">
        <v>-2.1399860465782798</v>
      </c>
      <c r="G31" s="2">
        <v>1.61345565662275</v>
      </c>
      <c r="H31" s="2">
        <f>Table1[[#This Row],[beta1]]-2/3*Table1[[#This Row],[beta3]]</f>
        <v>0.16145464907161977</v>
      </c>
    </row>
    <row r="32" spans="1:8" x14ac:dyDescent="0.2">
      <c r="A32" s="3" t="s">
        <v>10</v>
      </c>
      <c r="B32" s="14">
        <v>15.9</v>
      </c>
      <c r="C32" s="11">
        <v>270</v>
      </c>
      <c r="D32" s="2">
        <v>-1.2703469148914599</v>
      </c>
      <c r="E32" s="2">
        <v>1.4068529812027399</v>
      </c>
      <c r="F32" s="2">
        <v>-1.80188422519697</v>
      </c>
      <c r="G32" s="2">
        <v>1.6134978849520201</v>
      </c>
      <c r="H32" s="2">
        <f>Table1[[#This Row],[beta1]]-2/3*Table1[[#This Row],[beta3]]</f>
        <v>-6.9090764760146639E-2</v>
      </c>
    </row>
    <row r="33" spans="1:8" x14ac:dyDescent="0.2">
      <c r="A33" s="3" t="s">
        <v>10</v>
      </c>
      <c r="B33" s="14">
        <v>15.9</v>
      </c>
      <c r="C33" s="11">
        <v>315</v>
      </c>
      <c r="D33" s="2">
        <v>-0.53089426005517804</v>
      </c>
      <c r="E33" s="2">
        <v>1.40720082885521</v>
      </c>
      <c r="F33" s="2">
        <v>-0.40787047783228503</v>
      </c>
      <c r="G33" s="2">
        <v>1.6136451922071799</v>
      </c>
      <c r="H33" s="2">
        <f>Table1[[#This Row],[beta1]]-2/3*Table1[[#This Row],[beta3]]</f>
        <v>-0.25898060816698804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2AF6-AB0F-B34D-B319-1E856B175903}">
  <dimension ref="A1:H33"/>
  <sheetViews>
    <sheetView workbookViewId="0">
      <selection activeCell="F25" sqref="F25"/>
    </sheetView>
  </sheetViews>
  <sheetFormatPr baseColWidth="10" defaultRowHeight="16" x14ac:dyDescent="0.2"/>
  <cols>
    <col min="1" max="1" width="9.83203125" style="4" bestFit="1" customWidth="1"/>
    <col min="2" max="2" width="13.33203125" style="8" bestFit="1" customWidth="1"/>
    <col min="3" max="3" width="11" style="12" bestFit="1" customWidth="1"/>
    <col min="4" max="7" width="8.33203125" bestFit="1" customWidth="1"/>
    <col min="8" max="8" width="11" bestFit="1" customWidth="1"/>
  </cols>
  <sheetData>
    <row r="1" spans="1:8" s="7" customFormat="1" x14ac:dyDescent="0.2">
      <c r="A1" s="5" t="s">
        <v>6</v>
      </c>
      <c r="B1" s="13" t="s">
        <v>5</v>
      </c>
      <c r="C1" s="9" t="s">
        <v>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11</v>
      </c>
    </row>
    <row r="2" spans="1:8" x14ac:dyDescent="0.2">
      <c r="A2" s="3" t="s">
        <v>7</v>
      </c>
      <c r="B2" s="14">
        <v>15.9</v>
      </c>
      <c r="C2" s="10">
        <v>0</v>
      </c>
      <c r="D2" s="1">
        <v>7.33160357893297E-2</v>
      </c>
      <c r="E2" s="1">
        <v>-0.14332017353297599</v>
      </c>
      <c r="F2" s="1">
        <v>0.73061313638790903</v>
      </c>
      <c r="G2" s="1">
        <v>1.2768489707395401</v>
      </c>
      <c r="H2" s="1">
        <f>Table13[[#This Row],[beta1]]-3/2*Table13[[#This Row],[beta3]]</f>
        <v>-1.0226036687925339</v>
      </c>
    </row>
    <row r="3" spans="1:8" x14ac:dyDescent="0.2">
      <c r="A3" s="3" t="s">
        <v>7</v>
      </c>
      <c r="B3" s="14">
        <v>15.9</v>
      </c>
      <c r="C3" s="10">
        <v>45</v>
      </c>
      <c r="D3" s="1">
        <v>0.52934063922272101</v>
      </c>
      <c r="E3" s="1">
        <v>-0.142719492342754</v>
      </c>
      <c r="F3" s="1">
        <v>1.0926825791913399</v>
      </c>
      <c r="G3" s="1">
        <v>1.2769566716323899</v>
      </c>
      <c r="H3" s="1">
        <f>Table13[[#This Row],[beta1]]-3/2*Table13[[#This Row],[beta3]]</f>
        <v>-1.1096832295642889</v>
      </c>
    </row>
    <row r="4" spans="1:8" x14ac:dyDescent="0.2">
      <c r="A4" s="3" t="s">
        <v>7</v>
      </c>
      <c r="B4" s="14">
        <v>15.9</v>
      </c>
      <c r="C4" s="10">
        <v>90</v>
      </c>
      <c r="D4" s="1">
        <v>0.67588080177687304</v>
      </c>
      <c r="E4" s="1">
        <v>-0.14276775712964401</v>
      </c>
      <c r="F4" s="1">
        <v>0.81515707813528804</v>
      </c>
      <c r="G4" s="1">
        <v>1.2767409732213699</v>
      </c>
      <c r="H4" s="1">
        <f>Table13[[#This Row],[beta1]]-3/2*Table13[[#This Row],[beta3]]</f>
        <v>-0.54685481542605896</v>
      </c>
    </row>
    <row r="5" spans="1:8" x14ac:dyDescent="0.2">
      <c r="A5" s="3" t="s">
        <v>7</v>
      </c>
      <c r="B5" s="14">
        <v>15.9</v>
      </c>
      <c r="C5" s="10">
        <v>135</v>
      </c>
      <c r="D5" s="1">
        <v>0.427174552571085</v>
      </c>
      <c r="E5" s="1">
        <v>-0.143445343209156</v>
      </c>
      <c r="F5" s="1">
        <v>6.0543729914410899E-2</v>
      </c>
      <c r="G5" s="1">
        <v>1.2763248267626499</v>
      </c>
      <c r="H5" s="1">
        <f>Table13[[#This Row],[beta1]]-3/2*Table13[[#This Row],[beta3]]</f>
        <v>0.33635895769946866</v>
      </c>
    </row>
    <row r="6" spans="1:8" x14ac:dyDescent="0.2">
      <c r="A6" s="3" t="s">
        <v>7</v>
      </c>
      <c r="B6" s="14">
        <v>15.9</v>
      </c>
      <c r="C6" s="10">
        <v>180</v>
      </c>
      <c r="D6" s="1">
        <v>-7.1268415900102702E-2</v>
      </c>
      <c r="E6" s="1">
        <v>-0.14435188969204699</v>
      </c>
      <c r="F6" s="1">
        <v>-0.72942371802846195</v>
      </c>
      <c r="G6" s="1">
        <v>1.27595499983876</v>
      </c>
      <c r="H6" s="1">
        <f>Table13[[#This Row],[beta1]]-3/2*Table13[[#This Row],[beta3]]</f>
        <v>1.0228671611425901</v>
      </c>
    </row>
    <row r="7" spans="1:8" x14ac:dyDescent="0.2">
      <c r="A7" s="3" t="s">
        <v>7</v>
      </c>
      <c r="B7" s="14">
        <v>15.9</v>
      </c>
      <c r="C7" s="10">
        <v>225</v>
      </c>
      <c r="D7" s="1">
        <v>-0.52754477815940604</v>
      </c>
      <c r="E7" s="1">
        <v>-0.14494769762454299</v>
      </c>
      <c r="F7" s="1">
        <v>-1.09192547025016</v>
      </c>
      <c r="G7" s="1">
        <v>1.2758515384697</v>
      </c>
      <c r="H7" s="1">
        <f>Table13[[#This Row],[beta1]]-3/2*Table13[[#This Row],[beta3]]</f>
        <v>1.1103434272158339</v>
      </c>
    </row>
    <row r="8" spans="1:8" x14ac:dyDescent="0.2">
      <c r="A8" s="3" t="s">
        <v>7</v>
      </c>
      <c r="B8" s="14">
        <v>15.9</v>
      </c>
      <c r="C8" s="10">
        <v>270</v>
      </c>
      <c r="D8" s="1">
        <v>-0.67419444103417203</v>
      </c>
      <c r="E8" s="1">
        <v>-0.14488719305084499</v>
      </c>
      <c r="F8" s="1">
        <v>-0.81430615236816595</v>
      </c>
      <c r="G8" s="1">
        <v>1.2760720516395301</v>
      </c>
      <c r="H8" s="1">
        <f>Table13[[#This Row],[beta1]]-3/2*Table13[[#This Row],[beta3]]</f>
        <v>0.54726478751807695</v>
      </c>
    </row>
    <row r="9" spans="1:8" x14ac:dyDescent="0.2">
      <c r="A9" s="3" t="s">
        <v>7</v>
      </c>
      <c r="B9" s="14">
        <v>15.9</v>
      </c>
      <c r="C9" s="10">
        <v>315</v>
      </c>
      <c r="D9" s="1">
        <v>-0.42523643377109899</v>
      </c>
      <c r="E9" s="1">
        <v>-0.14421448023274699</v>
      </c>
      <c r="F9" s="1">
        <v>-5.9260495981939297E-2</v>
      </c>
      <c r="G9" s="1">
        <v>1.2764839585548799</v>
      </c>
      <c r="H9" s="1">
        <f>Table13[[#This Row],[beta1]]-3/2*Table13[[#This Row],[beta3]]</f>
        <v>-0.33634568979819002</v>
      </c>
    </row>
    <row r="10" spans="1:8" x14ac:dyDescent="0.2">
      <c r="A10" s="3" t="s">
        <v>8</v>
      </c>
      <c r="B10" s="14">
        <v>14.3</v>
      </c>
      <c r="C10" s="10">
        <v>0</v>
      </c>
      <c r="D10" s="1">
        <v>-7.1448588586255704E-2</v>
      </c>
      <c r="E10" s="1">
        <v>-0.52689214385941596</v>
      </c>
      <c r="F10" s="1">
        <v>0.40676491878778998</v>
      </c>
      <c r="G10" s="1">
        <v>0.22445686373354601</v>
      </c>
      <c r="H10" s="1">
        <f>Table13[[#This Row],[beta1]]-3/2*Table13[[#This Row],[beta3]]</f>
        <v>-0.68159596676794065</v>
      </c>
    </row>
    <row r="11" spans="1:8" x14ac:dyDescent="0.2">
      <c r="A11" s="3" t="s">
        <v>8</v>
      </c>
      <c r="B11" s="14">
        <v>14.3</v>
      </c>
      <c r="C11" s="10">
        <v>45</v>
      </c>
      <c r="D11" s="1">
        <v>0.32573968718561103</v>
      </c>
      <c r="E11" s="1">
        <v>-0.52697001331571802</v>
      </c>
      <c r="F11" s="1">
        <v>0.31075969423079203</v>
      </c>
      <c r="G11" s="1">
        <v>0.22447503272016001</v>
      </c>
      <c r="H11" s="1">
        <f>Table13[[#This Row],[beta1]]-3/2*Table13[[#This Row],[beta3]]</f>
        <v>-0.14039985416057704</v>
      </c>
    </row>
    <row r="12" spans="1:8" x14ac:dyDescent="0.2">
      <c r="A12" s="3" t="s">
        <v>8</v>
      </c>
      <c r="B12" s="14">
        <v>14.3</v>
      </c>
      <c r="C12" s="10">
        <v>90</v>
      </c>
      <c r="D12" s="1">
        <v>0.53200514055549997</v>
      </c>
      <c r="E12" s="1">
        <v>-0.52696484422200796</v>
      </c>
      <c r="F12" s="1">
        <v>3.26910357869062E-2</v>
      </c>
      <c r="G12" s="1">
        <v>0.22451557590875601</v>
      </c>
      <c r="H12" s="1">
        <f>Table13[[#This Row],[beta1]]-3/2*Table13[[#This Row],[beta3]]</f>
        <v>0.48296858687514066</v>
      </c>
    </row>
    <row r="13" spans="1:8" x14ac:dyDescent="0.2">
      <c r="A13" s="3" t="s">
        <v>8</v>
      </c>
      <c r="B13" s="14">
        <v>14.3</v>
      </c>
      <c r="C13" s="10">
        <v>135</v>
      </c>
      <c r="D13" s="1">
        <v>0.42650417251970602</v>
      </c>
      <c r="E13" s="1">
        <v>-0.52687875701092401</v>
      </c>
      <c r="F13" s="1">
        <v>-0.26452385855857302</v>
      </c>
      <c r="G13" s="1">
        <v>0.22455234162495399</v>
      </c>
      <c r="H13" s="1">
        <f>Table13[[#This Row],[beta1]]-3/2*Table13[[#This Row],[beta3]]</f>
        <v>0.82328996035756563</v>
      </c>
    </row>
    <row r="14" spans="1:8" x14ac:dyDescent="0.2">
      <c r="A14" s="3" t="s">
        <v>8</v>
      </c>
      <c r="B14" s="14">
        <v>14.3</v>
      </c>
      <c r="C14" s="10">
        <v>180</v>
      </c>
      <c r="D14" s="1">
        <v>7.1074625516571496E-2</v>
      </c>
      <c r="E14" s="1">
        <v>-0.52676520996000797</v>
      </c>
      <c r="F14" s="1">
        <v>-0.40677017344303601</v>
      </c>
      <c r="G14" s="1">
        <v>0.224563107976187</v>
      </c>
      <c r="H14" s="1">
        <f>Table13[[#This Row],[beta1]]-3/2*Table13[[#This Row],[beta3]]</f>
        <v>0.68122988568112552</v>
      </c>
    </row>
    <row r="15" spans="1:8" x14ac:dyDescent="0.2">
      <c r="A15" s="3" t="s">
        <v>8</v>
      </c>
      <c r="B15" s="14">
        <v>14.3</v>
      </c>
      <c r="C15" s="10">
        <v>225</v>
      </c>
      <c r="D15" s="1">
        <v>-0.32606263502155097</v>
      </c>
      <c r="E15" s="1">
        <v>-0.526691624356592</v>
      </c>
      <c r="F15" s="1">
        <v>-0.31075037365337199</v>
      </c>
      <c r="G15" s="1">
        <v>0.22454397007593699</v>
      </c>
      <c r="H15" s="1">
        <f>Table13[[#This Row],[beta1]]-3/2*Table13[[#This Row],[beta3]]</f>
        <v>0.14006292545850701</v>
      </c>
    </row>
    <row r="16" spans="1:8" x14ac:dyDescent="0.2">
      <c r="A16" s="3" t="s">
        <v>8</v>
      </c>
      <c r="B16" s="14">
        <v>14.3</v>
      </c>
      <c r="C16" s="10">
        <v>270</v>
      </c>
      <c r="D16" s="1">
        <v>-0.53230617127155799</v>
      </c>
      <c r="E16" s="1">
        <v>-0.52669807676046099</v>
      </c>
      <c r="F16" s="1">
        <v>-3.2721300614149899E-2</v>
      </c>
      <c r="G16" s="1">
        <v>0.224506823492262</v>
      </c>
      <c r="H16" s="1">
        <f>Table13[[#This Row],[beta1]]-3/2*Table13[[#This Row],[beta3]]</f>
        <v>-0.48322422035033313</v>
      </c>
    </row>
    <row r="17" spans="1:8" x14ac:dyDescent="0.2">
      <c r="A17" s="3" t="s">
        <v>8</v>
      </c>
      <c r="B17" s="14">
        <v>14.3</v>
      </c>
      <c r="C17" s="10">
        <v>315</v>
      </c>
      <c r="D17" s="1">
        <v>-0.426856218512081</v>
      </c>
      <c r="E17" s="1">
        <v>-0.52677988012403698</v>
      </c>
      <c r="F17" s="1">
        <v>0.26447901851577699</v>
      </c>
      <c r="G17" s="1">
        <v>0.224471026703702</v>
      </c>
      <c r="H17" s="1">
        <f>Table13[[#This Row],[beta1]]-3/2*Table13[[#This Row],[beta3]]</f>
        <v>-0.82357474628574645</v>
      </c>
    </row>
    <row r="18" spans="1:8" x14ac:dyDescent="0.2">
      <c r="A18" s="3" t="s">
        <v>9</v>
      </c>
      <c r="B18" s="14">
        <v>19.100000000000001</v>
      </c>
      <c r="C18" s="10">
        <v>0</v>
      </c>
      <c r="D18" s="1">
        <v>0.147219474443611</v>
      </c>
      <c r="E18" s="1">
        <v>0.66234727506087399</v>
      </c>
      <c r="F18" s="1">
        <v>0.66599891862850402</v>
      </c>
      <c r="G18" s="1">
        <v>0.366495914548294</v>
      </c>
      <c r="H18" s="1">
        <f>Table13[[#This Row],[beta1]]-3/2*Table13[[#This Row],[beta3]]</f>
        <v>-0.85177890349914498</v>
      </c>
    </row>
    <row r="19" spans="1:8" x14ac:dyDescent="0.2">
      <c r="A19" s="3" t="s">
        <v>9</v>
      </c>
      <c r="B19" s="14">
        <v>19.100000000000001</v>
      </c>
      <c r="C19" s="10">
        <v>45</v>
      </c>
      <c r="D19" s="1">
        <v>0.94474262626685601</v>
      </c>
      <c r="E19" s="1">
        <v>0.66245753191186296</v>
      </c>
      <c r="F19" s="1">
        <v>0.82245088096272301</v>
      </c>
      <c r="G19" s="1">
        <v>0.36668205279438798</v>
      </c>
      <c r="H19" s="1">
        <f>Table13[[#This Row],[beta1]]-3/2*Table13[[#This Row],[beta3]]</f>
        <v>-0.28893369517722844</v>
      </c>
    </row>
    <row r="20" spans="1:8" x14ac:dyDescent="0.2">
      <c r="A20" s="3" t="s">
        <v>9</v>
      </c>
      <c r="B20" s="14">
        <v>19.100000000000001</v>
      </c>
      <c r="C20" s="10">
        <v>90</v>
      </c>
      <c r="D20" s="1">
        <v>1.1867321777128499</v>
      </c>
      <c r="E20" s="1">
        <v>0.66270625596366495</v>
      </c>
      <c r="F20" s="1">
        <v>0.49523571419592799</v>
      </c>
      <c r="G20" s="1">
        <v>0.36652173491930201</v>
      </c>
      <c r="H20" s="1">
        <f>Table13[[#This Row],[beta1]]-3/2*Table13[[#This Row],[beta3]]</f>
        <v>0.44387860641895793</v>
      </c>
    </row>
    <row r="21" spans="1:8" x14ac:dyDescent="0.2">
      <c r="A21" s="3" t="s">
        <v>9</v>
      </c>
      <c r="B21" s="14">
        <v>19.100000000000001</v>
      </c>
      <c r="C21" s="10">
        <v>135</v>
      </c>
      <c r="D21" s="1">
        <v>0.73151751004376198</v>
      </c>
      <c r="E21" s="1">
        <v>0.66294145381837</v>
      </c>
      <c r="F21" s="1">
        <v>-0.122826582522249</v>
      </c>
      <c r="G21" s="1">
        <v>0.36610508962546701</v>
      </c>
      <c r="H21" s="1">
        <f>Table13[[#This Row],[beta1]]-3/2*Table13[[#This Row],[beta3]]</f>
        <v>0.91575738382713545</v>
      </c>
    </row>
    <row r="22" spans="1:8" x14ac:dyDescent="0.2">
      <c r="A22" s="3" t="s">
        <v>9</v>
      </c>
      <c r="B22" s="14">
        <v>19.100000000000001</v>
      </c>
      <c r="C22" s="10">
        <v>180</v>
      </c>
      <c r="D22" s="1">
        <v>-0.152043477930873</v>
      </c>
      <c r="E22" s="1">
        <v>0.66303050931400997</v>
      </c>
      <c r="F22" s="1">
        <v>-0.66866815396837498</v>
      </c>
      <c r="G22" s="1">
        <v>0.36567408501952398</v>
      </c>
      <c r="H22" s="1">
        <f>Table13[[#This Row],[beta1]]-3/2*Table13[[#This Row],[beta3]]</f>
        <v>0.85095875302168933</v>
      </c>
    </row>
    <row r="23" spans="1:8" x14ac:dyDescent="0.2">
      <c r="A23" s="3" t="s">
        <v>9</v>
      </c>
      <c r="B23" s="14">
        <v>19.100000000000001</v>
      </c>
      <c r="C23" s="10">
        <v>225</v>
      </c>
      <c r="D23" s="1">
        <v>-0.94646202284510195</v>
      </c>
      <c r="E23" s="1">
        <v>0.66292752416581202</v>
      </c>
      <c r="F23" s="1">
        <v>-0.82368706833141003</v>
      </c>
      <c r="G23" s="1">
        <v>0.36548496976496497</v>
      </c>
      <c r="H23" s="1">
        <f>Table13[[#This Row],[beta1]]-3/2*Table13[[#This Row],[beta3]]</f>
        <v>0.28906857965201316</v>
      </c>
    </row>
    <row r="24" spans="1:8" x14ac:dyDescent="0.2">
      <c r="A24" s="3" t="s">
        <v>9</v>
      </c>
      <c r="B24" s="14">
        <v>19.100000000000001</v>
      </c>
      <c r="C24" s="10">
        <v>270</v>
      </c>
      <c r="D24" s="1">
        <v>-1.18857397288582</v>
      </c>
      <c r="E24" s="1">
        <v>0.66268768745913398</v>
      </c>
      <c r="F24" s="1">
        <v>-0.49808673378851698</v>
      </c>
      <c r="G24" s="1">
        <v>0.36565061999175402</v>
      </c>
      <c r="H24" s="1">
        <f>Table13[[#This Row],[beta1]]-3/2*Table13[[#This Row],[beta3]]</f>
        <v>-0.44144387220304449</v>
      </c>
    </row>
    <row r="25" spans="1:8" x14ac:dyDescent="0.2">
      <c r="A25" s="3" t="s">
        <v>9</v>
      </c>
      <c r="B25" s="14">
        <v>19.100000000000001</v>
      </c>
      <c r="C25" s="10">
        <v>315</v>
      </c>
      <c r="D25" s="1">
        <v>-0.73646392224948998</v>
      </c>
      <c r="E25" s="1">
        <v>0.66244521785868404</v>
      </c>
      <c r="F25" s="1">
        <v>0.11854251205432401</v>
      </c>
      <c r="G25" s="1">
        <v>0.366070242229601</v>
      </c>
      <c r="H25" s="1">
        <f>Table13[[#This Row],[beta1]]-3/2*Table13[[#This Row],[beta3]]</f>
        <v>-0.91427769033097595</v>
      </c>
    </row>
    <row r="26" spans="1:8" x14ac:dyDescent="0.2">
      <c r="A26" s="3" t="s">
        <v>10</v>
      </c>
      <c r="B26" s="14">
        <v>15.9</v>
      </c>
      <c r="C26" s="11">
        <v>0</v>
      </c>
      <c r="D26" s="2">
        <v>8.2826242256124505E-2</v>
      </c>
      <c r="E26" s="2">
        <v>1.7062500391811598E-2</v>
      </c>
      <c r="F26" s="2">
        <v>0.81303756195655597</v>
      </c>
      <c r="G26" s="2">
        <v>0.91581109271571104</v>
      </c>
      <c r="H26" s="2">
        <f>Table13[[#This Row],[beta1]]-3/2*Table13[[#This Row],[beta3]]</f>
        <v>-1.1367301006787094</v>
      </c>
    </row>
    <row r="27" spans="1:8" x14ac:dyDescent="0.2">
      <c r="A27" s="3" t="s">
        <v>10</v>
      </c>
      <c r="B27" s="14">
        <v>15.9</v>
      </c>
      <c r="C27" s="11">
        <v>45</v>
      </c>
      <c r="D27" s="2">
        <v>0.59012857665013696</v>
      </c>
      <c r="E27" s="2">
        <v>1.7674628005388202E-2</v>
      </c>
      <c r="F27" s="2">
        <v>1.2147039793482</v>
      </c>
      <c r="G27" s="2">
        <v>0.91600934573355597</v>
      </c>
      <c r="H27" s="2">
        <f>Table13[[#This Row],[beta1]]-3/2*Table13[[#This Row],[beta3]]</f>
        <v>-1.231927392372163</v>
      </c>
    </row>
    <row r="28" spans="1:8" x14ac:dyDescent="0.2">
      <c r="A28" s="3" t="s">
        <v>10</v>
      </c>
      <c r="B28" s="14">
        <v>15.9</v>
      </c>
      <c r="C28" s="11">
        <v>90</v>
      </c>
      <c r="D28" s="2">
        <v>0.752488990799553</v>
      </c>
      <c r="E28" s="2">
        <v>1.7606506861184E-2</v>
      </c>
      <c r="F28" s="2">
        <v>0.90536447711599</v>
      </c>
      <c r="G28" s="2">
        <v>0.91583381737446401</v>
      </c>
      <c r="H28" s="2">
        <f>Table13[[#This Row],[beta1]]-3/2*Table13[[#This Row],[beta3]]</f>
        <v>-0.60555772487443205</v>
      </c>
    </row>
    <row r="29" spans="1:8" x14ac:dyDescent="0.2">
      <c r="A29" s="3" t="s">
        <v>10</v>
      </c>
      <c r="B29" s="14">
        <v>15.9</v>
      </c>
      <c r="C29" s="11">
        <v>135</v>
      </c>
      <c r="D29" s="2">
        <v>0.47486692421601701</v>
      </c>
      <c r="E29" s="2">
        <v>1.6884348404839301E-2</v>
      </c>
      <c r="F29" s="2">
        <v>6.6078156947480704E-2</v>
      </c>
      <c r="G29" s="2">
        <v>0.91538088843256105</v>
      </c>
      <c r="H29" s="2">
        <f>Table13[[#This Row],[beta1]]-3/2*Table13[[#This Row],[beta3]]</f>
        <v>0.37574968879479598</v>
      </c>
    </row>
    <row r="30" spans="1:8" x14ac:dyDescent="0.2">
      <c r="A30" s="3" t="s">
        <v>10</v>
      </c>
      <c r="B30" s="14">
        <v>15.9</v>
      </c>
      <c r="C30" s="11">
        <v>180</v>
      </c>
      <c r="D30" s="2">
        <v>-8.0365077210093006E-2</v>
      </c>
      <c r="E30" s="2">
        <v>1.5937298658012598E-2</v>
      </c>
      <c r="F30" s="2">
        <v>-0.81190839870119702</v>
      </c>
      <c r="G30" s="2">
        <v>0.91492065601206896</v>
      </c>
      <c r="H30" s="2">
        <f>Table13[[#This Row],[beta1]]-3/2*Table13[[#This Row],[beta3]]</f>
        <v>1.1374975208417024</v>
      </c>
    </row>
    <row r="31" spans="1:8" x14ac:dyDescent="0.2">
      <c r="A31" s="3" t="s">
        <v>10</v>
      </c>
      <c r="B31" s="14">
        <v>15.9</v>
      </c>
      <c r="C31" s="11">
        <v>225</v>
      </c>
      <c r="D31" s="2">
        <v>-0.58802463517743297</v>
      </c>
      <c r="E31" s="2">
        <v>1.53338357982795E-2</v>
      </c>
      <c r="F31" s="2">
        <v>-1.21412677317818</v>
      </c>
      <c r="G31" s="2">
        <v>0.91472916879102095</v>
      </c>
      <c r="H31" s="2">
        <f>Table13[[#This Row],[beta1]]-3/2*Table13[[#This Row],[beta3]]</f>
        <v>1.233165524589837</v>
      </c>
    </row>
    <row r="32" spans="1:8" x14ac:dyDescent="0.2">
      <c r="A32" s="3" t="s">
        <v>10</v>
      </c>
      <c r="B32" s="14">
        <v>15.9</v>
      </c>
      <c r="C32" s="11">
        <v>270</v>
      </c>
      <c r="D32" s="2">
        <v>-0.75047595649582499</v>
      </c>
      <c r="E32" s="2">
        <v>1.54213387864646E-2</v>
      </c>
      <c r="F32" s="2">
        <v>-0.90457051324890403</v>
      </c>
      <c r="G32" s="2">
        <v>0.91491381455827303</v>
      </c>
      <c r="H32" s="2">
        <f>Table13[[#This Row],[beta1]]-3/2*Table13[[#This Row],[beta3]]</f>
        <v>0.60637981337753111</v>
      </c>
    </row>
    <row r="33" spans="1:8" x14ac:dyDescent="0.2">
      <c r="A33" s="3" t="s">
        <v>10</v>
      </c>
      <c r="B33" s="14">
        <v>15.9</v>
      </c>
      <c r="C33" s="11">
        <v>315</v>
      </c>
      <c r="D33" s="2">
        <v>-0.472496668318443</v>
      </c>
      <c r="E33" s="2">
        <v>1.6134832491274301E-2</v>
      </c>
      <c r="F33" s="2">
        <v>-6.4732238848228194E-2</v>
      </c>
      <c r="G33" s="2">
        <v>0.91535997772518696</v>
      </c>
      <c r="H33" s="2">
        <f>Table13[[#This Row],[beta1]]-3/2*Table13[[#This Row],[beta3]]</f>
        <v>-0.37539831004610069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3263-32D8-3C45-B9C0-C04E7F4D9FE0}">
  <dimension ref="A1:F5"/>
  <sheetViews>
    <sheetView workbookViewId="0">
      <selection activeCell="F32" sqref="F32"/>
    </sheetView>
  </sheetViews>
  <sheetFormatPr baseColWidth="10" defaultRowHeight="16" x14ac:dyDescent="0.2"/>
  <cols>
    <col min="1" max="1" width="9.83203125" bestFit="1" customWidth="1"/>
    <col min="2" max="2" width="13.33203125" bestFit="1" customWidth="1"/>
    <col min="3" max="6" width="8.33203125" bestFit="1" customWidth="1"/>
  </cols>
  <sheetData>
    <row r="1" spans="1:6" x14ac:dyDescent="0.2">
      <c r="A1" s="5" t="s">
        <v>6</v>
      </c>
      <c r="B1" s="13" t="s">
        <v>5</v>
      </c>
      <c r="C1" s="6" t="s">
        <v>0</v>
      </c>
      <c r="D1" s="6" t="s">
        <v>1</v>
      </c>
      <c r="E1" s="6" t="s">
        <v>2</v>
      </c>
      <c r="F1" s="6" t="s">
        <v>3</v>
      </c>
    </row>
    <row r="2" spans="1:6" x14ac:dyDescent="0.2">
      <c r="A2" s="3" t="s">
        <v>7</v>
      </c>
      <c r="B2" s="14">
        <v>15.9</v>
      </c>
      <c r="C2" s="15">
        <v>3.7216479287753801E-4</v>
      </c>
      <c r="D2" s="15">
        <v>-0.49197176745209198</v>
      </c>
      <c r="E2" s="15">
        <v>2.0835133647934399E-4</v>
      </c>
      <c r="F2" s="15">
        <v>1.46897873478369</v>
      </c>
    </row>
    <row r="3" spans="1:6" x14ac:dyDescent="0.2">
      <c r="A3" s="3" t="s">
        <v>8</v>
      </c>
      <c r="B3" s="14">
        <v>14.3</v>
      </c>
      <c r="C3" s="15">
        <v>1.08091919625562E-4</v>
      </c>
      <c r="D3" s="15">
        <v>-0.80297320552479901</v>
      </c>
      <c r="E3" s="15">
        <v>-4.2863343055664503E-5</v>
      </c>
      <c r="F3" s="15">
        <v>0.28794569622653798</v>
      </c>
    </row>
    <row r="4" spans="1:6" x14ac:dyDescent="0.2">
      <c r="A4" s="3" t="s">
        <v>9</v>
      </c>
      <c r="B4" s="14">
        <v>19.100000000000001</v>
      </c>
      <c r="C4" s="15">
        <v>-8.98899154808289E-4</v>
      </c>
      <c r="D4" s="15">
        <v>0.50207423085213998</v>
      </c>
      <c r="E4" s="15">
        <v>-3.3027511298554599E-4</v>
      </c>
      <c r="F4" s="15">
        <v>-0.345161630255019</v>
      </c>
    </row>
    <row r="5" spans="1:6" x14ac:dyDescent="0.2">
      <c r="A5" s="3" t="s">
        <v>10</v>
      </c>
      <c r="B5" s="14">
        <v>15.9</v>
      </c>
      <c r="C5" s="16">
        <v>3.7619699999999999E-4</v>
      </c>
      <c r="D5" s="16">
        <v>-0.491347005</v>
      </c>
      <c r="E5" s="16">
        <v>2.1013600000000001E-4</v>
      </c>
      <c r="F5" s="16">
        <v>1.468849053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He.0.0.9 w2w</vt:lpstr>
      <vt:lpstr>Ne.1.0.8 w2w</vt:lpstr>
      <vt:lpstr>Ne.0.0.5 wonly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Daehyun You</cp:lastModifiedBy>
  <dcterms:created xsi:type="dcterms:W3CDTF">2018-07-18T10:41:33Z</dcterms:created>
  <dcterms:modified xsi:type="dcterms:W3CDTF">2018-09-20T09:24:40Z</dcterms:modified>
</cp:coreProperties>
</file>