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Google Drive (daehyun.you.tohoku@gmail.com)/FERMI 20144077 Ueda/Data/"/>
    </mc:Choice>
  </mc:AlternateContent>
  <xr:revisionPtr revIDLastSave="0" documentId="13_ncr:1_{1BFA8CE5-5607-7048-BEF8-6BEF1060B4FE}" xr6:coauthVersionLast="40" xr6:coauthVersionMax="40" xr10:uidLastSave="{00000000-0000-0000-0000-000000000000}"/>
  <bookViews>
    <workbookView xWindow="39120" yWindow="7960" windowWidth="33600" windowHeight="188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<sst xmlns="http://schemas.openxmlformats.org/spreadsheetml/2006/main" count="11" uniqueCount="11">
  <si>
    <t>coeff_s</t>
  </si>
  <si>
    <t>coeff_p</t>
  </si>
  <si>
    <t>coeff_d</t>
  </si>
  <si>
    <t>eta_s</t>
  </si>
  <si>
    <t>eta_p</t>
  </si>
  <si>
    <t>eta_d</t>
  </si>
  <si>
    <t>Photon (eV)</t>
  </si>
  <si>
    <t>Int_w (W/cm2)</t>
  </si>
  <si>
    <t>Int_2w (W/cm2)</t>
  </si>
  <si>
    <t>Int ratio</t>
  </si>
  <si>
    <t>Ref int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</si>
</sst>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E+00"/>
    <numFmt numFmtId="167" formatCode="0E+00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6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1" fontId="1" fillId="0" borderId="0" xfId="0" applyNumberFormat="1" applyFont="1" applyAlignment="1"/>
    <xf numFmtId="11" fontId="0" fillId="0" borderId="0" xfId="0" applyNumberFormat="1" applyFont="1" applyAlignment="1"/>
    <xf numFmtId="165" fontId="1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165" fontId="0" fillId="0" borderId="0" xfId="0" applyNumberFormat="1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66" fontId="1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166" fontId="0" fillId="0" borderId="0" xfId="0" applyNumberFormat="1" applyFont="1" applyAlignment="1"/>
    <xf numFmtId="167" fontId="1" fillId="0" borderId="0" xfId="0" applyNumberFormat="1" applyFont="1" applyAlignment="1"/>
    <xf numFmtId="167" fontId="2" fillId="0" borderId="0" xfId="0" applyNumberFormat="1" applyFont="1" applyAlignment="1">
      <alignment horizontal="right"/>
    </xf>
    <xf numFmtId="167" fontId="0" fillId="0" borderId="0" xfId="0" applyNumberFormat="1" applyFont="1" applyAlignme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0.000E+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0.000E+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5" formatCode="0.00E+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E+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044FF-AC89-0543-AD60-B1147F8E9F3A}" name="Table1" displayName="Table1" ref="A1:K11" totalsRowShown="0" headerRowDxfId="12" dataDxfId="11">
  <autoFilter ref="A1:K11" xr:uid="{0EC1BCB9-238E-CA48-ACD3-0EA01E4EA545}"/>
  <tableColumns count="11">
    <tableColumn id="1" xr3:uid="{7101E157-D5E7-8A4B-946A-B6E74DCEAF70}" name="Photon (eV)" dataDxfId="10"/>
    <tableColumn id="2" xr3:uid="{2C495F66-30F6-9E4E-967C-79653BE3E862}" name="Int_w (W/cm2)" dataDxfId="9"/>
    <tableColumn id="3" xr3:uid="{4A7E127C-EFDF-BA42-91B6-BF2941CAA564}" name="Int_2w (W/cm2)" dataDxfId="8"/>
    <tableColumn id="10" xr3:uid="{A9B82F4B-28EE-1A4C-8401-0C70DF7BE54A}" name="Int ratio" dataDxfId="7">
      <calculatedColumnFormula>Table1[[#This Row],[Int_2w (W/cm2)]]^0.5/Table1[[#This Row],[Int_w (W/cm2)]]</calculatedColumnFormula>
    </tableColumn>
    <tableColumn id="11" xr3:uid="{2F256323-95A5-1B46-9EB0-05620C78964E}" name="Ref int ratio" dataDxfId="0">
      <calculatedColumnFormula>Table1[[#This Row],[Int ratio]]</calculatedColumnFormula>
    </tableColumn>
    <tableColumn id="4" xr3:uid="{E147D237-6FD7-BC49-ADAC-9C5266B4F422}" name="coeff_s" dataDxfId="6"/>
    <tableColumn id="5" xr3:uid="{7E13E67C-A2E5-2D47-B80D-F11EA6BC5C66}" name="coeff_p" dataDxfId="5"/>
    <tableColumn id="6" xr3:uid="{6B4B88FE-6405-544F-9CFC-AA06E63FA7F5}" name="coeff_d" dataDxfId="4"/>
    <tableColumn id="7" xr3:uid="{230DDAD2-C284-B846-A4D5-C2493A94250E}" name="eta_s" dataDxfId="3"/>
    <tableColumn id="8" xr3:uid="{56A46975-3382-8843-A4F4-D16289575AA4}" name="eta_p" dataDxfId="2"/>
    <tableColumn id="9" xr3:uid="{38EE8EFC-DB03-764C-BC34-018626DCDA09}" name="eta_d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8"/>
  <sheetViews>
    <sheetView tabSelected="1" workbookViewId="0">
      <pane ySplit="1" topLeftCell="A2" activePane="bottomLeft" state="frozen"/>
      <selection pane="bottomLeft" activeCell="E3" sqref="E3"/>
    </sheetView>
  </sheetViews>
  <sheetFormatPr baseColWidth="10" defaultColWidth="14.5" defaultRowHeight="15.75" customHeight="1" x14ac:dyDescent="0.15"/>
  <cols>
    <col min="1" max="1" width="13" style="12" bestFit="1" customWidth="1"/>
    <col min="2" max="2" width="15" style="18" bestFit="1" customWidth="1"/>
    <col min="3" max="3" width="16" style="7" bestFit="1" customWidth="1"/>
    <col min="4" max="4" width="9.83203125" style="15" bestFit="1" customWidth="1"/>
    <col min="5" max="5" width="13" style="15" customWidth="1"/>
    <col min="6" max="8" width="9.6640625" style="10" bestFit="1" customWidth="1"/>
    <col min="9" max="11" width="8.1640625" style="10" bestFit="1" customWidth="1"/>
  </cols>
  <sheetData>
    <row r="1" spans="1:19" ht="15.75" customHeight="1" x14ac:dyDescent="0.15">
      <c r="A1" s="11" t="s">
        <v>6</v>
      </c>
      <c r="B1" s="16" t="s">
        <v>7</v>
      </c>
      <c r="C1" s="6" t="s">
        <v>8</v>
      </c>
      <c r="D1" s="13" t="s">
        <v>9</v>
      </c>
      <c r="E1" s="13" t="s">
        <v>10</v>
      </c>
      <c r="F1" s="8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1"/>
      <c r="M1" s="1"/>
      <c r="N1" s="1"/>
      <c r="O1" s="1"/>
      <c r="P1" s="1"/>
      <c r="Q1" s="1"/>
    </row>
    <row r="2" spans="1:19" ht="15.75" customHeight="1" x14ac:dyDescent="0.15">
      <c r="A2" s="3">
        <v>14.3</v>
      </c>
      <c r="B2" s="17">
        <v>10000000000000</v>
      </c>
      <c r="C2" s="4">
        <v>13600000000</v>
      </c>
      <c r="D2" s="14">
        <f>Table1[[#This Row],[Int_2w (W/cm2)]]^0.5/Table1[[#This Row],[Int_w (W/cm2)]]</f>
        <v>1.1661903789690601E-8</v>
      </c>
      <c r="E2" s="14">
        <f>Table1[[#This Row],[Int ratio]]</f>
        <v>1.1661903789690601E-8</v>
      </c>
      <c r="F2" s="9">
        <v>3.2200000000000002E-3</v>
      </c>
      <c r="G2" s="9">
        <v>1.14E-2</v>
      </c>
      <c r="H2" s="9">
        <v>-1.09E-2</v>
      </c>
      <c r="I2" s="8">
        <v>5.36</v>
      </c>
      <c r="J2" s="8">
        <v>2.2599999999999998</v>
      </c>
      <c r="K2" s="8">
        <v>0</v>
      </c>
      <c r="L2" s="2"/>
      <c r="M2" s="2"/>
      <c r="N2" s="2"/>
      <c r="O2" s="2"/>
      <c r="P2" s="2"/>
      <c r="Q2" s="2"/>
    </row>
    <row r="3" spans="1:19" ht="15.75" customHeight="1" x14ac:dyDescent="0.15">
      <c r="A3" s="3">
        <v>15</v>
      </c>
      <c r="B3" s="17">
        <v>10000000000000</v>
      </c>
      <c r="C3" s="4">
        <v>13400000000</v>
      </c>
      <c r="D3" s="14">
        <f>Table1[[#This Row],[Int_2w (W/cm2)]]^0.5/Table1[[#This Row],[Int_w (W/cm2)]]</f>
        <v>1.1575836902790226E-8</v>
      </c>
      <c r="E3" s="14">
        <f>Table1[[#This Row],[Int ratio]]</f>
        <v>1.1575836902790226E-8</v>
      </c>
      <c r="F3" s="9">
        <v>2.5300000000000001E-3</v>
      </c>
      <c r="G3" s="9">
        <v>1.0500000000000001E-2</v>
      </c>
      <c r="H3" s="9">
        <v>-1.0200000000000001E-2</v>
      </c>
      <c r="I3" s="8">
        <v>5.22</v>
      </c>
      <c r="J3" s="8">
        <v>2.19</v>
      </c>
      <c r="K3" s="8">
        <v>0</v>
      </c>
      <c r="L3" s="2"/>
      <c r="M3" s="2"/>
      <c r="N3" s="2"/>
      <c r="O3" s="2"/>
      <c r="P3" s="2"/>
      <c r="Q3" s="2"/>
    </row>
    <row r="4" spans="1:19" ht="15.75" customHeight="1" x14ac:dyDescent="0.15">
      <c r="A4" s="3">
        <v>15.9</v>
      </c>
      <c r="B4" s="17">
        <v>10000000000000</v>
      </c>
      <c r="C4" s="4">
        <v>12500000000</v>
      </c>
      <c r="D4" s="14">
        <f>Table1[[#This Row],[Int_2w (W/cm2)]]^0.5/Table1[[#This Row],[Int_w (W/cm2)]]</f>
        <v>1.1180339887498947E-8</v>
      </c>
      <c r="E4" s="14">
        <f>Table1[[#This Row],[Int ratio]]</f>
        <v>1.1180339887498947E-8</v>
      </c>
      <c r="F4" s="9">
        <v>1.7700000000000001E-3</v>
      </c>
      <c r="G4" s="9">
        <v>9.4400000000000005E-3</v>
      </c>
      <c r="H4" s="9">
        <v>-9.2800000000000001E-3</v>
      </c>
      <c r="I4" s="8">
        <v>5.07</v>
      </c>
      <c r="J4" s="8">
        <v>2.12</v>
      </c>
      <c r="K4" s="8">
        <v>0</v>
      </c>
      <c r="L4" s="2"/>
      <c r="M4" s="2"/>
      <c r="N4" s="2"/>
      <c r="O4" s="2"/>
      <c r="P4" s="2"/>
      <c r="Q4" s="2"/>
    </row>
    <row r="5" spans="1:19" ht="15.75" customHeight="1" x14ac:dyDescent="0.15">
      <c r="A5" s="3">
        <v>16</v>
      </c>
      <c r="B5" s="17">
        <v>10000000000000</v>
      </c>
      <c r="C5" s="4">
        <v>12600000000</v>
      </c>
      <c r="D5" s="14">
        <f>Table1[[#This Row],[Int_2w (W/cm2)]]^0.5/Table1[[#This Row],[Int_w (W/cm2)]]</f>
        <v>1.1224972160321824E-8</v>
      </c>
      <c r="E5" s="14">
        <f>Table1[[#This Row],[Int ratio]]</f>
        <v>1.1224972160321824E-8</v>
      </c>
      <c r="F5" s="9">
        <v>1.6900000000000001E-3</v>
      </c>
      <c r="G5" s="9">
        <v>9.3299999999999998E-3</v>
      </c>
      <c r="H5" s="9">
        <v>-9.1699999999999993E-3</v>
      </c>
      <c r="I5" s="8">
        <v>5.0599999999999996</v>
      </c>
      <c r="J5" s="8">
        <v>2.11</v>
      </c>
      <c r="K5" s="8">
        <v>0</v>
      </c>
      <c r="L5" s="2"/>
      <c r="M5" s="2"/>
      <c r="N5" s="2"/>
      <c r="O5" s="2"/>
      <c r="P5" s="2"/>
      <c r="Q5" s="2"/>
    </row>
    <row r="6" spans="1:19" ht="15.75" customHeight="1" x14ac:dyDescent="0.15">
      <c r="A6" s="3">
        <v>17</v>
      </c>
      <c r="B6" s="17">
        <v>10000000000000</v>
      </c>
      <c r="C6" s="4">
        <v>11800000000</v>
      </c>
      <c r="D6" s="14">
        <f>Table1[[#This Row],[Int_2w (W/cm2)]]^0.5/Table1[[#This Row],[Int_w (W/cm2)]]</f>
        <v>1.0862780491200217E-8</v>
      </c>
      <c r="E6" s="14">
        <f>Table1[[#This Row],[Int ratio]]</f>
        <v>1.0862780491200217E-8</v>
      </c>
      <c r="F6" s="9">
        <v>9.859999999999999E-4</v>
      </c>
      <c r="G6" s="9">
        <v>8.3000000000000001E-3</v>
      </c>
      <c r="H6" s="9">
        <v>-8.2400000000000008E-3</v>
      </c>
      <c r="I6" s="8">
        <v>4.9400000000000004</v>
      </c>
      <c r="J6" s="8">
        <v>2.06</v>
      </c>
      <c r="K6" s="8">
        <v>0</v>
      </c>
      <c r="L6" s="2"/>
      <c r="M6" s="2"/>
      <c r="N6" s="2"/>
      <c r="O6" s="2"/>
      <c r="P6" s="2"/>
      <c r="Q6" s="2"/>
    </row>
    <row r="7" spans="1:19" ht="15.75" customHeight="1" x14ac:dyDescent="0.15">
      <c r="A7" s="3">
        <v>18</v>
      </c>
      <c r="B7" s="17">
        <v>10000000000000</v>
      </c>
      <c r="C7" s="4">
        <v>11300000000</v>
      </c>
      <c r="D7" s="14">
        <f>Table1[[#This Row],[Int_2w (W/cm2)]]^0.5/Table1[[#This Row],[Int_w (W/cm2)]]</f>
        <v>1.0630145812734651E-8</v>
      </c>
      <c r="E7" s="14">
        <f>Table1[[#This Row],[Int ratio]]</f>
        <v>1.0630145812734651E-8</v>
      </c>
      <c r="F7" s="9">
        <v>3.39E-4</v>
      </c>
      <c r="G7" s="9">
        <v>7.4599999999999996E-3</v>
      </c>
      <c r="H7" s="9">
        <v>-7.45E-3</v>
      </c>
      <c r="I7" s="8">
        <v>4.84</v>
      </c>
      <c r="J7" s="8">
        <v>2.0099999999999998</v>
      </c>
      <c r="K7" s="8">
        <v>0</v>
      </c>
      <c r="L7" s="2"/>
      <c r="M7" s="2"/>
      <c r="N7" s="2"/>
      <c r="O7" s="2"/>
      <c r="P7" s="2"/>
      <c r="Q7" s="2"/>
    </row>
    <row r="8" spans="1:19" ht="15.75" customHeight="1" x14ac:dyDescent="0.15">
      <c r="A8" s="3">
        <v>19</v>
      </c>
      <c r="B8" s="17">
        <v>10000000000000</v>
      </c>
      <c r="C8" s="4">
        <v>11100000000</v>
      </c>
      <c r="D8" s="14">
        <f>Table1[[#This Row],[Int_2w (W/cm2)]]^0.5/Table1[[#This Row],[Int_w (W/cm2)]]</f>
        <v>1.053565375285274E-8</v>
      </c>
      <c r="E8" s="14">
        <f>Table1[[#This Row],[Int ratio]]</f>
        <v>1.053565375285274E-8</v>
      </c>
      <c r="F8" s="9">
        <v>-3.9199999999999999E-4</v>
      </c>
      <c r="G8" s="9">
        <v>6.8500000000000002E-3</v>
      </c>
      <c r="H8" s="9">
        <v>-6.8399999999999997E-3</v>
      </c>
      <c r="I8" s="8">
        <v>4.7699999999999996</v>
      </c>
      <c r="J8" s="8">
        <v>1.98</v>
      </c>
      <c r="K8" s="8">
        <v>0</v>
      </c>
      <c r="L8" s="2"/>
      <c r="M8" s="2"/>
      <c r="N8" s="2"/>
      <c r="O8" s="2"/>
      <c r="P8" s="2"/>
      <c r="Q8" s="2"/>
    </row>
    <row r="9" spans="1:19" ht="15.75" customHeight="1" x14ac:dyDescent="0.15">
      <c r="A9" s="3">
        <v>19.100000000000001</v>
      </c>
      <c r="B9" s="17">
        <v>10000000000000</v>
      </c>
      <c r="C9" s="4">
        <v>11000000000</v>
      </c>
      <c r="D9" s="14">
        <f>Table1[[#This Row],[Int_2w (W/cm2)]]^0.5/Table1[[#This Row],[Int_w (W/cm2)]]</f>
        <v>1.0488088481701517E-8</v>
      </c>
      <c r="E9" s="14">
        <f>Table1[[#This Row],[Int ratio]]</f>
        <v>1.0488088481701517E-8</v>
      </c>
      <c r="F9" s="9">
        <v>-6.0099999999999997E-4</v>
      </c>
      <c r="G9" s="9">
        <v>6.7600000000000004E-3</v>
      </c>
      <c r="H9" s="9">
        <v>-6.7299999999999999E-3</v>
      </c>
      <c r="I9" s="8">
        <v>4.76</v>
      </c>
      <c r="J9" s="8">
        <v>1.98</v>
      </c>
      <c r="K9" s="8">
        <v>0</v>
      </c>
      <c r="L9" s="5"/>
      <c r="M9" s="5"/>
      <c r="N9" s="5"/>
      <c r="O9" s="5"/>
      <c r="P9" s="5"/>
      <c r="Q9" s="5"/>
    </row>
    <row r="10" spans="1:19" ht="15.75" customHeight="1" x14ac:dyDescent="0.15">
      <c r="A10" s="11">
        <v>19.5</v>
      </c>
      <c r="B10" s="17">
        <v>10000000000000</v>
      </c>
      <c r="C10" s="6">
        <v>11400000000</v>
      </c>
      <c r="D10" s="13">
        <f>Table1[[#This Row],[Int_2w (W/cm2)]]^0.5/Table1[[#This Row],[Int_w (W/cm2)]]</f>
        <v>1.067707825203131E-8</v>
      </c>
      <c r="E10" s="13">
        <f>Table1[[#This Row],[Int ratio]]</f>
        <v>1.067707825203131E-8</v>
      </c>
      <c r="F10" s="8">
        <v>-1.0200000000000001E-3</v>
      </c>
      <c r="G10" s="8">
        <v>6.6899999999999998E-3</v>
      </c>
      <c r="H10" s="8">
        <v>-6.6100000000000004E-3</v>
      </c>
      <c r="I10" s="8">
        <v>4.7300000000000004</v>
      </c>
      <c r="J10" s="8">
        <v>1.97</v>
      </c>
      <c r="K10" s="8">
        <v>0</v>
      </c>
      <c r="L10" s="5"/>
      <c r="M10" s="5"/>
      <c r="N10" s="5"/>
      <c r="O10" s="5"/>
      <c r="P10" s="5"/>
      <c r="Q10" s="5"/>
    </row>
    <row r="11" spans="1:19" ht="15.75" customHeight="1" x14ac:dyDescent="0.15">
      <c r="A11" s="11">
        <v>20.100000000000001</v>
      </c>
      <c r="B11" s="17">
        <v>10000000000000</v>
      </c>
      <c r="C11" s="6">
        <v>13700000000</v>
      </c>
      <c r="D11" s="13">
        <f>Table1[[#This Row],[Int_2w (W/cm2)]]^0.5/Table1[[#This Row],[Int_w (W/cm2)]]</f>
        <v>1.1704699910719625E-8</v>
      </c>
      <c r="E11" s="13">
        <f>Table1[[#This Row],[Int ratio]]</f>
        <v>1.1704699910719625E-8</v>
      </c>
      <c r="F11" s="8">
        <v>-2.1099999999999999E-3</v>
      </c>
      <c r="G11" s="8">
        <v>7.0000000000000001E-3</v>
      </c>
      <c r="H11" s="8">
        <v>-6.6800000000000002E-3</v>
      </c>
      <c r="I11" s="8">
        <v>4.6900000000000004</v>
      </c>
      <c r="J11" s="8">
        <v>1.95</v>
      </c>
      <c r="K11" s="8">
        <v>0</v>
      </c>
    </row>
    <row r="13" spans="1:19" ht="15.75" customHeight="1" x14ac:dyDescent="0.15">
      <c r="L13" s="1"/>
      <c r="M13" s="2"/>
      <c r="N13" s="2"/>
      <c r="O13" s="2"/>
      <c r="P13" s="2"/>
      <c r="Q13" s="2"/>
      <c r="R13" s="5"/>
      <c r="S13" s="5"/>
    </row>
    <row r="14" spans="1:19" ht="15.75" customHeight="1" x14ac:dyDescent="0.15">
      <c r="L14" s="1"/>
      <c r="M14" s="2"/>
      <c r="N14" s="2"/>
      <c r="O14" s="2"/>
      <c r="P14" s="2"/>
      <c r="Q14" s="2"/>
      <c r="R14" s="5"/>
      <c r="S14" s="5"/>
    </row>
    <row r="15" spans="1:19" ht="15.75" customHeight="1" x14ac:dyDescent="0.15">
      <c r="L15" s="1"/>
      <c r="M15" s="2"/>
      <c r="N15" s="2"/>
      <c r="O15" s="2"/>
      <c r="P15" s="2"/>
      <c r="Q15" s="2"/>
      <c r="R15" s="5"/>
      <c r="S15" s="5"/>
    </row>
    <row r="16" spans="1:19" ht="15.75" customHeight="1" x14ac:dyDescent="0.15">
      <c r="L16" s="1"/>
      <c r="M16" s="2"/>
      <c r="N16" s="2"/>
      <c r="O16" s="2"/>
      <c r="P16" s="2"/>
      <c r="Q16" s="2"/>
      <c r="R16" s="5"/>
      <c r="S16" s="5"/>
    </row>
    <row r="17" spans="12:19" ht="15.75" customHeight="1" x14ac:dyDescent="0.15">
      <c r="L17" s="1"/>
      <c r="M17" s="2"/>
      <c r="N17" s="2"/>
      <c r="O17" s="2"/>
      <c r="P17" s="2"/>
      <c r="Q17" s="2"/>
      <c r="R17" s="5"/>
      <c r="S17" s="5"/>
    </row>
    <row r="18" spans="12:19" ht="15.75" customHeight="1" x14ac:dyDescent="0.15">
      <c r="L18" s="1"/>
      <c r="M18" s="2"/>
      <c r="N18" s="2"/>
      <c r="O18" s="2"/>
      <c r="P18" s="2"/>
      <c r="Q18" s="2"/>
      <c r="R18" s="5"/>
      <c r="S18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Daehyun You</cp:lastModifiedBy>
  <dcterms:modified xsi:type="dcterms:W3CDTF">2018-12-03T05:02:38Z</dcterms:modified>
</cp:coreProperties>
</file>