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9100 Ueda/Notebooks/simul/rsc/"/>
    </mc:Choice>
  </mc:AlternateContent>
  <xr:revisionPtr revIDLastSave="0" documentId="13_ncr:1_{26663DCE-3587-CC4B-A25B-32D1DD7BED1C}" xr6:coauthVersionLast="40" xr6:coauthVersionMax="40" xr10:uidLastSave="{00000000-0000-0000-0000-000000000000}"/>
  <bookViews>
    <workbookView xWindow="47060" yWindow="-680" windowWidth="33600" windowHeight="18880" xr2:uid="{00000000-000D-0000-FFFF-FFFF00000000}"/>
  </bookViews>
  <sheets>
    <sheet name="Levels" sheetId="1" r:id="rId1"/>
    <sheet name="Rydberg constant" sheetId="2" r:id="rId2"/>
    <sheet name="Ionization" sheetId="3" r:id="rId3"/>
    <sheet name="References" sheetId="5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D85" i="1"/>
  <c r="F85" i="1" s="1"/>
  <c r="C85" i="1"/>
  <c r="D84" i="1"/>
  <c r="E84" i="1" s="1"/>
  <c r="C84" i="1"/>
  <c r="D83" i="1"/>
  <c r="F83" i="1" s="1"/>
  <c r="C83" i="1"/>
  <c r="D82" i="1"/>
  <c r="E82" i="1" s="1"/>
  <c r="C82" i="1"/>
  <c r="D81" i="1"/>
  <c r="F81" i="1" s="1"/>
  <c r="C81" i="1"/>
  <c r="D80" i="1"/>
  <c r="F80" i="1" s="1"/>
  <c r="C80" i="1"/>
  <c r="D79" i="1"/>
  <c r="F79" i="1" s="1"/>
  <c r="C79" i="1"/>
  <c r="D78" i="1"/>
  <c r="E78" i="1" s="1"/>
  <c r="C78" i="1"/>
  <c r="D77" i="1"/>
  <c r="F77" i="1" s="1"/>
  <c r="C77" i="1"/>
  <c r="D76" i="1"/>
  <c r="E76" i="1" s="1"/>
  <c r="C76" i="1"/>
  <c r="D75" i="1"/>
  <c r="F75" i="1" s="1"/>
  <c r="C75" i="1"/>
  <c r="D74" i="1"/>
  <c r="E74" i="1" s="1"/>
  <c r="C74" i="1"/>
  <c r="D73" i="1"/>
  <c r="F73" i="1" s="1"/>
  <c r="C73" i="1"/>
  <c r="D72" i="1"/>
  <c r="F72" i="1" s="1"/>
  <c r="C72" i="1"/>
  <c r="D71" i="1"/>
  <c r="F71" i="1" s="1"/>
  <c r="C71" i="1"/>
  <c r="D70" i="1"/>
  <c r="F70" i="1" s="1"/>
  <c r="B70" i="1"/>
  <c r="C70" i="1" s="1"/>
  <c r="D69" i="1"/>
  <c r="F69" i="1" s="1"/>
  <c r="C69" i="1"/>
  <c r="D68" i="1"/>
  <c r="F68" i="1" s="1"/>
  <c r="C68" i="1"/>
  <c r="D67" i="1"/>
  <c r="E67" i="1" s="1"/>
  <c r="C67" i="1"/>
  <c r="B66" i="1"/>
  <c r="D66" i="1" s="1"/>
  <c r="E65" i="1"/>
  <c r="D65" i="1"/>
  <c r="F65" i="1" s="1"/>
  <c r="C65" i="1"/>
  <c r="B64" i="1"/>
  <c r="C64" i="1" s="1"/>
  <c r="D63" i="1"/>
  <c r="F63" i="1" s="1"/>
  <c r="C63" i="1"/>
  <c r="D62" i="1"/>
  <c r="F62" i="1" s="1"/>
  <c r="C62" i="1"/>
  <c r="D61" i="1"/>
  <c r="F61" i="1" s="1"/>
  <c r="C61" i="1"/>
  <c r="D60" i="1"/>
  <c r="F60" i="1" s="1"/>
  <c r="C60" i="1"/>
  <c r="D59" i="1"/>
  <c r="E59" i="1" s="1"/>
  <c r="C59" i="1"/>
  <c r="D58" i="1"/>
  <c r="F58" i="1" s="1"/>
  <c r="C58" i="1"/>
  <c r="D57" i="1"/>
  <c r="E57" i="1" s="1"/>
  <c r="C57" i="1"/>
  <c r="D56" i="1"/>
  <c r="E56" i="1" s="1"/>
  <c r="C56" i="1"/>
  <c r="D55" i="1"/>
  <c r="F55" i="1" s="1"/>
  <c r="C55" i="1"/>
  <c r="D54" i="1"/>
  <c r="F54" i="1" s="1"/>
  <c r="C54" i="1"/>
  <c r="D53" i="1"/>
  <c r="F53" i="1" s="1"/>
  <c r="C53" i="1"/>
  <c r="D52" i="1"/>
  <c r="F52" i="1" s="1"/>
  <c r="C52" i="1"/>
  <c r="D51" i="1"/>
  <c r="E51" i="1" s="1"/>
  <c r="C51" i="1"/>
  <c r="D50" i="1"/>
  <c r="F50" i="1" s="1"/>
  <c r="C50" i="1"/>
  <c r="D49" i="1"/>
  <c r="E49" i="1" s="1"/>
  <c r="C49" i="1"/>
  <c r="D48" i="1"/>
  <c r="F48" i="1" s="1"/>
  <c r="C48" i="1"/>
  <c r="D47" i="1"/>
  <c r="F47" i="1" s="1"/>
  <c r="C47" i="1"/>
  <c r="D46" i="1"/>
  <c r="F46" i="1" s="1"/>
  <c r="C46" i="1"/>
  <c r="D45" i="1"/>
  <c r="E45" i="1" s="1"/>
  <c r="C45" i="1"/>
  <c r="D44" i="1"/>
  <c r="F44" i="1" s="1"/>
  <c r="C44" i="1"/>
  <c r="D43" i="1"/>
  <c r="E43" i="1" s="1"/>
  <c r="C43" i="1"/>
  <c r="D42" i="1"/>
  <c r="F42" i="1" s="1"/>
  <c r="C42" i="1"/>
  <c r="D41" i="1"/>
  <c r="E41" i="1" s="1"/>
  <c r="C41" i="1"/>
  <c r="D40" i="1"/>
  <c r="F40" i="1" s="1"/>
  <c r="C40" i="1"/>
  <c r="D39" i="1"/>
  <c r="F39" i="1" s="1"/>
  <c r="C39" i="1"/>
  <c r="D38" i="1"/>
  <c r="F38" i="1" s="1"/>
  <c r="C38" i="1"/>
  <c r="D37" i="1"/>
  <c r="E37" i="1" s="1"/>
  <c r="C37" i="1"/>
  <c r="D36" i="1"/>
  <c r="F36" i="1" s="1"/>
  <c r="C36" i="1"/>
  <c r="D35" i="1"/>
  <c r="E35" i="1" s="1"/>
  <c r="C35" i="1"/>
  <c r="D34" i="1"/>
  <c r="F34" i="1" s="1"/>
  <c r="C34" i="1"/>
  <c r="D33" i="1"/>
  <c r="E33" i="1" s="1"/>
  <c r="C33" i="1"/>
  <c r="D32" i="1"/>
  <c r="E32" i="1" s="1"/>
  <c r="C32" i="1"/>
  <c r="D31" i="1"/>
  <c r="F31" i="1" s="1"/>
  <c r="C31" i="1"/>
  <c r="F30" i="1"/>
  <c r="E30" i="1"/>
  <c r="D30" i="1"/>
  <c r="C30" i="1"/>
  <c r="D29" i="1"/>
  <c r="E29" i="1" s="1"/>
  <c r="C29" i="1"/>
  <c r="D28" i="1"/>
  <c r="F28" i="1" s="1"/>
  <c r="C28" i="1"/>
  <c r="D27" i="1"/>
  <c r="E27" i="1" s="1"/>
  <c r="C27" i="1"/>
  <c r="D26" i="1"/>
  <c r="F26" i="1" s="1"/>
  <c r="C26" i="1"/>
  <c r="D25" i="1"/>
  <c r="E25" i="1" s="1"/>
  <c r="C25" i="1"/>
  <c r="D24" i="1"/>
  <c r="F24" i="1" s="1"/>
  <c r="C24" i="1"/>
  <c r="D23" i="1"/>
  <c r="F23" i="1" s="1"/>
  <c r="C23" i="1"/>
  <c r="D22" i="1"/>
  <c r="F22" i="1" s="1"/>
  <c r="C22" i="1"/>
  <c r="D21" i="1"/>
  <c r="E21" i="1" s="1"/>
  <c r="C21" i="1"/>
  <c r="D20" i="1"/>
  <c r="F20" i="1" s="1"/>
  <c r="C20" i="1"/>
  <c r="D19" i="1"/>
  <c r="E19" i="1" s="1"/>
  <c r="C19" i="1"/>
  <c r="D18" i="1"/>
  <c r="F18" i="1" s="1"/>
  <c r="C18" i="1"/>
  <c r="D17" i="1"/>
  <c r="E17" i="1" s="1"/>
  <c r="C17" i="1"/>
  <c r="D16" i="1"/>
  <c r="F16" i="1" s="1"/>
  <c r="C16" i="1"/>
  <c r="D15" i="1"/>
  <c r="F15" i="1" s="1"/>
  <c r="C15" i="1"/>
  <c r="D14" i="1"/>
  <c r="F14" i="1" s="1"/>
  <c r="C14" i="1"/>
  <c r="D13" i="1"/>
  <c r="E13" i="1" s="1"/>
  <c r="C13" i="1"/>
  <c r="D12" i="1"/>
  <c r="F12" i="1" s="1"/>
  <c r="C12" i="1"/>
  <c r="D11" i="1"/>
  <c r="E11" i="1" s="1"/>
  <c r="C11" i="1"/>
  <c r="D10" i="1"/>
  <c r="F10" i="1" s="1"/>
  <c r="C10" i="1"/>
  <c r="D9" i="1"/>
  <c r="E9" i="1" s="1"/>
  <c r="C9" i="1"/>
  <c r="D8" i="1"/>
  <c r="F8" i="1" s="1"/>
  <c r="C8" i="1"/>
  <c r="D7" i="1"/>
  <c r="F7" i="1" s="1"/>
  <c r="C7" i="1"/>
  <c r="D6" i="1"/>
  <c r="F6" i="1" s="1"/>
  <c r="C6" i="1"/>
  <c r="D5" i="1"/>
  <c r="E5" i="1" s="1"/>
  <c r="C5" i="1"/>
  <c r="D4" i="1"/>
  <c r="F4" i="1" s="1"/>
  <c r="C4" i="1"/>
  <c r="F3" i="1"/>
  <c r="D3" i="1"/>
  <c r="E3" i="1" s="1"/>
  <c r="C3" i="1"/>
  <c r="D2" i="1"/>
  <c r="F2" i="1" s="1"/>
  <c r="C2" i="1"/>
  <c r="E71" i="1" l="1"/>
  <c r="F51" i="1"/>
  <c r="F9" i="1"/>
  <c r="E73" i="1"/>
  <c r="D64" i="1"/>
  <c r="E64" i="1" s="1"/>
  <c r="F11" i="1"/>
  <c r="G11" i="1" s="1"/>
  <c r="F32" i="1"/>
  <c r="G32" i="1" s="1"/>
  <c r="F57" i="1"/>
  <c r="F19" i="1"/>
  <c r="E79" i="1"/>
  <c r="F35" i="1"/>
  <c r="G35" i="1" s="1"/>
  <c r="E6" i="1"/>
  <c r="E24" i="1"/>
  <c r="F41" i="1"/>
  <c r="G41" i="1" s="1"/>
  <c r="F84" i="1"/>
  <c r="F49" i="1"/>
  <c r="G49" i="1" s="1"/>
  <c r="F56" i="1"/>
  <c r="F59" i="1"/>
  <c r="E16" i="1"/>
  <c r="E22" i="1"/>
  <c r="F33" i="1"/>
  <c r="E48" i="1"/>
  <c r="E54" i="1"/>
  <c r="F27" i="1"/>
  <c r="G27" i="1" s="1"/>
  <c r="E8" i="1"/>
  <c r="E14" i="1"/>
  <c r="F25" i="1"/>
  <c r="G25" i="1" s="1"/>
  <c r="E40" i="1"/>
  <c r="E46" i="1"/>
  <c r="E68" i="1"/>
  <c r="F74" i="1"/>
  <c r="G74" i="1" s="1"/>
  <c r="F43" i="1"/>
  <c r="G43" i="1" s="1"/>
  <c r="E81" i="1"/>
  <c r="F76" i="1"/>
  <c r="G76" i="1" s="1"/>
  <c r="F17" i="1"/>
  <c r="G17" i="1" s="1"/>
  <c r="E38" i="1"/>
  <c r="F82" i="1"/>
  <c r="G82" i="1" s="1"/>
  <c r="E62" i="1"/>
  <c r="G57" i="1"/>
  <c r="G33" i="1"/>
  <c r="G9" i="1"/>
  <c r="G12" i="1"/>
  <c r="G4" i="1"/>
  <c r="G84" i="1"/>
  <c r="G85" i="1"/>
  <c r="G77" i="1"/>
  <c r="G60" i="1"/>
  <c r="G52" i="1"/>
  <c r="G44" i="1"/>
  <c r="G36" i="1"/>
  <c r="G28" i="1"/>
  <c r="G20" i="1"/>
  <c r="G59" i="1"/>
  <c r="G19" i="1"/>
  <c r="G80" i="1"/>
  <c r="G72" i="1"/>
  <c r="G69" i="1"/>
  <c r="G63" i="1"/>
  <c r="G55" i="1"/>
  <c r="G47" i="1"/>
  <c r="G39" i="1"/>
  <c r="G31" i="1"/>
  <c r="G23" i="1"/>
  <c r="G15" i="1"/>
  <c r="G7" i="1"/>
  <c r="G2" i="1"/>
  <c r="G51" i="1"/>
  <c r="G3" i="1"/>
  <c r="G79" i="1"/>
  <c r="G68" i="1"/>
  <c r="G83" i="1"/>
  <c r="G75" i="1"/>
  <c r="G58" i="1"/>
  <c r="G50" i="1"/>
  <c r="G42" i="1"/>
  <c r="G34" i="1"/>
  <c r="G26" i="1"/>
  <c r="G18" i="1"/>
  <c r="G10" i="1"/>
  <c r="G71" i="1"/>
  <c r="G54" i="1"/>
  <c r="G46" i="1"/>
  <c r="G14" i="1"/>
  <c r="G70" i="1"/>
  <c r="G61" i="1"/>
  <c r="G53" i="1"/>
  <c r="G22" i="1"/>
  <c r="G6" i="1"/>
  <c r="G81" i="1"/>
  <c r="G73" i="1"/>
  <c r="G56" i="1"/>
  <c r="G48" i="1"/>
  <c r="G40" i="1"/>
  <c r="G24" i="1"/>
  <c r="G16" i="1"/>
  <c r="G8" i="1"/>
  <c r="G65" i="1"/>
  <c r="G62" i="1"/>
  <c r="G38" i="1"/>
  <c r="G30" i="1"/>
  <c r="F66" i="1"/>
  <c r="G66" i="1" s="1"/>
  <c r="E66" i="1"/>
  <c r="E53" i="1"/>
  <c r="E61" i="1"/>
  <c r="E70" i="1"/>
  <c r="F5" i="1"/>
  <c r="G5" i="1" s="1"/>
  <c r="F13" i="1"/>
  <c r="G13" i="1" s="1"/>
  <c r="E18" i="1"/>
  <c r="F21" i="1"/>
  <c r="G21" i="1" s="1"/>
  <c r="E26" i="1"/>
  <c r="F29" i="1"/>
  <c r="G29" i="1" s="1"/>
  <c r="E34" i="1"/>
  <c r="F37" i="1"/>
  <c r="G37" i="1" s="1"/>
  <c r="E42" i="1"/>
  <c r="F45" i="1"/>
  <c r="G45" i="1" s="1"/>
  <c r="E50" i="1"/>
  <c r="E58" i="1"/>
  <c r="F64" i="1"/>
  <c r="G64" i="1" s="1"/>
  <c r="C66" i="1"/>
  <c r="F67" i="1"/>
  <c r="G67" i="1" s="1"/>
  <c r="E75" i="1"/>
  <c r="F78" i="1"/>
  <c r="G78" i="1" s="1"/>
  <c r="E83" i="1"/>
  <c r="E2" i="1"/>
  <c r="E10" i="1"/>
  <c r="E7" i="1"/>
  <c r="E15" i="1"/>
  <c r="E23" i="1"/>
  <c r="E31" i="1"/>
  <c r="E39" i="1"/>
  <c r="E47" i="1"/>
  <c r="E55" i="1"/>
  <c r="E63" i="1"/>
  <c r="E69" i="1"/>
  <c r="E72" i="1"/>
  <c r="E80" i="1"/>
  <c r="E4" i="1"/>
  <c r="E12" i="1"/>
  <c r="E20" i="1"/>
  <c r="E28" i="1"/>
  <c r="E36" i="1"/>
  <c r="E44" i="1"/>
  <c r="E52" i="1"/>
  <c r="E60" i="1"/>
  <c r="E77" i="1"/>
  <c r="E85" i="1"/>
</calcChain>
</file>

<file path=xl/sharedStrings.xml><?xml version="1.0" encoding="utf-8"?>
<sst xmlns="http://schemas.openxmlformats.org/spreadsheetml/2006/main" count="134" uniqueCount="83">
  <si>
    <t>n</t>
  </si>
  <si>
    <t>mass (u)</t>
  </si>
  <si>
    <t>energy (eV)</t>
  </si>
  <si>
    <t>ref</t>
  </si>
  <si>
    <t>mass</t>
  </si>
  <si>
    <t>Rydberg constant</t>
  </si>
  <si>
    <t>index</t>
  </si>
  <si>
    <t>Rydberg constant (eV)</t>
  </si>
  <si>
    <t>N2</t>
  </si>
  <si>
    <t>level (nm)</t>
  </si>
  <si>
    <t>level (eV)</t>
  </si>
  <si>
    <t>level</t>
  </si>
  <si>
    <t>n*</t>
  </si>
  <si>
    <t>line widths</t>
  </si>
  <si>
    <t>jet absorption</t>
  </si>
  <si>
    <t>ab initio</t>
  </si>
  <si>
    <t>b'(18)</t>
  </si>
  <si>
    <t>sharp band</t>
  </si>
  <si>
    <t>b'(19)</t>
  </si>
  <si>
    <t>3pσ(6)</t>
  </si>
  <si>
    <t>b'(20)</t>
  </si>
  <si>
    <t>b'(21)</t>
  </si>
  <si>
    <t>broad band</t>
  </si>
  <si>
    <t>4pπ(1)</t>
  </si>
  <si>
    <t>4pσ(1)</t>
  </si>
  <si>
    <t>b'(22)</t>
  </si>
  <si>
    <t>4f(0)</t>
  </si>
  <si>
    <t>3pσ(7)</t>
  </si>
  <si>
    <t>b'(23)</t>
  </si>
  <si>
    <t>medium band</t>
  </si>
  <si>
    <t>b'(24)</t>
  </si>
  <si>
    <t>5pπ(0)</t>
  </si>
  <si>
    <t>b'(25)</t>
  </si>
  <si>
    <t>5pσ(0)</t>
  </si>
  <si>
    <t>4pσ(2)</t>
  </si>
  <si>
    <t>b'(26)</t>
  </si>
  <si>
    <t>3pσ(8)</t>
  </si>
  <si>
    <t>4f(1)</t>
  </si>
  <si>
    <t>b'(27)</t>
  </si>
  <si>
    <t>3'd'σ(0)</t>
  </si>
  <si>
    <t>5f(0)</t>
  </si>
  <si>
    <t>b'(28)</t>
  </si>
  <si>
    <t>6pπ(0)</t>
  </si>
  <si>
    <t>6pσ(0)</t>
  </si>
  <si>
    <t>5pπ(1)</t>
  </si>
  <si>
    <t>3dδ(0)</t>
  </si>
  <si>
    <t>6f(0)</t>
  </si>
  <si>
    <t>7pπ(0) + 3'd'σ(1)</t>
  </si>
  <si>
    <t>3dπ(0) + 7pσ(0) + 4's'σ(0)</t>
  </si>
  <si>
    <t>4f(2)</t>
  </si>
  <si>
    <t>5f(1) + 7f(0)</t>
  </si>
  <si>
    <t>b'(33)</t>
  </si>
  <si>
    <t>8pπ(0)</t>
  </si>
  <si>
    <t>8pσ(0)</t>
  </si>
  <si>
    <t>6pπ(1) + 8f(0) + 3dδ(1)</t>
  </si>
  <si>
    <t>5pπ(2) + 9pπ(0) + 4pπ(4)</t>
  </si>
  <si>
    <t>4pπ(4) + 9pσ(0)</t>
  </si>
  <si>
    <t>5pσ(2)</t>
  </si>
  <si>
    <t>9f(0)</t>
  </si>
  <si>
    <t>3'd'σ(2) + 12pπ(0)</t>
  </si>
  <si>
    <t>4's'σ(1)</t>
  </si>
  <si>
    <t>13p(0)</t>
  </si>
  <si>
    <t>14p(0)</t>
  </si>
  <si>
    <t>15p(0)</t>
  </si>
  <si>
    <t>16p(0)</t>
  </si>
  <si>
    <t>b'(38)</t>
  </si>
  <si>
    <t>17p(0)</t>
  </si>
  <si>
    <t>18p(0)</t>
  </si>
  <si>
    <t>19p(0)</t>
  </si>
  <si>
    <t>20p(0)</t>
  </si>
  <si>
    <t>21p(0)</t>
  </si>
  <si>
    <t>config</t>
  </si>
  <si>
    <t>level (cm−1)</t>
  </si>
  <si>
    <t>13f(0)</t>
  </si>
  <si>
    <t>b'(37)</t>
  </si>
  <si>
    <t>11p(0)</t>
  </si>
  <si>
    <t>b'(35)</t>
  </si>
  <si>
    <t>10pσ(0)</t>
  </si>
  <si>
    <t>10pπ(0)</t>
  </si>
  <si>
    <t>https://doi.org/10.1063/1.3211309</t>
  </si>
  <si>
    <t>https://doi.org/10.1063/1.2768923</t>
  </si>
  <si>
    <t>https://doi.org/10.1063/1.457417</t>
  </si>
  <si>
    <t>https://doi.org/10.1063/1.1542877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</si>
</sst>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0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Alignment="1"/>
    <xf numFmtId="167" fontId="2" fillId="0" borderId="0" xfId="0" applyNumberFormat="1" applyFont="1" applyAlignment="1"/>
    <xf numFmtId="2" fontId="2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/>
    <xf numFmtId="0" fontId="2" fillId="2" borderId="0" xfId="0" applyFont="1" applyFill="1" applyAlignment="1"/>
    <xf numFmtId="0" fontId="2" fillId="2" borderId="0" xfId="0" applyFont="1" applyFill="1"/>
    <xf numFmtId="166" fontId="2" fillId="0" borderId="0" xfId="0" applyNumberFormat="1" applyFont="1"/>
    <xf numFmtId="167" fontId="2" fillId="0" borderId="0" xfId="0" applyNumberFormat="1" applyFont="1"/>
    <xf numFmtId="166" fontId="1" fillId="0" borderId="0" xfId="0" applyNumberFormat="1" applyFont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63/1.457417" TargetMode="External"/><Relationship Id="rId2" Type="http://schemas.openxmlformats.org/officeDocument/2006/relationships/hyperlink" Target="https://doi.org/10.1063/1.2768923" TargetMode="External"/><Relationship Id="rId1" Type="http://schemas.openxmlformats.org/officeDocument/2006/relationships/hyperlink" Target="https://doi.org/10.1063/1.3211309" TargetMode="External"/><Relationship Id="rId4" Type="http://schemas.openxmlformats.org/officeDocument/2006/relationships/hyperlink" Target="https://doi.org/10.1063/1.15428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56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I51" sqref="I51"/>
    </sheetView>
  </sheetViews>
  <sheetFormatPr baseColWidth="10" defaultColWidth="14.5" defaultRowHeight="15.75" customHeight="1" x14ac:dyDescent="0.15"/>
  <cols>
    <col min="1" max="1" width="20.5" bestFit="1" customWidth="1"/>
    <col min="2" max="2" width="10.33203125" bestFit="1" customWidth="1"/>
    <col min="3" max="3" width="8.5" bestFit="1" customWidth="1"/>
    <col min="4" max="4" width="8.33203125" bestFit="1" customWidth="1"/>
    <col min="5" max="5" width="7.6640625" bestFit="1" customWidth="1"/>
    <col min="6" max="6" width="10.1640625" bestFit="1" customWidth="1"/>
    <col min="7" max="7" width="6.6640625" bestFit="1" customWidth="1"/>
    <col min="8" max="9" width="11.6640625" bestFit="1" customWidth="1"/>
    <col min="10" max="10" width="7.1640625" bestFit="1" customWidth="1"/>
    <col min="11" max="11" width="3.1640625" bestFit="1" customWidth="1"/>
  </cols>
  <sheetData>
    <row r="1" spans="1:11" ht="15.75" customHeight="1" x14ac:dyDescent="0.15">
      <c r="A1" s="7" t="s">
        <v>71</v>
      </c>
      <c r="B1" s="18" t="s">
        <v>72</v>
      </c>
      <c r="C1" s="6" t="s">
        <v>9</v>
      </c>
      <c r="D1" s="6" t="s">
        <v>10</v>
      </c>
      <c r="E1" s="8" t="s">
        <v>11</v>
      </c>
      <c r="F1" s="2" t="s">
        <v>2</v>
      </c>
      <c r="G1" s="6" t="s">
        <v>12</v>
      </c>
      <c r="H1" s="2" t="s">
        <v>13</v>
      </c>
      <c r="I1" s="6" t="s">
        <v>14</v>
      </c>
      <c r="J1" s="9" t="s">
        <v>15</v>
      </c>
      <c r="K1" s="2" t="s">
        <v>3</v>
      </c>
    </row>
    <row r="2" spans="1:11" ht="15.75" customHeight="1" x14ac:dyDescent="0.15">
      <c r="A2" s="2" t="s">
        <v>16</v>
      </c>
      <c r="B2" s="5">
        <v>116209</v>
      </c>
      <c r="C2" s="6">
        <f t="shared" ref="C2:C85" si="0">10000000/B2</f>
        <v>86.051854847731249</v>
      </c>
      <c r="D2" s="6">
        <f t="shared" ref="D2:D85" si="1">1239.84193*B2/10000000</f>
        <v>14.408079084337002</v>
      </c>
      <c r="E2" s="8">
        <f t="shared" ref="E2:E85" si="2">D2/27.2116</f>
        <v>0.52948298094698587</v>
      </c>
      <c r="F2" s="6">
        <f>D2-Ionization!$B$2</f>
        <v>-1.1729209156629974</v>
      </c>
      <c r="G2" s="6">
        <f>(-'Rydberg constant'!$E$2/F2)^0.5</f>
        <v>3.4058201932809125</v>
      </c>
      <c r="H2" s="2" t="s">
        <v>17</v>
      </c>
      <c r="I2" s="6">
        <v>0.45200000000000001</v>
      </c>
      <c r="J2" s="9">
        <v>0.39</v>
      </c>
      <c r="K2" s="2">
        <v>1</v>
      </c>
    </row>
    <row r="3" spans="1:11" ht="15.75" customHeight="1" x14ac:dyDescent="0.15">
      <c r="A3" s="2" t="s">
        <v>18</v>
      </c>
      <c r="B3" s="5">
        <v>116684.5</v>
      </c>
      <c r="C3" s="6">
        <f t="shared" si="0"/>
        <v>85.70118567590383</v>
      </c>
      <c r="D3" s="6">
        <f t="shared" si="1"/>
        <v>14.467033568108501</v>
      </c>
      <c r="E3" s="8">
        <f t="shared" si="2"/>
        <v>0.53164950124610466</v>
      </c>
      <c r="F3" s="6">
        <f>D3-Ionization!$B$2</f>
        <v>-1.1139664318914981</v>
      </c>
      <c r="G3" s="6">
        <f>(-'Rydberg constant'!$E$2/F3)^0.5</f>
        <v>3.4947815111521217</v>
      </c>
      <c r="H3" s="2" t="s">
        <v>17</v>
      </c>
      <c r="I3" s="6">
        <v>1.31</v>
      </c>
      <c r="J3" s="9">
        <v>1.58</v>
      </c>
      <c r="K3" s="2">
        <v>1</v>
      </c>
    </row>
    <row r="4" spans="1:11" ht="15.75" customHeight="1" x14ac:dyDescent="0.15">
      <c r="A4" s="2" t="s">
        <v>19</v>
      </c>
      <c r="B4" s="5">
        <v>116810.2</v>
      </c>
      <c r="C4" s="6">
        <f t="shared" si="0"/>
        <v>85.608962231038049</v>
      </c>
      <c r="D4" s="6">
        <f t="shared" si="1"/>
        <v>14.482618381168601</v>
      </c>
      <c r="E4" s="8">
        <f t="shared" si="2"/>
        <v>0.53222222806334796</v>
      </c>
      <c r="F4" s="6">
        <f>D4-Ionization!$B$2</f>
        <v>-1.0983816188313984</v>
      </c>
      <c r="G4" s="6">
        <f>(-'Rydberg constant'!$E$2/F4)^0.5</f>
        <v>3.5194877120557684</v>
      </c>
      <c r="H4" s="2" t="s">
        <v>17</v>
      </c>
      <c r="I4" s="6">
        <v>1.17</v>
      </c>
      <c r="J4" s="9">
        <v>1.1200000000000001</v>
      </c>
      <c r="K4" s="2">
        <v>1</v>
      </c>
    </row>
    <row r="5" spans="1:11" ht="15.75" customHeight="1" x14ac:dyDescent="0.15">
      <c r="A5" s="2" t="s">
        <v>20</v>
      </c>
      <c r="B5" s="5">
        <v>117206.7</v>
      </c>
      <c r="C5" s="6">
        <f t="shared" si="0"/>
        <v>85.31935461027399</v>
      </c>
      <c r="D5" s="6">
        <f t="shared" si="1"/>
        <v>14.5317781136931</v>
      </c>
      <c r="E5" s="8">
        <f t="shared" si="2"/>
        <v>0.53402880072076242</v>
      </c>
      <c r="F5" s="6">
        <f>D5-Ionization!$B$2</f>
        <v>-1.0492218863068992</v>
      </c>
      <c r="G5" s="6">
        <f>(-'Rydberg constant'!$E$2/F5)^0.5</f>
        <v>3.6009941088717277</v>
      </c>
      <c r="H5" s="2" t="s">
        <v>17</v>
      </c>
      <c r="I5" s="6">
        <v>1.18</v>
      </c>
      <c r="J5" s="9">
        <v>1.45</v>
      </c>
      <c r="K5" s="2">
        <v>1</v>
      </c>
    </row>
    <row r="6" spans="1:11" ht="15.75" customHeight="1" x14ac:dyDescent="0.15">
      <c r="A6" s="2" t="s">
        <v>21</v>
      </c>
      <c r="B6" s="5">
        <v>117684.1</v>
      </c>
      <c r="C6" s="6">
        <f t="shared" si="0"/>
        <v>84.973246173442291</v>
      </c>
      <c r="D6" s="6">
        <f t="shared" si="1"/>
        <v>14.590968167431301</v>
      </c>
      <c r="E6" s="8">
        <f t="shared" si="2"/>
        <v>0.53620397798847919</v>
      </c>
      <c r="F6" s="6">
        <f>D6-Ionization!$B$2</f>
        <v>-0.99003183256869853</v>
      </c>
      <c r="G6" s="6">
        <f>(-'Rydberg constant'!$E$2/F6)^0.5</f>
        <v>3.7070761056807116</v>
      </c>
      <c r="H6" s="2" t="s">
        <v>22</v>
      </c>
      <c r="I6" s="6">
        <v>0.56499999999999995</v>
      </c>
      <c r="J6" s="9">
        <v>0.55000000000000004</v>
      </c>
      <c r="K6" s="2">
        <v>1</v>
      </c>
    </row>
    <row r="7" spans="1:11" ht="15.75" customHeight="1" x14ac:dyDescent="0.15">
      <c r="A7" s="2" t="s">
        <v>23</v>
      </c>
      <c r="B7" s="5">
        <v>117750.8</v>
      </c>
      <c r="C7" s="6">
        <f t="shared" si="0"/>
        <v>84.925113035325452</v>
      </c>
      <c r="D7" s="6">
        <f t="shared" si="1"/>
        <v>14.5992379131044</v>
      </c>
      <c r="E7" s="8">
        <f t="shared" si="2"/>
        <v>0.5365078831492599</v>
      </c>
      <c r="F7" s="6">
        <f>D7-Ionization!$B$2</f>
        <v>-0.98176208689559985</v>
      </c>
      <c r="G7" s="6">
        <f>(-'Rydberg constant'!$E$2/F7)^0.5</f>
        <v>3.7226564023447595</v>
      </c>
      <c r="H7" s="2" t="s">
        <v>17</v>
      </c>
      <c r="I7" s="6">
        <v>8.6999999999999994E-2</v>
      </c>
      <c r="J7" s="13"/>
      <c r="K7" s="2">
        <v>1</v>
      </c>
    </row>
    <row r="8" spans="1:11" ht="15.75" customHeight="1" x14ac:dyDescent="0.15">
      <c r="A8" s="2" t="s">
        <v>24</v>
      </c>
      <c r="B8" s="5">
        <v>118073.60000000001</v>
      </c>
      <c r="C8" s="6">
        <f t="shared" si="0"/>
        <v>84.692937286573795</v>
      </c>
      <c r="D8" s="6">
        <f t="shared" si="1"/>
        <v>14.639260010604803</v>
      </c>
      <c r="E8" s="8">
        <f t="shared" si="2"/>
        <v>0.53797865655105914</v>
      </c>
      <c r="F8" s="6">
        <f>D8-Ionization!$B$2</f>
        <v>-0.94173998939519699</v>
      </c>
      <c r="G8" s="6">
        <f>(-'Rydberg constant'!$E$2/F8)^0.5</f>
        <v>3.8009361597404641</v>
      </c>
      <c r="H8" s="2" t="s">
        <v>22</v>
      </c>
      <c r="I8" s="6">
        <v>4.3999999999999997E-2</v>
      </c>
      <c r="J8" s="9">
        <v>3.4000000000000002E-2</v>
      </c>
      <c r="K8" s="2">
        <v>1</v>
      </c>
    </row>
    <row r="9" spans="1:11" ht="15.75" customHeight="1" x14ac:dyDescent="0.15">
      <c r="A9" s="2" t="s">
        <v>25</v>
      </c>
      <c r="B9" s="5">
        <v>118487</v>
      </c>
      <c r="C9" s="6">
        <f t="shared" si="0"/>
        <v>84.397444445382192</v>
      </c>
      <c r="D9" s="6">
        <f t="shared" si="1"/>
        <v>14.690515075991001</v>
      </c>
      <c r="E9" s="8">
        <f t="shared" si="2"/>
        <v>0.53986223066600281</v>
      </c>
      <c r="F9" s="6">
        <f>D9-Ionization!$B$2</f>
        <v>-0.89048492400899804</v>
      </c>
      <c r="G9" s="6">
        <f>(-'Rydberg constant'!$E$2/F9)^0.5</f>
        <v>3.9087941159635777</v>
      </c>
      <c r="H9" s="2" t="s">
        <v>22</v>
      </c>
      <c r="I9" s="6">
        <v>0.48199999999999998</v>
      </c>
      <c r="J9" s="9">
        <v>0.49</v>
      </c>
      <c r="K9" s="2">
        <v>1</v>
      </c>
    </row>
    <row r="10" spans="1:11" ht="15.75" customHeight="1" x14ac:dyDescent="0.15">
      <c r="A10" s="2" t="s">
        <v>26</v>
      </c>
      <c r="B10" s="5">
        <v>118722.3</v>
      </c>
      <c r="C10" s="6">
        <f t="shared" si="0"/>
        <v>84.230174112192898</v>
      </c>
      <c r="D10" s="6">
        <f t="shared" si="1"/>
        <v>14.7196885566039</v>
      </c>
      <c r="E10" s="8">
        <f t="shared" si="2"/>
        <v>0.54093432788237006</v>
      </c>
      <c r="F10" s="6">
        <f>D10-Ionization!$B$2</f>
        <v>-0.86131144339609911</v>
      </c>
      <c r="G10" s="6">
        <f>(-'Rydberg constant'!$E$2/F10)^0.5</f>
        <v>3.974440254177722</v>
      </c>
      <c r="H10" s="2" t="s">
        <v>17</v>
      </c>
      <c r="I10" s="6">
        <v>0.13500000000000001</v>
      </c>
      <c r="J10" s="13"/>
      <c r="K10" s="2">
        <v>1</v>
      </c>
    </row>
    <row r="11" spans="1:11" ht="15.75" customHeight="1" x14ac:dyDescent="0.15">
      <c r="B11" s="5">
        <v>118747.9</v>
      </c>
      <c r="C11" s="6">
        <f t="shared" si="0"/>
        <v>84.212015538801111</v>
      </c>
      <c r="D11" s="6">
        <f t="shared" si="1"/>
        <v>14.722862551944701</v>
      </c>
      <c r="E11" s="8">
        <f t="shared" si="2"/>
        <v>0.54105096914347928</v>
      </c>
      <c r="F11" s="6">
        <f>D11-Ionization!$B$2</f>
        <v>-0.85813744805529879</v>
      </c>
      <c r="G11" s="6">
        <f>(-'Rydberg constant'!$E$2/F11)^0.5</f>
        <v>3.9817836067783574</v>
      </c>
      <c r="H11" s="2"/>
      <c r="I11" s="6">
        <v>0</v>
      </c>
      <c r="J11" s="13"/>
      <c r="K11" s="2">
        <v>1</v>
      </c>
    </row>
    <row r="12" spans="1:11" ht="15.75" customHeight="1" x14ac:dyDescent="0.15">
      <c r="A12" s="2" t="s">
        <v>27</v>
      </c>
      <c r="B12" s="5">
        <v>118770.6</v>
      </c>
      <c r="C12" s="6">
        <f t="shared" si="0"/>
        <v>84.195920539258026</v>
      </c>
      <c r="D12" s="6">
        <f t="shared" si="1"/>
        <v>14.725676993125802</v>
      </c>
      <c r="E12" s="8">
        <f t="shared" si="2"/>
        <v>0.54115439713672853</v>
      </c>
      <c r="F12" s="6">
        <f>D12-Ionization!$B$2</f>
        <v>-0.85532300687419749</v>
      </c>
      <c r="G12" s="6">
        <f>(-'Rydberg constant'!$E$2/F12)^0.5</f>
        <v>3.9883292579866754</v>
      </c>
      <c r="H12" s="2" t="s">
        <v>17</v>
      </c>
      <c r="I12" s="6">
        <v>0.35699999999999998</v>
      </c>
      <c r="J12" s="9">
        <v>0.33</v>
      </c>
      <c r="K12" s="2">
        <v>1</v>
      </c>
    </row>
    <row r="13" spans="1:11" ht="15.75" customHeight="1" x14ac:dyDescent="0.15">
      <c r="A13" s="2" t="s">
        <v>28</v>
      </c>
      <c r="B13" s="5">
        <v>118969.7</v>
      </c>
      <c r="C13" s="6">
        <f t="shared" si="0"/>
        <v>84.055015688868679</v>
      </c>
      <c r="D13" s="6">
        <f t="shared" si="1"/>
        <v>14.7503622459521</v>
      </c>
      <c r="E13" s="8">
        <f t="shared" si="2"/>
        <v>0.54206155631980846</v>
      </c>
      <c r="F13" s="6">
        <f>D13-Ionization!$B$2</f>
        <v>-0.83063775404789908</v>
      </c>
      <c r="G13" s="6">
        <f>(-'Rydberg constant'!$E$2/F13)^0.5</f>
        <v>4.0471588261409828</v>
      </c>
      <c r="H13" s="2" t="s">
        <v>29</v>
      </c>
      <c r="I13" s="6">
        <v>0.8</v>
      </c>
      <c r="J13" s="9">
        <v>0.7</v>
      </c>
      <c r="K13" s="2">
        <v>1</v>
      </c>
    </row>
    <row r="14" spans="1:11" ht="15.75" customHeight="1" x14ac:dyDescent="0.15">
      <c r="A14" s="2" t="s">
        <v>30</v>
      </c>
      <c r="B14" s="5">
        <v>119431.4</v>
      </c>
      <c r="C14" s="6">
        <f t="shared" si="0"/>
        <v>83.730074335560005</v>
      </c>
      <c r="D14" s="6">
        <f t="shared" si="1"/>
        <v>14.807605747860199</v>
      </c>
      <c r="E14" s="8">
        <f t="shared" si="2"/>
        <v>0.54416519968911048</v>
      </c>
      <c r="F14" s="6">
        <f>D14-Ionization!$B$2</f>
        <v>-0.77339425213980029</v>
      </c>
      <c r="G14" s="6">
        <f>(-'Rydberg constant'!$E$2/F14)^0.5</f>
        <v>4.1942625379233105</v>
      </c>
      <c r="H14" s="2" t="s">
        <v>17</v>
      </c>
      <c r="I14" s="6">
        <v>0.435</v>
      </c>
      <c r="J14" s="9">
        <v>0.35</v>
      </c>
      <c r="K14" s="2">
        <v>1</v>
      </c>
    </row>
    <row r="15" spans="1:11" ht="15.75" customHeight="1" x14ac:dyDescent="0.15">
      <c r="A15" s="2" t="s">
        <v>31</v>
      </c>
      <c r="B15" s="5">
        <v>119742.9</v>
      </c>
      <c r="C15" s="6">
        <f t="shared" si="0"/>
        <v>83.512258346841449</v>
      </c>
      <c r="D15" s="6">
        <f t="shared" si="1"/>
        <v>14.8462268239797</v>
      </c>
      <c r="E15" s="8">
        <f t="shared" si="2"/>
        <v>0.54558448690924821</v>
      </c>
      <c r="F15" s="6">
        <f>D15-Ionization!$B$2</f>
        <v>-0.73477317602029935</v>
      </c>
      <c r="G15" s="6">
        <f>(-'Rydberg constant'!$E$2/F15)^0.5</f>
        <v>4.3030801439432036</v>
      </c>
      <c r="H15" s="2" t="s">
        <v>17</v>
      </c>
      <c r="I15" s="6">
        <v>0.79200000000000004</v>
      </c>
      <c r="J15" s="13"/>
      <c r="K15" s="2">
        <v>1</v>
      </c>
    </row>
    <row r="16" spans="1:11" ht="15.75" customHeight="1" x14ac:dyDescent="0.15">
      <c r="A16" s="2" t="s">
        <v>32</v>
      </c>
      <c r="B16" s="5">
        <v>119836.9</v>
      </c>
      <c r="C16" s="6">
        <f t="shared" si="0"/>
        <v>83.446751376245558</v>
      </c>
      <c r="D16" s="6">
        <f t="shared" si="1"/>
        <v>14.8578813381217</v>
      </c>
      <c r="E16" s="8">
        <f t="shared" si="2"/>
        <v>0.54601277903988377</v>
      </c>
      <c r="F16" s="6">
        <f>D16-Ionization!$B$2</f>
        <v>-0.72311866187829921</v>
      </c>
      <c r="G16" s="6">
        <f>(-'Rydberg constant'!$E$2/F16)^0.5</f>
        <v>4.3376179417204144</v>
      </c>
      <c r="H16" s="2" t="s">
        <v>29</v>
      </c>
      <c r="I16" s="6">
        <v>5.5E-2</v>
      </c>
      <c r="J16" s="9">
        <v>0.04</v>
      </c>
      <c r="K16" s="2">
        <v>1</v>
      </c>
    </row>
    <row r="17" spans="1:11" ht="15.75" customHeight="1" x14ac:dyDescent="0.15">
      <c r="A17" s="2" t="s">
        <v>33</v>
      </c>
      <c r="B17" s="5">
        <v>119944.6</v>
      </c>
      <c r="C17" s="6">
        <f t="shared" si="0"/>
        <v>83.371823325101758</v>
      </c>
      <c r="D17" s="6">
        <f t="shared" si="1"/>
        <v>14.871234435707802</v>
      </c>
      <c r="E17" s="8">
        <f t="shared" si="2"/>
        <v>0.54650349247040975</v>
      </c>
      <c r="F17" s="6">
        <f>D17-Ionization!$B$2</f>
        <v>-0.70976556429219784</v>
      </c>
      <c r="G17" s="6">
        <f>(-'Rydberg constant'!$E$2/F17)^0.5</f>
        <v>4.3782304696491421</v>
      </c>
      <c r="H17" s="2" t="s">
        <v>17</v>
      </c>
      <c r="I17" s="6">
        <v>9.4E-2</v>
      </c>
      <c r="J17" s="13"/>
      <c r="K17" s="2">
        <v>1</v>
      </c>
    </row>
    <row r="18" spans="1:11" ht="15.75" customHeight="1" x14ac:dyDescent="0.15">
      <c r="A18" s="2" t="s">
        <v>34</v>
      </c>
      <c r="B18" s="5">
        <v>120194.1</v>
      </c>
      <c r="C18" s="6">
        <f t="shared" si="0"/>
        <v>83.198759340100722</v>
      </c>
      <c r="D18" s="6">
        <f t="shared" si="1"/>
        <v>14.902168491861302</v>
      </c>
      <c r="E18" s="8">
        <f t="shared" si="2"/>
        <v>0.54764028913629859</v>
      </c>
      <c r="F18" s="6">
        <f>D18-Ionization!$B$2</f>
        <v>-0.67883150813869797</v>
      </c>
      <c r="G18" s="6">
        <f>(-'Rydberg constant'!$E$2/F18)^0.5</f>
        <v>4.4768762058325313</v>
      </c>
      <c r="H18" s="2" t="s">
        <v>22</v>
      </c>
      <c r="I18" s="6">
        <v>2.5999999999999999E-2</v>
      </c>
      <c r="J18" s="9">
        <v>0.04</v>
      </c>
      <c r="K18" s="2">
        <v>1</v>
      </c>
    </row>
    <row r="19" spans="1:11" ht="15.75" customHeight="1" x14ac:dyDescent="0.15">
      <c r="A19" s="2" t="s">
        <v>35</v>
      </c>
      <c r="B19" s="5">
        <v>120586.4</v>
      </c>
      <c r="C19" s="6">
        <f t="shared" si="0"/>
        <v>82.928091393390972</v>
      </c>
      <c r="D19" s="6">
        <f t="shared" si="1"/>
        <v>14.950807490775201</v>
      </c>
      <c r="E19" s="8">
        <f t="shared" si="2"/>
        <v>0.54942772533681228</v>
      </c>
      <c r="F19" s="6">
        <f>D19-Ionization!$B$2</f>
        <v>-0.63019250922479841</v>
      </c>
      <c r="G19" s="6">
        <f>(-'Rydberg constant'!$E$2/F19)^0.5</f>
        <v>4.6464306891964</v>
      </c>
      <c r="H19" s="2" t="s">
        <v>22</v>
      </c>
      <c r="I19" s="6">
        <v>3.9E-2</v>
      </c>
      <c r="J19" s="9">
        <v>4.2000000000000003E-2</v>
      </c>
      <c r="K19" s="2">
        <v>1</v>
      </c>
    </row>
    <row r="20" spans="1:11" ht="15.75" customHeight="1" x14ac:dyDescent="0.15">
      <c r="A20" s="2" t="s">
        <v>36</v>
      </c>
      <c r="B20" s="5">
        <v>120688.9</v>
      </c>
      <c r="C20" s="6">
        <f t="shared" si="0"/>
        <v>82.857661309366478</v>
      </c>
      <c r="D20" s="6">
        <f t="shared" si="1"/>
        <v>14.963515870557698</v>
      </c>
      <c r="E20" s="8">
        <f t="shared" si="2"/>
        <v>0.54989474601117527</v>
      </c>
      <c r="F20" s="6">
        <f>D20-Ionization!$B$2</f>
        <v>-0.61748412944230147</v>
      </c>
      <c r="G20" s="6">
        <f>(-'Rydberg constant'!$E$2/F20)^0.5</f>
        <v>4.6940010407524451</v>
      </c>
      <c r="H20" s="2" t="s">
        <v>29</v>
      </c>
      <c r="I20" s="6">
        <v>7.4999999999999997E-2</v>
      </c>
      <c r="J20" s="9">
        <v>8.7999999999999995E-2</v>
      </c>
      <c r="K20" s="2">
        <v>1</v>
      </c>
    </row>
    <row r="21" spans="1:11" ht="15.75" customHeight="1" x14ac:dyDescent="0.15">
      <c r="A21" s="2" t="s">
        <v>37</v>
      </c>
      <c r="B21" s="5">
        <v>120885</v>
      </c>
      <c r="C21" s="6">
        <f t="shared" si="0"/>
        <v>82.723249369235219</v>
      </c>
      <c r="D21" s="6">
        <f t="shared" si="1"/>
        <v>14.987829170805002</v>
      </c>
      <c r="E21" s="8">
        <f t="shared" si="2"/>
        <v>0.55078823629646922</v>
      </c>
      <c r="F21" s="6">
        <f>D21-Ionization!$B$2</f>
        <v>-0.59317082919499775</v>
      </c>
      <c r="G21" s="6">
        <f>(-'Rydberg constant'!$E$2/F21)^0.5</f>
        <v>4.7892354538937782</v>
      </c>
      <c r="H21" s="2" t="s">
        <v>17</v>
      </c>
      <c r="I21" s="6">
        <v>0.13200000000000001</v>
      </c>
      <c r="J21" s="13"/>
      <c r="K21" s="2">
        <v>1</v>
      </c>
    </row>
    <row r="22" spans="1:11" ht="15.75" customHeight="1" x14ac:dyDescent="0.15">
      <c r="B22" s="5">
        <v>120915.2</v>
      </c>
      <c r="C22" s="6">
        <f t="shared" si="0"/>
        <v>82.702588260202191</v>
      </c>
      <c r="D22" s="6">
        <f t="shared" si="1"/>
        <v>14.9915734934336</v>
      </c>
      <c r="E22" s="8">
        <f t="shared" si="2"/>
        <v>0.55092583653418392</v>
      </c>
      <c r="F22" s="6">
        <f>D22-Ionization!$B$2</f>
        <v>-0.58942650656639906</v>
      </c>
      <c r="G22" s="6">
        <f>(-'Rydberg constant'!$E$2/F22)^0.5</f>
        <v>4.8044231437010732</v>
      </c>
      <c r="H22" s="2"/>
      <c r="I22" s="6">
        <v>0</v>
      </c>
      <c r="J22" s="13"/>
      <c r="K22" s="2">
        <v>1</v>
      </c>
    </row>
    <row r="23" spans="1:11" ht="15.75" customHeight="1" x14ac:dyDescent="0.15">
      <c r="A23" s="2" t="s">
        <v>38</v>
      </c>
      <c r="B23" s="5">
        <v>121037.2</v>
      </c>
      <c r="C23" s="6">
        <f t="shared" si="0"/>
        <v>82.619227807649224</v>
      </c>
      <c r="D23" s="6">
        <f t="shared" si="1"/>
        <v>15.0066995649796</v>
      </c>
      <c r="E23" s="8">
        <f t="shared" si="2"/>
        <v>0.55148170504415761</v>
      </c>
      <c r="F23" s="6">
        <f>D23-Ionization!$B$2</f>
        <v>-0.57430043502039929</v>
      </c>
      <c r="G23" s="6">
        <f>(-'Rydberg constant'!$E$2/F23)^0.5</f>
        <v>4.8672819975474093</v>
      </c>
      <c r="H23" s="2" t="s">
        <v>22</v>
      </c>
      <c r="I23" s="6">
        <v>6.9000000000000006E-2</v>
      </c>
      <c r="J23" s="9">
        <v>5.8999999999999997E-2</v>
      </c>
      <c r="K23" s="2">
        <v>1</v>
      </c>
    </row>
    <row r="24" spans="1:11" ht="15.75" customHeight="1" x14ac:dyDescent="0.15">
      <c r="A24" s="2" t="s">
        <v>39</v>
      </c>
      <c r="B24" s="5">
        <v>121123.6</v>
      </c>
      <c r="C24" s="6">
        <f t="shared" si="0"/>
        <v>82.560293782549394</v>
      </c>
      <c r="D24" s="6">
        <f t="shared" si="1"/>
        <v>15.017411799254802</v>
      </c>
      <c r="E24" s="8">
        <f t="shared" si="2"/>
        <v>0.55187536930040137</v>
      </c>
      <c r="F24" s="6">
        <f>D24-Ionization!$B$2</f>
        <v>-0.56358820074519755</v>
      </c>
      <c r="G24" s="6">
        <f>(-'Rydberg constant'!$E$2/F24)^0.5</f>
        <v>4.9133209632505546</v>
      </c>
      <c r="H24" s="2" t="s">
        <v>17</v>
      </c>
      <c r="I24" s="6">
        <v>0.629</v>
      </c>
      <c r="J24" s="13"/>
      <c r="K24" s="2">
        <v>1</v>
      </c>
    </row>
    <row r="25" spans="1:11" ht="15.75" customHeight="1" x14ac:dyDescent="0.15">
      <c r="A25" s="2" t="s">
        <v>40</v>
      </c>
      <c r="B25" s="5">
        <v>121242.6</v>
      </c>
      <c r="C25" s="6">
        <f t="shared" si="0"/>
        <v>82.479260589924664</v>
      </c>
      <c r="D25" s="6">
        <f t="shared" si="1"/>
        <v>15.032165918221802</v>
      </c>
      <c r="E25" s="8">
        <f t="shared" si="2"/>
        <v>0.55241756891258875</v>
      </c>
      <c r="F25" s="6">
        <f>D25-Ionization!$B$2</f>
        <v>-0.54883408177819781</v>
      </c>
      <c r="G25" s="6">
        <f>(-'Rydberg constant'!$E$2/F25)^0.5</f>
        <v>4.9789245512750107</v>
      </c>
      <c r="H25" s="2" t="s">
        <v>17</v>
      </c>
      <c r="I25" s="6">
        <v>0.315</v>
      </c>
      <c r="J25" s="13"/>
      <c r="K25" s="2">
        <v>1</v>
      </c>
    </row>
    <row r="26" spans="1:11" ht="15.75" customHeight="1" x14ac:dyDescent="0.15">
      <c r="B26" s="5">
        <v>121274.8</v>
      </c>
      <c r="C26" s="6">
        <f t="shared" si="0"/>
        <v>82.457361298472563</v>
      </c>
      <c r="D26" s="6">
        <f t="shared" si="1"/>
        <v>15.036158209236401</v>
      </c>
      <c r="E26" s="8">
        <f t="shared" si="2"/>
        <v>0.55256428174882777</v>
      </c>
      <c r="F26" s="6">
        <f>D26-Ionization!$B$2</f>
        <v>-0.54484179076359851</v>
      </c>
      <c r="G26" s="6">
        <f>(-'Rydberg constant'!$E$2/F26)^0.5</f>
        <v>4.9971326223731438</v>
      </c>
      <c r="I26" s="6">
        <v>0</v>
      </c>
      <c r="J26" s="13"/>
      <c r="K26" s="2">
        <v>1</v>
      </c>
    </row>
    <row r="27" spans="1:11" ht="15.75" customHeight="1" x14ac:dyDescent="0.15">
      <c r="A27" s="2" t="s">
        <v>41</v>
      </c>
      <c r="B27" s="5">
        <v>121453.5</v>
      </c>
      <c r="C27" s="6">
        <f t="shared" si="0"/>
        <v>82.33603807218401</v>
      </c>
      <c r="D27" s="6">
        <f t="shared" si="1"/>
        <v>15.058314184525502</v>
      </c>
      <c r="E27" s="8">
        <f t="shared" si="2"/>
        <v>0.55337849242696135</v>
      </c>
      <c r="F27" s="6">
        <f>D27-Ionization!$B$2</f>
        <v>-0.52268581547449777</v>
      </c>
      <c r="G27" s="6">
        <f>(-'Rydberg constant'!$E$2/F27)^0.5</f>
        <v>5.1019444328922248</v>
      </c>
      <c r="H27" s="2" t="s">
        <v>22</v>
      </c>
      <c r="I27" s="6">
        <v>1.6E-2</v>
      </c>
      <c r="J27" s="9">
        <v>1.2999999999999999E-2</v>
      </c>
      <c r="K27" s="2">
        <v>1</v>
      </c>
    </row>
    <row r="28" spans="1:11" ht="15.75" customHeight="1" x14ac:dyDescent="0.15">
      <c r="A28" s="2" t="s">
        <v>42</v>
      </c>
      <c r="B28" s="5">
        <v>121774.1</v>
      </c>
      <c r="C28" s="6">
        <f t="shared" si="0"/>
        <v>82.119268383014116</v>
      </c>
      <c r="D28" s="6">
        <f t="shared" si="1"/>
        <v>15.0980635168013</v>
      </c>
      <c r="E28" s="8">
        <f t="shared" si="2"/>
        <v>0.55483924197038392</v>
      </c>
      <c r="F28" s="6">
        <f>D28-Ionization!$B$2</f>
        <v>-0.48293648319869931</v>
      </c>
      <c r="G28" s="6">
        <f>(-'Rydberg constant'!$E$2/F28)^0.5</f>
        <v>5.3077575148152301</v>
      </c>
      <c r="H28" s="2" t="s">
        <v>17</v>
      </c>
      <c r="I28" s="6">
        <v>0.48499999999999999</v>
      </c>
      <c r="J28" s="13"/>
      <c r="K28" s="2">
        <v>1</v>
      </c>
    </row>
    <row r="29" spans="1:11" ht="15.75" customHeight="1" x14ac:dyDescent="0.15">
      <c r="A29" s="2" t="s">
        <v>43</v>
      </c>
      <c r="B29" s="5">
        <v>121870.2</v>
      </c>
      <c r="C29" s="6">
        <f t="shared" si="0"/>
        <v>82.054513736746145</v>
      </c>
      <c r="D29" s="6">
        <f t="shared" si="1"/>
        <v>15.109978397748602</v>
      </c>
      <c r="E29" s="8">
        <f t="shared" si="2"/>
        <v>0.55527710232946981</v>
      </c>
      <c r="F29" s="6">
        <f>D29-Ionization!$B$2</f>
        <v>-0.47102160225139755</v>
      </c>
      <c r="G29" s="6">
        <f>(-'Rydberg constant'!$E$2/F29)^0.5</f>
        <v>5.3744703185502107</v>
      </c>
      <c r="H29" s="2" t="s">
        <v>17</v>
      </c>
      <c r="I29" s="6">
        <v>0.17499999999999999</v>
      </c>
      <c r="J29" s="13"/>
      <c r="K29" s="2">
        <v>1</v>
      </c>
    </row>
    <row r="30" spans="1:11" ht="15.75" customHeight="1" x14ac:dyDescent="0.15">
      <c r="A30" s="2" t="s">
        <v>44</v>
      </c>
      <c r="B30" s="5">
        <v>121924.5</v>
      </c>
      <c r="C30" s="6">
        <f t="shared" si="0"/>
        <v>82.017970137257066</v>
      </c>
      <c r="D30" s="6">
        <f t="shared" si="1"/>
        <v>15.1167107394285</v>
      </c>
      <c r="E30" s="8">
        <f t="shared" si="2"/>
        <v>0.55552450937940068</v>
      </c>
      <c r="F30" s="6">
        <f>D30-Ionization!$B$2</f>
        <v>-0.46428926057149944</v>
      </c>
      <c r="G30" s="6">
        <f>(-'Rydberg constant'!$E$2/F30)^0.5</f>
        <v>5.4132958424400428</v>
      </c>
      <c r="H30" s="2" t="s">
        <v>17</v>
      </c>
      <c r="I30" s="6">
        <v>3.1E-2</v>
      </c>
      <c r="J30" s="13"/>
      <c r="K30" s="2">
        <v>1</v>
      </c>
    </row>
    <row r="31" spans="1:11" ht="15.75" customHeight="1" x14ac:dyDescent="0.15">
      <c r="A31" s="2" t="s">
        <v>45</v>
      </c>
      <c r="B31" s="5">
        <v>122159.1</v>
      </c>
      <c r="C31" s="6">
        <f t="shared" si="0"/>
        <v>81.860459024337928</v>
      </c>
      <c r="D31" s="6">
        <f t="shared" si="1"/>
        <v>15.145797431106303</v>
      </c>
      <c r="E31" s="8">
        <f t="shared" si="2"/>
        <v>0.55659341718628463</v>
      </c>
      <c r="F31" s="6">
        <f>D31-Ionization!$B$2</f>
        <v>-0.43520256889369691</v>
      </c>
      <c r="G31" s="6">
        <f>(-'Rydberg constant'!$E$2/F31)^0.5</f>
        <v>5.5912686058041832</v>
      </c>
      <c r="H31" s="2" t="s">
        <v>22</v>
      </c>
      <c r="I31" s="6">
        <v>1.56</v>
      </c>
      <c r="J31" s="13"/>
      <c r="K31" s="2">
        <v>1</v>
      </c>
    </row>
    <row r="32" spans="1:11" ht="15.75" customHeight="1" x14ac:dyDescent="0.15">
      <c r="A32" s="2" t="s">
        <v>46</v>
      </c>
      <c r="B32" s="5">
        <v>122595.1</v>
      </c>
      <c r="C32" s="6">
        <f t="shared" si="0"/>
        <v>81.569328627326868</v>
      </c>
      <c r="D32" s="6">
        <f t="shared" si="1"/>
        <v>15.199854539254302</v>
      </c>
      <c r="E32" s="8">
        <f t="shared" si="2"/>
        <v>0.5585799636645512</v>
      </c>
      <c r="F32" s="6">
        <f>D32-Ionization!$B$2</f>
        <v>-0.38114546074569766</v>
      </c>
      <c r="G32" s="6">
        <f>(-'Rydberg constant'!$E$2/F32)^0.5</f>
        <v>5.9746257392962381</v>
      </c>
      <c r="H32" s="2" t="s">
        <v>17</v>
      </c>
      <c r="I32" s="6">
        <v>6.2E-2</v>
      </c>
      <c r="J32" s="13"/>
      <c r="K32" s="2">
        <v>1</v>
      </c>
    </row>
    <row r="33" spans="1:11" ht="15.75" customHeight="1" x14ac:dyDescent="0.15">
      <c r="B33" s="5">
        <v>122621.5</v>
      </c>
      <c r="C33" s="6">
        <f t="shared" si="0"/>
        <v>81.551767022911974</v>
      </c>
      <c r="D33" s="6">
        <f t="shared" si="1"/>
        <v>15.2031277219495</v>
      </c>
      <c r="E33" s="8">
        <f t="shared" si="2"/>
        <v>0.55870024996507006</v>
      </c>
      <c r="F33" s="6">
        <f>D33-Ionization!$B$2</f>
        <v>-0.37787227805049994</v>
      </c>
      <c r="G33" s="6">
        <f>(-'Rydberg constant'!$E$2/F33)^0.5</f>
        <v>6.0004464674236235</v>
      </c>
      <c r="I33" s="6">
        <v>0</v>
      </c>
      <c r="J33" s="13"/>
      <c r="K33" s="2">
        <v>1</v>
      </c>
    </row>
    <row r="34" spans="1:11" ht="15.75" customHeight="1" x14ac:dyDescent="0.15">
      <c r="A34" s="2" t="s">
        <v>47</v>
      </c>
      <c r="B34" s="5">
        <v>122891.7</v>
      </c>
      <c r="C34" s="6">
        <f t="shared" si="0"/>
        <v>81.3724604672244</v>
      </c>
      <c r="D34" s="6">
        <f t="shared" si="1"/>
        <v>15.236628250898098</v>
      </c>
      <c r="E34" s="8">
        <f t="shared" si="2"/>
        <v>0.55993136202568383</v>
      </c>
      <c r="F34" s="6">
        <f>D34-Ionization!$B$2</f>
        <v>-0.34437174910190116</v>
      </c>
      <c r="G34" s="6">
        <f>(-'Rydberg constant'!$E$2/F34)^0.5</f>
        <v>6.2855360743079922</v>
      </c>
      <c r="I34" s="6">
        <v>1.1100000000000001</v>
      </c>
      <c r="J34" s="13"/>
      <c r="K34" s="2">
        <v>1</v>
      </c>
    </row>
    <row r="35" spans="1:11" ht="15.75" customHeight="1" x14ac:dyDescent="0.15">
      <c r="B35" s="5">
        <v>122898</v>
      </c>
      <c r="C35" s="6">
        <f t="shared" si="0"/>
        <v>81.368289150352325</v>
      </c>
      <c r="D35" s="6">
        <f t="shared" si="1"/>
        <v>15.237409351314</v>
      </c>
      <c r="E35" s="8">
        <f t="shared" si="2"/>
        <v>0.55996006671103493</v>
      </c>
      <c r="F35" s="6">
        <f>D35-Ionization!$B$2</f>
        <v>-0.34359064868599987</v>
      </c>
      <c r="G35" s="6">
        <f>(-'Rydberg constant'!$E$2/F35)^0.5</f>
        <v>6.2926766174268378</v>
      </c>
      <c r="I35" s="6">
        <v>0</v>
      </c>
      <c r="J35" s="13"/>
      <c r="K35" s="2">
        <v>1</v>
      </c>
    </row>
    <row r="36" spans="1:11" ht="15.75" customHeight="1" x14ac:dyDescent="0.15">
      <c r="A36" s="2" t="s">
        <v>48</v>
      </c>
      <c r="B36" s="5">
        <v>122955</v>
      </c>
      <c r="C36" s="6">
        <f t="shared" si="0"/>
        <v>81.330568094018133</v>
      </c>
      <c r="D36" s="6">
        <f t="shared" si="1"/>
        <v>15.244476450315002</v>
      </c>
      <c r="E36" s="8">
        <f t="shared" si="2"/>
        <v>0.56021977576897353</v>
      </c>
      <c r="F36" s="6">
        <f>D36-Ionization!$B$2</f>
        <v>-0.33652354968499765</v>
      </c>
      <c r="G36" s="6">
        <f>(-'Rydberg constant'!$E$2/F36)^0.5</f>
        <v>6.35840739981216</v>
      </c>
      <c r="I36" s="6">
        <v>0.59899999999999998</v>
      </c>
      <c r="J36" s="13"/>
      <c r="K36" s="2">
        <v>1</v>
      </c>
    </row>
    <row r="37" spans="1:11" ht="15.75" customHeight="1" x14ac:dyDescent="0.15">
      <c r="B37" s="5">
        <v>122968.8</v>
      </c>
      <c r="C37" s="6">
        <f t="shared" si="0"/>
        <v>81.321440885818191</v>
      </c>
      <c r="D37" s="6">
        <f t="shared" si="1"/>
        <v>15.246187432178402</v>
      </c>
      <c r="E37" s="8">
        <f t="shared" si="2"/>
        <v>0.5602826526987903</v>
      </c>
      <c r="F37" s="6">
        <f>D37-Ionization!$B$2</f>
        <v>-0.33481256782159718</v>
      </c>
      <c r="G37" s="6">
        <f>(-'Rydberg constant'!$E$2/F37)^0.5</f>
        <v>6.3746332786800117</v>
      </c>
      <c r="I37" s="6">
        <v>0</v>
      </c>
      <c r="J37" s="13"/>
      <c r="K37" s="2">
        <v>1</v>
      </c>
    </row>
    <row r="38" spans="1:11" ht="15.75" customHeight="1" x14ac:dyDescent="0.15">
      <c r="B38" s="5">
        <v>122991.3</v>
      </c>
      <c r="C38" s="6">
        <f t="shared" si="0"/>
        <v>81.306563960215072</v>
      </c>
      <c r="D38" s="6">
        <f t="shared" si="1"/>
        <v>15.248977076520902</v>
      </c>
      <c r="E38" s="8">
        <f t="shared" si="2"/>
        <v>0.56038516943218708</v>
      </c>
      <c r="F38" s="6">
        <f>D38-Ionization!$B$2</f>
        <v>-0.3320229234790979</v>
      </c>
      <c r="G38" s="6">
        <f>(-'Rydberg constant'!$E$2/F38)^0.5</f>
        <v>6.4013569799122161</v>
      </c>
      <c r="I38" s="6">
        <v>0</v>
      </c>
      <c r="J38" s="13"/>
      <c r="K38" s="2">
        <v>1</v>
      </c>
    </row>
    <row r="39" spans="1:11" ht="15.75" customHeight="1" x14ac:dyDescent="0.15">
      <c r="A39" s="2" t="s">
        <v>49</v>
      </c>
      <c r="B39" s="5">
        <v>123045.3</v>
      </c>
      <c r="C39" s="6">
        <f t="shared" si="0"/>
        <v>81.27088153712495</v>
      </c>
      <c r="D39" s="6">
        <f t="shared" si="1"/>
        <v>15.2556722229429</v>
      </c>
      <c r="E39" s="8">
        <f t="shared" si="2"/>
        <v>0.56063120959233925</v>
      </c>
      <c r="F39" s="6">
        <f>D39-Ionization!$B$2</f>
        <v>-0.32532777705709925</v>
      </c>
      <c r="G39" s="6">
        <f>(-'Rydberg constant'!$E$2/F39)^0.5</f>
        <v>6.4668905189845471</v>
      </c>
      <c r="H39" s="2" t="s">
        <v>17</v>
      </c>
      <c r="I39" s="6">
        <v>0.40400000000000003</v>
      </c>
      <c r="J39" s="13"/>
      <c r="K39" s="2">
        <v>1</v>
      </c>
    </row>
    <row r="40" spans="1:11" ht="15.75" customHeight="1" x14ac:dyDescent="0.15">
      <c r="B40" s="5">
        <v>123101.6</v>
      </c>
      <c r="C40" s="6">
        <f t="shared" si="0"/>
        <v>81.233712640615551</v>
      </c>
      <c r="D40" s="6">
        <f t="shared" si="1"/>
        <v>15.262652533008803</v>
      </c>
      <c r="E40" s="8">
        <f t="shared" si="2"/>
        <v>0.56088772924079444</v>
      </c>
      <c r="F40" s="6">
        <f>D40-Ionization!$B$2</f>
        <v>-0.31834746699119698</v>
      </c>
      <c r="G40" s="6">
        <f>(-'Rydberg constant'!$E$2/F40)^0.5</f>
        <v>6.5374048690403468</v>
      </c>
      <c r="I40" s="6">
        <v>0</v>
      </c>
      <c r="J40" s="13"/>
      <c r="K40" s="2">
        <v>1</v>
      </c>
    </row>
    <row r="41" spans="1:11" ht="15.75" customHeight="1" x14ac:dyDescent="0.15">
      <c r="A41" s="2" t="s">
        <v>50</v>
      </c>
      <c r="B41" s="5">
        <v>123411.3</v>
      </c>
      <c r="C41" s="6">
        <f t="shared" si="0"/>
        <v>81.029857071435103</v>
      </c>
      <c r="D41" s="6">
        <f t="shared" si="1"/>
        <v>15.301050437580901</v>
      </c>
      <c r="E41" s="8">
        <f t="shared" si="2"/>
        <v>0.56229881512226043</v>
      </c>
      <c r="F41" s="6">
        <f>D41-Ionization!$B$2</f>
        <v>-0.27994956241909819</v>
      </c>
      <c r="G41" s="6">
        <f>(-'Rydberg constant'!$E$2/F41)^0.5</f>
        <v>6.9713387271212772</v>
      </c>
      <c r="H41" s="2" t="s">
        <v>29</v>
      </c>
      <c r="I41" s="6">
        <v>4.4999999999999998E-2</v>
      </c>
      <c r="J41" s="13"/>
      <c r="K41" s="2">
        <v>1</v>
      </c>
    </row>
    <row r="42" spans="1:11" ht="15.75" customHeight="1" x14ac:dyDescent="0.15">
      <c r="B42" s="5">
        <v>123423</v>
      </c>
      <c r="C42" s="6">
        <f t="shared" si="0"/>
        <v>81.02217576950811</v>
      </c>
      <c r="D42" s="6">
        <f t="shared" si="1"/>
        <v>15.302501052639002</v>
      </c>
      <c r="E42" s="8">
        <f t="shared" si="2"/>
        <v>0.56235212382362676</v>
      </c>
      <c r="F42" s="6">
        <f>D42-Ionization!$B$2</f>
        <v>-0.27849894736099756</v>
      </c>
      <c r="G42" s="6">
        <f>(-'Rydberg constant'!$E$2/F42)^0.5</f>
        <v>6.9894709223981257</v>
      </c>
      <c r="I42" s="6">
        <v>0</v>
      </c>
      <c r="J42" s="13"/>
      <c r="K42" s="2">
        <v>1</v>
      </c>
    </row>
    <row r="43" spans="1:11" ht="15.75" customHeight="1" x14ac:dyDescent="0.15">
      <c r="B43" s="5">
        <v>123440</v>
      </c>
      <c r="C43" s="6">
        <f t="shared" si="0"/>
        <v>81.011017498379786</v>
      </c>
      <c r="D43" s="6">
        <f t="shared" si="1"/>
        <v>15.304608783920003</v>
      </c>
      <c r="E43" s="8">
        <f t="shared" si="2"/>
        <v>0.56242958091108208</v>
      </c>
      <c r="F43" s="6">
        <f>D43-Ionization!$B$2</f>
        <v>-0.27639121607999684</v>
      </c>
      <c r="G43" s="6">
        <f>(-'Rydberg constant'!$E$2/F43)^0.5</f>
        <v>7.0160708036267652</v>
      </c>
      <c r="H43" s="2"/>
      <c r="I43" s="6">
        <v>0</v>
      </c>
      <c r="J43" s="13"/>
      <c r="K43" s="2">
        <v>1</v>
      </c>
    </row>
    <row r="44" spans="1:11" ht="15.75" customHeight="1" x14ac:dyDescent="0.15">
      <c r="B44" s="5">
        <v>123448.4</v>
      </c>
      <c r="C44" s="6">
        <f t="shared" si="0"/>
        <v>81.005505134128924</v>
      </c>
      <c r="D44" s="6">
        <f t="shared" si="1"/>
        <v>15.3056502511412</v>
      </c>
      <c r="E44" s="8">
        <f t="shared" si="2"/>
        <v>0.56246785382488351</v>
      </c>
      <c r="F44" s="6">
        <f>D44-Ionization!$B$2</f>
        <v>-0.27534974885879926</v>
      </c>
      <c r="G44" s="6">
        <f>(-'Rydberg constant'!$E$2/F44)^0.5</f>
        <v>7.0293268741830355</v>
      </c>
      <c r="I44" s="6">
        <v>0</v>
      </c>
      <c r="J44" s="13"/>
      <c r="K44" s="2">
        <v>1</v>
      </c>
    </row>
    <row r="45" spans="1:11" ht="15.75" customHeight="1" x14ac:dyDescent="0.15">
      <c r="A45" s="2" t="s">
        <v>51</v>
      </c>
      <c r="B45" s="5">
        <v>123577.5</v>
      </c>
      <c r="C45" s="6">
        <f t="shared" si="0"/>
        <v>80.920879609961361</v>
      </c>
      <c r="D45" s="6">
        <f t="shared" si="1"/>
        <v>15.3216566104575</v>
      </c>
      <c r="E45" s="8">
        <f t="shared" si="2"/>
        <v>0.56305607205961794</v>
      </c>
      <c r="F45" s="6">
        <f>D45-Ionization!$B$2</f>
        <v>-0.25934338954249903</v>
      </c>
      <c r="G45" s="6">
        <f>(-'Rydberg constant'!$E$2/F45)^0.5</f>
        <v>7.2430000826423093</v>
      </c>
      <c r="H45" s="2" t="s">
        <v>29</v>
      </c>
      <c r="I45" s="6">
        <v>1.54E-2</v>
      </c>
      <c r="J45" s="13"/>
      <c r="K45" s="2">
        <v>1</v>
      </c>
    </row>
    <row r="46" spans="1:11" ht="15.75" customHeight="1" x14ac:dyDescent="0.15">
      <c r="A46" s="2" t="s">
        <v>52</v>
      </c>
      <c r="B46" s="5">
        <v>123618</v>
      </c>
      <c r="C46" s="6">
        <f t="shared" si="0"/>
        <v>80.894368134090499</v>
      </c>
      <c r="D46" s="6">
        <f t="shared" si="1"/>
        <v>15.326677970274002</v>
      </c>
      <c r="E46" s="8">
        <f t="shared" si="2"/>
        <v>0.56324060217973226</v>
      </c>
      <c r="F46" s="6">
        <f>D46-Ionization!$B$2</f>
        <v>-0.25432202972599782</v>
      </c>
      <c r="G46" s="6">
        <f>(-'Rydberg constant'!$E$2/F46)^0.5</f>
        <v>7.3141538448184082</v>
      </c>
      <c r="H46" s="2" t="s">
        <v>29</v>
      </c>
      <c r="I46" s="6">
        <v>0.14599999999999999</v>
      </c>
      <c r="J46" s="13"/>
      <c r="K46" s="2">
        <v>1</v>
      </c>
    </row>
    <row r="47" spans="1:11" ht="15.75" customHeight="1" x14ac:dyDescent="0.15">
      <c r="A47" s="2" t="s">
        <v>53</v>
      </c>
      <c r="B47" s="5">
        <v>123663.5</v>
      </c>
      <c r="C47" s="6">
        <f t="shared" si="0"/>
        <v>80.864604349707065</v>
      </c>
      <c r="D47" s="6">
        <f t="shared" si="1"/>
        <v>15.3323192510555</v>
      </c>
      <c r="E47" s="8">
        <f t="shared" si="2"/>
        <v>0.56344791379615677</v>
      </c>
      <c r="F47" s="6">
        <f>D47-Ionization!$B$2</f>
        <v>-0.24868074894449954</v>
      </c>
      <c r="G47" s="6">
        <f>(-'Rydberg constant'!$E$2/F47)^0.5</f>
        <v>7.396648794610285</v>
      </c>
      <c r="H47" s="2" t="s">
        <v>29</v>
      </c>
      <c r="I47" s="6">
        <v>6.8000000000000005E-2</v>
      </c>
      <c r="J47" s="13"/>
      <c r="K47" s="2">
        <v>1</v>
      </c>
    </row>
    <row r="48" spans="1:11" ht="15.75" customHeight="1" x14ac:dyDescent="0.15">
      <c r="A48" s="14" t="s">
        <v>54</v>
      </c>
      <c r="B48" s="5">
        <v>123948.5</v>
      </c>
      <c r="C48" s="6">
        <f t="shared" si="0"/>
        <v>80.678668963319438</v>
      </c>
      <c r="D48" s="6">
        <f t="shared" si="1"/>
        <v>15.3676547460605</v>
      </c>
      <c r="E48" s="8">
        <f t="shared" si="2"/>
        <v>0.56474645908584942</v>
      </c>
      <c r="F48" s="6">
        <f>D48-Ionization!$B$2</f>
        <v>-0.2133452539394991</v>
      </c>
      <c r="G48" s="6">
        <f>(-'Rydberg constant'!$E$2/F48)^0.5</f>
        <v>7.9857293746699645</v>
      </c>
      <c r="I48" s="6">
        <v>0</v>
      </c>
      <c r="J48" s="13"/>
      <c r="K48" s="2">
        <v>1</v>
      </c>
    </row>
    <row r="49" spans="1:11" ht="15.75" customHeight="1" x14ac:dyDescent="0.15">
      <c r="A49" s="15"/>
      <c r="B49" s="5">
        <v>123949</v>
      </c>
      <c r="C49" s="6">
        <f t="shared" si="0"/>
        <v>80.678343512251004</v>
      </c>
      <c r="D49" s="6">
        <f t="shared" si="1"/>
        <v>15.367716738157002</v>
      </c>
      <c r="E49" s="8">
        <f t="shared" si="2"/>
        <v>0.56474873723548047</v>
      </c>
      <c r="F49" s="6">
        <f>D49-Ionization!$B$2</f>
        <v>-0.21328326184299762</v>
      </c>
      <c r="G49" s="6">
        <f>(-'Rydberg constant'!$E$2/F49)^0.5</f>
        <v>7.9868898411184119</v>
      </c>
      <c r="I49" s="6">
        <v>0</v>
      </c>
      <c r="J49" s="13"/>
      <c r="K49" s="2">
        <v>1</v>
      </c>
    </row>
    <row r="50" spans="1:11" ht="15.75" customHeight="1" x14ac:dyDescent="0.15">
      <c r="A50" s="15"/>
      <c r="B50" s="5">
        <v>123975</v>
      </c>
      <c r="C50" s="6">
        <f t="shared" si="0"/>
        <v>80.661423674127846</v>
      </c>
      <c r="D50" s="6">
        <f t="shared" si="1"/>
        <v>15.370940327175001</v>
      </c>
      <c r="E50" s="8">
        <f t="shared" si="2"/>
        <v>0.56486720101629451</v>
      </c>
      <c r="F50" s="6">
        <f>D50-Ionization!$B$2</f>
        <v>-0.2100596728249986</v>
      </c>
      <c r="G50" s="6">
        <f>(-'Rydberg constant'!$E$2/F50)^0.5</f>
        <v>8.0479401705209135</v>
      </c>
      <c r="I50" s="6">
        <v>0</v>
      </c>
      <c r="J50" s="13"/>
      <c r="K50" s="2">
        <v>1</v>
      </c>
    </row>
    <row r="51" spans="1:11" ht="15.75" customHeight="1" x14ac:dyDescent="0.15">
      <c r="A51" s="15"/>
      <c r="B51" s="5">
        <v>123991.8</v>
      </c>
      <c r="C51" s="6">
        <f t="shared" si="0"/>
        <v>80.650494629483561</v>
      </c>
      <c r="D51" s="6">
        <f t="shared" si="1"/>
        <v>15.373023261617401</v>
      </c>
      <c r="E51" s="8">
        <f t="shared" si="2"/>
        <v>0.56494374684389748</v>
      </c>
      <c r="F51" s="6">
        <f>D51-Ionization!$B$2</f>
        <v>-0.20797673838259811</v>
      </c>
      <c r="G51" s="6">
        <f>(-'Rydberg constant'!$E$2/F51)^0.5</f>
        <v>8.0881407444606452</v>
      </c>
      <c r="I51" s="6">
        <v>1.64</v>
      </c>
      <c r="J51" s="13"/>
      <c r="K51" s="2">
        <v>1</v>
      </c>
    </row>
    <row r="52" spans="1:11" ht="15.75" customHeight="1" x14ac:dyDescent="0.15">
      <c r="A52" s="14" t="s">
        <v>55</v>
      </c>
      <c r="B52" s="5">
        <v>124080.6</v>
      </c>
      <c r="C52" s="6">
        <f t="shared" si="0"/>
        <v>80.592775985931723</v>
      </c>
      <c r="D52" s="6">
        <f t="shared" si="1"/>
        <v>15.384033057955801</v>
      </c>
      <c r="E52" s="8">
        <f t="shared" si="2"/>
        <v>0.56534834621837016</v>
      </c>
      <c r="F52" s="6">
        <f>D52-Ionization!$B$2</f>
        <v>-0.19696694204419884</v>
      </c>
      <c r="G52" s="6">
        <f>(-'Rydberg constant'!$E$2/F52)^0.5</f>
        <v>8.3111172700535523</v>
      </c>
      <c r="I52" s="6">
        <v>0.24399999999999999</v>
      </c>
      <c r="J52" s="13"/>
      <c r="K52" s="2">
        <v>1</v>
      </c>
    </row>
    <row r="53" spans="1:11" ht="15.75" customHeight="1" x14ac:dyDescent="0.15">
      <c r="A53" s="15"/>
      <c r="B53" s="5">
        <v>124081.5</v>
      </c>
      <c r="C53" s="6">
        <f t="shared" si="0"/>
        <v>80.592191422573066</v>
      </c>
      <c r="D53" s="6">
        <f t="shared" si="1"/>
        <v>15.384144643729503</v>
      </c>
      <c r="E53" s="8">
        <f t="shared" si="2"/>
        <v>0.56535244688770603</v>
      </c>
      <c r="F53" s="6">
        <f>D53-Ionization!$B$2</f>
        <v>-0.19685535627049688</v>
      </c>
      <c r="G53" s="6">
        <f>(-'Rydberg constant'!$E$2/F53)^0.5</f>
        <v>8.3134724791857124</v>
      </c>
      <c r="I53" s="6">
        <v>0</v>
      </c>
      <c r="J53" s="13"/>
      <c r="K53" s="2">
        <v>1</v>
      </c>
    </row>
    <row r="54" spans="1:11" ht="15.75" customHeight="1" x14ac:dyDescent="0.15">
      <c r="A54" s="14" t="s">
        <v>56</v>
      </c>
      <c r="B54" s="5">
        <v>124100</v>
      </c>
      <c r="C54" s="6">
        <f t="shared" si="0"/>
        <v>80.580177276390003</v>
      </c>
      <c r="D54" s="6">
        <f t="shared" si="1"/>
        <v>15.386438351300001</v>
      </c>
      <c r="E54" s="8">
        <f t="shared" si="2"/>
        <v>0.56543673842405451</v>
      </c>
      <c r="F54" s="6">
        <f>D54-Ionization!$B$2</f>
        <v>-0.19456164869999881</v>
      </c>
      <c r="G54" s="6">
        <f>(-'Rydberg constant'!$E$2/F54)^0.5</f>
        <v>8.3623330925117223</v>
      </c>
      <c r="I54" s="6">
        <v>0.30399999999999999</v>
      </c>
      <c r="J54" s="13"/>
      <c r="K54" s="2">
        <v>1</v>
      </c>
    </row>
    <row r="55" spans="1:11" ht="15.75" customHeight="1" x14ac:dyDescent="0.15">
      <c r="A55" s="15"/>
      <c r="B55" s="5">
        <v>124113.2</v>
      </c>
      <c r="C55" s="6">
        <f t="shared" si="0"/>
        <v>80.571607210191985</v>
      </c>
      <c r="D55" s="6">
        <f t="shared" si="1"/>
        <v>15.3880749426476</v>
      </c>
      <c r="E55" s="8">
        <f t="shared" si="2"/>
        <v>0.56549688157431388</v>
      </c>
      <c r="F55" s="6">
        <f>D55-Ionization!$B$2</f>
        <v>-0.19292505735239907</v>
      </c>
      <c r="G55" s="6">
        <f>(-'Rydberg constant'!$E$2/F55)^0.5</f>
        <v>8.3977271996632545</v>
      </c>
      <c r="I55" s="6">
        <v>0</v>
      </c>
      <c r="J55" s="13"/>
      <c r="K55" s="2">
        <v>1</v>
      </c>
    </row>
    <row r="56" spans="1:11" ht="15.75" customHeight="1" x14ac:dyDescent="0.15">
      <c r="A56" s="2" t="s">
        <v>57</v>
      </c>
      <c r="B56" s="5">
        <v>124232.9</v>
      </c>
      <c r="C56" s="6">
        <f t="shared" si="0"/>
        <v>80.493975428409058</v>
      </c>
      <c r="D56" s="6">
        <f t="shared" si="1"/>
        <v>15.4029158505497</v>
      </c>
      <c r="E56" s="8">
        <f t="shared" si="2"/>
        <v>0.56604227059598478</v>
      </c>
      <c r="F56" s="6">
        <f>D56-Ionization!$B$2</f>
        <v>-0.17808414945029938</v>
      </c>
      <c r="G56" s="6">
        <f>(-'Rydberg constant'!$E$2/F56)^0.5</f>
        <v>8.7406443257295141</v>
      </c>
      <c r="H56" s="2" t="s">
        <v>29</v>
      </c>
      <c r="I56" s="6">
        <v>3.5000000000000003E-2</v>
      </c>
      <c r="J56" s="13"/>
      <c r="K56" s="2">
        <v>1</v>
      </c>
    </row>
    <row r="57" spans="1:11" ht="15.75" customHeight="1" x14ac:dyDescent="0.15">
      <c r="A57" s="2" t="s">
        <v>58</v>
      </c>
      <c r="B57" s="5">
        <v>124313.7</v>
      </c>
      <c r="C57" s="6">
        <f t="shared" si="0"/>
        <v>80.441656872894939</v>
      </c>
      <c r="D57" s="6">
        <f t="shared" si="1"/>
        <v>15.412933773344099</v>
      </c>
      <c r="E57" s="8">
        <f t="shared" si="2"/>
        <v>0.56641041957636074</v>
      </c>
      <c r="F57" s="6">
        <f>D57-Ionization!$B$2</f>
        <v>-0.16806622665590076</v>
      </c>
      <c r="G57" s="6">
        <f>(-'Rydberg constant'!$E$2/F57)^0.5</f>
        <v>8.9973757238312366</v>
      </c>
      <c r="H57" s="2" t="s">
        <v>29</v>
      </c>
      <c r="I57" s="6">
        <v>3.3000000000000002E-2</v>
      </c>
      <c r="J57" s="13"/>
      <c r="K57" s="2">
        <v>1</v>
      </c>
    </row>
    <row r="58" spans="1:11" ht="13" x14ac:dyDescent="0.15">
      <c r="B58" s="5">
        <v>124340.5</v>
      </c>
      <c r="C58" s="6">
        <f t="shared" si="0"/>
        <v>80.424318705490165</v>
      </c>
      <c r="D58" s="6">
        <f t="shared" si="1"/>
        <v>15.416256549716499</v>
      </c>
      <c r="E58" s="8">
        <f t="shared" si="2"/>
        <v>0.56653252839658452</v>
      </c>
      <c r="F58" s="6">
        <f>D58-Ionization!$B$2</f>
        <v>-0.16474345028350079</v>
      </c>
      <c r="G58" s="6">
        <f>(-'Rydberg constant'!$E$2/F58)^0.5</f>
        <v>9.087658588874783</v>
      </c>
      <c r="I58" s="6">
        <v>0</v>
      </c>
      <c r="J58" s="13"/>
      <c r="K58" s="2">
        <v>1</v>
      </c>
    </row>
    <row r="59" spans="1:11" ht="13" x14ac:dyDescent="0.15">
      <c r="A59" s="7" t="s">
        <v>78</v>
      </c>
      <c r="B59" s="5">
        <v>124404.2</v>
      </c>
      <c r="C59" s="6">
        <f t="shared" si="0"/>
        <v>80.383138189868191</v>
      </c>
      <c r="D59" s="6">
        <f t="shared" si="1"/>
        <v>15.424154342810601</v>
      </c>
      <c r="E59" s="8">
        <f t="shared" si="2"/>
        <v>0.56682276465957904</v>
      </c>
      <c r="F59" s="6">
        <f>D59-Ionization!$B$2</f>
        <v>-0.15684565718939858</v>
      </c>
      <c r="G59" s="6">
        <f>(-'Rydberg constant'!$E$2/F59)^0.5</f>
        <v>9.3136482608908597</v>
      </c>
      <c r="H59" s="2" t="s">
        <v>17</v>
      </c>
      <c r="I59" s="6">
        <v>0.112</v>
      </c>
      <c r="J59" s="13"/>
      <c r="K59" s="2">
        <v>1</v>
      </c>
    </row>
    <row r="60" spans="1:11" ht="13" x14ac:dyDescent="0.15">
      <c r="A60" s="7" t="s">
        <v>77</v>
      </c>
      <c r="B60" s="5">
        <v>124428.4</v>
      </c>
      <c r="C60" s="6">
        <f t="shared" si="0"/>
        <v>80.367504524690503</v>
      </c>
      <c r="D60" s="6">
        <f t="shared" si="1"/>
        <v>15.4271547602812</v>
      </c>
      <c r="E60" s="8">
        <f t="shared" si="2"/>
        <v>0.56693302710172133</v>
      </c>
      <c r="F60" s="6">
        <f>D60-Ionization!$B$2</f>
        <v>-0.15384523971879993</v>
      </c>
      <c r="G60" s="6">
        <f>(-'Rydberg constant'!$E$2/F60)^0.5</f>
        <v>9.4040309559979551</v>
      </c>
      <c r="H60" s="2" t="s">
        <v>17</v>
      </c>
      <c r="I60" s="6">
        <v>3.5999999999999997E-2</v>
      </c>
      <c r="J60" s="13"/>
      <c r="K60" s="2">
        <v>1</v>
      </c>
    </row>
    <row r="61" spans="1:11" ht="13" x14ac:dyDescent="0.15">
      <c r="A61" s="7" t="s">
        <v>76</v>
      </c>
      <c r="B61" s="5">
        <v>124461</v>
      </c>
      <c r="C61" s="6">
        <f t="shared" si="0"/>
        <v>80.346453909256709</v>
      </c>
      <c r="D61" s="6">
        <f t="shared" si="1"/>
        <v>15.431196644973001</v>
      </c>
      <c r="E61" s="8">
        <f t="shared" si="2"/>
        <v>0.56708156245766517</v>
      </c>
      <c r="F61" s="6">
        <f>D61-Ionization!$B$2</f>
        <v>-0.14980335502699837</v>
      </c>
      <c r="G61" s="6">
        <f>(-'Rydberg constant'!$E$2/F61)^0.5</f>
        <v>9.5300529025465348</v>
      </c>
      <c r="H61" s="2" t="s">
        <v>29</v>
      </c>
      <c r="I61" s="6">
        <v>1.9E-2</v>
      </c>
      <c r="J61" s="13"/>
      <c r="K61" s="2">
        <v>1</v>
      </c>
    </row>
    <row r="62" spans="1:11" ht="13" x14ac:dyDescent="0.15">
      <c r="A62" s="7" t="s">
        <v>75</v>
      </c>
      <c r="B62" s="5">
        <v>124637.2</v>
      </c>
      <c r="C62" s="6">
        <f t="shared" si="0"/>
        <v>80.232867875722505</v>
      </c>
      <c r="D62" s="6">
        <f t="shared" si="1"/>
        <v>15.4530426597796</v>
      </c>
      <c r="E62" s="8">
        <f t="shared" si="2"/>
        <v>0.56788438238764349</v>
      </c>
      <c r="F62" s="6">
        <f>D62-Ionization!$B$2</f>
        <v>-0.12795734022039973</v>
      </c>
      <c r="G62" s="6">
        <f>(-'Rydberg constant'!$E$2/F62)^0.5</f>
        <v>10.311538780569908</v>
      </c>
      <c r="H62" s="2" t="s">
        <v>29</v>
      </c>
      <c r="I62" s="6">
        <v>0.16</v>
      </c>
      <c r="J62" s="13"/>
      <c r="K62" s="2">
        <v>1</v>
      </c>
    </row>
    <row r="63" spans="1:11" ht="13" x14ac:dyDescent="0.15">
      <c r="B63" s="5">
        <v>124656.8</v>
      </c>
      <c r="C63" s="6">
        <f t="shared" si="0"/>
        <v>80.22025272588418</v>
      </c>
      <c r="D63" s="6">
        <f t="shared" si="1"/>
        <v>15.455472749962402</v>
      </c>
      <c r="E63" s="8">
        <f t="shared" si="2"/>
        <v>0.56797368585318031</v>
      </c>
      <c r="F63" s="6">
        <f>D63-Ionization!$B$2</f>
        <v>-0.12552725003759768</v>
      </c>
      <c r="G63" s="6">
        <f>(-'Rydberg constant'!$E$2/F63)^0.5</f>
        <v>10.410871213602523</v>
      </c>
      <c r="I63" s="6">
        <v>0</v>
      </c>
      <c r="J63" s="13"/>
      <c r="K63" s="2">
        <v>1</v>
      </c>
    </row>
    <row r="64" spans="1:11" ht="13" x14ac:dyDescent="0.15">
      <c r="A64" s="14" t="s">
        <v>59</v>
      </c>
      <c r="B64" s="5">
        <f>(124680+124820)/2</f>
        <v>124750</v>
      </c>
      <c r="C64" s="6">
        <f t="shared" si="0"/>
        <v>80.160320641282567</v>
      </c>
      <c r="D64" s="6">
        <f t="shared" si="1"/>
        <v>15.467028076750001</v>
      </c>
      <c r="E64" s="8">
        <f t="shared" si="2"/>
        <v>0.56839833294440611</v>
      </c>
      <c r="F64" s="6">
        <f>D64-Ionization!$B$2</f>
        <v>-0.1139719232499985</v>
      </c>
      <c r="G64" s="6">
        <f>(-'Rydberg constant'!$E$2/F64)^0.5</f>
        <v>10.925898030487588</v>
      </c>
      <c r="I64" s="6">
        <v>1.25</v>
      </c>
      <c r="J64" s="13"/>
      <c r="K64" s="2">
        <v>1</v>
      </c>
    </row>
    <row r="65" spans="1:11" ht="13" x14ac:dyDescent="0.15">
      <c r="A65" s="14" t="s">
        <v>60</v>
      </c>
      <c r="B65" s="5">
        <v>124869</v>
      </c>
      <c r="C65" s="6">
        <f t="shared" si="0"/>
        <v>80.083927956498414</v>
      </c>
      <c r="D65" s="6">
        <f t="shared" si="1"/>
        <v>15.481782195717001</v>
      </c>
      <c r="E65" s="8">
        <f t="shared" si="2"/>
        <v>0.56894053255659349</v>
      </c>
      <c r="F65" s="6">
        <f>D65-Ionization!$B$2</f>
        <v>-9.9217804282998756E-2</v>
      </c>
      <c r="G65" s="6">
        <f>(-'Rydberg constant'!$E$2/F65)^0.5</f>
        <v>11.710118114072465</v>
      </c>
      <c r="I65" s="6">
        <v>0.41899999999999998</v>
      </c>
      <c r="J65" s="13"/>
      <c r="K65" s="2">
        <v>1</v>
      </c>
    </row>
    <row r="66" spans="1:11" ht="13" x14ac:dyDescent="0.15">
      <c r="B66" s="5">
        <f>(124882+124930)/2</f>
        <v>124906</v>
      </c>
      <c r="C66" s="6">
        <f t="shared" si="0"/>
        <v>80.060205274366325</v>
      </c>
      <c r="D66" s="6">
        <f t="shared" si="1"/>
        <v>15.486369610857999</v>
      </c>
      <c r="E66" s="8">
        <f t="shared" si="2"/>
        <v>0.56910911562929034</v>
      </c>
      <c r="F66" s="6">
        <f>D66-Ionization!$B$2</f>
        <v>-9.4630389142000837E-2</v>
      </c>
      <c r="G66" s="6">
        <f>(-'Rydberg constant'!$E$2/F66)^0.5</f>
        <v>11.990595943724191</v>
      </c>
      <c r="I66" s="6">
        <v>0.25900000000000001</v>
      </c>
      <c r="J66" s="13"/>
      <c r="K66" s="2">
        <v>1</v>
      </c>
    </row>
    <row r="67" spans="1:11" ht="13" x14ac:dyDescent="0.15">
      <c r="A67" s="2" t="s">
        <v>61</v>
      </c>
      <c r="B67" s="5">
        <v>124945.8</v>
      </c>
      <c r="C67" s="6">
        <f t="shared" si="0"/>
        <v>80.03470304724128</v>
      </c>
      <c r="D67" s="6">
        <f t="shared" si="1"/>
        <v>15.491304181739402</v>
      </c>
      <c r="E67" s="8">
        <f t="shared" si="2"/>
        <v>0.56929045633992126</v>
      </c>
      <c r="F67" s="6">
        <f>D67-Ionization!$B$2</f>
        <v>-8.9695818260597804E-2</v>
      </c>
      <c r="G67" s="6">
        <f>(-'Rydberg constant'!$E$2/F67)^0.5</f>
        <v>12.316008597967235</v>
      </c>
      <c r="H67" s="2" t="s">
        <v>17</v>
      </c>
      <c r="I67" s="6">
        <v>0.122</v>
      </c>
      <c r="J67" s="13"/>
      <c r="K67" s="2">
        <v>1</v>
      </c>
    </row>
    <row r="68" spans="1:11" ht="13" x14ac:dyDescent="0.15">
      <c r="B68" s="5">
        <v>124962.8</v>
      </c>
      <c r="C68" s="6">
        <f t="shared" si="0"/>
        <v>80.023815087369996</v>
      </c>
      <c r="D68" s="6">
        <f t="shared" si="1"/>
        <v>15.493411913020402</v>
      </c>
      <c r="E68" s="8">
        <f t="shared" si="2"/>
        <v>0.56936791342737658</v>
      </c>
      <c r="F68" s="6">
        <f>D68-Ionization!$B$2</f>
        <v>-8.758808697959708E-2</v>
      </c>
      <c r="G68" s="6">
        <f>(-'Rydberg constant'!$E$2/F68)^0.5</f>
        <v>12.463314695730231</v>
      </c>
      <c r="I68" s="6">
        <v>0</v>
      </c>
      <c r="J68" s="13"/>
      <c r="K68" s="2">
        <v>1</v>
      </c>
    </row>
    <row r="69" spans="1:11" ht="13" x14ac:dyDescent="0.15">
      <c r="A69" s="7" t="s">
        <v>74</v>
      </c>
      <c r="B69" s="5">
        <v>124991.6</v>
      </c>
      <c r="C69" s="6">
        <f t="shared" si="0"/>
        <v>80.005376361291482</v>
      </c>
      <c r="D69" s="6">
        <f t="shared" si="1"/>
        <v>15.496982657778803</v>
      </c>
      <c r="E69" s="8">
        <f t="shared" si="2"/>
        <v>0.56949913484612458</v>
      </c>
      <c r="F69" s="6">
        <f>D69-Ionization!$B$2</f>
        <v>-8.40173422211965E-2</v>
      </c>
      <c r="G69" s="6">
        <f>(-'Rydberg constant'!$E$2/F69)^0.5</f>
        <v>12.72540496518374</v>
      </c>
      <c r="H69" s="2" t="s">
        <v>29</v>
      </c>
      <c r="I69" s="6">
        <v>3.5000000000000003E-2</v>
      </c>
      <c r="J69" s="13"/>
      <c r="K69" s="2">
        <v>1</v>
      </c>
    </row>
    <row r="70" spans="1:11" ht="13" x14ac:dyDescent="0.15">
      <c r="A70" s="7" t="s">
        <v>73</v>
      </c>
      <c r="B70" s="5">
        <f>(124996+125042)/2</f>
        <v>125019</v>
      </c>
      <c r="C70" s="6">
        <f t="shared" si="0"/>
        <v>79.987841848039096</v>
      </c>
      <c r="D70" s="6">
        <f t="shared" si="1"/>
        <v>15.500379824667</v>
      </c>
      <c r="E70" s="8">
        <f t="shared" si="2"/>
        <v>0.56962397744590543</v>
      </c>
      <c r="F70" s="6">
        <f>D70-Ionization!$B$2</f>
        <v>-8.0620175332999366E-2</v>
      </c>
      <c r="G70" s="6">
        <f>(-'Rydberg constant'!$E$2/F70)^0.5</f>
        <v>12.990749618031757</v>
      </c>
      <c r="H70" s="2" t="s">
        <v>29</v>
      </c>
      <c r="I70" s="6">
        <v>5.0999999999999997E-2</v>
      </c>
      <c r="J70" s="13"/>
      <c r="K70" s="2">
        <v>1</v>
      </c>
    </row>
    <row r="71" spans="1:11" ht="13" x14ac:dyDescent="0.15">
      <c r="A71" s="2" t="s">
        <v>62</v>
      </c>
      <c r="B71" s="5">
        <v>125050</v>
      </c>
      <c r="C71" s="6">
        <f t="shared" si="0"/>
        <v>79.968012794882043</v>
      </c>
      <c r="D71" s="6">
        <f t="shared" si="1"/>
        <v>15.504223334650002</v>
      </c>
      <c r="E71" s="8">
        <f t="shared" si="2"/>
        <v>0.56976522272302987</v>
      </c>
      <c r="F71" s="6">
        <f>D71-Ionization!$B$2</f>
        <v>-7.6776665349997941E-2</v>
      </c>
      <c r="G71" s="6">
        <f>(-'Rydberg constant'!$E$2/F71)^0.5</f>
        <v>13.31194328837732</v>
      </c>
      <c r="H71" s="2" t="s">
        <v>29</v>
      </c>
      <c r="I71" s="6">
        <v>7.4999999999999997E-2</v>
      </c>
      <c r="J71" s="13"/>
      <c r="K71" s="2">
        <v>1</v>
      </c>
    </row>
    <row r="72" spans="1:11" ht="13" x14ac:dyDescent="0.15">
      <c r="B72" s="5">
        <v>125064.8</v>
      </c>
      <c r="C72" s="6">
        <f t="shared" si="0"/>
        <v>79.958549487945447</v>
      </c>
      <c r="D72" s="6">
        <f t="shared" si="1"/>
        <v>15.506058300706401</v>
      </c>
      <c r="E72" s="8">
        <f t="shared" si="2"/>
        <v>0.56983265595210875</v>
      </c>
      <c r="F72" s="6">
        <f>D72-Ionization!$B$2</f>
        <v>-7.4941699293598063E-2</v>
      </c>
      <c r="G72" s="6">
        <f>(-'Rydberg constant'!$E$2/F72)^0.5</f>
        <v>13.473930821880844</v>
      </c>
      <c r="I72" s="6">
        <v>0</v>
      </c>
      <c r="J72" s="13"/>
      <c r="K72" s="2">
        <v>1</v>
      </c>
    </row>
    <row r="73" spans="1:11" ht="13" x14ac:dyDescent="0.15">
      <c r="A73" s="2" t="s">
        <v>63</v>
      </c>
      <c r="B73" s="5">
        <v>125133</v>
      </c>
      <c r="C73" s="6">
        <f t="shared" si="0"/>
        <v>79.914970471418414</v>
      </c>
      <c r="D73" s="6">
        <f t="shared" si="1"/>
        <v>15.514514022668999</v>
      </c>
      <c r="E73" s="8">
        <f t="shared" si="2"/>
        <v>0.5701433955617824</v>
      </c>
      <c r="F73" s="6">
        <f>D73-Ionization!$B$2</f>
        <v>-6.6485977331000257E-2</v>
      </c>
      <c r="G73" s="6">
        <f>(-'Rydberg constant'!$E$2/F73)^0.5</f>
        <v>14.305105098746045</v>
      </c>
      <c r="H73" s="2" t="s">
        <v>29</v>
      </c>
      <c r="I73" s="6">
        <v>0.05</v>
      </c>
      <c r="J73" s="13"/>
      <c r="K73" s="2">
        <v>1</v>
      </c>
    </row>
    <row r="74" spans="1:11" ht="13" x14ac:dyDescent="0.15">
      <c r="B74" s="5">
        <v>125146.5</v>
      </c>
      <c r="C74" s="6">
        <f t="shared" si="0"/>
        <v>79.906349758083522</v>
      </c>
      <c r="D74" s="6">
        <f t="shared" si="1"/>
        <v>15.5161878092745</v>
      </c>
      <c r="E74" s="8">
        <f t="shared" si="2"/>
        <v>0.57020490560182058</v>
      </c>
      <c r="F74" s="6">
        <f>D74-Ionization!$B$2</f>
        <v>-6.4812190725499264E-2</v>
      </c>
      <c r="G74" s="6">
        <f>(-'Rydberg constant'!$E$2/F74)^0.5</f>
        <v>14.488643642642675</v>
      </c>
      <c r="I74" s="6">
        <v>0</v>
      </c>
      <c r="J74" s="13"/>
      <c r="K74" s="2">
        <v>1</v>
      </c>
    </row>
    <row r="75" spans="1:11" ht="13" x14ac:dyDescent="0.15">
      <c r="A75" s="2" t="s">
        <v>64</v>
      </c>
      <c r="B75" s="5">
        <v>125200.5</v>
      </c>
      <c r="C75" s="6">
        <f t="shared" si="0"/>
        <v>79.871885495664955</v>
      </c>
      <c r="D75" s="6">
        <f t="shared" si="1"/>
        <v>15.522882955696499</v>
      </c>
      <c r="E75" s="8">
        <f t="shared" si="2"/>
        <v>0.57045094576197275</v>
      </c>
      <c r="F75" s="6">
        <f>D75-Ionization!$B$2</f>
        <v>-5.811704430350062E-2</v>
      </c>
      <c r="G75" s="6">
        <f>(-'Rydberg constant'!$E$2/F75)^0.5</f>
        <v>15.300454156811051</v>
      </c>
      <c r="H75" s="2" t="s">
        <v>17</v>
      </c>
      <c r="I75" s="6">
        <v>6.4000000000000001E-2</v>
      </c>
      <c r="J75" s="13"/>
      <c r="K75" s="2">
        <v>1</v>
      </c>
    </row>
    <row r="76" spans="1:11" ht="13" x14ac:dyDescent="0.15">
      <c r="B76" s="5">
        <v>125214</v>
      </c>
      <c r="C76" s="6">
        <f t="shared" si="0"/>
        <v>79.863274074783973</v>
      </c>
      <c r="D76" s="6">
        <f t="shared" si="1"/>
        <v>15.524556742302</v>
      </c>
      <c r="E76" s="8">
        <f t="shared" si="2"/>
        <v>0.57051245580201093</v>
      </c>
      <c r="F76" s="6">
        <f>D76-Ionization!$B$2</f>
        <v>-5.6443257697999627E-2</v>
      </c>
      <c r="G76" s="6">
        <f>(-'Rydberg constant'!$E$2/F76)^0.5</f>
        <v>15.525659085450778</v>
      </c>
      <c r="I76" s="6">
        <v>0</v>
      </c>
      <c r="J76" s="13"/>
      <c r="K76" s="2">
        <v>1</v>
      </c>
    </row>
    <row r="77" spans="1:11" ht="13" x14ac:dyDescent="0.15">
      <c r="A77" s="2" t="s">
        <v>65</v>
      </c>
      <c r="B77" s="5">
        <v>125248.5</v>
      </c>
      <c r="C77" s="6">
        <f t="shared" si="0"/>
        <v>79.841275544218092</v>
      </c>
      <c r="D77" s="6">
        <f t="shared" si="1"/>
        <v>15.528834196960499</v>
      </c>
      <c r="E77" s="8">
        <f t="shared" si="2"/>
        <v>0.57066964812655263</v>
      </c>
      <c r="F77" s="6">
        <f>D77-Ionization!$B$2</f>
        <v>-5.2165803039500247E-2</v>
      </c>
      <c r="G77" s="6">
        <f>(-'Rydberg constant'!$E$2/F77)^0.5</f>
        <v>16.149650677678142</v>
      </c>
      <c r="H77" s="2" t="s">
        <v>29</v>
      </c>
      <c r="I77" s="6">
        <v>0.03</v>
      </c>
      <c r="J77" s="13"/>
      <c r="K77" s="2">
        <v>1</v>
      </c>
    </row>
    <row r="78" spans="1:11" ht="13" x14ac:dyDescent="0.15">
      <c r="A78" s="2" t="s">
        <v>66</v>
      </c>
      <c r="B78" s="5">
        <v>125255.8</v>
      </c>
      <c r="C78" s="6">
        <f t="shared" si="0"/>
        <v>79.836622336051505</v>
      </c>
      <c r="D78" s="6">
        <f t="shared" si="1"/>
        <v>15.5297392815694</v>
      </c>
      <c r="E78" s="8">
        <f t="shared" si="2"/>
        <v>0.57070290911116583</v>
      </c>
      <c r="F78" s="6">
        <f>D78-Ionization!$B$2</f>
        <v>-5.1260718430599539E-2</v>
      </c>
      <c r="G78" s="6">
        <f>(-'Rydberg constant'!$E$2/F78)^0.5</f>
        <v>16.291599949373989</v>
      </c>
      <c r="H78" s="2" t="s">
        <v>17</v>
      </c>
      <c r="I78" s="6">
        <v>3.6999999999999998E-2</v>
      </c>
      <c r="J78" s="13"/>
      <c r="K78" s="2">
        <v>1</v>
      </c>
    </row>
    <row r="79" spans="1:11" ht="13" x14ac:dyDescent="0.15">
      <c r="B79" s="5">
        <v>125268.9</v>
      </c>
      <c r="C79" s="6">
        <f t="shared" si="0"/>
        <v>79.828273418222722</v>
      </c>
      <c r="D79" s="6">
        <f t="shared" si="1"/>
        <v>15.5313634744977</v>
      </c>
      <c r="E79" s="8">
        <f t="shared" si="2"/>
        <v>0.57076259663149909</v>
      </c>
      <c r="F79" s="6">
        <f>D79-Ionization!$B$2</f>
        <v>-4.9636525502299023E-2</v>
      </c>
      <c r="G79" s="6">
        <f>(-'Rydberg constant'!$E$2/F79)^0.5</f>
        <v>16.555999117659635</v>
      </c>
      <c r="I79" s="6">
        <v>0</v>
      </c>
      <c r="J79" s="13"/>
      <c r="K79" s="2">
        <v>1</v>
      </c>
    </row>
    <row r="80" spans="1:11" ht="13" x14ac:dyDescent="0.15">
      <c r="A80" s="2" t="s">
        <v>67</v>
      </c>
      <c r="B80" s="5">
        <v>125302</v>
      </c>
      <c r="C80" s="6">
        <f t="shared" si="0"/>
        <v>79.807185839012945</v>
      </c>
      <c r="D80" s="6">
        <f t="shared" si="1"/>
        <v>15.535467351286</v>
      </c>
      <c r="E80" s="8">
        <f t="shared" si="2"/>
        <v>0.57091341013707386</v>
      </c>
      <c r="F80" s="6">
        <f>D80-Ionization!$B$2</f>
        <v>-4.5532648713999535E-2</v>
      </c>
      <c r="G80" s="6">
        <f>(-'Rydberg constant'!$E$2/F80)^0.5</f>
        <v>17.286004595554452</v>
      </c>
      <c r="H80" s="2" t="s">
        <v>17</v>
      </c>
      <c r="I80" s="6">
        <v>2.1999999999999999E-2</v>
      </c>
      <c r="J80" s="13"/>
      <c r="K80" s="2">
        <v>1</v>
      </c>
    </row>
    <row r="81" spans="1:11" ht="13" x14ac:dyDescent="0.15">
      <c r="B81" s="5">
        <v>125314.7</v>
      </c>
      <c r="C81" s="6">
        <f t="shared" si="0"/>
        <v>79.799097791400371</v>
      </c>
      <c r="D81" s="6">
        <f t="shared" si="1"/>
        <v>15.5370419505371</v>
      </c>
      <c r="E81" s="8">
        <f t="shared" si="2"/>
        <v>0.57097127513770229</v>
      </c>
      <c r="F81" s="6">
        <f>D81-Ionization!$B$2</f>
        <v>-4.3958049462899496E-2</v>
      </c>
      <c r="G81" s="6">
        <f>(-'Rydberg constant'!$E$2/F81)^0.5</f>
        <v>17.592877342223037</v>
      </c>
      <c r="I81" s="6">
        <v>0</v>
      </c>
      <c r="J81" s="13"/>
      <c r="K81" s="2">
        <v>1</v>
      </c>
    </row>
    <row r="82" spans="1:11" ht="13" x14ac:dyDescent="0.15">
      <c r="A82" s="2" t="s">
        <v>68</v>
      </c>
      <c r="B82" s="5">
        <v>125340.7</v>
      </c>
      <c r="C82" s="6">
        <f t="shared" si="0"/>
        <v>79.782544696176103</v>
      </c>
      <c r="D82" s="6">
        <f t="shared" si="1"/>
        <v>15.540265539555099</v>
      </c>
      <c r="E82" s="8">
        <f t="shared" si="2"/>
        <v>0.57108973891851633</v>
      </c>
      <c r="F82" s="6">
        <f>D82-Ionization!$B$2</f>
        <v>-4.0734460444900478E-2</v>
      </c>
      <c r="G82" s="6">
        <f>(-'Rydberg constant'!$E$2/F82)^0.5</f>
        <v>18.275745321836059</v>
      </c>
      <c r="H82" s="2" t="s">
        <v>17</v>
      </c>
      <c r="I82" s="6">
        <v>1.7000000000000001E-2</v>
      </c>
      <c r="J82" s="13"/>
      <c r="K82" s="2">
        <v>1</v>
      </c>
    </row>
    <row r="83" spans="1:11" ht="13" x14ac:dyDescent="0.15">
      <c r="B83" s="5">
        <v>125353.5</v>
      </c>
      <c r="C83" s="6">
        <f t="shared" si="0"/>
        <v>79.774398002449075</v>
      </c>
      <c r="D83" s="6">
        <f t="shared" si="1"/>
        <v>15.5418525372255</v>
      </c>
      <c r="E83" s="8">
        <f t="shared" si="2"/>
        <v>0.571148059549071</v>
      </c>
      <c r="F83" s="6">
        <f>D83-Ionization!$B$2</f>
        <v>-3.9147462774499431E-2</v>
      </c>
      <c r="G83" s="6">
        <f>(-'Rydberg constant'!$E$2/F83)^0.5</f>
        <v>18.642505143055729</v>
      </c>
      <c r="I83" s="6">
        <v>0</v>
      </c>
      <c r="J83" s="13"/>
      <c r="K83" s="2">
        <v>1</v>
      </c>
    </row>
    <row r="84" spans="1:11" ht="13" x14ac:dyDescent="0.15">
      <c r="A84" s="2" t="s">
        <v>69</v>
      </c>
      <c r="B84" s="5">
        <v>125373.5</v>
      </c>
      <c r="C84" s="6">
        <f t="shared" si="0"/>
        <v>79.761672123694396</v>
      </c>
      <c r="D84" s="6">
        <f t="shared" si="1"/>
        <v>15.544332221085501</v>
      </c>
      <c r="E84" s="8">
        <f t="shared" si="2"/>
        <v>0.57123918553431263</v>
      </c>
      <c r="F84" s="6">
        <f>D84-Ionization!$B$2</f>
        <v>-3.6667778914498683E-2</v>
      </c>
      <c r="G84" s="6">
        <f>(-'Rydberg constant'!$E$2/F84)^0.5</f>
        <v>19.26255001680693</v>
      </c>
      <c r="H84" s="2" t="s">
        <v>17</v>
      </c>
      <c r="I84" s="6">
        <v>1.6E-2</v>
      </c>
      <c r="J84" s="13"/>
      <c r="K84" s="2">
        <v>1</v>
      </c>
    </row>
    <row r="85" spans="1:11" ht="13" x14ac:dyDescent="0.15">
      <c r="A85" s="2" t="s">
        <v>70</v>
      </c>
      <c r="B85" s="5">
        <v>125401.8</v>
      </c>
      <c r="C85" s="6">
        <f t="shared" si="0"/>
        <v>79.743671940913131</v>
      </c>
      <c r="D85" s="6">
        <f t="shared" si="1"/>
        <v>15.547840973747402</v>
      </c>
      <c r="E85" s="8">
        <f t="shared" si="2"/>
        <v>0.57136812880342946</v>
      </c>
      <c r="F85" s="6">
        <f>D85-Ionization!$B$2</f>
        <v>-3.3159026252597812E-2</v>
      </c>
      <c r="G85" s="6">
        <f>(-'Rydberg constant'!$E$2/F85)^0.5</f>
        <v>20.256070374754625</v>
      </c>
      <c r="H85" s="2" t="s">
        <v>17</v>
      </c>
      <c r="I85" s="6">
        <v>1.2999999999999999E-2</v>
      </c>
      <c r="J85" s="13"/>
      <c r="K85" s="2">
        <v>1</v>
      </c>
    </row>
    <row r="86" spans="1:11" ht="13" x14ac:dyDescent="0.15">
      <c r="B86" s="16"/>
      <c r="C86" s="12"/>
      <c r="D86" s="12"/>
      <c r="E86" s="17"/>
      <c r="G86" s="12"/>
      <c r="I86" s="12"/>
      <c r="J86" s="13"/>
    </row>
    <row r="87" spans="1:11" ht="13" x14ac:dyDescent="0.15">
      <c r="B87" s="16"/>
      <c r="C87" s="12"/>
      <c r="D87" s="12"/>
      <c r="E87" s="17"/>
      <c r="G87" s="12"/>
      <c r="I87" s="12"/>
      <c r="J87" s="13"/>
    </row>
    <row r="88" spans="1:11" ht="13" x14ac:dyDescent="0.15">
      <c r="B88" s="16"/>
      <c r="C88" s="12"/>
      <c r="D88" s="12"/>
      <c r="E88" s="17"/>
      <c r="G88" s="12"/>
      <c r="I88" s="12"/>
      <c r="J88" s="13"/>
    </row>
    <row r="89" spans="1:11" ht="13" x14ac:dyDescent="0.15">
      <c r="B89" s="16"/>
      <c r="C89" s="12"/>
      <c r="D89" s="12"/>
      <c r="E89" s="17"/>
      <c r="G89" s="12"/>
      <c r="I89" s="12"/>
      <c r="J89" s="13"/>
    </row>
    <row r="90" spans="1:11" ht="13" x14ac:dyDescent="0.15">
      <c r="B90" s="16"/>
      <c r="C90" s="12"/>
      <c r="D90" s="12"/>
      <c r="E90" s="17"/>
      <c r="G90" s="12"/>
      <c r="I90" s="12"/>
      <c r="J90" s="13"/>
    </row>
    <row r="91" spans="1:11" ht="13" x14ac:dyDescent="0.15">
      <c r="B91" s="16"/>
      <c r="C91" s="12"/>
      <c r="D91" s="12"/>
      <c r="E91" s="17"/>
      <c r="G91" s="12"/>
      <c r="I91" s="12"/>
      <c r="J91" s="13"/>
    </row>
    <row r="92" spans="1:11" ht="13" x14ac:dyDescent="0.15">
      <c r="B92" s="16"/>
      <c r="C92" s="12"/>
      <c r="D92" s="12"/>
      <c r="E92" s="17"/>
      <c r="G92" s="12"/>
      <c r="I92" s="12"/>
      <c r="J92" s="13"/>
    </row>
    <row r="93" spans="1:11" ht="13" x14ac:dyDescent="0.15">
      <c r="B93" s="16"/>
      <c r="C93" s="12"/>
      <c r="D93" s="12"/>
      <c r="E93" s="17"/>
      <c r="G93" s="12"/>
      <c r="I93" s="12"/>
      <c r="J93" s="13"/>
    </row>
    <row r="94" spans="1:11" ht="13" x14ac:dyDescent="0.15">
      <c r="B94" s="16"/>
      <c r="C94" s="12"/>
      <c r="D94" s="12"/>
      <c r="E94" s="17"/>
      <c r="G94" s="12"/>
      <c r="I94" s="12"/>
      <c r="J94" s="13"/>
    </row>
    <row r="95" spans="1:11" ht="13" x14ac:dyDescent="0.15">
      <c r="B95" s="16"/>
      <c r="C95" s="12"/>
      <c r="D95" s="12"/>
      <c r="E95" s="17"/>
      <c r="G95" s="12"/>
      <c r="I95" s="12"/>
      <c r="J95" s="13"/>
    </row>
    <row r="96" spans="1:11" ht="13" x14ac:dyDescent="0.15">
      <c r="B96" s="16"/>
      <c r="C96" s="12"/>
      <c r="D96" s="12"/>
      <c r="E96" s="17"/>
      <c r="G96" s="12"/>
      <c r="I96" s="12"/>
      <c r="J96" s="13"/>
    </row>
    <row r="97" spans="2:10" ht="13" x14ac:dyDescent="0.15">
      <c r="B97" s="16"/>
      <c r="C97" s="12"/>
      <c r="D97" s="12"/>
      <c r="E97" s="17"/>
      <c r="G97" s="12"/>
      <c r="I97" s="12"/>
      <c r="J97" s="13"/>
    </row>
    <row r="98" spans="2:10" ht="13" x14ac:dyDescent="0.15">
      <c r="B98" s="16"/>
      <c r="C98" s="12"/>
      <c r="D98" s="12"/>
      <c r="E98" s="17"/>
      <c r="G98" s="12"/>
      <c r="I98" s="12"/>
      <c r="J98" s="13"/>
    </row>
    <row r="99" spans="2:10" ht="13" x14ac:dyDescent="0.15">
      <c r="B99" s="16"/>
      <c r="C99" s="12"/>
      <c r="D99" s="12"/>
      <c r="E99" s="17"/>
      <c r="G99" s="12"/>
      <c r="I99" s="12"/>
      <c r="J99" s="13"/>
    </row>
    <row r="100" spans="2:10" ht="13" x14ac:dyDescent="0.15">
      <c r="B100" s="16"/>
      <c r="C100" s="12"/>
      <c r="D100" s="12"/>
      <c r="E100" s="17"/>
      <c r="G100" s="12"/>
      <c r="I100" s="12"/>
      <c r="J100" s="13"/>
    </row>
    <row r="101" spans="2:10" ht="13" x14ac:dyDescent="0.15">
      <c r="B101" s="16"/>
      <c r="C101" s="12"/>
      <c r="D101" s="12"/>
      <c r="E101" s="17"/>
      <c r="G101" s="12"/>
      <c r="I101" s="12"/>
      <c r="J101" s="13"/>
    </row>
    <row r="102" spans="2:10" ht="13" x14ac:dyDescent="0.15">
      <c r="B102" s="16"/>
      <c r="C102" s="12"/>
      <c r="D102" s="12"/>
      <c r="E102" s="17"/>
      <c r="G102" s="12"/>
      <c r="I102" s="12"/>
      <c r="J102" s="13"/>
    </row>
    <row r="103" spans="2:10" ht="13" x14ac:dyDescent="0.15">
      <c r="B103" s="16"/>
      <c r="C103" s="12"/>
      <c r="D103" s="12"/>
      <c r="E103" s="17"/>
      <c r="G103" s="12"/>
      <c r="I103" s="12"/>
      <c r="J103" s="13"/>
    </row>
    <row r="104" spans="2:10" ht="13" x14ac:dyDescent="0.15">
      <c r="B104" s="16"/>
      <c r="C104" s="12"/>
      <c r="D104" s="12"/>
      <c r="E104" s="17"/>
      <c r="G104" s="12"/>
      <c r="I104" s="12"/>
      <c r="J104" s="13"/>
    </row>
    <row r="105" spans="2:10" ht="13" x14ac:dyDescent="0.15">
      <c r="B105" s="16"/>
      <c r="C105" s="12"/>
      <c r="D105" s="12"/>
      <c r="E105" s="17"/>
      <c r="G105" s="12"/>
      <c r="I105" s="12"/>
      <c r="J105" s="13"/>
    </row>
    <row r="106" spans="2:10" ht="13" x14ac:dyDescent="0.15">
      <c r="B106" s="16"/>
      <c r="C106" s="12"/>
      <c r="D106" s="12"/>
      <c r="E106" s="17"/>
      <c r="G106" s="12"/>
      <c r="I106" s="12"/>
      <c r="J106" s="13"/>
    </row>
    <row r="107" spans="2:10" ht="13" x14ac:dyDescent="0.15">
      <c r="B107" s="16"/>
      <c r="C107" s="12"/>
      <c r="D107" s="12"/>
      <c r="E107" s="17"/>
      <c r="G107" s="12"/>
      <c r="I107" s="12"/>
      <c r="J107" s="13"/>
    </row>
    <row r="108" spans="2:10" ht="13" x14ac:dyDescent="0.15">
      <c r="B108" s="16"/>
      <c r="C108" s="12"/>
      <c r="D108" s="12"/>
      <c r="E108" s="17"/>
      <c r="G108" s="12"/>
      <c r="I108" s="12"/>
      <c r="J108" s="13"/>
    </row>
    <row r="109" spans="2:10" ht="13" x14ac:dyDescent="0.15">
      <c r="B109" s="16"/>
      <c r="C109" s="12"/>
      <c r="D109" s="12"/>
      <c r="E109" s="17"/>
      <c r="G109" s="12"/>
      <c r="I109" s="12"/>
      <c r="J109" s="13"/>
    </row>
    <row r="110" spans="2:10" ht="13" x14ac:dyDescent="0.15">
      <c r="B110" s="16"/>
      <c r="C110" s="12"/>
      <c r="D110" s="12"/>
      <c r="E110" s="17"/>
      <c r="G110" s="12"/>
      <c r="I110" s="12"/>
      <c r="J110" s="13"/>
    </row>
    <row r="111" spans="2:10" ht="13" x14ac:dyDescent="0.15">
      <c r="B111" s="16"/>
      <c r="C111" s="12"/>
      <c r="D111" s="12"/>
      <c r="E111" s="17"/>
      <c r="G111" s="12"/>
      <c r="I111" s="12"/>
      <c r="J111" s="13"/>
    </row>
    <row r="112" spans="2:10" ht="13" x14ac:dyDescent="0.15">
      <c r="B112" s="16"/>
      <c r="C112" s="12"/>
      <c r="D112" s="12"/>
      <c r="E112" s="17"/>
      <c r="G112" s="12"/>
      <c r="I112" s="12"/>
      <c r="J112" s="13"/>
    </row>
    <row r="113" spans="2:10" ht="13" x14ac:dyDescent="0.15">
      <c r="B113" s="16"/>
      <c r="C113" s="12"/>
      <c r="D113" s="12"/>
      <c r="E113" s="17"/>
      <c r="G113" s="12"/>
      <c r="I113" s="12"/>
      <c r="J113" s="13"/>
    </row>
    <row r="114" spans="2:10" ht="13" x14ac:dyDescent="0.15">
      <c r="B114" s="16"/>
      <c r="C114" s="12"/>
      <c r="D114" s="12"/>
      <c r="E114" s="17"/>
      <c r="G114" s="12"/>
      <c r="I114" s="12"/>
      <c r="J114" s="13"/>
    </row>
    <row r="115" spans="2:10" ht="13" x14ac:dyDescent="0.15">
      <c r="B115" s="16"/>
      <c r="C115" s="12"/>
      <c r="D115" s="12"/>
      <c r="E115" s="17"/>
      <c r="G115" s="12"/>
      <c r="I115" s="12"/>
      <c r="J115" s="13"/>
    </row>
    <row r="116" spans="2:10" ht="13" x14ac:dyDescent="0.15">
      <c r="B116" s="16"/>
      <c r="C116" s="12"/>
      <c r="D116" s="12"/>
      <c r="E116" s="17"/>
      <c r="G116" s="12"/>
      <c r="I116" s="12"/>
      <c r="J116" s="13"/>
    </row>
    <row r="117" spans="2:10" ht="13" x14ac:dyDescent="0.15">
      <c r="B117" s="16"/>
      <c r="C117" s="12"/>
      <c r="D117" s="12"/>
      <c r="E117" s="17"/>
      <c r="G117" s="12"/>
      <c r="I117" s="12"/>
      <c r="J117" s="13"/>
    </row>
    <row r="118" spans="2:10" ht="13" x14ac:dyDescent="0.15">
      <c r="B118" s="16"/>
      <c r="C118" s="12"/>
      <c r="D118" s="12"/>
      <c r="E118" s="17"/>
      <c r="G118" s="12"/>
      <c r="I118" s="12"/>
      <c r="J118" s="13"/>
    </row>
    <row r="119" spans="2:10" ht="13" x14ac:dyDescent="0.15">
      <c r="B119" s="16"/>
      <c r="C119" s="12"/>
      <c r="D119" s="12"/>
      <c r="E119" s="17"/>
      <c r="G119" s="12"/>
      <c r="I119" s="12"/>
      <c r="J119" s="13"/>
    </row>
    <row r="120" spans="2:10" ht="13" x14ac:dyDescent="0.15">
      <c r="B120" s="16"/>
      <c r="C120" s="12"/>
      <c r="D120" s="12"/>
      <c r="E120" s="17"/>
      <c r="G120" s="12"/>
      <c r="I120" s="12"/>
      <c r="J120" s="13"/>
    </row>
    <row r="121" spans="2:10" ht="13" x14ac:dyDescent="0.15">
      <c r="B121" s="16"/>
      <c r="C121" s="12"/>
      <c r="D121" s="12"/>
      <c r="E121" s="17"/>
      <c r="G121" s="12"/>
      <c r="I121" s="12"/>
      <c r="J121" s="13"/>
    </row>
    <row r="122" spans="2:10" ht="13" x14ac:dyDescent="0.15">
      <c r="B122" s="16"/>
      <c r="C122" s="12"/>
      <c r="D122" s="12"/>
      <c r="E122" s="17"/>
      <c r="G122" s="12"/>
      <c r="I122" s="12"/>
      <c r="J122" s="13"/>
    </row>
    <row r="123" spans="2:10" ht="13" x14ac:dyDescent="0.15">
      <c r="B123" s="16"/>
      <c r="C123" s="12"/>
      <c r="D123" s="12"/>
      <c r="E123" s="17"/>
      <c r="G123" s="12"/>
      <c r="I123" s="12"/>
      <c r="J123" s="13"/>
    </row>
    <row r="124" spans="2:10" ht="13" x14ac:dyDescent="0.15">
      <c r="B124" s="16"/>
      <c r="C124" s="12"/>
      <c r="D124" s="12"/>
      <c r="E124" s="17"/>
      <c r="G124" s="12"/>
      <c r="I124" s="12"/>
      <c r="J124" s="13"/>
    </row>
    <row r="125" spans="2:10" ht="13" x14ac:dyDescent="0.15">
      <c r="B125" s="16"/>
      <c r="C125" s="12"/>
      <c r="D125" s="12"/>
      <c r="E125" s="17"/>
      <c r="G125" s="12"/>
      <c r="I125" s="12"/>
      <c r="J125" s="13"/>
    </row>
    <row r="126" spans="2:10" ht="13" x14ac:dyDescent="0.15">
      <c r="B126" s="16"/>
      <c r="C126" s="12"/>
      <c r="D126" s="12"/>
      <c r="E126" s="17"/>
      <c r="G126" s="12"/>
      <c r="I126" s="12"/>
      <c r="J126" s="13"/>
    </row>
    <row r="127" spans="2:10" ht="13" x14ac:dyDescent="0.15">
      <c r="B127" s="16"/>
      <c r="C127" s="12"/>
      <c r="D127" s="12"/>
      <c r="E127" s="17"/>
      <c r="G127" s="12"/>
      <c r="I127" s="12"/>
      <c r="J127" s="13"/>
    </row>
    <row r="128" spans="2:10" ht="13" x14ac:dyDescent="0.15">
      <c r="B128" s="16"/>
      <c r="C128" s="12"/>
      <c r="D128" s="12"/>
      <c r="E128" s="17"/>
      <c r="G128" s="12"/>
      <c r="I128" s="12"/>
      <c r="J128" s="13"/>
    </row>
    <row r="129" spans="2:10" ht="13" x14ac:dyDescent="0.15">
      <c r="B129" s="16"/>
      <c r="C129" s="12"/>
      <c r="D129" s="12"/>
      <c r="E129" s="17"/>
      <c r="G129" s="12"/>
      <c r="I129" s="12"/>
      <c r="J129" s="13"/>
    </row>
    <row r="130" spans="2:10" ht="13" x14ac:dyDescent="0.15">
      <c r="B130" s="16"/>
      <c r="C130" s="12"/>
      <c r="D130" s="12"/>
      <c r="E130" s="17"/>
      <c r="G130" s="12"/>
      <c r="I130" s="12"/>
      <c r="J130" s="13"/>
    </row>
    <row r="131" spans="2:10" ht="13" x14ac:dyDescent="0.15">
      <c r="B131" s="16"/>
      <c r="C131" s="12"/>
      <c r="D131" s="12"/>
      <c r="E131" s="17"/>
      <c r="G131" s="12"/>
      <c r="I131" s="12"/>
      <c r="J131" s="13"/>
    </row>
    <row r="132" spans="2:10" ht="13" x14ac:dyDescent="0.15">
      <c r="B132" s="16"/>
      <c r="C132" s="12"/>
      <c r="D132" s="12"/>
      <c r="E132" s="17"/>
      <c r="G132" s="12"/>
      <c r="I132" s="12"/>
      <c r="J132" s="13"/>
    </row>
    <row r="133" spans="2:10" ht="13" x14ac:dyDescent="0.15">
      <c r="B133" s="16"/>
      <c r="C133" s="12"/>
      <c r="D133" s="12"/>
      <c r="E133" s="17"/>
      <c r="G133" s="12"/>
      <c r="I133" s="12"/>
      <c r="J133" s="13"/>
    </row>
    <row r="134" spans="2:10" ht="13" x14ac:dyDescent="0.15">
      <c r="B134" s="16"/>
      <c r="C134" s="12"/>
      <c r="D134" s="12"/>
      <c r="E134" s="17"/>
      <c r="G134" s="12"/>
      <c r="I134" s="12"/>
      <c r="J134" s="13"/>
    </row>
    <row r="135" spans="2:10" ht="13" x14ac:dyDescent="0.15">
      <c r="B135" s="16"/>
      <c r="C135" s="12"/>
      <c r="D135" s="12"/>
      <c r="E135" s="17"/>
      <c r="G135" s="12"/>
      <c r="I135" s="12"/>
      <c r="J135" s="13"/>
    </row>
    <row r="136" spans="2:10" ht="13" x14ac:dyDescent="0.15">
      <c r="B136" s="16"/>
      <c r="C136" s="12"/>
      <c r="D136" s="12"/>
      <c r="E136" s="17"/>
      <c r="G136" s="12"/>
      <c r="I136" s="12"/>
      <c r="J136" s="13"/>
    </row>
    <row r="137" spans="2:10" ht="13" x14ac:dyDescent="0.15">
      <c r="B137" s="16"/>
      <c r="C137" s="12"/>
      <c r="D137" s="12"/>
      <c r="E137" s="17"/>
      <c r="G137" s="12"/>
      <c r="I137" s="12"/>
      <c r="J137" s="13"/>
    </row>
    <row r="138" spans="2:10" ht="13" x14ac:dyDescent="0.15">
      <c r="B138" s="16"/>
      <c r="C138" s="12"/>
      <c r="D138" s="12"/>
      <c r="E138" s="17"/>
      <c r="G138" s="12"/>
      <c r="I138" s="12"/>
      <c r="J138" s="13"/>
    </row>
    <row r="139" spans="2:10" ht="13" x14ac:dyDescent="0.15">
      <c r="B139" s="16"/>
      <c r="C139" s="12"/>
      <c r="D139" s="12"/>
      <c r="E139" s="17"/>
      <c r="G139" s="12"/>
      <c r="I139" s="12"/>
      <c r="J139" s="13"/>
    </row>
    <row r="140" spans="2:10" ht="13" x14ac:dyDescent="0.15">
      <c r="B140" s="16"/>
      <c r="C140" s="12"/>
      <c r="D140" s="12"/>
      <c r="E140" s="17"/>
      <c r="G140" s="12"/>
      <c r="I140" s="12"/>
      <c r="J140" s="13"/>
    </row>
    <row r="141" spans="2:10" ht="13" x14ac:dyDescent="0.15">
      <c r="B141" s="16"/>
      <c r="C141" s="12"/>
      <c r="D141" s="12"/>
      <c r="E141" s="17"/>
      <c r="G141" s="12"/>
      <c r="I141" s="12"/>
      <c r="J141" s="13"/>
    </row>
    <row r="142" spans="2:10" ht="13" x14ac:dyDescent="0.15">
      <c r="B142" s="16"/>
      <c r="C142" s="12"/>
      <c r="D142" s="12"/>
      <c r="E142" s="17"/>
      <c r="G142" s="12"/>
      <c r="I142" s="12"/>
      <c r="J142" s="13"/>
    </row>
    <row r="143" spans="2:10" ht="13" x14ac:dyDescent="0.15">
      <c r="B143" s="16"/>
      <c r="C143" s="12"/>
      <c r="D143" s="12"/>
      <c r="E143" s="17"/>
      <c r="G143" s="12"/>
      <c r="I143" s="12"/>
      <c r="J143" s="13"/>
    </row>
    <row r="144" spans="2:10" ht="13" x14ac:dyDescent="0.15">
      <c r="B144" s="16"/>
      <c r="C144" s="12"/>
      <c r="D144" s="12"/>
      <c r="E144" s="17"/>
      <c r="G144" s="12"/>
      <c r="I144" s="12"/>
      <c r="J144" s="13"/>
    </row>
    <row r="145" spans="2:10" ht="13" x14ac:dyDescent="0.15">
      <c r="B145" s="16"/>
      <c r="C145" s="12"/>
      <c r="D145" s="12"/>
      <c r="E145" s="17"/>
      <c r="G145" s="12"/>
      <c r="I145" s="12"/>
      <c r="J145" s="13"/>
    </row>
    <row r="146" spans="2:10" ht="13" x14ac:dyDescent="0.15">
      <c r="B146" s="16"/>
      <c r="C146" s="12"/>
      <c r="D146" s="12"/>
      <c r="E146" s="17"/>
      <c r="G146" s="12"/>
      <c r="I146" s="12"/>
      <c r="J146" s="13"/>
    </row>
    <row r="147" spans="2:10" ht="13" x14ac:dyDescent="0.15">
      <c r="B147" s="16"/>
      <c r="C147" s="12"/>
      <c r="D147" s="12"/>
      <c r="E147" s="17"/>
      <c r="G147" s="12"/>
      <c r="I147" s="12"/>
      <c r="J147" s="13"/>
    </row>
    <row r="148" spans="2:10" ht="13" x14ac:dyDescent="0.15">
      <c r="B148" s="16"/>
      <c r="C148" s="12"/>
      <c r="D148" s="12"/>
      <c r="E148" s="17"/>
      <c r="G148" s="12"/>
      <c r="I148" s="12"/>
      <c r="J148" s="13"/>
    </row>
    <row r="149" spans="2:10" ht="13" x14ac:dyDescent="0.15">
      <c r="B149" s="16"/>
      <c r="C149" s="12"/>
      <c r="D149" s="12"/>
      <c r="E149" s="17"/>
      <c r="G149" s="12"/>
      <c r="I149" s="12"/>
      <c r="J149" s="13"/>
    </row>
    <row r="150" spans="2:10" ht="13" x14ac:dyDescent="0.15">
      <c r="B150" s="16"/>
      <c r="C150" s="12"/>
      <c r="D150" s="12"/>
      <c r="E150" s="17"/>
      <c r="G150" s="12"/>
      <c r="I150" s="12"/>
      <c r="J150" s="13"/>
    </row>
    <row r="151" spans="2:10" ht="13" x14ac:dyDescent="0.15">
      <c r="B151" s="16"/>
      <c r="C151" s="12"/>
      <c r="D151" s="12"/>
      <c r="E151" s="17"/>
      <c r="G151" s="12"/>
      <c r="I151" s="12"/>
      <c r="J151" s="13"/>
    </row>
    <row r="152" spans="2:10" ht="13" x14ac:dyDescent="0.15">
      <c r="B152" s="16"/>
      <c r="C152" s="12"/>
      <c r="D152" s="12"/>
      <c r="E152" s="17"/>
      <c r="G152" s="12"/>
      <c r="I152" s="12"/>
      <c r="J152" s="13"/>
    </row>
    <row r="153" spans="2:10" ht="13" x14ac:dyDescent="0.15">
      <c r="B153" s="16"/>
      <c r="C153" s="12"/>
      <c r="D153" s="12"/>
      <c r="E153" s="17"/>
      <c r="G153" s="12"/>
      <c r="I153" s="12"/>
      <c r="J153" s="13"/>
    </row>
    <row r="154" spans="2:10" ht="13" x14ac:dyDescent="0.15">
      <c r="B154" s="16"/>
      <c r="C154" s="12"/>
      <c r="D154" s="12"/>
      <c r="E154" s="17"/>
      <c r="G154" s="12"/>
      <c r="I154" s="12"/>
      <c r="J154" s="13"/>
    </row>
    <row r="155" spans="2:10" ht="13" x14ac:dyDescent="0.15">
      <c r="B155" s="16"/>
      <c r="C155" s="12"/>
      <c r="D155" s="12"/>
      <c r="E155" s="17"/>
      <c r="G155" s="12"/>
      <c r="I155" s="12"/>
      <c r="J155" s="13"/>
    </row>
    <row r="156" spans="2:10" ht="13" x14ac:dyDescent="0.15">
      <c r="B156" s="16"/>
      <c r="C156" s="12"/>
      <c r="D156" s="12"/>
      <c r="E156" s="17"/>
      <c r="G156" s="12"/>
      <c r="I156" s="12"/>
      <c r="J156" s="13"/>
    </row>
    <row r="157" spans="2:10" ht="13" x14ac:dyDescent="0.15">
      <c r="B157" s="16"/>
      <c r="C157" s="12"/>
      <c r="D157" s="12"/>
      <c r="E157" s="17"/>
      <c r="G157" s="12"/>
      <c r="I157" s="12"/>
      <c r="J157" s="13"/>
    </row>
    <row r="158" spans="2:10" ht="13" x14ac:dyDescent="0.15">
      <c r="B158" s="16"/>
      <c r="C158" s="12"/>
      <c r="D158" s="12"/>
      <c r="E158" s="17"/>
      <c r="G158" s="12"/>
      <c r="I158" s="12"/>
      <c r="J158" s="13"/>
    </row>
    <row r="159" spans="2:10" ht="13" x14ac:dyDescent="0.15">
      <c r="B159" s="16"/>
      <c r="C159" s="12"/>
      <c r="D159" s="12"/>
      <c r="E159" s="17"/>
      <c r="G159" s="12"/>
      <c r="I159" s="12"/>
      <c r="J159" s="13"/>
    </row>
    <row r="160" spans="2:10" ht="13" x14ac:dyDescent="0.15">
      <c r="B160" s="16"/>
      <c r="C160" s="12"/>
      <c r="D160" s="12"/>
      <c r="E160" s="17"/>
      <c r="G160" s="12"/>
      <c r="I160" s="12"/>
      <c r="J160" s="13"/>
    </row>
    <row r="161" spans="2:10" ht="13" x14ac:dyDescent="0.15">
      <c r="B161" s="16"/>
      <c r="C161" s="12"/>
      <c r="D161" s="12"/>
      <c r="E161" s="17"/>
      <c r="G161" s="12"/>
      <c r="I161" s="12"/>
      <c r="J161" s="13"/>
    </row>
    <row r="162" spans="2:10" ht="13" x14ac:dyDescent="0.15">
      <c r="B162" s="16"/>
      <c r="C162" s="12"/>
      <c r="D162" s="12"/>
      <c r="E162" s="17"/>
      <c r="G162" s="12"/>
      <c r="I162" s="12"/>
      <c r="J162" s="13"/>
    </row>
    <row r="163" spans="2:10" ht="13" x14ac:dyDescent="0.15">
      <c r="B163" s="16"/>
      <c r="C163" s="12"/>
      <c r="D163" s="12"/>
      <c r="E163" s="17"/>
      <c r="G163" s="12"/>
      <c r="I163" s="12"/>
      <c r="J163" s="13"/>
    </row>
    <row r="164" spans="2:10" ht="13" x14ac:dyDescent="0.15">
      <c r="B164" s="16"/>
      <c r="C164" s="12"/>
      <c r="D164" s="12"/>
      <c r="E164" s="17"/>
      <c r="G164" s="12"/>
      <c r="I164" s="12"/>
      <c r="J164" s="13"/>
    </row>
    <row r="165" spans="2:10" ht="13" x14ac:dyDescent="0.15">
      <c r="B165" s="16"/>
      <c r="C165" s="12"/>
      <c r="D165" s="12"/>
      <c r="E165" s="17"/>
      <c r="G165" s="12"/>
      <c r="I165" s="12"/>
      <c r="J165" s="13"/>
    </row>
    <row r="166" spans="2:10" ht="13" x14ac:dyDescent="0.15">
      <c r="B166" s="16"/>
      <c r="C166" s="12"/>
      <c r="D166" s="12"/>
      <c r="E166" s="17"/>
      <c r="G166" s="12"/>
      <c r="I166" s="12"/>
      <c r="J166" s="13"/>
    </row>
    <row r="167" spans="2:10" ht="13" x14ac:dyDescent="0.15">
      <c r="B167" s="16"/>
      <c r="C167" s="12"/>
      <c r="D167" s="12"/>
      <c r="E167" s="17"/>
      <c r="G167" s="12"/>
      <c r="I167" s="12"/>
      <c r="J167" s="13"/>
    </row>
    <row r="168" spans="2:10" ht="13" x14ac:dyDescent="0.15">
      <c r="B168" s="16"/>
      <c r="C168" s="12"/>
      <c r="D168" s="12"/>
      <c r="E168" s="17"/>
      <c r="G168" s="12"/>
      <c r="I168" s="12"/>
      <c r="J168" s="13"/>
    </row>
    <row r="169" spans="2:10" ht="13" x14ac:dyDescent="0.15">
      <c r="B169" s="16"/>
      <c r="C169" s="12"/>
      <c r="D169" s="12"/>
      <c r="E169" s="17"/>
      <c r="G169" s="12"/>
      <c r="I169" s="12"/>
      <c r="J169" s="13"/>
    </row>
    <row r="170" spans="2:10" ht="13" x14ac:dyDescent="0.15">
      <c r="B170" s="16"/>
      <c r="C170" s="12"/>
      <c r="D170" s="12"/>
      <c r="E170" s="17"/>
      <c r="G170" s="12"/>
      <c r="I170" s="12"/>
      <c r="J170" s="13"/>
    </row>
    <row r="171" spans="2:10" ht="13" x14ac:dyDescent="0.15">
      <c r="B171" s="16"/>
      <c r="C171" s="12"/>
      <c r="D171" s="12"/>
      <c r="E171" s="17"/>
      <c r="G171" s="12"/>
      <c r="I171" s="12"/>
      <c r="J171" s="13"/>
    </row>
    <row r="172" spans="2:10" ht="13" x14ac:dyDescent="0.15">
      <c r="B172" s="16"/>
      <c r="C172" s="12"/>
      <c r="D172" s="12"/>
      <c r="E172" s="17"/>
      <c r="G172" s="12"/>
      <c r="I172" s="12"/>
      <c r="J172" s="13"/>
    </row>
    <row r="173" spans="2:10" ht="13" x14ac:dyDescent="0.15">
      <c r="B173" s="16"/>
      <c r="C173" s="12"/>
      <c r="D173" s="12"/>
      <c r="E173" s="17"/>
      <c r="G173" s="12"/>
      <c r="I173" s="12"/>
      <c r="J173" s="13"/>
    </row>
    <row r="174" spans="2:10" ht="13" x14ac:dyDescent="0.15">
      <c r="B174" s="16"/>
      <c r="C174" s="12"/>
      <c r="D174" s="12"/>
      <c r="E174" s="17"/>
      <c r="G174" s="12"/>
      <c r="I174" s="12"/>
      <c r="J174" s="13"/>
    </row>
    <row r="175" spans="2:10" ht="13" x14ac:dyDescent="0.15">
      <c r="B175" s="16"/>
      <c r="C175" s="12"/>
      <c r="D175" s="12"/>
      <c r="E175" s="17"/>
      <c r="G175" s="12"/>
      <c r="I175" s="12"/>
      <c r="J175" s="13"/>
    </row>
    <row r="176" spans="2:10" ht="13" x14ac:dyDescent="0.15">
      <c r="B176" s="16"/>
      <c r="C176" s="12"/>
      <c r="D176" s="12"/>
      <c r="E176" s="17"/>
      <c r="G176" s="12"/>
      <c r="I176" s="12"/>
      <c r="J176" s="13"/>
    </row>
    <row r="177" spans="2:10" ht="13" x14ac:dyDescent="0.15">
      <c r="B177" s="16"/>
      <c r="C177" s="12"/>
      <c r="D177" s="12"/>
      <c r="E177" s="17"/>
      <c r="G177" s="12"/>
      <c r="I177" s="12"/>
      <c r="J177" s="13"/>
    </row>
    <row r="178" spans="2:10" ht="13" x14ac:dyDescent="0.15">
      <c r="B178" s="16"/>
      <c r="C178" s="12"/>
      <c r="D178" s="12"/>
      <c r="E178" s="17"/>
      <c r="G178" s="12"/>
      <c r="I178" s="12"/>
      <c r="J178" s="13"/>
    </row>
    <row r="179" spans="2:10" ht="13" x14ac:dyDescent="0.15">
      <c r="B179" s="16"/>
      <c r="C179" s="12"/>
      <c r="D179" s="12"/>
      <c r="E179" s="17"/>
      <c r="G179" s="12"/>
      <c r="I179" s="12"/>
      <c r="J179" s="13"/>
    </row>
    <row r="180" spans="2:10" ht="13" x14ac:dyDescent="0.15">
      <c r="B180" s="16"/>
      <c r="C180" s="12"/>
      <c r="D180" s="12"/>
      <c r="E180" s="17"/>
      <c r="G180" s="12"/>
      <c r="I180" s="12"/>
      <c r="J180" s="13"/>
    </row>
    <row r="181" spans="2:10" ht="13" x14ac:dyDescent="0.15">
      <c r="B181" s="16"/>
      <c r="C181" s="12"/>
      <c r="D181" s="12"/>
      <c r="E181" s="17"/>
      <c r="G181" s="12"/>
      <c r="I181" s="12"/>
      <c r="J181" s="13"/>
    </row>
    <row r="182" spans="2:10" ht="13" x14ac:dyDescent="0.15">
      <c r="B182" s="16"/>
      <c r="C182" s="12"/>
      <c r="D182" s="12"/>
      <c r="E182" s="17"/>
      <c r="G182" s="12"/>
      <c r="I182" s="12"/>
      <c r="J182" s="13"/>
    </row>
    <row r="183" spans="2:10" ht="13" x14ac:dyDescent="0.15">
      <c r="B183" s="16"/>
      <c r="C183" s="12"/>
      <c r="D183" s="12"/>
      <c r="E183" s="17"/>
      <c r="G183" s="12"/>
      <c r="I183" s="12"/>
      <c r="J183" s="13"/>
    </row>
    <row r="184" spans="2:10" ht="13" x14ac:dyDescent="0.15">
      <c r="B184" s="16"/>
      <c r="C184" s="12"/>
      <c r="D184" s="12"/>
      <c r="E184" s="17"/>
      <c r="G184" s="12"/>
      <c r="I184" s="12"/>
      <c r="J184" s="13"/>
    </row>
    <row r="185" spans="2:10" ht="13" x14ac:dyDescent="0.15">
      <c r="B185" s="16"/>
      <c r="C185" s="12"/>
      <c r="D185" s="12"/>
      <c r="E185" s="17"/>
      <c r="G185" s="12"/>
      <c r="I185" s="12"/>
      <c r="J185" s="13"/>
    </row>
    <row r="186" spans="2:10" ht="13" x14ac:dyDescent="0.15">
      <c r="B186" s="16"/>
      <c r="C186" s="12"/>
      <c r="D186" s="12"/>
      <c r="E186" s="17"/>
      <c r="G186" s="12"/>
      <c r="I186" s="12"/>
      <c r="J186" s="13"/>
    </row>
    <row r="187" spans="2:10" ht="13" x14ac:dyDescent="0.15">
      <c r="B187" s="16"/>
      <c r="C187" s="12"/>
      <c r="D187" s="12"/>
      <c r="E187" s="17"/>
      <c r="G187" s="12"/>
      <c r="I187" s="12"/>
      <c r="J187" s="13"/>
    </row>
    <row r="188" spans="2:10" ht="13" x14ac:dyDescent="0.15">
      <c r="B188" s="16"/>
      <c r="C188" s="12"/>
      <c r="D188" s="12"/>
      <c r="E188" s="17"/>
      <c r="G188" s="12"/>
      <c r="I188" s="12"/>
      <c r="J188" s="13"/>
    </row>
    <row r="189" spans="2:10" ht="13" x14ac:dyDescent="0.15">
      <c r="B189" s="16"/>
      <c r="C189" s="12"/>
      <c r="D189" s="12"/>
      <c r="E189" s="17"/>
      <c r="G189" s="12"/>
      <c r="I189" s="12"/>
      <c r="J189" s="13"/>
    </row>
    <row r="190" spans="2:10" ht="13" x14ac:dyDescent="0.15">
      <c r="B190" s="16"/>
      <c r="C190" s="12"/>
      <c r="D190" s="12"/>
      <c r="E190" s="17"/>
      <c r="G190" s="12"/>
      <c r="I190" s="12"/>
      <c r="J190" s="13"/>
    </row>
    <row r="191" spans="2:10" ht="13" x14ac:dyDescent="0.15">
      <c r="B191" s="16"/>
      <c r="C191" s="12"/>
      <c r="D191" s="12"/>
      <c r="E191" s="17"/>
      <c r="G191" s="12"/>
      <c r="I191" s="12"/>
      <c r="J191" s="13"/>
    </row>
    <row r="192" spans="2:10" ht="13" x14ac:dyDescent="0.15">
      <c r="B192" s="16"/>
      <c r="C192" s="12"/>
      <c r="D192" s="12"/>
      <c r="E192" s="17"/>
      <c r="G192" s="12"/>
      <c r="I192" s="12"/>
      <c r="J192" s="13"/>
    </row>
    <row r="193" spans="2:10" ht="13" x14ac:dyDescent="0.15">
      <c r="B193" s="16"/>
      <c r="C193" s="12"/>
      <c r="D193" s="12"/>
      <c r="E193" s="17"/>
      <c r="G193" s="12"/>
      <c r="I193" s="12"/>
      <c r="J193" s="13"/>
    </row>
    <row r="194" spans="2:10" ht="13" x14ac:dyDescent="0.15">
      <c r="B194" s="16"/>
      <c r="C194" s="12"/>
      <c r="D194" s="12"/>
      <c r="E194" s="17"/>
      <c r="G194" s="12"/>
      <c r="I194" s="12"/>
      <c r="J194" s="13"/>
    </row>
    <row r="195" spans="2:10" ht="13" x14ac:dyDescent="0.15">
      <c r="B195" s="16"/>
      <c r="C195" s="12"/>
      <c r="D195" s="12"/>
      <c r="E195" s="17"/>
      <c r="G195" s="12"/>
      <c r="I195" s="12"/>
      <c r="J195" s="13"/>
    </row>
    <row r="196" spans="2:10" ht="13" x14ac:dyDescent="0.15">
      <c r="B196" s="16"/>
      <c r="C196" s="12"/>
      <c r="D196" s="12"/>
      <c r="E196" s="17"/>
      <c r="G196" s="12"/>
      <c r="I196" s="12"/>
      <c r="J196" s="13"/>
    </row>
    <row r="197" spans="2:10" ht="13" x14ac:dyDescent="0.15">
      <c r="B197" s="16"/>
      <c r="C197" s="12"/>
      <c r="D197" s="12"/>
      <c r="E197" s="17"/>
      <c r="G197" s="12"/>
      <c r="I197" s="12"/>
      <c r="J197" s="13"/>
    </row>
    <row r="198" spans="2:10" ht="13" x14ac:dyDescent="0.15">
      <c r="B198" s="16"/>
      <c r="C198" s="12"/>
      <c r="D198" s="12"/>
      <c r="E198" s="17"/>
      <c r="G198" s="12"/>
      <c r="I198" s="12"/>
      <c r="J198" s="13"/>
    </row>
    <row r="199" spans="2:10" ht="13" x14ac:dyDescent="0.15">
      <c r="B199" s="16"/>
      <c r="C199" s="12"/>
      <c r="D199" s="12"/>
      <c r="E199" s="17"/>
      <c r="G199" s="12"/>
      <c r="I199" s="12"/>
      <c r="J199" s="13"/>
    </row>
    <row r="200" spans="2:10" ht="13" x14ac:dyDescent="0.15">
      <c r="B200" s="16"/>
      <c r="C200" s="12"/>
      <c r="D200" s="12"/>
      <c r="E200" s="17"/>
      <c r="G200" s="12"/>
      <c r="I200" s="12"/>
      <c r="J200" s="13"/>
    </row>
    <row r="201" spans="2:10" ht="13" x14ac:dyDescent="0.15">
      <c r="B201" s="16"/>
      <c r="C201" s="12"/>
      <c r="D201" s="12"/>
      <c r="E201" s="17"/>
      <c r="G201" s="12"/>
      <c r="I201" s="12"/>
      <c r="J201" s="13"/>
    </row>
    <row r="202" spans="2:10" ht="13" x14ac:dyDescent="0.15">
      <c r="B202" s="16"/>
      <c r="C202" s="12"/>
      <c r="D202" s="12"/>
      <c r="E202" s="17"/>
      <c r="G202" s="12"/>
      <c r="I202" s="12"/>
      <c r="J202" s="13"/>
    </row>
    <row r="203" spans="2:10" ht="13" x14ac:dyDescent="0.15">
      <c r="B203" s="16"/>
      <c r="C203" s="12"/>
      <c r="D203" s="12"/>
      <c r="E203" s="17"/>
      <c r="G203" s="12"/>
      <c r="I203" s="12"/>
      <c r="J203" s="13"/>
    </row>
    <row r="204" spans="2:10" ht="13" x14ac:dyDescent="0.15">
      <c r="B204" s="16"/>
      <c r="C204" s="12"/>
      <c r="D204" s="12"/>
      <c r="E204" s="17"/>
      <c r="G204" s="12"/>
      <c r="I204" s="12"/>
      <c r="J204" s="13"/>
    </row>
    <row r="205" spans="2:10" ht="13" x14ac:dyDescent="0.15">
      <c r="B205" s="16"/>
      <c r="C205" s="12"/>
      <c r="D205" s="12"/>
      <c r="E205" s="17"/>
      <c r="G205" s="12"/>
      <c r="I205" s="12"/>
      <c r="J205" s="13"/>
    </row>
    <row r="206" spans="2:10" ht="13" x14ac:dyDescent="0.15">
      <c r="B206" s="16"/>
      <c r="C206" s="12"/>
      <c r="D206" s="12"/>
      <c r="E206" s="17"/>
      <c r="G206" s="12"/>
      <c r="I206" s="12"/>
      <c r="J206" s="13"/>
    </row>
    <row r="207" spans="2:10" ht="13" x14ac:dyDescent="0.15">
      <c r="B207" s="16"/>
      <c r="C207" s="12"/>
      <c r="D207" s="12"/>
      <c r="E207" s="17"/>
      <c r="G207" s="12"/>
      <c r="I207" s="12"/>
      <c r="J207" s="13"/>
    </row>
    <row r="208" spans="2:10" ht="13" x14ac:dyDescent="0.15">
      <c r="B208" s="16"/>
      <c r="C208" s="12"/>
      <c r="D208" s="12"/>
      <c r="E208" s="17"/>
      <c r="G208" s="12"/>
      <c r="I208" s="12"/>
      <c r="J208" s="13"/>
    </row>
    <row r="209" spans="2:10" ht="13" x14ac:dyDescent="0.15">
      <c r="B209" s="16"/>
      <c r="C209" s="12"/>
      <c r="D209" s="12"/>
      <c r="E209" s="17"/>
      <c r="G209" s="12"/>
      <c r="I209" s="12"/>
      <c r="J209" s="13"/>
    </row>
    <row r="210" spans="2:10" ht="13" x14ac:dyDescent="0.15">
      <c r="B210" s="16"/>
      <c r="C210" s="12"/>
      <c r="D210" s="12"/>
      <c r="E210" s="17"/>
      <c r="G210" s="12"/>
      <c r="I210" s="12"/>
      <c r="J210" s="13"/>
    </row>
    <row r="211" spans="2:10" ht="13" x14ac:dyDescent="0.15">
      <c r="B211" s="16"/>
      <c r="C211" s="12"/>
      <c r="D211" s="12"/>
      <c r="E211" s="17"/>
      <c r="G211" s="12"/>
      <c r="I211" s="12"/>
      <c r="J211" s="13"/>
    </row>
    <row r="212" spans="2:10" ht="13" x14ac:dyDescent="0.15">
      <c r="B212" s="16"/>
      <c r="C212" s="12"/>
      <c r="D212" s="12"/>
      <c r="E212" s="17"/>
      <c r="G212" s="12"/>
      <c r="I212" s="12"/>
      <c r="J212" s="13"/>
    </row>
    <row r="213" spans="2:10" ht="13" x14ac:dyDescent="0.15">
      <c r="B213" s="16"/>
      <c r="C213" s="12"/>
      <c r="D213" s="12"/>
      <c r="E213" s="17"/>
      <c r="G213" s="12"/>
      <c r="I213" s="12"/>
      <c r="J213" s="13"/>
    </row>
    <row r="214" spans="2:10" ht="13" x14ac:dyDescent="0.15">
      <c r="B214" s="16"/>
      <c r="C214" s="12"/>
      <c r="D214" s="12"/>
      <c r="E214" s="17"/>
      <c r="G214" s="12"/>
      <c r="I214" s="12"/>
      <c r="J214" s="13"/>
    </row>
    <row r="215" spans="2:10" ht="13" x14ac:dyDescent="0.15">
      <c r="B215" s="16"/>
      <c r="C215" s="12"/>
      <c r="D215" s="12"/>
      <c r="E215" s="17"/>
      <c r="G215" s="12"/>
      <c r="I215" s="12"/>
      <c r="J215" s="13"/>
    </row>
    <row r="216" spans="2:10" ht="13" x14ac:dyDescent="0.15">
      <c r="B216" s="16"/>
      <c r="C216" s="12"/>
      <c r="D216" s="12"/>
      <c r="E216" s="17"/>
      <c r="G216" s="12"/>
      <c r="I216" s="12"/>
      <c r="J216" s="13"/>
    </row>
    <row r="217" spans="2:10" ht="13" x14ac:dyDescent="0.15">
      <c r="B217" s="16"/>
      <c r="C217" s="12"/>
      <c r="D217" s="12"/>
      <c r="E217" s="17"/>
      <c r="G217" s="12"/>
      <c r="I217" s="12"/>
      <c r="J217" s="13"/>
    </row>
    <row r="218" spans="2:10" ht="13" x14ac:dyDescent="0.15">
      <c r="B218" s="16"/>
      <c r="C218" s="12"/>
      <c r="D218" s="12"/>
      <c r="E218" s="17"/>
      <c r="G218" s="12"/>
      <c r="I218" s="12"/>
      <c r="J218" s="13"/>
    </row>
    <row r="219" spans="2:10" ht="13" x14ac:dyDescent="0.15">
      <c r="B219" s="16"/>
      <c r="C219" s="12"/>
      <c r="D219" s="12"/>
      <c r="E219" s="17"/>
      <c r="G219" s="12"/>
      <c r="I219" s="12"/>
      <c r="J219" s="13"/>
    </row>
    <row r="220" spans="2:10" ht="13" x14ac:dyDescent="0.15">
      <c r="B220" s="16"/>
      <c r="C220" s="12"/>
      <c r="D220" s="12"/>
      <c r="E220" s="17"/>
      <c r="G220" s="12"/>
      <c r="I220" s="12"/>
      <c r="J220" s="13"/>
    </row>
    <row r="221" spans="2:10" ht="13" x14ac:dyDescent="0.15">
      <c r="B221" s="16"/>
      <c r="C221" s="12"/>
      <c r="D221" s="12"/>
      <c r="E221" s="17"/>
      <c r="G221" s="12"/>
      <c r="I221" s="12"/>
      <c r="J221" s="13"/>
    </row>
    <row r="222" spans="2:10" ht="13" x14ac:dyDescent="0.15">
      <c r="B222" s="16"/>
      <c r="C222" s="12"/>
      <c r="D222" s="12"/>
      <c r="E222" s="17"/>
      <c r="G222" s="12"/>
      <c r="I222" s="12"/>
      <c r="J222" s="13"/>
    </row>
    <row r="223" spans="2:10" ht="13" x14ac:dyDescent="0.15">
      <c r="B223" s="16"/>
      <c r="C223" s="12"/>
      <c r="D223" s="12"/>
      <c r="E223" s="17"/>
      <c r="G223" s="12"/>
      <c r="I223" s="12"/>
      <c r="J223" s="13"/>
    </row>
    <row r="224" spans="2:10" ht="13" x14ac:dyDescent="0.15">
      <c r="B224" s="16"/>
      <c r="C224" s="12"/>
      <c r="D224" s="12"/>
      <c r="E224" s="17"/>
      <c r="G224" s="12"/>
      <c r="I224" s="12"/>
      <c r="J224" s="13"/>
    </row>
    <row r="225" spans="2:10" ht="13" x14ac:dyDescent="0.15">
      <c r="B225" s="16"/>
      <c r="C225" s="12"/>
      <c r="D225" s="12"/>
      <c r="E225" s="17"/>
      <c r="G225" s="12"/>
      <c r="I225" s="12"/>
      <c r="J225" s="13"/>
    </row>
    <row r="226" spans="2:10" ht="13" x14ac:dyDescent="0.15">
      <c r="B226" s="16"/>
      <c r="C226" s="12"/>
      <c r="D226" s="12"/>
      <c r="E226" s="17"/>
      <c r="G226" s="12"/>
      <c r="I226" s="12"/>
      <c r="J226" s="13"/>
    </row>
    <row r="227" spans="2:10" ht="13" x14ac:dyDescent="0.15">
      <c r="B227" s="16"/>
      <c r="C227" s="12"/>
      <c r="D227" s="12"/>
      <c r="E227" s="17"/>
      <c r="G227" s="12"/>
      <c r="I227" s="12"/>
      <c r="J227" s="13"/>
    </row>
    <row r="228" spans="2:10" ht="13" x14ac:dyDescent="0.15">
      <c r="B228" s="16"/>
      <c r="C228" s="12"/>
      <c r="D228" s="12"/>
      <c r="E228" s="17"/>
      <c r="G228" s="12"/>
      <c r="I228" s="12"/>
      <c r="J228" s="13"/>
    </row>
    <row r="229" spans="2:10" ht="13" x14ac:dyDescent="0.15">
      <c r="B229" s="16"/>
      <c r="C229" s="12"/>
      <c r="D229" s="12"/>
      <c r="E229" s="17"/>
      <c r="G229" s="12"/>
      <c r="I229" s="12"/>
      <c r="J229" s="13"/>
    </row>
    <row r="230" spans="2:10" ht="13" x14ac:dyDescent="0.15">
      <c r="B230" s="16"/>
      <c r="C230" s="12"/>
      <c r="D230" s="12"/>
      <c r="E230" s="17"/>
      <c r="G230" s="12"/>
      <c r="I230" s="12"/>
      <c r="J230" s="13"/>
    </row>
    <row r="231" spans="2:10" ht="13" x14ac:dyDescent="0.15">
      <c r="B231" s="16"/>
      <c r="C231" s="12"/>
      <c r="D231" s="12"/>
      <c r="E231" s="17"/>
      <c r="G231" s="12"/>
      <c r="I231" s="12"/>
      <c r="J231" s="13"/>
    </row>
    <row r="232" spans="2:10" ht="13" x14ac:dyDescent="0.15">
      <c r="B232" s="16"/>
      <c r="C232" s="12"/>
      <c r="D232" s="12"/>
      <c r="E232" s="17"/>
      <c r="G232" s="12"/>
      <c r="I232" s="12"/>
      <c r="J232" s="13"/>
    </row>
    <row r="233" spans="2:10" ht="13" x14ac:dyDescent="0.15">
      <c r="B233" s="16"/>
      <c r="C233" s="12"/>
      <c r="D233" s="12"/>
      <c r="E233" s="17"/>
      <c r="G233" s="12"/>
      <c r="I233" s="12"/>
      <c r="J233" s="13"/>
    </row>
    <row r="234" spans="2:10" ht="13" x14ac:dyDescent="0.15">
      <c r="B234" s="16"/>
      <c r="C234" s="12"/>
      <c r="D234" s="12"/>
      <c r="E234" s="17"/>
      <c r="G234" s="12"/>
      <c r="I234" s="12"/>
      <c r="J234" s="13"/>
    </row>
    <row r="235" spans="2:10" ht="13" x14ac:dyDescent="0.15">
      <c r="B235" s="16"/>
      <c r="C235" s="12"/>
      <c r="D235" s="12"/>
      <c r="E235" s="17"/>
      <c r="G235" s="12"/>
      <c r="I235" s="12"/>
      <c r="J235" s="13"/>
    </row>
    <row r="236" spans="2:10" ht="13" x14ac:dyDescent="0.15">
      <c r="B236" s="16"/>
      <c r="C236" s="12"/>
      <c r="D236" s="12"/>
      <c r="E236" s="17"/>
      <c r="G236" s="12"/>
      <c r="I236" s="12"/>
      <c r="J236" s="13"/>
    </row>
    <row r="237" spans="2:10" ht="13" x14ac:dyDescent="0.15">
      <c r="B237" s="16"/>
      <c r="C237" s="12"/>
      <c r="D237" s="12"/>
      <c r="E237" s="17"/>
      <c r="G237" s="12"/>
      <c r="I237" s="12"/>
      <c r="J237" s="13"/>
    </row>
    <row r="238" spans="2:10" ht="13" x14ac:dyDescent="0.15">
      <c r="B238" s="16"/>
      <c r="C238" s="12"/>
      <c r="D238" s="12"/>
      <c r="E238" s="17"/>
      <c r="G238" s="12"/>
      <c r="I238" s="12"/>
      <c r="J238" s="13"/>
    </row>
    <row r="239" spans="2:10" ht="13" x14ac:dyDescent="0.15">
      <c r="B239" s="16"/>
      <c r="C239" s="12"/>
      <c r="D239" s="12"/>
      <c r="E239" s="17"/>
      <c r="G239" s="12"/>
      <c r="I239" s="12"/>
      <c r="J239" s="13"/>
    </row>
    <row r="240" spans="2:10" ht="13" x14ac:dyDescent="0.15">
      <c r="B240" s="16"/>
      <c r="C240" s="12"/>
      <c r="D240" s="12"/>
      <c r="E240" s="17"/>
      <c r="G240" s="12"/>
      <c r="I240" s="12"/>
      <c r="J240" s="13"/>
    </row>
    <row r="241" spans="2:10" ht="13" x14ac:dyDescent="0.15">
      <c r="B241" s="16"/>
      <c r="C241" s="12"/>
      <c r="D241" s="12"/>
      <c r="E241" s="17"/>
      <c r="G241" s="12"/>
      <c r="I241" s="12"/>
      <c r="J241" s="13"/>
    </row>
    <row r="242" spans="2:10" ht="13" x14ac:dyDescent="0.15">
      <c r="B242" s="16"/>
      <c r="C242" s="12"/>
      <c r="D242" s="12"/>
      <c r="E242" s="17"/>
      <c r="G242" s="12"/>
      <c r="I242" s="12"/>
      <c r="J242" s="13"/>
    </row>
    <row r="243" spans="2:10" ht="13" x14ac:dyDescent="0.15">
      <c r="B243" s="16"/>
      <c r="C243" s="12"/>
      <c r="D243" s="12"/>
      <c r="E243" s="17"/>
      <c r="G243" s="12"/>
      <c r="I243" s="12"/>
      <c r="J243" s="13"/>
    </row>
    <row r="244" spans="2:10" ht="13" x14ac:dyDescent="0.15">
      <c r="B244" s="16"/>
      <c r="C244" s="12"/>
      <c r="D244" s="12"/>
      <c r="E244" s="17"/>
      <c r="G244" s="12"/>
      <c r="I244" s="12"/>
      <c r="J244" s="13"/>
    </row>
    <row r="245" spans="2:10" ht="13" x14ac:dyDescent="0.15">
      <c r="B245" s="16"/>
      <c r="C245" s="12"/>
      <c r="D245" s="12"/>
      <c r="E245" s="17"/>
      <c r="G245" s="12"/>
      <c r="I245" s="12"/>
      <c r="J245" s="13"/>
    </row>
    <row r="246" spans="2:10" ht="13" x14ac:dyDescent="0.15">
      <c r="B246" s="16"/>
      <c r="C246" s="12"/>
      <c r="D246" s="12"/>
      <c r="E246" s="17"/>
      <c r="G246" s="12"/>
      <c r="I246" s="12"/>
      <c r="J246" s="13"/>
    </row>
    <row r="247" spans="2:10" ht="13" x14ac:dyDescent="0.15">
      <c r="B247" s="16"/>
      <c r="C247" s="12"/>
      <c r="D247" s="12"/>
      <c r="E247" s="17"/>
      <c r="G247" s="12"/>
      <c r="I247" s="12"/>
      <c r="J247" s="13"/>
    </row>
    <row r="248" spans="2:10" ht="13" x14ac:dyDescent="0.15">
      <c r="B248" s="16"/>
      <c r="C248" s="12"/>
      <c r="D248" s="12"/>
      <c r="E248" s="17"/>
      <c r="G248" s="12"/>
      <c r="I248" s="12"/>
      <c r="J248" s="13"/>
    </row>
    <row r="249" spans="2:10" ht="13" x14ac:dyDescent="0.15">
      <c r="B249" s="16"/>
      <c r="C249" s="12"/>
      <c r="D249" s="12"/>
      <c r="E249" s="17"/>
      <c r="G249" s="12"/>
      <c r="I249" s="12"/>
      <c r="J249" s="13"/>
    </row>
    <row r="250" spans="2:10" ht="13" x14ac:dyDescent="0.15">
      <c r="B250" s="16"/>
      <c r="C250" s="12"/>
      <c r="D250" s="12"/>
      <c r="E250" s="17"/>
      <c r="G250" s="12"/>
      <c r="I250" s="12"/>
      <c r="J250" s="13"/>
    </row>
    <row r="251" spans="2:10" ht="13" x14ac:dyDescent="0.15">
      <c r="B251" s="16"/>
      <c r="C251" s="12"/>
      <c r="D251" s="12"/>
      <c r="E251" s="17"/>
      <c r="G251" s="12"/>
      <c r="I251" s="12"/>
      <c r="J251" s="13"/>
    </row>
    <row r="252" spans="2:10" ht="13" x14ac:dyDescent="0.15">
      <c r="B252" s="16"/>
      <c r="C252" s="12"/>
      <c r="D252" s="12"/>
      <c r="E252" s="17"/>
      <c r="G252" s="12"/>
      <c r="I252" s="12"/>
      <c r="J252" s="13"/>
    </row>
    <row r="253" spans="2:10" ht="13" x14ac:dyDescent="0.15">
      <c r="B253" s="16"/>
      <c r="C253" s="12"/>
      <c r="D253" s="12"/>
      <c r="E253" s="17"/>
      <c r="G253" s="12"/>
      <c r="I253" s="12"/>
      <c r="J253" s="13"/>
    </row>
    <row r="254" spans="2:10" ht="13" x14ac:dyDescent="0.15">
      <c r="B254" s="16"/>
      <c r="C254" s="12"/>
      <c r="D254" s="12"/>
      <c r="E254" s="17"/>
      <c r="G254" s="12"/>
      <c r="I254" s="12"/>
      <c r="J254" s="13"/>
    </row>
    <row r="255" spans="2:10" ht="13" x14ac:dyDescent="0.15">
      <c r="B255" s="16"/>
      <c r="C255" s="12"/>
      <c r="D255" s="12"/>
      <c r="E255" s="17"/>
      <c r="G255" s="12"/>
      <c r="I255" s="12"/>
      <c r="J255" s="13"/>
    </row>
    <row r="256" spans="2:10" ht="13" x14ac:dyDescent="0.15">
      <c r="B256" s="16"/>
      <c r="C256" s="12"/>
      <c r="D256" s="12"/>
      <c r="E256" s="17"/>
      <c r="G256" s="12"/>
      <c r="I256" s="12"/>
      <c r="J256" s="13"/>
    </row>
    <row r="257" spans="2:10" ht="13" x14ac:dyDescent="0.15">
      <c r="B257" s="16"/>
      <c r="C257" s="12"/>
      <c r="D257" s="12"/>
      <c r="E257" s="17"/>
      <c r="G257" s="12"/>
      <c r="I257" s="12"/>
      <c r="J257" s="13"/>
    </row>
    <row r="258" spans="2:10" ht="13" x14ac:dyDescent="0.15">
      <c r="B258" s="16"/>
      <c r="C258" s="12"/>
      <c r="D258" s="12"/>
      <c r="E258" s="17"/>
      <c r="G258" s="12"/>
      <c r="I258" s="12"/>
      <c r="J258" s="13"/>
    </row>
    <row r="259" spans="2:10" ht="13" x14ac:dyDescent="0.15">
      <c r="B259" s="16"/>
      <c r="C259" s="12"/>
      <c r="D259" s="12"/>
      <c r="E259" s="17"/>
      <c r="G259" s="12"/>
      <c r="I259" s="12"/>
      <c r="J259" s="13"/>
    </row>
    <row r="260" spans="2:10" ht="13" x14ac:dyDescent="0.15">
      <c r="B260" s="16"/>
      <c r="C260" s="12"/>
      <c r="D260" s="12"/>
      <c r="E260" s="17"/>
      <c r="G260" s="12"/>
      <c r="I260" s="12"/>
      <c r="J260" s="13"/>
    </row>
    <row r="261" spans="2:10" ht="13" x14ac:dyDescent="0.15">
      <c r="B261" s="16"/>
      <c r="C261" s="12"/>
      <c r="D261" s="12"/>
      <c r="E261" s="17"/>
      <c r="G261" s="12"/>
      <c r="I261" s="12"/>
      <c r="J261" s="13"/>
    </row>
    <row r="262" spans="2:10" ht="13" x14ac:dyDescent="0.15">
      <c r="B262" s="16"/>
      <c r="C262" s="12"/>
      <c r="D262" s="12"/>
      <c r="E262" s="17"/>
      <c r="G262" s="12"/>
      <c r="I262" s="12"/>
      <c r="J262" s="13"/>
    </row>
    <row r="263" spans="2:10" ht="13" x14ac:dyDescent="0.15">
      <c r="B263" s="16"/>
      <c r="C263" s="12"/>
      <c r="D263" s="12"/>
      <c r="E263" s="17"/>
      <c r="G263" s="12"/>
      <c r="I263" s="12"/>
      <c r="J263" s="13"/>
    </row>
    <row r="264" spans="2:10" ht="13" x14ac:dyDescent="0.15">
      <c r="B264" s="16"/>
      <c r="C264" s="12"/>
      <c r="D264" s="12"/>
      <c r="E264" s="17"/>
      <c r="G264" s="12"/>
      <c r="I264" s="12"/>
      <c r="J264" s="13"/>
    </row>
    <row r="265" spans="2:10" ht="13" x14ac:dyDescent="0.15">
      <c r="B265" s="16"/>
      <c r="C265" s="12"/>
      <c r="D265" s="12"/>
      <c r="E265" s="17"/>
      <c r="G265" s="12"/>
      <c r="I265" s="12"/>
      <c r="J265" s="13"/>
    </row>
    <row r="266" spans="2:10" ht="13" x14ac:dyDescent="0.15">
      <c r="B266" s="16"/>
      <c r="C266" s="12"/>
      <c r="D266" s="12"/>
      <c r="E266" s="17"/>
      <c r="G266" s="12"/>
      <c r="I266" s="12"/>
      <c r="J266" s="13"/>
    </row>
    <row r="267" spans="2:10" ht="13" x14ac:dyDescent="0.15">
      <c r="B267" s="16"/>
      <c r="C267" s="12"/>
      <c r="D267" s="12"/>
      <c r="E267" s="17"/>
      <c r="G267" s="12"/>
      <c r="I267" s="12"/>
      <c r="J267" s="13"/>
    </row>
    <row r="268" spans="2:10" ht="13" x14ac:dyDescent="0.15">
      <c r="B268" s="16"/>
      <c r="C268" s="12"/>
      <c r="D268" s="12"/>
      <c r="E268" s="17"/>
      <c r="G268" s="12"/>
      <c r="I268" s="12"/>
      <c r="J268" s="13"/>
    </row>
    <row r="269" spans="2:10" ht="13" x14ac:dyDescent="0.15">
      <c r="B269" s="16"/>
      <c r="C269" s="12"/>
      <c r="D269" s="12"/>
      <c r="E269" s="17"/>
      <c r="G269" s="12"/>
      <c r="I269" s="12"/>
      <c r="J269" s="13"/>
    </row>
    <row r="270" spans="2:10" ht="13" x14ac:dyDescent="0.15">
      <c r="B270" s="16"/>
      <c r="C270" s="12"/>
      <c r="D270" s="12"/>
      <c r="E270" s="17"/>
      <c r="G270" s="12"/>
      <c r="I270" s="12"/>
      <c r="J270" s="13"/>
    </row>
    <row r="271" spans="2:10" ht="13" x14ac:dyDescent="0.15">
      <c r="B271" s="16"/>
      <c r="C271" s="12"/>
      <c r="D271" s="12"/>
      <c r="E271" s="17"/>
      <c r="G271" s="12"/>
      <c r="I271" s="12"/>
      <c r="J271" s="13"/>
    </row>
    <row r="272" spans="2:10" ht="13" x14ac:dyDescent="0.15">
      <c r="B272" s="16"/>
      <c r="C272" s="12"/>
      <c r="D272" s="12"/>
      <c r="E272" s="17"/>
      <c r="G272" s="12"/>
      <c r="I272" s="12"/>
      <c r="J272" s="13"/>
    </row>
    <row r="273" spans="2:10" ht="13" x14ac:dyDescent="0.15">
      <c r="B273" s="16"/>
      <c r="C273" s="12"/>
      <c r="D273" s="12"/>
      <c r="E273" s="17"/>
      <c r="G273" s="12"/>
      <c r="I273" s="12"/>
      <c r="J273" s="13"/>
    </row>
    <row r="274" spans="2:10" ht="13" x14ac:dyDescent="0.15">
      <c r="B274" s="16"/>
      <c r="C274" s="12"/>
      <c r="D274" s="12"/>
      <c r="E274" s="17"/>
      <c r="G274" s="12"/>
      <c r="I274" s="12"/>
      <c r="J274" s="13"/>
    </row>
    <row r="275" spans="2:10" ht="13" x14ac:dyDescent="0.15">
      <c r="B275" s="16"/>
      <c r="C275" s="12"/>
      <c r="D275" s="12"/>
      <c r="E275" s="17"/>
      <c r="G275" s="12"/>
      <c r="I275" s="12"/>
      <c r="J275" s="13"/>
    </row>
    <row r="276" spans="2:10" ht="13" x14ac:dyDescent="0.15">
      <c r="B276" s="16"/>
      <c r="C276" s="12"/>
      <c r="D276" s="12"/>
      <c r="E276" s="17"/>
      <c r="G276" s="12"/>
      <c r="I276" s="12"/>
      <c r="J276" s="13"/>
    </row>
    <row r="277" spans="2:10" ht="13" x14ac:dyDescent="0.15">
      <c r="B277" s="16"/>
      <c r="C277" s="12"/>
      <c r="D277" s="12"/>
      <c r="E277" s="17"/>
      <c r="G277" s="12"/>
      <c r="I277" s="12"/>
      <c r="J277" s="13"/>
    </row>
    <row r="278" spans="2:10" ht="13" x14ac:dyDescent="0.15">
      <c r="B278" s="16"/>
      <c r="C278" s="12"/>
      <c r="D278" s="12"/>
      <c r="E278" s="17"/>
      <c r="G278" s="12"/>
      <c r="I278" s="12"/>
      <c r="J278" s="13"/>
    </row>
    <row r="279" spans="2:10" ht="13" x14ac:dyDescent="0.15">
      <c r="B279" s="16"/>
      <c r="C279" s="12"/>
      <c r="D279" s="12"/>
      <c r="E279" s="17"/>
      <c r="G279" s="12"/>
      <c r="I279" s="12"/>
      <c r="J279" s="13"/>
    </row>
    <row r="280" spans="2:10" ht="13" x14ac:dyDescent="0.15">
      <c r="B280" s="16"/>
      <c r="C280" s="12"/>
      <c r="D280" s="12"/>
      <c r="E280" s="17"/>
      <c r="G280" s="12"/>
      <c r="I280" s="12"/>
      <c r="J280" s="13"/>
    </row>
    <row r="281" spans="2:10" ht="13" x14ac:dyDescent="0.15">
      <c r="B281" s="16"/>
      <c r="C281" s="12"/>
      <c r="D281" s="12"/>
      <c r="E281" s="17"/>
      <c r="G281" s="12"/>
      <c r="I281" s="12"/>
      <c r="J281" s="13"/>
    </row>
    <row r="282" spans="2:10" ht="13" x14ac:dyDescent="0.15">
      <c r="B282" s="16"/>
      <c r="C282" s="12"/>
      <c r="D282" s="12"/>
      <c r="E282" s="17"/>
      <c r="G282" s="12"/>
      <c r="I282" s="12"/>
      <c r="J282" s="13"/>
    </row>
    <row r="283" spans="2:10" ht="13" x14ac:dyDescent="0.15">
      <c r="B283" s="16"/>
      <c r="C283" s="12"/>
      <c r="D283" s="12"/>
      <c r="E283" s="17"/>
      <c r="G283" s="12"/>
      <c r="I283" s="12"/>
      <c r="J283" s="13"/>
    </row>
    <row r="284" spans="2:10" ht="13" x14ac:dyDescent="0.15">
      <c r="B284" s="16"/>
      <c r="C284" s="12"/>
      <c r="D284" s="12"/>
      <c r="E284" s="17"/>
      <c r="G284" s="12"/>
      <c r="I284" s="12"/>
      <c r="J284" s="13"/>
    </row>
    <row r="285" spans="2:10" ht="13" x14ac:dyDescent="0.15">
      <c r="B285" s="16"/>
      <c r="C285" s="12"/>
      <c r="D285" s="12"/>
      <c r="E285" s="17"/>
      <c r="G285" s="12"/>
      <c r="I285" s="12"/>
      <c r="J285" s="13"/>
    </row>
    <row r="286" spans="2:10" ht="13" x14ac:dyDescent="0.15">
      <c r="B286" s="16"/>
      <c r="C286" s="12"/>
      <c r="D286" s="12"/>
      <c r="E286" s="17"/>
      <c r="G286" s="12"/>
      <c r="I286" s="12"/>
      <c r="J286" s="13"/>
    </row>
    <row r="287" spans="2:10" ht="13" x14ac:dyDescent="0.15">
      <c r="B287" s="16"/>
      <c r="C287" s="12"/>
      <c r="D287" s="12"/>
      <c r="E287" s="17"/>
      <c r="G287" s="12"/>
      <c r="I287" s="12"/>
      <c r="J287" s="13"/>
    </row>
    <row r="288" spans="2:10" ht="13" x14ac:dyDescent="0.15">
      <c r="B288" s="16"/>
      <c r="C288" s="12"/>
      <c r="D288" s="12"/>
      <c r="E288" s="17"/>
      <c r="G288" s="12"/>
      <c r="I288" s="12"/>
      <c r="J288" s="13"/>
    </row>
    <row r="289" spans="2:10" ht="13" x14ac:dyDescent="0.15">
      <c r="B289" s="16"/>
      <c r="C289" s="12"/>
      <c r="D289" s="12"/>
      <c r="E289" s="17"/>
      <c r="G289" s="12"/>
      <c r="I289" s="12"/>
      <c r="J289" s="13"/>
    </row>
    <row r="290" spans="2:10" ht="13" x14ac:dyDescent="0.15">
      <c r="B290" s="16"/>
      <c r="C290" s="12"/>
      <c r="D290" s="12"/>
      <c r="E290" s="17"/>
      <c r="G290" s="12"/>
      <c r="I290" s="12"/>
      <c r="J290" s="13"/>
    </row>
    <row r="291" spans="2:10" ht="13" x14ac:dyDescent="0.15">
      <c r="B291" s="16"/>
      <c r="C291" s="12"/>
      <c r="D291" s="12"/>
      <c r="E291" s="17"/>
      <c r="G291" s="12"/>
      <c r="I291" s="12"/>
      <c r="J291" s="13"/>
    </row>
    <row r="292" spans="2:10" ht="13" x14ac:dyDescent="0.15">
      <c r="B292" s="16"/>
      <c r="C292" s="12"/>
      <c r="D292" s="12"/>
      <c r="E292" s="17"/>
      <c r="G292" s="12"/>
      <c r="I292" s="12"/>
      <c r="J292" s="13"/>
    </row>
    <row r="293" spans="2:10" ht="13" x14ac:dyDescent="0.15">
      <c r="B293" s="16"/>
      <c r="C293" s="12"/>
      <c r="D293" s="12"/>
      <c r="E293" s="17"/>
      <c r="G293" s="12"/>
      <c r="I293" s="12"/>
      <c r="J293" s="13"/>
    </row>
    <row r="294" spans="2:10" ht="13" x14ac:dyDescent="0.15">
      <c r="B294" s="16"/>
      <c r="C294" s="12"/>
      <c r="D294" s="12"/>
      <c r="E294" s="17"/>
      <c r="G294" s="12"/>
      <c r="I294" s="12"/>
      <c r="J294" s="13"/>
    </row>
    <row r="295" spans="2:10" ht="13" x14ac:dyDescent="0.15">
      <c r="B295" s="16"/>
      <c r="C295" s="12"/>
      <c r="D295" s="12"/>
      <c r="E295" s="17"/>
      <c r="G295" s="12"/>
      <c r="I295" s="12"/>
      <c r="J295" s="13"/>
    </row>
    <row r="296" spans="2:10" ht="13" x14ac:dyDescent="0.15">
      <c r="B296" s="16"/>
      <c r="C296" s="12"/>
      <c r="D296" s="12"/>
      <c r="E296" s="17"/>
      <c r="G296" s="12"/>
      <c r="I296" s="12"/>
      <c r="J296" s="13"/>
    </row>
    <row r="297" spans="2:10" ht="13" x14ac:dyDescent="0.15">
      <c r="B297" s="16"/>
      <c r="C297" s="12"/>
      <c r="D297" s="12"/>
      <c r="E297" s="17"/>
      <c r="G297" s="12"/>
      <c r="I297" s="12"/>
      <c r="J297" s="13"/>
    </row>
    <row r="298" spans="2:10" ht="13" x14ac:dyDescent="0.15">
      <c r="B298" s="16"/>
      <c r="C298" s="12"/>
      <c r="D298" s="12"/>
      <c r="E298" s="17"/>
      <c r="G298" s="12"/>
      <c r="I298" s="12"/>
      <c r="J298" s="13"/>
    </row>
    <row r="299" spans="2:10" ht="13" x14ac:dyDescent="0.15">
      <c r="B299" s="16"/>
      <c r="C299" s="12"/>
      <c r="D299" s="12"/>
      <c r="E299" s="17"/>
      <c r="G299" s="12"/>
      <c r="I299" s="12"/>
      <c r="J299" s="13"/>
    </row>
    <row r="300" spans="2:10" ht="13" x14ac:dyDescent="0.15">
      <c r="B300" s="16"/>
      <c r="C300" s="12"/>
      <c r="D300" s="12"/>
      <c r="E300" s="17"/>
      <c r="G300" s="12"/>
      <c r="I300" s="12"/>
      <c r="J300" s="13"/>
    </row>
    <row r="301" spans="2:10" ht="13" x14ac:dyDescent="0.15">
      <c r="B301" s="16"/>
      <c r="C301" s="12"/>
      <c r="D301" s="12"/>
      <c r="E301" s="17"/>
      <c r="G301" s="12"/>
      <c r="I301" s="12"/>
      <c r="J301" s="13"/>
    </row>
    <row r="302" spans="2:10" ht="13" x14ac:dyDescent="0.15">
      <c r="B302" s="16"/>
      <c r="C302" s="12"/>
      <c r="D302" s="12"/>
      <c r="E302" s="17"/>
      <c r="G302" s="12"/>
      <c r="I302" s="12"/>
      <c r="J302" s="13"/>
    </row>
    <row r="303" spans="2:10" ht="13" x14ac:dyDescent="0.15">
      <c r="B303" s="16"/>
      <c r="C303" s="12"/>
      <c r="D303" s="12"/>
      <c r="E303" s="17"/>
      <c r="G303" s="12"/>
      <c r="I303" s="12"/>
      <c r="J303" s="13"/>
    </row>
    <row r="304" spans="2:10" ht="13" x14ac:dyDescent="0.15">
      <c r="B304" s="16"/>
      <c r="C304" s="12"/>
      <c r="D304" s="12"/>
      <c r="E304" s="17"/>
      <c r="G304" s="12"/>
      <c r="I304" s="12"/>
      <c r="J304" s="13"/>
    </row>
    <row r="305" spans="2:10" ht="13" x14ac:dyDescent="0.15">
      <c r="B305" s="16"/>
      <c r="C305" s="12"/>
      <c r="D305" s="12"/>
      <c r="E305" s="17"/>
      <c r="G305" s="12"/>
      <c r="I305" s="12"/>
      <c r="J305" s="13"/>
    </row>
    <row r="306" spans="2:10" ht="13" x14ac:dyDescent="0.15">
      <c r="B306" s="16"/>
      <c r="C306" s="12"/>
      <c r="D306" s="12"/>
      <c r="E306" s="17"/>
      <c r="G306" s="12"/>
      <c r="I306" s="12"/>
      <c r="J306" s="13"/>
    </row>
    <row r="307" spans="2:10" ht="13" x14ac:dyDescent="0.15">
      <c r="B307" s="16"/>
      <c r="C307" s="12"/>
      <c r="D307" s="12"/>
      <c r="E307" s="17"/>
      <c r="G307" s="12"/>
      <c r="I307" s="12"/>
      <c r="J307" s="13"/>
    </row>
    <row r="308" spans="2:10" ht="13" x14ac:dyDescent="0.15">
      <c r="B308" s="16"/>
      <c r="C308" s="12"/>
      <c r="D308" s="12"/>
      <c r="E308" s="17"/>
      <c r="G308" s="12"/>
      <c r="I308" s="12"/>
      <c r="J308" s="13"/>
    </row>
    <row r="309" spans="2:10" ht="13" x14ac:dyDescent="0.15">
      <c r="B309" s="16"/>
      <c r="C309" s="12"/>
      <c r="D309" s="12"/>
      <c r="E309" s="17"/>
      <c r="G309" s="12"/>
      <c r="I309" s="12"/>
      <c r="J309" s="13"/>
    </row>
    <row r="310" spans="2:10" ht="13" x14ac:dyDescent="0.15">
      <c r="B310" s="16"/>
      <c r="C310" s="12"/>
      <c r="D310" s="12"/>
      <c r="E310" s="17"/>
      <c r="G310" s="12"/>
      <c r="I310" s="12"/>
      <c r="J310" s="13"/>
    </row>
    <row r="311" spans="2:10" ht="13" x14ac:dyDescent="0.15">
      <c r="B311" s="16"/>
      <c r="C311" s="12"/>
      <c r="D311" s="12"/>
      <c r="E311" s="17"/>
      <c r="G311" s="12"/>
      <c r="I311" s="12"/>
      <c r="J311" s="13"/>
    </row>
    <row r="312" spans="2:10" ht="13" x14ac:dyDescent="0.15">
      <c r="B312" s="16"/>
      <c r="C312" s="12"/>
      <c r="D312" s="12"/>
      <c r="E312" s="17"/>
      <c r="G312" s="12"/>
      <c r="I312" s="12"/>
      <c r="J312" s="13"/>
    </row>
    <row r="313" spans="2:10" ht="13" x14ac:dyDescent="0.15">
      <c r="B313" s="16"/>
      <c r="C313" s="12"/>
      <c r="D313" s="12"/>
      <c r="E313" s="17"/>
      <c r="G313" s="12"/>
      <c r="I313" s="12"/>
      <c r="J313" s="13"/>
    </row>
    <row r="314" spans="2:10" ht="13" x14ac:dyDescent="0.15">
      <c r="B314" s="16"/>
      <c r="C314" s="12"/>
      <c r="D314" s="12"/>
      <c r="E314" s="17"/>
      <c r="G314" s="12"/>
      <c r="I314" s="12"/>
      <c r="J314" s="13"/>
    </row>
    <row r="315" spans="2:10" ht="13" x14ac:dyDescent="0.15">
      <c r="B315" s="16"/>
      <c r="C315" s="12"/>
      <c r="D315" s="12"/>
      <c r="E315" s="17"/>
      <c r="G315" s="12"/>
      <c r="I315" s="12"/>
      <c r="J315" s="13"/>
    </row>
    <row r="316" spans="2:10" ht="13" x14ac:dyDescent="0.15">
      <c r="B316" s="16"/>
      <c r="C316" s="12"/>
      <c r="D316" s="12"/>
      <c r="E316" s="17"/>
      <c r="G316" s="12"/>
      <c r="I316" s="12"/>
      <c r="J316" s="13"/>
    </row>
    <row r="317" spans="2:10" ht="13" x14ac:dyDescent="0.15">
      <c r="B317" s="16"/>
      <c r="C317" s="12"/>
      <c r="D317" s="12"/>
      <c r="E317" s="17"/>
      <c r="G317" s="12"/>
      <c r="I317" s="12"/>
      <c r="J317" s="13"/>
    </row>
    <row r="318" spans="2:10" ht="13" x14ac:dyDescent="0.15">
      <c r="B318" s="16"/>
      <c r="C318" s="12"/>
      <c r="D318" s="12"/>
      <c r="E318" s="17"/>
      <c r="G318" s="12"/>
      <c r="I318" s="12"/>
      <c r="J318" s="13"/>
    </row>
    <row r="319" spans="2:10" ht="13" x14ac:dyDescent="0.15">
      <c r="B319" s="16"/>
      <c r="C319" s="12"/>
      <c r="D319" s="12"/>
      <c r="E319" s="17"/>
      <c r="G319" s="12"/>
      <c r="I319" s="12"/>
      <c r="J319" s="13"/>
    </row>
    <row r="320" spans="2:10" ht="13" x14ac:dyDescent="0.15">
      <c r="B320" s="16"/>
      <c r="C320" s="12"/>
      <c r="D320" s="12"/>
      <c r="E320" s="17"/>
      <c r="G320" s="12"/>
      <c r="I320" s="12"/>
      <c r="J320" s="13"/>
    </row>
    <row r="321" spans="2:10" ht="13" x14ac:dyDescent="0.15">
      <c r="B321" s="16"/>
      <c r="C321" s="12"/>
      <c r="D321" s="12"/>
      <c r="E321" s="17"/>
      <c r="G321" s="12"/>
      <c r="I321" s="12"/>
      <c r="J321" s="13"/>
    </row>
    <row r="322" spans="2:10" ht="13" x14ac:dyDescent="0.15">
      <c r="B322" s="16"/>
      <c r="C322" s="12"/>
      <c r="D322" s="12"/>
      <c r="E322" s="17"/>
      <c r="G322" s="12"/>
      <c r="I322" s="12"/>
      <c r="J322" s="13"/>
    </row>
    <row r="323" spans="2:10" ht="13" x14ac:dyDescent="0.15">
      <c r="B323" s="16"/>
      <c r="C323" s="12"/>
      <c r="D323" s="12"/>
      <c r="E323" s="17"/>
      <c r="G323" s="12"/>
      <c r="I323" s="12"/>
      <c r="J323" s="13"/>
    </row>
    <row r="324" spans="2:10" ht="13" x14ac:dyDescent="0.15">
      <c r="B324" s="16"/>
      <c r="C324" s="12"/>
      <c r="D324" s="12"/>
      <c r="E324" s="17"/>
      <c r="G324" s="12"/>
      <c r="I324" s="12"/>
      <c r="J324" s="13"/>
    </row>
    <row r="325" spans="2:10" ht="13" x14ac:dyDescent="0.15">
      <c r="B325" s="16"/>
      <c r="C325" s="12"/>
      <c r="D325" s="12"/>
      <c r="E325" s="17"/>
      <c r="G325" s="12"/>
      <c r="I325" s="12"/>
      <c r="J325" s="13"/>
    </row>
    <row r="326" spans="2:10" ht="13" x14ac:dyDescent="0.15">
      <c r="B326" s="16"/>
      <c r="C326" s="12"/>
      <c r="D326" s="12"/>
      <c r="E326" s="17"/>
      <c r="G326" s="12"/>
      <c r="I326" s="12"/>
      <c r="J326" s="13"/>
    </row>
    <row r="327" spans="2:10" ht="13" x14ac:dyDescent="0.15">
      <c r="B327" s="16"/>
      <c r="C327" s="12"/>
      <c r="D327" s="12"/>
      <c r="E327" s="17"/>
      <c r="G327" s="12"/>
      <c r="I327" s="12"/>
      <c r="J327" s="13"/>
    </row>
    <row r="328" spans="2:10" ht="13" x14ac:dyDescent="0.15">
      <c r="B328" s="16"/>
      <c r="C328" s="12"/>
      <c r="D328" s="12"/>
      <c r="E328" s="17"/>
      <c r="G328" s="12"/>
      <c r="I328" s="12"/>
      <c r="J328" s="13"/>
    </row>
    <row r="329" spans="2:10" ht="13" x14ac:dyDescent="0.15">
      <c r="B329" s="16"/>
      <c r="C329" s="12"/>
      <c r="D329" s="12"/>
      <c r="E329" s="17"/>
      <c r="G329" s="12"/>
      <c r="I329" s="12"/>
      <c r="J329" s="13"/>
    </row>
    <row r="330" spans="2:10" ht="13" x14ac:dyDescent="0.15">
      <c r="B330" s="16"/>
      <c r="C330" s="12"/>
      <c r="D330" s="12"/>
      <c r="E330" s="17"/>
      <c r="G330" s="12"/>
      <c r="I330" s="12"/>
      <c r="J330" s="13"/>
    </row>
    <row r="331" spans="2:10" ht="13" x14ac:dyDescent="0.15">
      <c r="B331" s="16"/>
      <c r="C331" s="12"/>
      <c r="D331" s="12"/>
      <c r="E331" s="17"/>
      <c r="G331" s="12"/>
      <c r="I331" s="12"/>
      <c r="J331" s="13"/>
    </row>
    <row r="332" spans="2:10" ht="13" x14ac:dyDescent="0.15">
      <c r="B332" s="16"/>
      <c r="C332" s="12"/>
      <c r="D332" s="12"/>
      <c r="E332" s="17"/>
      <c r="G332" s="12"/>
      <c r="I332" s="12"/>
      <c r="J332" s="13"/>
    </row>
    <row r="333" spans="2:10" ht="13" x14ac:dyDescent="0.15">
      <c r="B333" s="16"/>
      <c r="C333" s="12"/>
      <c r="D333" s="12"/>
      <c r="E333" s="17"/>
      <c r="G333" s="12"/>
      <c r="I333" s="12"/>
      <c r="J333" s="13"/>
    </row>
    <row r="334" spans="2:10" ht="13" x14ac:dyDescent="0.15">
      <c r="B334" s="16"/>
      <c r="C334" s="12"/>
      <c r="D334" s="12"/>
      <c r="E334" s="17"/>
      <c r="G334" s="12"/>
      <c r="I334" s="12"/>
      <c r="J334" s="13"/>
    </row>
    <row r="335" spans="2:10" ht="13" x14ac:dyDescent="0.15">
      <c r="B335" s="16"/>
      <c r="C335" s="12"/>
      <c r="D335" s="12"/>
      <c r="E335" s="17"/>
      <c r="G335" s="12"/>
      <c r="I335" s="12"/>
      <c r="J335" s="13"/>
    </row>
    <row r="336" spans="2:10" ht="13" x14ac:dyDescent="0.15">
      <c r="B336" s="16"/>
      <c r="C336" s="12"/>
      <c r="D336" s="12"/>
      <c r="E336" s="17"/>
      <c r="G336" s="12"/>
      <c r="I336" s="12"/>
      <c r="J336" s="13"/>
    </row>
    <row r="337" spans="2:10" ht="13" x14ac:dyDescent="0.15">
      <c r="B337" s="16"/>
      <c r="C337" s="12"/>
      <c r="D337" s="12"/>
      <c r="E337" s="17"/>
      <c r="G337" s="12"/>
      <c r="I337" s="12"/>
      <c r="J337" s="13"/>
    </row>
    <row r="338" spans="2:10" ht="13" x14ac:dyDescent="0.15">
      <c r="B338" s="16"/>
      <c r="C338" s="12"/>
      <c r="D338" s="12"/>
      <c r="E338" s="17"/>
      <c r="G338" s="12"/>
      <c r="I338" s="12"/>
      <c r="J338" s="13"/>
    </row>
    <row r="339" spans="2:10" ht="13" x14ac:dyDescent="0.15">
      <c r="B339" s="16"/>
      <c r="C339" s="12"/>
      <c r="D339" s="12"/>
      <c r="E339" s="17"/>
      <c r="G339" s="12"/>
      <c r="I339" s="12"/>
      <c r="J339" s="13"/>
    </row>
    <row r="340" spans="2:10" ht="13" x14ac:dyDescent="0.15">
      <c r="B340" s="16"/>
      <c r="C340" s="12"/>
      <c r="D340" s="12"/>
      <c r="E340" s="17"/>
      <c r="G340" s="12"/>
      <c r="I340" s="12"/>
      <c r="J340" s="13"/>
    </row>
    <row r="341" spans="2:10" ht="13" x14ac:dyDescent="0.15">
      <c r="B341" s="16"/>
      <c r="C341" s="12"/>
      <c r="D341" s="12"/>
      <c r="E341" s="17"/>
      <c r="G341" s="12"/>
      <c r="I341" s="12"/>
      <c r="J341" s="13"/>
    </row>
    <row r="342" spans="2:10" ht="13" x14ac:dyDescent="0.15">
      <c r="B342" s="16"/>
      <c r="C342" s="12"/>
      <c r="D342" s="12"/>
      <c r="E342" s="17"/>
      <c r="G342" s="12"/>
      <c r="I342" s="12"/>
      <c r="J342" s="13"/>
    </row>
    <row r="343" spans="2:10" ht="13" x14ac:dyDescent="0.15">
      <c r="B343" s="16"/>
      <c r="C343" s="12"/>
      <c r="D343" s="12"/>
      <c r="E343" s="17"/>
      <c r="G343" s="12"/>
      <c r="I343" s="12"/>
      <c r="J343" s="13"/>
    </row>
    <row r="344" spans="2:10" ht="13" x14ac:dyDescent="0.15">
      <c r="B344" s="16"/>
      <c r="C344" s="12"/>
      <c r="D344" s="12"/>
      <c r="E344" s="17"/>
      <c r="G344" s="12"/>
      <c r="I344" s="12"/>
      <c r="J344" s="13"/>
    </row>
    <row r="345" spans="2:10" ht="13" x14ac:dyDescent="0.15">
      <c r="B345" s="16"/>
      <c r="C345" s="12"/>
      <c r="D345" s="12"/>
      <c r="E345" s="17"/>
      <c r="G345" s="12"/>
      <c r="I345" s="12"/>
      <c r="J345" s="13"/>
    </row>
    <row r="346" spans="2:10" ht="13" x14ac:dyDescent="0.15">
      <c r="B346" s="16"/>
      <c r="C346" s="12"/>
      <c r="D346" s="12"/>
      <c r="E346" s="17"/>
      <c r="G346" s="12"/>
      <c r="I346" s="12"/>
      <c r="J346" s="13"/>
    </row>
    <row r="347" spans="2:10" ht="13" x14ac:dyDescent="0.15">
      <c r="B347" s="16"/>
      <c r="C347" s="12"/>
      <c r="D347" s="12"/>
      <c r="E347" s="17"/>
      <c r="G347" s="12"/>
      <c r="I347" s="12"/>
      <c r="J347" s="13"/>
    </row>
    <row r="348" spans="2:10" ht="13" x14ac:dyDescent="0.15">
      <c r="B348" s="16"/>
      <c r="C348" s="12"/>
      <c r="D348" s="12"/>
      <c r="E348" s="17"/>
      <c r="G348" s="12"/>
      <c r="I348" s="12"/>
      <c r="J348" s="13"/>
    </row>
    <row r="349" spans="2:10" ht="13" x14ac:dyDescent="0.15">
      <c r="B349" s="16"/>
      <c r="C349" s="12"/>
      <c r="D349" s="12"/>
      <c r="E349" s="17"/>
      <c r="G349" s="12"/>
      <c r="I349" s="12"/>
      <c r="J349" s="13"/>
    </row>
    <row r="350" spans="2:10" ht="13" x14ac:dyDescent="0.15">
      <c r="B350" s="16"/>
      <c r="C350" s="12"/>
      <c r="D350" s="12"/>
      <c r="E350" s="17"/>
      <c r="G350" s="12"/>
      <c r="I350" s="12"/>
      <c r="J350" s="13"/>
    </row>
    <row r="351" spans="2:10" ht="13" x14ac:dyDescent="0.15">
      <c r="B351" s="16"/>
      <c r="C351" s="12"/>
      <c r="D351" s="12"/>
      <c r="E351" s="17"/>
      <c r="G351" s="12"/>
      <c r="I351" s="12"/>
      <c r="J351" s="13"/>
    </row>
    <row r="352" spans="2:10" ht="13" x14ac:dyDescent="0.15">
      <c r="B352" s="16"/>
      <c r="C352" s="12"/>
      <c r="D352" s="12"/>
      <c r="E352" s="17"/>
      <c r="G352" s="12"/>
      <c r="I352" s="12"/>
      <c r="J352" s="13"/>
    </row>
    <row r="353" spans="2:10" ht="13" x14ac:dyDescent="0.15">
      <c r="B353" s="16"/>
      <c r="C353" s="12"/>
      <c r="D353" s="12"/>
      <c r="E353" s="17"/>
      <c r="G353" s="12"/>
      <c r="I353" s="12"/>
      <c r="J353" s="13"/>
    </row>
    <row r="354" spans="2:10" ht="13" x14ac:dyDescent="0.15">
      <c r="B354" s="16"/>
      <c r="C354" s="12"/>
      <c r="D354" s="12"/>
      <c r="E354" s="17"/>
      <c r="G354" s="12"/>
      <c r="I354" s="12"/>
      <c r="J354" s="13"/>
    </row>
    <row r="355" spans="2:10" ht="13" x14ac:dyDescent="0.15">
      <c r="B355" s="16"/>
      <c r="C355" s="12"/>
      <c r="D355" s="12"/>
      <c r="E355" s="17"/>
      <c r="G355" s="12"/>
      <c r="I355" s="12"/>
      <c r="J355" s="13"/>
    </row>
    <row r="356" spans="2:10" ht="13" x14ac:dyDescent="0.15">
      <c r="B356" s="16"/>
      <c r="C356" s="12"/>
      <c r="D356" s="12"/>
      <c r="E356" s="17"/>
      <c r="G356" s="12"/>
      <c r="I356" s="12"/>
      <c r="J356" s="13"/>
    </row>
    <row r="357" spans="2:10" ht="13" x14ac:dyDescent="0.15">
      <c r="B357" s="16"/>
      <c r="C357" s="12"/>
      <c r="D357" s="12"/>
      <c r="E357" s="17"/>
      <c r="G357" s="12"/>
      <c r="I357" s="12"/>
      <c r="J357" s="13"/>
    </row>
    <row r="358" spans="2:10" ht="13" x14ac:dyDescent="0.15">
      <c r="B358" s="16"/>
      <c r="C358" s="12"/>
      <c r="D358" s="12"/>
      <c r="E358" s="17"/>
      <c r="G358" s="12"/>
      <c r="I358" s="12"/>
      <c r="J358" s="13"/>
    </row>
    <row r="359" spans="2:10" ht="13" x14ac:dyDescent="0.15">
      <c r="B359" s="16"/>
      <c r="C359" s="12"/>
      <c r="D359" s="12"/>
      <c r="E359" s="17"/>
      <c r="G359" s="12"/>
      <c r="I359" s="12"/>
      <c r="J359" s="13"/>
    </row>
    <row r="360" spans="2:10" ht="13" x14ac:dyDescent="0.15">
      <c r="B360" s="16"/>
      <c r="C360" s="12"/>
      <c r="D360" s="12"/>
      <c r="E360" s="17"/>
      <c r="G360" s="12"/>
      <c r="I360" s="12"/>
      <c r="J360" s="13"/>
    </row>
    <row r="361" spans="2:10" ht="13" x14ac:dyDescent="0.15">
      <c r="B361" s="16"/>
      <c r="C361" s="12"/>
      <c r="D361" s="12"/>
      <c r="E361" s="17"/>
      <c r="G361" s="12"/>
      <c r="I361" s="12"/>
      <c r="J361" s="13"/>
    </row>
    <row r="362" spans="2:10" ht="13" x14ac:dyDescent="0.15">
      <c r="B362" s="16"/>
      <c r="C362" s="12"/>
      <c r="D362" s="12"/>
      <c r="E362" s="17"/>
      <c r="G362" s="12"/>
      <c r="I362" s="12"/>
      <c r="J362" s="13"/>
    </row>
    <row r="363" spans="2:10" ht="13" x14ac:dyDescent="0.15">
      <c r="B363" s="16"/>
      <c r="C363" s="12"/>
      <c r="D363" s="12"/>
      <c r="E363" s="17"/>
      <c r="G363" s="12"/>
      <c r="I363" s="12"/>
      <c r="J363" s="13"/>
    </row>
    <row r="364" spans="2:10" ht="13" x14ac:dyDescent="0.15">
      <c r="B364" s="16"/>
      <c r="C364" s="12"/>
      <c r="D364" s="12"/>
      <c r="E364" s="17"/>
      <c r="G364" s="12"/>
      <c r="I364" s="12"/>
      <c r="J364" s="13"/>
    </row>
    <row r="365" spans="2:10" ht="13" x14ac:dyDescent="0.15">
      <c r="B365" s="16"/>
      <c r="C365" s="12"/>
      <c r="D365" s="12"/>
      <c r="E365" s="17"/>
      <c r="G365" s="12"/>
      <c r="I365" s="12"/>
      <c r="J365" s="13"/>
    </row>
    <row r="366" spans="2:10" ht="13" x14ac:dyDescent="0.15">
      <c r="B366" s="16"/>
      <c r="C366" s="12"/>
      <c r="D366" s="12"/>
      <c r="E366" s="17"/>
      <c r="G366" s="12"/>
      <c r="I366" s="12"/>
      <c r="J366" s="13"/>
    </row>
    <row r="367" spans="2:10" ht="13" x14ac:dyDescent="0.15">
      <c r="B367" s="16"/>
      <c r="C367" s="12"/>
      <c r="D367" s="12"/>
      <c r="E367" s="17"/>
      <c r="G367" s="12"/>
      <c r="I367" s="12"/>
      <c r="J367" s="13"/>
    </row>
    <row r="368" spans="2:10" ht="13" x14ac:dyDescent="0.15">
      <c r="B368" s="16"/>
      <c r="C368" s="12"/>
      <c r="D368" s="12"/>
      <c r="E368" s="17"/>
      <c r="G368" s="12"/>
      <c r="I368" s="12"/>
      <c r="J368" s="13"/>
    </row>
    <row r="369" spans="2:10" ht="13" x14ac:dyDescent="0.15">
      <c r="B369" s="16"/>
      <c r="C369" s="12"/>
      <c r="D369" s="12"/>
      <c r="E369" s="17"/>
      <c r="G369" s="12"/>
      <c r="I369" s="12"/>
      <c r="J369" s="13"/>
    </row>
    <row r="370" spans="2:10" ht="13" x14ac:dyDescent="0.15">
      <c r="B370" s="16"/>
      <c r="C370" s="12"/>
      <c r="D370" s="12"/>
      <c r="E370" s="17"/>
      <c r="G370" s="12"/>
      <c r="I370" s="12"/>
      <c r="J370" s="13"/>
    </row>
    <row r="371" spans="2:10" ht="13" x14ac:dyDescent="0.15">
      <c r="B371" s="16"/>
      <c r="C371" s="12"/>
      <c r="D371" s="12"/>
      <c r="E371" s="17"/>
      <c r="G371" s="12"/>
      <c r="I371" s="12"/>
      <c r="J371" s="13"/>
    </row>
    <row r="372" spans="2:10" ht="13" x14ac:dyDescent="0.15">
      <c r="B372" s="16"/>
      <c r="C372" s="12"/>
      <c r="D372" s="12"/>
      <c r="E372" s="17"/>
      <c r="G372" s="12"/>
      <c r="I372" s="12"/>
      <c r="J372" s="13"/>
    </row>
    <row r="373" spans="2:10" ht="13" x14ac:dyDescent="0.15">
      <c r="B373" s="16"/>
      <c r="C373" s="12"/>
      <c r="D373" s="12"/>
      <c r="E373" s="17"/>
      <c r="G373" s="12"/>
      <c r="I373" s="12"/>
      <c r="J373" s="13"/>
    </row>
    <row r="374" spans="2:10" ht="13" x14ac:dyDescent="0.15">
      <c r="B374" s="16"/>
      <c r="C374" s="12"/>
      <c r="D374" s="12"/>
      <c r="E374" s="17"/>
      <c r="G374" s="12"/>
      <c r="I374" s="12"/>
      <c r="J374" s="13"/>
    </row>
    <row r="375" spans="2:10" ht="13" x14ac:dyDescent="0.15">
      <c r="B375" s="16"/>
      <c r="C375" s="12"/>
      <c r="D375" s="12"/>
      <c r="E375" s="17"/>
      <c r="G375" s="12"/>
      <c r="I375" s="12"/>
      <c r="J375" s="13"/>
    </row>
    <row r="376" spans="2:10" ht="13" x14ac:dyDescent="0.15">
      <c r="B376" s="16"/>
      <c r="C376" s="12"/>
      <c r="D376" s="12"/>
      <c r="E376" s="17"/>
      <c r="G376" s="12"/>
      <c r="I376" s="12"/>
      <c r="J376" s="13"/>
    </row>
    <row r="377" spans="2:10" ht="13" x14ac:dyDescent="0.15">
      <c r="B377" s="16"/>
      <c r="C377" s="12"/>
      <c r="D377" s="12"/>
      <c r="E377" s="17"/>
      <c r="G377" s="12"/>
      <c r="I377" s="12"/>
      <c r="J377" s="13"/>
    </row>
    <row r="378" spans="2:10" ht="13" x14ac:dyDescent="0.15">
      <c r="B378" s="16"/>
      <c r="C378" s="12"/>
      <c r="D378" s="12"/>
      <c r="E378" s="17"/>
      <c r="G378" s="12"/>
      <c r="I378" s="12"/>
      <c r="J378" s="13"/>
    </row>
    <row r="379" spans="2:10" ht="13" x14ac:dyDescent="0.15">
      <c r="B379" s="16"/>
      <c r="C379" s="12"/>
      <c r="D379" s="12"/>
      <c r="E379" s="17"/>
      <c r="G379" s="12"/>
      <c r="I379" s="12"/>
      <c r="J379" s="13"/>
    </row>
    <row r="380" spans="2:10" ht="13" x14ac:dyDescent="0.15">
      <c r="B380" s="16"/>
      <c r="C380" s="12"/>
      <c r="D380" s="12"/>
      <c r="E380" s="17"/>
      <c r="G380" s="12"/>
      <c r="I380" s="12"/>
      <c r="J380" s="13"/>
    </row>
    <row r="381" spans="2:10" ht="13" x14ac:dyDescent="0.15">
      <c r="B381" s="16"/>
      <c r="C381" s="12"/>
      <c r="D381" s="12"/>
      <c r="E381" s="17"/>
      <c r="G381" s="12"/>
      <c r="I381" s="12"/>
      <c r="J381" s="13"/>
    </row>
    <row r="382" spans="2:10" ht="13" x14ac:dyDescent="0.15">
      <c r="B382" s="16"/>
      <c r="C382" s="12"/>
      <c r="D382" s="12"/>
      <c r="E382" s="17"/>
      <c r="G382" s="12"/>
      <c r="I382" s="12"/>
      <c r="J382" s="13"/>
    </row>
    <row r="383" spans="2:10" ht="13" x14ac:dyDescent="0.15">
      <c r="B383" s="16"/>
      <c r="C383" s="12"/>
      <c r="D383" s="12"/>
      <c r="E383" s="17"/>
      <c r="G383" s="12"/>
      <c r="I383" s="12"/>
      <c r="J383" s="13"/>
    </row>
    <row r="384" spans="2:10" ht="13" x14ac:dyDescent="0.15">
      <c r="B384" s="16"/>
      <c r="C384" s="12"/>
      <c r="D384" s="12"/>
      <c r="E384" s="17"/>
      <c r="G384" s="12"/>
      <c r="I384" s="12"/>
      <c r="J384" s="13"/>
    </row>
    <row r="385" spans="2:10" ht="13" x14ac:dyDescent="0.15">
      <c r="B385" s="16"/>
      <c r="C385" s="12"/>
      <c r="D385" s="12"/>
      <c r="E385" s="17"/>
      <c r="G385" s="12"/>
      <c r="I385" s="12"/>
      <c r="J385" s="13"/>
    </row>
    <row r="386" spans="2:10" ht="13" x14ac:dyDescent="0.15">
      <c r="B386" s="16"/>
      <c r="C386" s="12"/>
      <c r="D386" s="12"/>
      <c r="E386" s="17"/>
      <c r="G386" s="12"/>
      <c r="I386" s="12"/>
      <c r="J386" s="13"/>
    </row>
    <row r="387" spans="2:10" ht="13" x14ac:dyDescent="0.15">
      <c r="B387" s="16"/>
      <c r="C387" s="12"/>
      <c r="D387" s="12"/>
      <c r="E387" s="17"/>
      <c r="G387" s="12"/>
      <c r="I387" s="12"/>
      <c r="J387" s="13"/>
    </row>
    <row r="388" spans="2:10" ht="13" x14ac:dyDescent="0.15">
      <c r="B388" s="16"/>
      <c r="C388" s="12"/>
      <c r="D388" s="12"/>
      <c r="E388" s="17"/>
      <c r="G388" s="12"/>
      <c r="I388" s="12"/>
      <c r="J388" s="13"/>
    </row>
    <row r="389" spans="2:10" ht="13" x14ac:dyDescent="0.15">
      <c r="B389" s="16"/>
      <c r="C389" s="12"/>
      <c r="D389" s="12"/>
      <c r="E389" s="17"/>
      <c r="G389" s="12"/>
      <c r="I389" s="12"/>
      <c r="J389" s="13"/>
    </row>
    <row r="390" spans="2:10" ht="13" x14ac:dyDescent="0.15">
      <c r="B390" s="16"/>
      <c r="C390" s="12"/>
      <c r="D390" s="12"/>
      <c r="E390" s="17"/>
      <c r="G390" s="12"/>
      <c r="I390" s="12"/>
      <c r="J390" s="13"/>
    </row>
    <row r="391" spans="2:10" ht="13" x14ac:dyDescent="0.15">
      <c r="B391" s="16"/>
      <c r="C391" s="12"/>
      <c r="D391" s="12"/>
      <c r="E391" s="17"/>
      <c r="G391" s="12"/>
      <c r="I391" s="12"/>
      <c r="J391" s="13"/>
    </row>
    <row r="392" spans="2:10" ht="13" x14ac:dyDescent="0.15">
      <c r="B392" s="16"/>
      <c r="C392" s="12"/>
      <c r="D392" s="12"/>
      <c r="E392" s="17"/>
      <c r="G392" s="12"/>
      <c r="I392" s="12"/>
      <c r="J392" s="13"/>
    </row>
    <row r="393" spans="2:10" ht="13" x14ac:dyDescent="0.15">
      <c r="B393" s="16"/>
      <c r="C393" s="12"/>
      <c r="D393" s="12"/>
      <c r="E393" s="17"/>
      <c r="G393" s="12"/>
      <c r="I393" s="12"/>
      <c r="J393" s="13"/>
    </row>
    <row r="394" spans="2:10" ht="13" x14ac:dyDescent="0.15">
      <c r="B394" s="16"/>
      <c r="C394" s="12"/>
      <c r="D394" s="12"/>
      <c r="E394" s="17"/>
      <c r="G394" s="12"/>
      <c r="I394" s="12"/>
      <c r="J394" s="13"/>
    </row>
    <row r="395" spans="2:10" ht="13" x14ac:dyDescent="0.15">
      <c r="B395" s="16"/>
      <c r="C395" s="12"/>
      <c r="D395" s="12"/>
      <c r="E395" s="17"/>
      <c r="G395" s="12"/>
      <c r="I395" s="12"/>
      <c r="J395" s="13"/>
    </row>
    <row r="396" spans="2:10" ht="13" x14ac:dyDescent="0.15">
      <c r="B396" s="16"/>
      <c r="C396" s="12"/>
      <c r="D396" s="12"/>
      <c r="E396" s="17"/>
      <c r="G396" s="12"/>
      <c r="I396" s="12"/>
      <c r="J396" s="13"/>
    </row>
    <row r="397" spans="2:10" ht="13" x14ac:dyDescent="0.15">
      <c r="B397" s="16"/>
      <c r="C397" s="12"/>
      <c r="D397" s="12"/>
      <c r="E397" s="17"/>
      <c r="G397" s="12"/>
      <c r="I397" s="12"/>
      <c r="J397" s="13"/>
    </row>
    <row r="398" spans="2:10" ht="13" x14ac:dyDescent="0.15">
      <c r="B398" s="16"/>
      <c r="C398" s="12"/>
      <c r="D398" s="12"/>
      <c r="E398" s="17"/>
      <c r="G398" s="12"/>
      <c r="I398" s="12"/>
      <c r="J398" s="13"/>
    </row>
    <row r="399" spans="2:10" ht="13" x14ac:dyDescent="0.15">
      <c r="B399" s="16"/>
      <c r="C399" s="12"/>
      <c r="D399" s="12"/>
      <c r="E399" s="17"/>
      <c r="G399" s="12"/>
      <c r="I399" s="12"/>
      <c r="J399" s="13"/>
    </row>
    <row r="400" spans="2:10" ht="13" x14ac:dyDescent="0.15">
      <c r="B400" s="16"/>
      <c r="C400" s="12"/>
      <c r="D400" s="12"/>
      <c r="E400" s="17"/>
      <c r="G400" s="12"/>
      <c r="I400" s="12"/>
      <c r="J400" s="13"/>
    </row>
    <row r="401" spans="2:10" ht="13" x14ac:dyDescent="0.15">
      <c r="B401" s="16"/>
      <c r="C401" s="12"/>
      <c r="D401" s="12"/>
      <c r="E401" s="17"/>
      <c r="G401" s="12"/>
      <c r="I401" s="12"/>
      <c r="J401" s="13"/>
    </row>
    <row r="402" spans="2:10" ht="13" x14ac:dyDescent="0.15">
      <c r="B402" s="16"/>
      <c r="C402" s="12"/>
      <c r="D402" s="12"/>
      <c r="E402" s="17"/>
      <c r="G402" s="12"/>
      <c r="I402" s="12"/>
      <c r="J402" s="13"/>
    </row>
    <row r="403" spans="2:10" ht="13" x14ac:dyDescent="0.15">
      <c r="B403" s="16"/>
      <c r="C403" s="12"/>
      <c r="D403" s="12"/>
      <c r="E403" s="17"/>
      <c r="G403" s="12"/>
      <c r="I403" s="12"/>
      <c r="J403" s="13"/>
    </row>
    <row r="404" spans="2:10" ht="13" x14ac:dyDescent="0.15">
      <c r="B404" s="16"/>
      <c r="C404" s="12"/>
      <c r="D404" s="12"/>
      <c r="E404" s="17"/>
      <c r="G404" s="12"/>
      <c r="I404" s="12"/>
      <c r="J404" s="13"/>
    </row>
    <row r="405" spans="2:10" ht="13" x14ac:dyDescent="0.15">
      <c r="B405" s="16"/>
      <c r="C405" s="12"/>
      <c r="D405" s="12"/>
      <c r="E405" s="17"/>
      <c r="G405" s="12"/>
      <c r="I405" s="12"/>
      <c r="J405" s="13"/>
    </row>
    <row r="406" spans="2:10" ht="13" x14ac:dyDescent="0.15">
      <c r="B406" s="16"/>
      <c r="C406" s="12"/>
      <c r="D406" s="12"/>
      <c r="E406" s="17"/>
      <c r="G406" s="12"/>
      <c r="I406" s="12"/>
      <c r="J406" s="13"/>
    </row>
    <row r="407" spans="2:10" ht="13" x14ac:dyDescent="0.15">
      <c r="B407" s="16"/>
      <c r="C407" s="12"/>
      <c r="D407" s="12"/>
      <c r="E407" s="17"/>
      <c r="G407" s="12"/>
      <c r="I407" s="12"/>
      <c r="J407" s="13"/>
    </row>
    <row r="408" spans="2:10" ht="13" x14ac:dyDescent="0.15">
      <c r="B408" s="16"/>
      <c r="C408" s="12"/>
      <c r="D408" s="12"/>
      <c r="E408" s="17"/>
      <c r="G408" s="12"/>
      <c r="I408" s="12"/>
      <c r="J408" s="13"/>
    </row>
    <row r="409" spans="2:10" ht="13" x14ac:dyDescent="0.15">
      <c r="B409" s="16"/>
      <c r="C409" s="12"/>
      <c r="D409" s="12"/>
      <c r="E409" s="17"/>
      <c r="G409" s="12"/>
      <c r="I409" s="12"/>
      <c r="J409" s="13"/>
    </row>
    <row r="410" spans="2:10" ht="13" x14ac:dyDescent="0.15">
      <c r="B410" s="16"/>
      <c r="C410" s="12"/>
      <c r="D410" s="12"/>
      <c r="E410" s="17"/>
      <c r="G410" s="12"/>
      <c r="I410" s="12"/>
      <c r="J410" s="13"/>
    </row>
    <row r="411" spans="2:10" ht="13" x14ac:dyDescent="0.15">
      <c r="B411" s="16"/>
      <c r="C411" s="12"/>
      <c r="D411" s="12"/>
      <c r="E411" s="17"/>
      <c r="G411" s="12"/>
      <c r="I411" s="12"/>
      <c r="J411" s="13"/>
    </row>
    <row r="412" spans="2:10" ht="13" x14ac:dyDescent="0.15">
      <c r="B412" s="16"/>
      <c r="C412" s="12"/>
      <c r="D412" s="12"/>
      <c r="E412" s="17"/>
      <c r="G412" s="12"/>
      <c r="I412" s="12"/>
      <c r="J412" s="13"/>
    </row>
    <row r="413" spans="2:10" ht="13" x14ac:dyDescent="0.15">
      <c r="B413" s="16"/>
      <c r="C413" s="12"/>
      <c r="D413" s="12"/>
      <c r="E413" s="17"/>
      <c r="G413" s="12"/>
      <c r="I413" s="12"/>
      <c r="J413" s="13"/>
    </row>
    <row r="414" spans="2:10" ht="13" x14ac:dyDescent="0.15">
      <c r="B414" s="16"/>
      <c r="C414" s="12"/>
      <c r="D414" s="12"/>
      <c r="E414" s="17"/>
      <c r="G414" s="12"/>
      <c r="I414" s="12"/>
      <c r="J414" s="13"/>
    </row>
    <row r="415" spans="2:10" ht="13" x14ac:dyDescent="0.15">
      <c r="B415" s="16"/>
      <c r="C415" s="12"/>
      <c r="D415" s="12"/>
      <c r="E415" s="17"/>
      <c r="G415" s="12"/>
      <c r="I415" s="12"/>
      <c r="J415" s="13"/>
    </row>
    <row r="416" spans="2:10" ht="13" x14ac:dyDescent="0.15">
      <c r="B416" s="16"/>
      <c r="C416" s="12"/>
      <c r="D416" s="12"/>
      <c r="E416" s="17"/>
      <c r="G416" s="12"/>
      <c r="I416" s="12"/>
      <c r="J416" s="13"/>
    </row>
    <row r="417" spans="2:10" ht="13" x14ac:dyDescent="0.15">
      <c r="B417" s="16"/>
      <c r="C417" s="12"/>
      <c r="D417" s="12"/>
      <c r="E417" s="17"/>
      <c r="G417" s="12"/>
      <c r="I417" s="12"/>
      <c r="J417" s="13"/>
    </row>
    <row r="418" spans="2:10" ht="13" x14ac:dyDescent="0.15">
      <c r="B418" s="16"/>
      <c r="C418" s="12"/>
      <c r="D418" s="12"/>
      <c r="E418" s="17"/>
      <c r="G418" s="12"/>
      <c r="I418" s="12"/>
      <c r="J418" s="13"/>
    </row>
    <row r="419" spans="2:10" ht="13" x14ac:dyDescent="0.15">
      <c r="B419" s="16"/>
      <c r="C419" s="12"/>
      <c r="D419" s="12"/>
      <c r="E419" s="17"/>
      <c r="G419" s="12"/>
      <c r="I419" s="12"/>
      <c r="J419" s="13"/>
    </row>
    <row r="420" spans="2:10" ht="13" x14ac:dyDescent="0.15">
      <c r="B420" s="16"/>
      <c r="C420" s="12"/>
      <c r="D420" s="12"/>
      <c r="E420" s="17"/>
      <c r="G420" s="12"/>
      <c r="I420" s="12"/>
      <c r="J420" s="13"/>
    </row>
    <row r="421" spans="2:10" ht="13" x14ac:dyDescent="0.15">
      <c r="B421" s="16"/>
      <c r="C421" s="12"/>
      <c r="D421" s="12"/>
      <c r="E421" s="17"/>
      <c r="G421" s="12"/>
      <c r="I421" s="12"/>
      <c r="J421" s="13"/>
    </row>
    <row r="422" spans="2:10" ht="13" x14ac:dyDescent="0.15">
      <c r="B422" s="16"/>
      <c r="C422" s="12"/>
      <c r="D422" s="12"/>
      <c r="E422" s="17"/>
      <c r="G422" s="12"/>
      <c r="I422" s="12"/>
      <c r="J422" s="13"/>
    </row>
    <row r="423" spans="2:10" ht="13" x14ac:dyDescent="0.15">
      <c r="B423" s="16"/>
      <c r="C423" s="12"/>
      <c r="D423" s="12"/>
      <c r="E423" s="17"/>
      <c r="G423" s="12"/>
      <c r="I423" s="12"/>
      <c r="J423" s="13"/>
    </row>
    <row r="424" spans="2:10" ht="13" x14ac:dyDescent="0.15">
      <c r="B424" s="16"/>
      <c r="C424" s="12"/>
      <c r="D424" s="12"/>
      <c r="E424" s="17"/>
      <c r="G424" s="12"/>
      <c r="I424" s="12"/>
      <c r="J424" s="13"/>
    </row>
    <row r="425" spans="2:10" ht="13" x14ac:dyDescent="0.15">
      <c r="B425" s="16"/>
      <c r="C425" s="12"/>
      <c r="D425" s="12"/>
      <c r="E425" s="17"/>
      <c r="G425" s="12"/>
      <c r="I425" s="12"/>
      <c r="J425" s="13"/>
    </row>
    <row r="426" spans="2:10" ht="13" x14ac:dyDescent="0.15">
      <c r="B426" s="16"/>
      <c r="C426" s="12"/>
      <c r="D426" s="12"/>
      <c r="E426" s="17"/>
      <c r="G426" s="12"/>
      <c r="I426" s="12"/>
      <c r="J426" s="13"/>
    </row>
    <row r="427" spans="2:10" ht="13" x14ac:dyDescent="0.15">
      <c r="B427" s="16"/>
      <c r="C427" s="12"/>
      <c r="D427" s="12"/>
      <c r="E427" s="17"/>
      <c r="G427" s="12"/>
      <c r="I427" s="12"/>
      <c r="J427" s="13"/>
    </row>
    <row r="428" spans="2:10" ht="13" x14ac:dyDescent="0.15">
      <c r="B428" s="16"/>
      <c r="C428" s="12"/>
      <c r="D428" s="12"/>
      <c r="E428" s="17"/>
      <c r="G428" s="12"/>
      <c r="I428" s="12"/>
      <c r="J428" s="13"/>
    </row>
    <row r="429" spans="2:10" ht="13" x14ac:dyDescent="0.15">
      <c r="B429" s="16"/>
      <c r="C429" s="12"/>
      <c r="D429" s="12"/>
      <c r="E429" s="17"/>
      <c r="G429" s="12"/>
      <c r="I429" s="12"/>
      <c r="J429" s="13"/>
    </row>
    <row r="430" spans="2:10" ht="13" x14ac:dyDescent="0.15">
      <c r="B430" s="16"/>
      <c r="C430" s="12"/>
      <c r="D430" s="12"/>
      <c r="E430" s="17"/>
      <c r="G430" s="12"/>
      <c r="I430" s="12"/>
      <c r="J430" s="13"/>
    </row>
    <row r="431" spans="2:10" ht="13" x14ac:dyDescent="0.15">
      <c r="B431" s="16"/>
      <c r="C431" s="12"/>
      <c r="D431" s="12"/>
      <c r="E431" s="17"/>
      <c r="G431" s="12"/>
      <c r="I431" s="12"/>
      <c r="J431" s="13"/>
    </row>
    <row r="432" spans="2:10" ht="13" x14ac:dyDescent="0.15">
      <c r="B432" s="16"/>
      <c r="C432" s="12"/>
      <c r="D432" s="12"/>
      <c r="E432" s="17"/>
      <c r="G432" s="12"/>
      <c r="I432" s="12"/>
      <c r="J432" s="13"/>
    </row>
    <row r="433" spans="2:10" ht="13" x14ac:dyDescent="0.15">
      <c r="B433" s="16"/>
      <c r="C433" s="12"/>
      <c r="D433" s="12"/>
      <c r="E433" s="17"/>
      <c r="G433" s="12"/>
      <c r="I433" s="12"/>
      <c r="J433" s="13"/>
    </row>
    <row r="434" spans="2:10" ht="13" x14ac:dyDescent="0.15">
      <c r="B434" s="16"/>
      <c r="C434" s="12"/>
      <c r="D434" s="12"/>
      <c r="E434" s="17"/>
      <c r="G434" s="12"/>
      <c r="I434" s="12"/>
      <c r="J434" s="13"/>
    </row>
    <row r="435" spans="2:10" ht="13" x14ac:dyDescent="0.15">
      <c r="B435" s="16"/>
      <c r="C435" s="12"/>
      <c r="D435" s="12"/>
      <c r="E435" s="17"/>
      <c r="G435" s="12"/>
      <c r="I435" s="12"/>
      <c r="J435" s="13"/>
    </row>
    <row r="436" spans="2:10" ht="13" x14ac:dyDescent="0.15">
      <c r="B436" s="16"/>
      <c r="C436" s="12"/>
      <c r="D436" s="12"/>
      <c r="E436" s="17"/>
      <c r="G436" s="12"/>
      <c r="I436" s="12"/>
      <c r="J436" s="13"/>
    </row>
    <row r="437" spans="2:10" ht="13" x14ac:dyDescent="0.15">
      <c r="B437" s="16"/>
      <c r="C437" s="12"/>
      <c r="D437" s="12"/>
      <c r="E437" s="17"/>
      <c r="G437" s="12"/>
      <c r="I437" s="12"/>
      <c r="J437" s="13"/>
    </row>
    <row r="438" spans="2:10" ht="13" x14ac:dyDescent="0.15">
      <c r="B438" s="16"/>
      <c r="C438" s="12"/>
      <c r="D438" s="12"/>
      <c r="E438" s="17"/>
      <c r="G438" s="12"/>
      <c r="I438" s="12"/>
      <c r="J438" s="13"/>
    </row>
    <row r="439" spans="2:10" ht="13" x14ac:dyDescent="0.15">
      <c r="B439" s="16"/>
      <c r="C439" s="12"/>
      <c r="D439" s="12"/>
      <c r="E439" s="17"/>
      <c r="G439" s="12"/>
      <c r="I439" s="12"/>
      <c r="J439" s="13"/>
    </row>
    <row r="440" spans="2:10" ht="13" x14ac:dyDescent="0.15">
      <c r="B440" s="16"/>
      <c r="C440" s="12"/>
      <c r="D440" s="12"/>
      <c r="E440" s="17"/>
      <c r="G440" s="12"/>
      <c r="I440" s="12"/>
      <c r="J440" s="13"/>
    </row>
    <row r="441" spans="2:10" ht="13" x14ac:dyDescent="0.15">
      <c r="B441" s="16"/>
      <c r="C441" s="12"/>
      <c r="D441" s="12"/>
      <c r="E441" s="17"/>
      <c r="G441" s="12"/>
      <c r="I441" s="12"/>
      <c r="J441" s="13"/>
    </row>
    <row r="442" spans="2:10" ht="13" x14ac:dyDescent="0.15">
      <c r="B442" s="16"/>
      <c r="C442" s="12"/>
      <c r="D442" s="12"/>
      <c r="E442" s="17"/>
      <c r="G442" s="12"/>
      <c r="I442" s="12"/>
      <c r="J442" s="13"/>
    </row>
    <row r="443" spans="2:10" ht="13" x14ac:dyDescent="0.15">
      <c r="B443" s="16"/>
      <c r="C443" s="12"/>
      <c r="D443" s="12"/>
      <c r="E443" s="17"/>
      <c r="G443" s="12"/>
      <c r="I443" s="12"/>
      <c r="J443" s="13"/>
    </row>
    <row r="444" spans="2:10" ht="13" x14ac:dyDescent="0.15">
      <c r="B444" s="16"/>
      <c r="C444" s="12"/>
      <c r="D444" s="12"/>
      <c r="E444" s="17"/>
      <c r="G444" s="12"/>
      <c r="I444" s="12"/>
      <c r="J444" s="13"/>
    </row>
    <row r="445" spans="2:10" ht="13" x14ac:dyDescent="0.15">
      <c r="B445" s="16"/>
      <c r="C445" s="12"/>
      <c r="D445" s="12"/>
      <c r="E445" s="17"/>
      <c r="G445" s="12"/>
      <c r="I445" s="12"/>
      <c r="J445" s="13"/>
    </row>
    <row r="446" spans="2:10" ht="13" x14ac:dyDescent="0.15">
      <c r="B446" s="16"/>
      <c r="C446" s="12"/>
      <c r="D446" s="12"/>
      <c r="E446" s="17"/>
      <c r="G446" s="12"/>
      <c r="I446" s="12"/>
      <c r="J446" s="13"/>
    </row>
    <row r="447" spans="2:10" ht="13" x14ac:dyDescent="0.15">
      <c r="B447" s="16"/>
      <c r="C447" s="12"/>
      <c r="D447" s="12"/>
      <c r="E447" s="17"/>
      <c r="G447" s="12"/>
      <c r="I447" s="12"/>
      <c r="J447" s="13"/>
    </row>
    <row r="448" spans="2:10" ht="13" x14ac:dyDescent="0.15">
      <c r="B448" s="16"/>
      <c r="C448" s="12"/>
      <c r="D448" s="12"/>
      <c r="E448" s="17"/>
      <c r="G448" s="12"/>
      <c r="I448" s="12"/>
      <c r="J448" s="13"/>
    </row>
    <row r="449" spans="2:10" ht="13" x14ac:dyDescent="0.15">
      <c r="B449" s="16"/>
      <c r="C449" s="12"/>
      <c r="D449" s="12"/>
      <c r="E449" s="17"/>
      <c r="G449" s="12"/>
      <c r="I449" s="12"/>
      <c r="J449" s="13"/>
    </row>
    <row r="450" spans="2:10" ht="13" x14ac:dyDescent="0.15">
      <c r="B450" s="16"/>
      <c r="C450" s="12"/>
      <c r="D450" s="12"/>
      <c r="E450" s="17"/>
      <c r="G450" s="12"/>
      <c r="I450" s="12"/>
      <c r="J450" s="13"/>
    </row>
    <row r="451" spans="2:10" ht="13" x14ac:dyDescent="0.15">
      <c r="B451" s="16"/>
      <c r="C451" s="12"/>
      <c r="D451" s="12"/>
      <c r="E451" s="17"/>
      <c r="G451" s="12"/>
      <c r="I451" s="12"/>
      <c r="J451" s="13"/>
    </row>
    <row r="452" spans="2:10" ht="13" x14ac:dyDescent="0.15">
      <c r="B452" s="16"/>
      <c r="C452" s="12"/>
      <c r="D452" s="12"/>
      <c r="E452" s="17"/>
      <c r="G452" s="12"/>
      <c r="I452" s="12"/>
      <c r="J452" s="13"/>
    </row>
    <row r="453" spans="2:10" ht="13" x14ac:dyDescent="0.15">
      <c r="B453" s="16"/>
      <c r="C453" s="12"/>
      <c r="D453" s="12"/>
      <c r="E453" s="17"/>
      <c r="G453" s="12"/>
      <c r="I453" s="12"/>
      <c r="J453" s="13"/>
    </row>
    <row r="454" spans="2:10" ht="13" x14ac:dyDescent="0.15">
      <c r="B454" s="16"/>
      <c r="C454" s="12"/>
      <c r="D454" s="12"/>
      <c r="E454" s="17"/>
      <c r="G454" s="12"/>
      <c r="I454" s="12"/>
      <c r="J454" s="13"/>
    </row>
    <row r="455" spans="2:10" ht="13" x14ac:dyDescent="0.15">
      <c r="B455" s="16"/>
      <c r="C455" s="12"/>
      <c r="D455" s="12"/>
      <c r="E455" s="17"/>
      <c r="G455" s="12"/>
      <c r="I455" s="12"/>
      <c r="J455" s="13"/>
    </row>
    <row r="456" spans="2:10" ht="13" x14ac:dyDescent="0.15">
      <c r="B456" s="16"/>
      <c r="C456" s="12"/>
      <c r="D456" s="12"/>
      <c r="E456" s="17"/>
      <c r="G456" s="12"/>
      <c r="I456" s="12"/>
      <c r="J456" s="13"/>
    </row>
    <row r="457" spans="2:10" ht="13" x14ac:dyDescent="0.15">
      <c r="B457" s="16"/>
      <c r="C457" s="12"/>
      <c r="D457" s="12"/>
      <c r="E457" s="17"/>
      <c r="G457" s="12"/>
      <c r="I457" s="12"/>
      <c r="J457" s="13"/>
    </row>
    <row r="458" spans="2:10" ht="13" x14ac:dyDescent="0.15">
      <c r="B458" s="16"/>
      <c r="C458" s="12"/>
      <c r="D458" s="12"/>
      <c r="E458" s="17"/>
      <c r="G458" s="12"/>
      <c r="I458" s="12"/>
      <c r="J458" s="13"/>
    </row>
    <row r="459" spans="2:10" ht="13" x14ac:dyDescent="0.15">
      <c r="B459" s="16"/>
      <c r="C459" s="12"/>
      <c r="D459" s="12"/>
      <c r="E459" s="17"/>
      <c r="G459" s="12"/>
      <c r="I459" s="12"/>
      <c r="J459" s="13"/>
    </row>
    <row r="460" spans="2:10" ht="13" x14ac:dyDescent="0.15">
      <c r="B460" s="16"/>
      <c r="C460" s="12"/>
      <c r="D460" s="12"/>
      <c r="E460" s="17"/>
      <c r="G460" s="12"/>
      <c r="I460" s="12"/>
      <c r="J460" s="13"/>
    </row>
    <row r="461" spans="2:10" ht="13" x14ac:dyDescent="0.15">
      <c r="B461" s="16"/>
      <c r="C461" s="12"/>
      <c r="D461" s="12"/>
      <c r="E461" s="17"/>
      <c r="G461" s="12"/>
      <c r="I461" s="12"/>
      <c r="J461" s="13"/>
    </row>
    <row r="462" spans="2:10" ht="13" x14ac:dyDescent="0.15">
      <c r="B462" s="16"/>
      <c r="C462" s="12"/>
      <c r="D462" s="12"/>
      <c r="E462" s="17"/>
      <c r="G462" s="12"/>
      <c r="I462" s="12"/>
      <c r="J462" s="13"/>
    </row>
    <row r="463" spans="2:10" ht="13" x14ac:dyDescent="0.15">
      <c r="B463" s="16"/>
      <c r="C463" s="12"/>
      <c r="D463" s="12"/>
      <c r="E463" s="17"/>
      <c r="G463" s="12"/>
      <c r="I463" s="12"/>
      <c r="J463" s="13"/>
    </row>
    <row r="464" spans="2:10" ht="13" x14ac:dyDescent="0.15">
      <c r="B464" s="16"/>
      <c r="C464" s="12"/>
      <c r="D464" s="12"/>
      <c r="E464" s="17"/>
      <c r="G464" s="12"/>
      <c r="I464" s="12"/>
      <c r="J464" s="13"/>
    </row>
    <row r="465" spans="2:10" ht="13" x14ac:dyDescent="0.15">
      <c r="B465" s="16"/>
      <c r="C465" s="12"/>
      <c r="D465" s="12"/>
      <c r="E465" s="17"/>
      <c r="G465" s="12"/>
      <c r="I465" s="12"/>
      <c r="J465" s="13"/>
    </row>
    <row r="466" spans="2:10" ht="13" x14ac:dyDescent="0.15">
      <c r="B466" s="16"/>
      <c r="C466" s="12"/>
      <c r="D466" s="12"/>
      <c r="E466" s="17"/>
      <c r="G466" s="12"/>
      <c r="I466" s="12"/>
      <c r="J466" s="13"/>
    </row>
    <row r="467" spans="2:10" ht="13" x14ac:dyDescent="0.15">
      <c r="B467" s="16"/>
      <c r="C467" s="12"/>
      <c r="D467" s="12"/>
      <c r="E467" s="17"/>
      <c r="G467" s="12"/>
      <c r="I467" s="12"/>
      <c r="J467" s="13"/>
    </row>
    <row r="468" spans="2:10" ht="13" x14ac:dyDescent="0.15">
      <c r="B468" s="16"/>
      <c r="C468" s="12"/>
      <c r="D468" s="12"/>
      <c r="E468" s="17"/>
      <c r="G468" s="12"/>
      <c r="I468" s="12"/>
      <c r="J468" s="13"/>
    </row>
    <row r="469" spans="2:10" ht="13" x14ac:dyDescent="0.15">
      <c r="B469" s="16"/>
      <c r="C469" s="12"/>
      <c r="D469" s="12"/>
      <c r="E469" s="17"/>
      <c r="G469" s="12"/>
      <c r="I469" s="12"/>
      <c r="J469" s="13"/>
    </row>
    <row r="470" spans="2:10" ht="13" x14ac:dyDescent="0.15">
      <c r="B470" s="16"/>
      <c r="C470" s="12"/>
      <c r="D470" s="12"/>
      <c r="E470" s="17"/>
      <c r="G470" s="12"/>
      <c r="I470" s="12"/>
      <c r="J470" s="13"/>
    </row>
    <row r="471" spans="2:10" ht="13" x14ac:dyDescent="0.15">
      <c r="B471" s="16"/>
      <c r="C471" s="12"/>
      <c r="D471" s="12"/>
      <c r="E471" s="17"/>
      <c r="G471" s="12"/>
      <c r="I471" s="12"/>
      <c r="J471" s="13"/>
    </row>
    <row r="472" spans="2:10" ht="13" x14ac:dyDescent="0.15">
      <c r="B472" s="16"/>
      <c r="C472" s="12"/>
      <c r="D472" s="12"/>
      <c r="E472" s="17"/>
      <c r="G472" s="12"/>
      <c r="I472" s="12"/>
      <c r="J472" s="13"/>
    </row>
    <row r="473" spans="2:10" ht="13" x14ac:dyDescent="0.15">
      <c r="B473" s="16"/>
      <c r="C473" s="12"/>
      <c r="D473" s="12"/>
      <c r="E473" s="17"/>
      <c r="G473" s="12"/>
      <c r="I473" s="12"/>
      <c r="J473" s="13"/>
    </row>
    <row r="474" spans="2:10" ht="13" x14ac:dyDescent="0.15">
      <c r="B474" s="16"/>
      <c r="C474" s="12"/>
      <c r="D474" s="12"/>
      <c r="E474" s="17"/>
      <c r="G474" s="12"/>
      <c r="I474" s="12"/>
      <c r="J474" s="13"/>
    </row>
    <row r="475" spans="2:10" ht="13" x14ac:dyDescent="0.15">
      <c r="B475" s="16"/>
      <c r="C475" s="12"/>
      <c r="D475" s="12"/>
      <c r="E475" s="17"/>
      <c r="G475" s="12"/>
      <c r="I475" s="12"/>
      <c r="J475" s="13"/>
    </row>
    <row r="476" spans="2:10" ht="13" x14ac:dyDescent="0.15">
      <c r="B476" s="16"/>
      <c r="C476" s="12"/>
      <c r="D476" s="12"/>
      <c r="E476" s="17"/>
      <c r="G476" s="12"/>
      <c r="I476" s="12"/>
      <c r="J476" s="13"/>
    </row>
    <row r="477" spans="2:10" ht="13" x14ac:dyDescent="0.15">
      <c r="B477" s="16"/>
      <c r="C477" s="12"/>
      <c r="D477" s="12"/>
      <c r="E477" s="17"/>
      <c r="G477" s="12"/>
      <c r="I477" s="12"/>
      <c r="J477" s="13"/>
    </row>
    <row r="478" spans="2:10" ht="13" x14ac:dyDescent="0.15">
      <c r="B478" s="16"/>
      <c r="C478" s="12"/>
      <c r="D478" s="12"/>
      <c r="E478" s="17"/>
      <c r="G478" s="12"/>
      <c r="I478" s="12"/>
      <c r="J478" s="13"/>
    </row>
    <row r="479" spans="2:10" ht="13" x14ac:dyDescent="0.15">
      <c r="B479" s="16"/>
      <c r="C479" s="12"/>
      <c r="D479" s="12"/>
      <c r="E479" s="17"/>
      <c r="G479" s="12"/>
      <c r="I479" s="12"/>
      <c r="J479" s="13"/>
    </row>
    <row r="480" spans="2:10" ht="13" x14ac:dyDescent="0.15">
      <c r="B480" s="16"/>
      <c r="C480" s="12"/>
      <c r="D480" s="12"/>
      <c r="E480" s="17"/>
      <c r="G480" s="12"/>
      <c r="I480" s="12"/>
      <c r="J480" s="13"/>
    </row>
    <row r="481" spans="2:10" ht="13" x14ac:dyDescent="0.15">
      <c r="B481" s="16"/>
      <c r="C481" s="12"/>
      <c r="D481" s="12"/>
      <c r="E481" s="17"/>
      <c r="G481" s="12"/>
      <c r="I481" s="12"/>
      <c r="J481" s="13"/>
    </row>
    <row r="482" spans="2:10" ht="13" x14ac:dyDescent="0.15">
      <c r="B482" s="16"/>
      <c r="C482" s="12"/>
      <c r="D482" s="12"/>
      <c r="E482" s="17"/>
      <c r="G482" s="12"/>
      <c r="I482" s="12"/>
      <c r="J482" s="13"/>
    </row>
    <row r="483" spans="2:10" ht="13" x14ac:dyDescent="0.15">
      <c r="B483" s="16"/>
      <c r="C483" s="12"/>
      <c r="D483" s="12"/>
      <c r="E483" s="17"/>
      <c r="G483" s="12"/>
      <c r="I483" s="12"/>
      <c r="J483" s="13"/>
    </row>
    <row r="484" spans="2:10" ht="13" x14ac:dyDescent="0.15">
      <c r="B484" s="16"/>
      <c r="C484" s="12"/>
      <c r="D484" s="12"/>
      <c r="E484" s="17"/>
      <c r="G484" s="12"/>
      <c r="I484" s="12"/>
      <c r="J484" s="13"/>
    </row>
    <row r="485" spans="2:10" ht="13" x14ac:dyDescent="0.15">
      <c r="B485" s="16"/>
      <c r="C485" s="12"/>
      <c r="D485" s="12"/>
      <c r="E485" s="17"/>
      <c r="G485" s="12"/>
      <c r="I485" s="12"/>
      <c r="J485" s="13"/>
    </row>
    <row r="486" spans="2:10" ht="13" x14ac:dyDescent="0.15">
      <c r="B486" s="16"/>
      <c r="C486" s="12"/>
      <c r="D486" s="12"/>
      <c r="E486" s="17"/>
      <c r="G486" s="12"/>
      <c r="I486" s="12"/>
      <c r="J486" s="13"/>
    </row>
    <row r="487" spans="2:10" ht="13" x14ac:dyDescent="0.15">
      <c r="B487" s="16"/>
      <c r="C487" s="12"/>
      <c r="D487" s="12"/>
      <c r="E487" s="17"/>
      <c r="G487" s="12"/>
      <c r="I487" s="12"/>
      <c r="J487" s="13"/>
    </row>
    <row r="488" spans="2:10" ht="13" x14ac:dyDescent="0.15">
      <c r="B488" s="16"/>
      <c r="C488" s="12"/>
      <c r="D488" s="12"/>
      <c r="E488" s="17"/>
      <c r="G488" s="12"/>
      <c r="I488" s="12"/>
      <c r="J488" s="13"/>
    </row>
    <row r="489" spans="2:10" ht="13" x14ac:dyDescent="0.15">
      <c r="B489" s="16"/>
      <c r="C489" s="12"/>
      <c r="D489" s="12"/>
      <c r="E489" s="17"/>
      <c r="G489" s="12"/>
      <c r="I489" s="12"/>
      <c r="J489" s="13"/>
    </row>
    <row r="490" spans="2:10" ht="13" x14ac:dyDescent="0.15">
      <c r="B490" s="16"/>
      <c r="C490" s="12"/>
      <c r="D490" s="12"/>
      <c r="E490" s="17"/>
      <c r="G490" s="12"/>
      <c r="I490" s="12"/>
      <c r="J490" s="13"/>
    </row>
    <row r="491" spans="2:10" ht="13" x14ac:dyDescent="0.15">
      <c r="B491" s="16"/>
      <c r="C491" s="12"/>
      <c r="D491" s="12"/>
      <c r="E491" s="17"/>
      <c r="G491" s="12"/>
      <c r="I491" s="12"/>
      <c r="J491" s="13"/>
    </row>
    <row r="492" spans="2:10" ht="13" x14ac:dyDescent="0.15">
      <c r="B492" s="16"/>
      <c r="C492" s="12"/>
      <c r="D492" s="12"/>
      <c r="E492" s="17"/>
      <c r="G492" s="12"/>
      <c r="I492" s="12"/>
      <c r="J492" s="13"/>
    </row>
    <row r="493" spans="2:10" ht="13" x14ac:dyDescent="0.15">
      <c r="B493" s="16"/>
      <c r="C493" s="12"/>
      <c r="D493" s="12"/>
      <c r="E493" s="17"/>
      <c r="G493" s="12"/>
      <c r="I493" s="12"/>
      <c r="J493" s="13"/>
    </row>
    <row r="494" spans="2:10" ht="13" x14ac:dyDescent="0.15">
      <c r="B494" s="16"/>
      <c r="C494" s="12"/>
      <c r="D494" s="12"/>
      <c r="E494" s="17"/>
      <c r="G494" s="12"/>
      <c r="I494" s="12"/>
      <c r="J494" s="13"/>
    </row>
    <row r="495" spans="2:10" ht="13" x14ac:dyDescent="0.15">
      <c r="B495" s="16"/>
      <c r="C495" s="12"/>
      <c r="D495" s="12"/>
      <c r="E495" s="17"/>
      <c r="G495" s="12"/>
      <c r="I495" s="12"/>
      <c r="J495" s="13"/>
    </row>
    <row r="496" spans="2:10" ht="13" x14ac:dyDescent="0.15">
      <c r="B496" s="16"/>
      <c r="C496" s="12"/>
      <c r="D496" s="12"/>
      <c r="E496" s="17"/>
      <c r="G496" s="12"/>
      <c r="I496" s="12"/>
      <c r="J496" s="13"/>
    </row>
    <row r="497" spans="2:10" ht="13" x14ac:dyDescent="0.15">
      <c r="B497" s="16"/>
      <c r="C497" s="12"/>
      <c r="D497" s="12"/>
      <c r="E497" s="17"/>
      <c r="G497" s="12"/>
      <c r="I497" s="12"/>
      <c r="J497" s="13"/>
    </row>
    <row r="498" spans="2:10" ht="13" x14ac:dyDescent="0.15">
      <c r="B498" s="16"/>
      <c r="C498" s="12"/>
      <c r="D498" s="12"/>
      <c r="E498" s="17"/>
      <c r="G498" s="12"/>
      <c r="I498" s="12"/>
      <c r="J498" s="13"/>
    </row>
    <row r="499" spans="2:10" ht="13" x14ac:dyDescent="0.15">
      <c r="B499" s="16"/>
      <c r="C499" s="12"/>
      <c r="D499" s="12"/>
      <c r="E499" s="17"/>
      <c r="G499" s="12"/>
      <c r="I499" s="12"/>
      <c r="J499" s="13"/>
    </row>
    <row r="500" spans="2:10" ht="13" x14ac:dyDescent="0.15">
      <c r="B500" s="16"/>
      <c r="C500" s="12"/>
      <c r="D500" s="12"/>
      <c r="E500" s="17"/>
      <c r="G500" s="12"/>
      <c r="I500" s="12"/>
      <c r="J500" s="13"/>
    </row>
    <row r="501" spans="2:10" ht="13" x14ac:dyDescent="0.15">
      <c r="B501" s="16"/>
      <c r="C501" s="12"/>
      <c r="D501" s="12"/>
      <c r="E501" s="17"/>
      <c r="G501" s="12"/>
      <c r="I501" s="12"/>
      <c r="J501" s="13"/>
    </row>
    <row r="502" spans="2:10" ht="13" x14ac:dyDescent="0.15">
      <c r="B502" s="16"/>
      <c r="C502" s="12"/>
      <c r="D502" s="12"/>
      <c r="E502" s="17"/>
      <c r="G502" s="12"/>
      <c r="I502" s="12"/>
      <c r="J502" s="13"/>
    </row>
    <row r="503" spans="2:10" ht="13" x14ac:dyDescent="0.15">
      <c r="B503" s="16"/>
      <c r="C503" s="12"/>
      <c r="D503" s="12"/>
      <c r="E503" s="17"/>
      <c r="G503" s="12"/>
      <c r="I503" s="12"/>
      <c r="J503" s="13"/>
    </row>
    <row r="504" spans="2:10" ht="13" x14ac:dyDescent="0.15">
      <c r="B504" s="16"/>
      <c r="C504" s="12"/>
      <c r="D504" s="12"/>
      <c r="E504" s="17"/>
      <c r="G504" s="12"/>
      <c r="I504" s="12"/>
      <c r="J504" s="13"/>
    </row>
    <row r="505" spans="2:10" ht="13" x14ac:dyDescent="0.15">
      <c r="B505" s="16"/>
      <c r="C505" s="12"/>
      <c r="D505" s="12"/>
      <c r="E505" s="17"/>
      <c r="G505" s="12"/>
      <c r="I505" s="12"/>
      <c r="J505" s="13"/>
    </row>
    <row r="506" spans="2:10" ht="13" x14ac:dyDescent="0.15">
      <c r="B506" s="16"/>
      <c r="C506" s="12"/>
      <c r="D506" s="12"/>
      <c r="E506" s="17"/>
      <c r="G506" s="12"/>
      <c r="I506" s="12"/>
      <c r="J506" s="13"/>
    </row>
    <row r="507" spans="2:10" ht="13" x14ac:dyDescent="0.15">
      <c r="B507" s="16"/>
      <c r="C507" s="12"/>
      <c r="D507" s="12"/>
      <c r="E507" s="17"/>
      <c r="G507" s="12"/>
      <c r="I507" s="12"/>
      <c r="J507" s="13"/>
    </row>
    <row r="508" spans="2:10" ht="13" x14ac:dyDescent="0.15">
      <c r="B508" s="16"/>
      <c r="C508" s="12"/>
      <c r="D508" s="12"/>
      <c r="E508" s="17"/>
      <c r="G508" s="12"/>
      <c r="I508" s="12"/>
      <c r="J508" s="13"/>
    </row>
    <row r="509" spans="2:10" ht="13" x14ac:dyDescent="0.15">
      <c r="B509" s="16"/>
      <c r="C509" s="12"/>
      <c r="D509" s="12"/>
      <c r="E509" s="17"/>
      <c r="G509" s="12"/>
      <c r="I509" s="12"/>
      <c r="J509" s="13"/>
    </row>
    <row r="510" spans="2:10" ht="13" x14ac:dyDescent="0.15">
      <c r="B510" s="16"/>
      <c r="C510" s="12"/>
      <c r="D510" s="12"/>
      <c r="E510" s="17"/>
      <c r="G510" s="12"/>
      <c r="I510" s="12"/>
      <c r="J510" s="13"/>
    </row>
    <row r="511" spans="2:10" ht="13" x14ac:dyDescent="0.15">
      <c r="B511" s="16"/>
      <c r="C511" s="12"/>
      <c r="D511" s="12"/>
      <c r="E511" s="17"/>
      <c r="G511" s="12"/>
      <c r="I511" s="12"/>
      <c r="J511" s="13"/>
    </row>
    <row r="512" spans="2:10" ht="13" x14ac:dyDescent="0.15">
      <c r="B512" s="16"/>
      <c r="C512" s="12"/>
      <c r="D512" s="12"/>
      <c r="E512" s="17"/>
      <c r="G512" s="12"/>
      <c r="I512" s="12"/>
      <c r="J512" s="13"/>
    </row>
    <row r="513" spans="2:10" ht="13" x14ac:dyDescent="0.15">
      <c r="B513" s="16"/>
      <c r="C513" s="12"/>
      <c r="D513" s="12"/>
      <c r="E513" s="17"/>
      <c r="G513" s="12"/>
      <c r="I513" s="12"/>
      <c r="J513" s="13"/>
    </row>
    <row r="514" spans="2:10" ht="13" x14ac:dyDescent="0.15">
      <c r="B514" s="16"/>
      <c r="C514" s="12"/>
      <c r="D514" s="12"/>
      <c r="E514" s="17"/>
      <c r="G514" s="12"/>
      <c r="I514" s="12"/>
      <c r="J514" s="13"/>
    </row>
    <row r="515" spans="2:10" ht="13" x14ac:dyDescent="0.15">
      <c r="B515" s="16"/>
      <c r="C515" s="12"/>
      <c r="D515" s="12"/>
      <c r="E515" s="17"/>
      <c r="G515" s="12"/>
      <c r="I515" s="12"/>
      <c r="J515" s="13"/>
    </row>
    <row r="516" spans="2:10" ht="13" x14ac:dyDescent="0.15">
      <c r="B516" s="16"/>
      <c r="C516" s="12"/>
      <c r="D516" s="12"/>
      <c r="E516" s="17"/>
      <c r="G516" s="12"/>
      <c r="I516" s="12"/>
      <c r="J516" s="13"/>
    </row>
    <row r="517" spans="2:10" ht="13" x14ac:dyDescent="0.15">
      <c r="B517" s="16"/>
      <c r="C517" s="12"/>
      <c r="D517" s="12"/>
      <c r="E517" s="17"/>
      <c r="G517" s="12"/>
      <c r="I517" s="12"/>
      <c r="J517" s="13"/>
    </row>
    <row r="518" spans="2:10" ht="13" x14ac:dyDescent="0.15">
      <c r="B518" s="16"/>
      <c r="C518" s="12"/>
      <c r="D518" s="12"/>
      <c r="E518" s="17"/>
      <c r="G518" s="12"/>
      <c r="I518" s="12"/>
      <c r="J518" s="13"/>
    </row>
    <row r="519" spans="2:10" ht="13" x14ac:dyDescent="0.15">
      <c r="B519" s="16"/>
      <c r="C519" s="12"/>
      <c r="D519" s="12"/>
      <c r="E519" s="17"/>
      <c r="G519" s="12"/>
      <c r="I519" s="12"/>
      <c r="J519" s="13"/>
    </row>
    <row r="520" spans="2:10" ht="13" x14ac:dyDescent="0.15">
      <c r="B520" s="16"/>
      <c r="C520" s="12"/>
      <c r="D520" s="12"/>
      <c r="E520" s="17"/>
      <c r="G520" s="12"/>
      <c r="I520" s="12"/>
      <c r="J520" s="13"/>
    </row>
    <row r="521" spans="2:10" ht="13" x14ac:dyDescent="0.15">
      <c r="B521" s="16"/>
      <c r="C521" s="12"/>
      <c r="D521" s="12"/>
      <c r="E521" s="17"/>
      <c r="G521" s="12"/>
      <c r="I521" s="12"/>
      <c r="J521" s="13"/>
    </row>
    <row r="522" spans="2:10" ht="13" x14ac:dyDescent="0.15">
      <c r="B522" s="16"/>
      <c r="C522" s="12"/>
      <c r="D522" s="12"/>
      <c r="E522" s="17"/>
      <c r="G522" s="12"/>
      <c r="I522" s="12"/>
      <c r="J522" s="13"/>
    </row>
    <row r="523" spans="2:10" ht="13" x14ac:dyDescent="0.15">
      <c r="B523" s="16"/>
      <c r="C523" s="12"/>
      <c r="D523" s="12"/>
      <c r="E523" s="17"/>
      <c r="G523" s="12"/>
      <c r="I523" s="12"/>
      <c r="J523" s="13"/>
    </row>
    <row r="524" spans="2:10" ht="13" x14ac:dyDescent="0.15">
      <c r="B524" s="16"/>
      <c r="C524" s="12"/>
      <c r="D524" s="12"/>
      <c r="E524" s="17"/>
      <c r="G524" s="12"/>
      <c r="I524" s="12"/>
      <c r="J524" s="13"/>
    </row>
    <row r="525" spans="2:10" ht="13" x14ac:dyDescent="0.15">
      <c r="B525" s="16"/>
      <c r="C525" s="12"/>
      <c r="D525" s="12"/>
      <c r="E525" s="17"/>
      <c r="G525" s="12"/>
      <c r="I525" s="12"/>
      <c r="J525" s="13"/>
    </row>
    <row r="526" spans="2:10" ht="13" x14ac:dyDescent="0.15">
      <c r="B526" s="16"/>
      <c r="C526" s="12"/>
      <c r="D526" s="12"/>
      <c r="E526" s="17"/>
      <c r="G526" s="12"/>
      <c r="I526" s="12"/>
      <c r="J526" s="13"/>
    </row>
    <row r="527" spans="2:10" ht="13" x14ac:dyDescent="0.15">
      <c r="B527" s="16"/>
      <c r="C527" s="12"/>
      <c r="D527" s="12"/>
      <c r="E527" s="17"/>
      <c r="G527" s="12"/>
      <c r="I527" s="12"/>
      <c r="J527" s="13"/>
    </row>
    <row r="528" spans="2:10" ht="13" x14ac:dyDescent="0.15">
      <c r="B528" s="16"/>
      <c r="C528" s="12"/>
      <c r="D528" s="12"/>
      <c r="E528" s="17"/>
      <c r="G528" s="12"/>
      <c r="I528" s="12"/>
      <c r="J528" s="13"/>
    </row>
    <row r="529" spans="2:10" ht="13" x14ac:dyDescent="0.15">
      <c r="B529" s="16"/>
      <c r="C529" s="12"/>
      <c r="D529" s="12"/>
      <c r="E529" s="17"/>
      <c r="G529" s="12"/>
      <c r="I529" s="12"/>
      <c r="J529" s="13"/>
    </row>
    <row r="530" spans="2:10" ht="13" x14ac:dyDescent="0.15">
      <c r="B530" s="16"/>
      <c r="C530" s="12"/>
      <c r="D530" s="12"/>
      <c r="E530" s="17"/>
      <c r="G530" s="12"/>
      <c r="I530" s="12"/>
      <c r="J530" s="13"/>
    </row>
    <row r="531" spans="2:10" ht="13" x14ac:dyDescent="0.15">
      <c r="B531" s="16"/>
      <c r="C531" s="12"/>
      <c r="D531" s="12"/>
      <c r="E531" s="17"/>
      <c r="G531" s="12"/>
      <c r="I531" s="12"/>
      <c r="J531" s="13"/>
    </row>
    <row r="532" spans="2:10" ht="13" x14ac:dyDescent="0.15">
      <c r="B532" s="16"/>
      <c r="C532" s="12"/>
      <c r="D532" s="12"/>
      <c r="E532" s="17"/>
      <c r="G532" s="12"/>
      <c r="I532" s="12"/>
      <c r="J532" s="13"/>
    </row>
    <row r="533" spans="2:10" ht="13" x14ac:dyDescent="0.15">
      <c r="B533" s="16"/>
      <c r="C533" s="12"/>
      <c r="D533" s="12"/>
      <c r="E533" s="17"/>
      <c r="G533" s="12"/>
      <c r="I533" s="12"/>
      <c r="J533" s="13"/>
    </row>
    <row r="534" spans="2:10" ht="13" x14ac:dyDescent="0.15">
      <c r="B534" s="16"/>
      <c r="C534" s="12"/>
      <c r="D534" s="12"/>
      <c r="E534" s="17"/>
      <c r="G534" s="12"/>
      <c r="I534" s="12"/>
      <c r="J534" s="13"/>
    </row>
    <row r="535" spans="2:10" ht="13" x14ac:dyDescent="0.15">
      <c r="B535" s="16"/>
      <c r="C535" s="12"/>
      <c r="D535" s="12"/>
      <c r="E535" s="17"/>
      <c r="G535" s="12"/>
      <c r="I535" s="12"/>
      <c r="J535" s="13"/>
    </row>
    <row r="536" spans="2:10" ht="13" x14ac:dyDescent="0.15">
      <c r="B536" s="16"/>
      <c r="C536" s="12"/>
      <c r="D536" s="12"/>
      <c r="E536" s="17"/>
      <c r="G536" s="12"/>
      <c r="I536" s="12"/>
      <c r="J536" s="13"/>
    </row>
    <row r="537" spans="2:10" ht="13" x14ac:dyDescent="0.15">
      <c r="B537" s="16"/>
      <c r="C537" s="12"/>
      <c r="D537" s="12"/>
      <c r="E537" s="17"/>
      <c r="G537" s="12"/>
      <c r="I537" s="12"/>
      <c r="J537" s="13"/>
    </row>
    <row r="538" spans="2:10" ht="13" x14ac:dyDescent="0.15">
      <c r="B538" s="16"/>
      <c r="C538" s="12"/>
      <c r="D538" s="12"/>
      <c r="E538" s="17"/>
      <c r="G538" s="12"/>
      <c r="I538" s="12"/>
      <c r="J538" s="13"/>
    </row>
    <row r="539" spans="2:10" ht="13" x14ac:dyDescent="0.15">
      <c r="B539" s="16"/>
      <c r="C539" s="12"/>
      <c r="D539" s="12"/>
      <c r="E539" s="17"/>
      <c r="G539" s="12"/>
      <c r="I539" s="12"/>
      <c r="J539" s="13"/>
    </row>
    <row r="540" spans="2:10" ht="13" x14ac:dyDescent="0.15">
      <c r="B540" s="16"/>
      <c r="C540" s="12"/>
      <c r="D540" s="12"/>
      <c r="E540" s="17"/>
      <c r="G540" s="12"/>
      <c r="I540" s="12"/>
      <c r="J540" s="13"/>
    </row>
    <row r="541" spans="2:10" ht="13" x14ac:dyDescent="0.15">
      <c r="B541" s="16"/>
      <c r="C541" s="12"/>
      <c r="D541" s="12"/>
      <c r="E541" s="17"/>
      <c r="G541" s="12"/>
      <c r="I541" s="12"/>
      <c r="J541" s="13"/>
    </row>
    <row r="542" spans="2:10" ht="13" x14ac:dyDescent="0.15">
      <c r="B542" s="16"/>
      <c r="C542" s="12"/>
      <c r="D542" s="12"/>
      <c r="E542" s="17"/>
      <c r="G542" s="12"/>
      <c r="I542" s="12"/>
      <c r="J542" s="13"/>
    </row>
    <row r="543" spans="2:10" ht="13" x14ac:dyDescent="0.15">
      <c r="B543" s="16"/>
      <c r="C543" s="12"/>
      <c r="D543" s="12"/>
      <c r="E543" s="17"/>
      <c r="G543" s="12"/>
      <c r="I543" s="12"/>
      <c r="J543" s="13"/>
    </row>
    <row r="544" spans="2:10" ht="13" x14ac:dyDescent="0.15">
      <c r="B544" s="16"/>
      <c r="C544" s="12"/>
      <c r="D544" s="12"/>
      <c r="E544" s="17"/>
      <c r="G544" s="12"/>
      <c r="I544" s="12"/>
      <c r="J544" s="13"/>
    </row>
    <row r="545" spans="2:10" ht="13" x14ac:dyDescent="0.15">
      <c r="B545" s="16"/>
      <c r="C545" s="12"/>
      <c r="D545" s="12"/>
      <c r="E545" s="17"/>
      <c r="G545" s="12"/>
      <c r="I545" s="12"/>
      <c r="J545" s="13"/>
    </row>
    <row r="546" spans="2:10" ht="13" x14ac:dyDescent="0.15">
      <c r="B546" s="16"/>
      <c r="C546" s="12"/>
      <c r="D546" s="12"/>
      <c r="E546" s="17"/>
      <c r="G546" s="12"/>
      <c r="I546" s="12"/>
      <c r="J546" s="13"/>
    </row>
    <row r="547" spans="2:10" ht="13" x14ac:dyDescent="0.15">
      <c r="B547" s="16"/>
      <c r="C547" s="12"/>
      <c r="D547" s="12"/>
      <c r="E547" s="17"/>
      <c r="G547" s="12"/>
      <c r="I547" s="12"/>
      <c r="J547" s="13"/>
    </row>
    <row r="548" spans="2:10" ht="13" x14ac:dyDescent="0.15">
      <c r="B548" s="16"/>
      <c r="C548" s="12"/>
      <c r="D548" s="12"/>
      <c r="E548" s="17"/>
      <c r="G548" s="12"/>
      <c r="I548" s="12"/>
      <c r="J548" s="13"/>
    </row>
    <row r="549" spans="2:10" ht="13" x14ac:dyDescent="0.15">
      <c r="B549" s="16"/>
      <c r="C549" s="12"/>
      <c r="D549" s="12"/>
      <c r="E549" s="17"/>
      <c r="G549" s="12"/>
      <c r="I549" s="12"/>
      <c r="J549" s="13"/>
    </row>
    <row r="550" spans="2:10" ht="13" x14ac:dyDescent="0.15">
      <c r="B550" s="16"/>
      <c r="C550" s="12"/>
      <c r="D550" s="12"/>
      <c r="E550" s="17"/>
      <c r="G550" s="12"/>
      <c r="I550" s="12"/>
      <c r="J550" s="13"/>
    </row>
    <row r="551" spans="2:10" ht="13" x14ac:dyDescent="0.15">
      <c r="B551" s="16"/>
      <c r="C551" s="12"/>
      <c r="D551" s="12"/>
      <c r="E551" s="17"/>
      <c r="G551" s="12"/>
      <c r="I551" s="12"/>
      <c r="J551" s="13"/>
    </row>
    <row r="552" spans="2:10" ht="13" x14ac:dyDescent="0.15">
      <c r="B552" s="16"/>
      <c r="C552" s="12"/>
      <c r="D552" s="12"/>
      <c r="E552" s="17"/>
      <c r="G552" s="12"/>
      <c r="I552" s="12"/>
      <c r="J552" s="13"/>
    </row>
    <row r="553" spans="2:10" ht="13" x14ac:dyDescent="0.15">
      <c r="B553" s="16"/>
      <c r="C553" s="12"/>
      <c r="D553" s="12"/>
      <c r="E553" s="17"/>
      <c r="G553" s="12"/>
      <c r="I553" s="12"/>
      <c r="J553" s="13"/>
    </row>
    <row r="554" spans="2:10" ht="13" x14ac:dyDescent="0.15">
      <c r="B554" s="16"/>
      <c r="C554" s="12"/>
      <c r="D554" s="12"/>
      <c r="E554" s="17"/>
      <c r="G554" s="12"/>
      <c r="I554" s="12"/>
      <c r="J554" s="13"/>
    </row>
    <row r="555" spans="2:10" ht="13" x14ac:dyDescent="0.15">
      <c r="B555" s="16"/>
      <c r="C555" s="12"/>
      <c r="D555" s="12"/>
      <c r="E555" s="17"/>
      <c r="G555" s="12"/>
      <c r="I555" s="12"/>
      <c r="J555" s="13"/>
    </row>
    <row r="556" spans="2:10" ht="13" x14ac:dyDescent="0.15">
      <c r="B556" s="16"/>
      <c r="C556" s="12"/>
      <c r="D556" s="12"/>
      <c r="E556" s="17"/>
      <c r="G556" s="12"/>
      <c r="I556" s="12"/>
      <c r="J556" s="13"/>
    </row>
    <row r="557" spans="2:10" ht="13" x14ac:dyDescent="0.15">
      <c r="B557" s="16"/>
      <c r="C557" s="12"/>
      <c r="D557" s="12"/>
      <c r="E557" s="17"/>
      <c r="G557" s="12"/>
      <c r="I557" s="12"/>
      <c r="J557" s="13"/>
    </row>
    <row r="558" spans="2:10" ht="13" x14ac:dyDescent="0.15">
      <c r="B558" s="16"/>
      <c r="C558" s="12"/>
      <c r="D558" s="12"/>
      <c r="E558" s="17"/>
      <c r="G558" s="12"/>
      <c r="I558" s="12"/>
      <c r="J558" s="13"/>
    </row>
    <row r="559" spans="2:10" ht="13" x14ac:dyDescent="0.15">
      <c r="B559" s="16"/>
      <c r="C559" s="12"/>
      <c r="D559" s="12"/>
      <c r="E559" s="17"/>
      <c r="G559" s="12"/>
      <c r="I559" s="12"/>
      <c r="J559" s="13"/>
    </row>
    <row r="560" spans="2:10" ht="13" x14ac:dyDescent="0.15">
      <c r="B560" s="16"/>
      <c r="C560" s="12"/>
      <c r="D560" s="12"/>
      <c r="E560" s="17"/>
      <c r="G560" s="12"/>
      <c r="I560" s="12"/>
      <c r="J560" s="13"/>
    </row>
    <row r="561" spans="2:10" ht="13" x14ac:dyDescent="0.15">
      <c r="B561" s="16"/>
      <c r="C561" s="12"/>
      <c r="D561" s="12"/>
      <c r="E561" s="17"/>
      <c r="G561" s="12"/>
      <c r="I561" s="12"/>
      <c r="J561" s="13"/>
    </row>
    <row r="562" spans="2:10" ht="13" x14ac:dyDescent="0.15">
      <c r="B562" s="16"/>
      <c r="C562" s="12"/>
      <c r="D562" s="12"/>
      <c r="E562" s="17"/>
      <c r="G562" s="12"/>
      <c r="I562" s="12"/>
      <c r="J562" s="13"/>
    </row>
    <row r="563" spans="2:10" ht="13" x14ac:dyDescent="0.15">
      <c r="B563" s="16"/>
      <c r="C563" s="12"/>
      <c r="D563" s="12"/>
      <c r="E563" s="17"/>
      <c r="G563" s="12"/>
      <c r="I563" s="12"/>
      <c r="J563" s="13"/>
    </row>
    <row r="564" spans="2:10" ht="13" x14ac:dyDescent="0.15">
      <c r="B564" s="16"/>
      <c r="C564" s="12"/>
      <c r="D564" s="12"/>
      <c r="E564" s="17"/>
      <c r="G564" s="12"/>
      <c r="I564" s="12"/>
      <c r="J564" s="13"/>
    </row>
    <row r="565" spans="2:10" ht="13" x14ac:dyDescent="0.15">
      <c r="B565" s="16"/>
      <c r="C565" s="12"/>
      <c r="D565" s="12"/>
      <c r="E565" s="17"/>
      <c r="G565" s="12"/>
      <c r="I565" s="12"/>
      <c r="J565" s="13"/>
    </row>
    <row r="566" spans="2:10" ht="13" x14ac:dyDescent="0.15">
      <c r="B566" s="16"/>
      <c r="C566" s="12"/>
      <c r="D566" s="12"/>
      <c r="E566" s="17"/>
      <c r="G566" s="12"/>
      <c r="I566" s="12"/>
      <c r="J566" s="13"/>
    </row>
    <row r="567" spans="2:10" ht="13" x14ac:dyDescent="0.15">
      <c r="B567" s="16"/>
      <c r="C567" s="12"/>
      <c r="D567" s="12"/>
      <c r="E567" s="17"/>
      <c r="G567" s="12"/>
      <c r="I567" s="12"/>
      <c r="J567" s="13"/>
    </row>
    <row r="568" spans="2:10" ht="13" x14ac:dyDescent="0.15">
      <c r="B568" s="16"/>
      <c r="C568" s="12"/>
      <c r="D568" s="12"/>
      <c r="E568" s="17"/>
      <c r="G568" s="12"/>
      <c r="I568" s="12"/>
      <c r="J568" s="13"/>
    </row>
    <row r="569" spans="2:10" ht="13" x14ac:dyDescent="0.15">
      <c r="B569" s="16"/>
      <c r="C569" s="12"/>
      <c r="D569" s="12"/>
      <c r="E569" s="17"/>
      <c r="G569" s="12"/>
      <c r="I569" s="12"/>
      <c r="J569" s="13"/>
    </row>
    <row r="570" spans="2:10" ht="13" x14ac:dyDescent="0.15">
      <c r="B570" s="16"/>
      <c r="C570" s="12"/>
      <c r="D570" s="12"/>
      <c r="E570" s="17"/>
      <c r="G570" s="12"/>
      <c r="I570" s="12"/>
      <c r="J570" s="13"/>
    </row>
    <row r="571" spans="2:10" ht="13" x14ac:dyDescent="0.15">
      <c r="B571" s="16"/>
      <c r="C571" s="12"/>
      <c r="D571" s="12"/>
      <c r="E571" s="17"/>
      <c r="G571" s="12"/>
      <c r="I571" s="12"/>
      <c r="J571" s="13"/>
    </row>
    <row r="572" spans="2:10" ht="13" x14ac:dyDescent="0.15">
      <c r="B572" s="16"/>
      <c r="C572" s="12"/>
      <c r="D572" s="12"/>
      <c r="E572" s="17"/>
      <c r="G572" s="12"/>
      <c r="I572" s="12"/>
      <c r="J572" s="13"/>
    </row>
    <row r="573" spans="2:10" ht="13" x14ac:dyDescent="0.15">
      <c r="B573" s="16"/>
      <c r="C573" s="12"/>
      <c r="D573" s="12"/>
      <c r="E573" s="17"/>
      <c r="G573" s="12"/>
      <c r="I573" s="12"/>
      <c r="J573" s="13"/>
    </row>
    <row r="574" spans="2:10" ht="13" x14ac:dyDescent="0.15">
      <c r="B574" s="16"/>
      <c r="C574" s="12"/>
      <c r="D574" s="12"/>
      <c r="E574" s="17"/>
      <c r="G574" s="12"/>
      <c r="I574" s="12"/>
      <c r="J574" s="13"/>
    </row>
    <row r="575" spans="2:10" ht="13" x14ac:dyDescent="0.15">
      <c r="B575" s="16"/>
      <c r="C575" s="12"/>
      <c r="D575" s="12"/>
      <c r="E575" s="17"/>
      <c r="G575" s="12"/>
      <c r="I575" s="12"/>
      <c r="J575" s="13"/>
    </row>
    <row r="576" spans="2:10" ht="13" x14ac:dyDescent="0.15">
      <c r="B576" s="16"/>
      <c r="C576" s="12"/>
      <c r="D576" s="12"/>
      <c r="E576" s="17"/>
      <c r="G576" s="12"/>
      <c r="I576" s="12"/>
      <c r="J576" s="13"/>
    </row>
    <row r="577" spans="2:10" ht="13" x14ac:dyDescent="0.15">
      <c r="B577" s="16"/>
      <c r="C577" s="12"/>
      <c r="D577" s="12"/>
      <c r="E577" s="17"/>
      <c r="G577" s="12"/>
      <c r="I577" s="12"/>
      <c r="J577" s="13"/>
    </row>
    <row r="578" spans="2:10" ht="13" x14ac:dyDescent="0.15">
      <c r="B578" s="16"/>
      <c r="C578" s="12"/>
      <c r="D578" s="12"/>
      <c r="E578" s="17"/>
      <c r="G578" s="12"/>
      <c r="I578" s="12"/>
      <c r="J578" s="13"/>
    </row>
    <row r="579" spans="2:10" ht="13" x14ac:dyDescent="0.15">
      <c r="B579" s="16"/>
      <c r="C579" s="12"/>
      <c r="D579" s="12"/>
      <c r="E579" s="17"/>
      <c r="G579" s="12"/>
      <c r="I579" s="12"/>
      <c r="J579" s="13"/>
    </row>
    <row r="580" spans="2:10" ht="13" x14ac:dyDescent="0.15">
      <c r="B580" s="16"/>
      <c r="C580" s="12"/>
      <c r="D580" s="12"/>
      <c r="E580" s="17"/>
      <c r="G580" s="12"/>
      <c r="I580" s="12"/>
      <c r="J580" s="13"/>
    </row>
    <row r="581" spans="2:10" ht="13" x14ac:dyDescent="0.15">
      <c r="B581" s="16"/>
      <c r="C581" s="12"/>
      <c r="D581" s="12"/>
      <c r="E581" s="17"/>
      <c r="G581" s="12"/>
      <c r="I581" s="12"/>
      <c r="J581" s="13"/>
    </row>
    <row r="582" spans="2:10" ht="13" x14ac:dyDescent="0.15">
      <c r="B582" s="16"/>
      <c r="C582" s="12"/>
      <c r="D582" s="12"/>
      <c r="E582" s="17"/>
      <c r="G582" s="12"/>
      <c r="I582" s="12"/>
      <c r="J582" s="13"/>
    </row>
    <row r="583" spans="2:10" ht="13" x14ac:dyDescent="0.15">
      <c r="B583" s="16"/>
      <c r="C583" s="12"/>
      <c r="D583" s="12"/>
      <c r="E583" s="17"/>
      <c r="G583" s="12"/>
      <c r="I583" s="12"/>
      <c r="J583" s="13"/>
    </row>
    <row r="584" spans="2:10" ht="13" x14ac:dyDescent="0.15">
      <c r="B584" s="16"/>
      <c r="C584" s="12"/>
      <c r="D584" s="12"/>
      <c r="E584" s="17"/>
      <c r="G584" s="12"/>
      <c r="I584" s="12"/>
      <c r="J584" s="13"/>
    </row>
    <row r="585" spans="2:10" ht="13" x14ac:dyDescent="0.15">
      <c r="B585" s="16"/>
      <c r="C585" s="12"/>
      <c r="D585" s="12"/>
      <c r="E585" s="17"/>
      <c r="G585" s="12"/>
      <c r="I585" s="12"/>
      <c r="J585" s="13"/>
    </row>
    <row r="586" spans="2:10" ht="13" x14ac:dyDescent="0.15">
      <c r="B586" s="16"/>
      <c r="C586" s="12"/>
      <c r="D586" s="12"/>
      <c r="E586" s="17"/>
      <c r="G586" s="12"/>
      <c r="I586" s="12"/>
      <c r="J586" s="13"/>
    </row>
    <row r="587" spans="2:10" ht="13" x14ac:dyDescent="0.15">
      <c r="B587" s="16"/>
      <c r="C587" s="12"/>
      <c r="D587" s="12"/>
      <c r="E587" s="17"/>
      <c r="G587" s="12"/>
      <c r="I587" s="12"/>
      <c r="J587" s="13"/>
    </row>
    <row r="588" spans="2:10" ht="13" x14ac:dyDescent="0.15">
      <c r="B588" s="16"/>
      <c r="C588" s="12"/>
      <c r="D588" s="12"/>
      <c r="E588" s="17"/>
      <c r="G588" s="12"/>
      <c r="I588" s="12"/>
      <c r="J588" s="13"/>
    </row>
    <row r="589" spans="2:10" ht="13" x14ac:dyDescent="0.15">
      <c r="B589" s="16"/>
      <c r="C589" s="12"/>
      <c r="D589" s="12"/>
      <c r="E589" s="17"/>
      <c r="G589" s="12"/>
      <c r="I589" s="12"/>
      <c r="J589" s="13"/>
    </row>
    <row r="590" spans="2:10" ht="13" x14ac:dyDescent="0.15">
      <c r="B590" s="16"/>
      <c r="C590" s="12"/>
      <c r="D590" s="12"/>
      <c r="E590" s="17"/>
      <c r="G590" s="12"/>
      <c r="I590" s="12"/>
      <c r="J590" s="13"/>
    </row>
    <row r="591" spans="2:10" ht="13" x14ac:dyDescent="0.15">
      <c r="B591" s="16"/>
      <c r="C591" s="12"/>
      <c r="D591" s="12"/>
      <c r="E591" s="17"/>
      <c r="G591" s="12"/>
      <c r="I591" s="12"/>
      <c r="J591" s="13"/>
    </row>
    <row r="592" spans="2:10" ht="13" x14ac:dyDescent="0.15">
      <c r="B592" s="16"/>
      <c r="C592" s="12"/>
      <c r="D592" s="12"/>
      <c r="E592" s="17"/>
      <c r="G592" s="12"/>
      <c r="I592" s="12"/>
      <c r="J592" s="13"/>
    </row>
    <row r="593" spans="2:10" ht="13" x14ac:dyDescent="0.15">
      <c r="B593" s="16"/>
      <c r="C593" s="12"/>
      <c r="D593" s="12"/>
      <c r="E593" s="17"/>
      <c r="G593" s="12"/>
      <c r="I593" s="12"/>
      <c r="J593" s="13"/>
    </row>
    <row r="594" spans="2:10" ht="13" x14ac:dyDescent="0.15">
      <c r="B594" s="16"/>
      <c r="C594" s="12"/>
      <c r="D594" s="12"/>
      <c r="E594" s="17"/>
      <c r="G594" s="12"/>
      <c r="I594" s="12"/>
      <c r="J594" s="13"/>
    </row>
    <row r="595" spans="2:10" ht="13" x14ac:dyDescent="0.15">
      <c r="B595" s="16"/>
      <c r="C595" s="12"/>
      <c r="D595" s="12"/>
      <c r="E595" s="17"/>
      <c r="G595" s="12"/>
      <c r="I595" s="12"/>
      <c r="J595" s="13"/>
    </row>
    <row r="596" spans="2:10" ht="13" x14ac:dyDescent="0.15">
      <c r="B596" s="16"/>
      <c r="C596" s="12"/>
      <c r="D596" s="12"/>
      <c r="E596" s="17"/>
      <c r="G596" s="12"/>
      <c r="I596" s="12"/>
      <c r="J596" s="13"/>
    </row>
    <row r="597" spans="2:10" ht="13" x14ac:dyDescent="0.15">
      <c r="B597" s="16"/>
      <c r="C597" s="12"/>
      <c r="D597" s="12"/>
      <c r="E597" s="17"/>
      <c r="G597" s="12"/>
      <c r="I597" s="12"/>
      <c r="J597" s="13"/>
    </row>
    <row r="598" spans="2:10" ht="13" x14ac:dyDescent="0.15">
      <c r="B598" s="16"/>
      <c r="C598" s="12"/>
      <c r="D598" s="12"/>
      <c r="E598" s="17"/>
      <c r="G598" s="12"/>
      <c r="I598" s="12"/>
      <c r="J598" s="13"/>
    </row>
    <row r="599" spans="2:10" ht="13" x14ac:dyDescent="0.15">
      <c r="B599" s="16"/>
      <c r="C599" s="12"/>
      <c r="D599" s="12"/>
      <c r="E599" s="17"/>
      <c r="G599" s="12"/>
      <c r="I599" s="12"/>
      <c r="J599" s="13"/>
    </row>
    <row r="600" spans="2:10" ht="13" x14ac:dyDescent="0.15">
      <c r="B600" s="16"/>
      <c r="C600" s="12"/>
      <c r="D600" s="12"/>
      <c r="E600" s="17"/>
      <c r="G600" s="12"/>
      <c r="I600" s="12"/>
      <c r="J600" s="13"/>
    </row>
    <row r="601" spans="2:10" ht="13" x14ac:dyDescent="0.15">
      <c r="B601" s="16"/>
      <c r="C601" s="12"/>
      <c r="D601" s="12"/>
      <c r="E601" s="17"/>
      <c r="G601" s="12"/>
      <c r="I601" s="12"/>
      <c r="J601" s="13"/>
    </row>
    <row r="602" spans="2:10" ht="13" x14ac:dyDescent="0.15">
      <c r="B602" s="16"/>
      <c r="C602" s="12"/>
      <c r="D602" s="12"/>
      <c r="E602" s="17"/>
      <c r="G602" s="12"/>
      <c r="I602" s="12"/>
      <c r="J602" s="13"/>
    </row>
    <row r="603" spans="2:10" ht="13" x14ac:dyDescent="0.15">
      <c r="B603" s="16"/>
      <c r="C603" s="12"/>
      <c r="D603" s="12"/>
      <c r="E603" s="17"/>
      <c r="G603" s="12"/>
      <c r="I603" s="12"/>
      <c r="J603" s="13"/>
    </row>
    <row r="604" spans="2:10" ht="13" x14ac:dyDescent="0.15">
      <c r="B604" s="16"/>
      <c r="C604" s="12"/>
      <c r="D604" s="12"/>
      <c r="E604" s="17"/>
      <c r="G604" s="12"/>
      <c r="I604" s="12"/>
      <c r="J604" s="13"/>
    </row>
    <row r="605" spans="2:10" ht="13" x14ac:dyDescent="0.15">
      <c r="B605" s="16"/>
      <c r="C605" s="12"/>
      <c r="D605" s="12"/>
      <c r="E605" s="17"/>
      <c r="G605" s="12"/>
      <c r="I605" s="12"/>
      <c r="J605" s="13"/>
    </row>
    <row r="606" spans="2:10" ht="13" x14ac:dyDescent="0.15">
      <c r="B606" s="16"/>
      <c r="C606" s="12"/>
      <c r="D606" s="12"/>
      <c r="E606" s="17"/>
      <c r="G606" s="12"/>
      <c r="I606" s="12"/>
      <c r="J606" s="13"/>
    </row>
    <row r="607" spans="2:10" ht="13" x14ac:dyDescent="0.15">
      <c r="B607" s="16"/>
      <c r="C607" s="12"/>
      <c r="D607" s="12"/>
      <c r="E607" s="17"/>
      <c r="G607" s="12"/>
      <c r="I607" s="12"/>
      <c r="J607" s="13"/>
    </row>
    <row r="608" spans="2:10" ht="13" x14ac:dyDescent="0.15">
      <c r="B608" s="16"/>
      <c r="C608" s="12"/>
      <c r="D608" s="12"/>
      <c r="E608" s="17"/>
      <c r="G608" s="12"/>
      <c r="I608" s="12"/>
      <c r="J608" s="13"/>
    </row>
    <row r="609" spans="2:10" ht="13" x14ac:dyDescent="0.15">
      <c r="B609" s="16"/>
      <c r="C609" s="12"/>
      <c r="D609" s="12"/>
      <c r="E609" s="17"/>
      <c r="G609" s="12"/>
      <c r="I609" s="12"/>
      <c r="J609" s="13"/>
    </row>
    <row r="610" spans="2:10" ht="13" x14ac:dyDescent="0.15">
      <c r="B610" s="16"/>
      <c r="C610" s="12"/>
      <c r="D610" s="12"/>
      <c r="E610" s="17"/>
      <c r="G610" s="12"/>
      <c r="I610" s="12"/>
      <c r="J610" s="13"/>
    </row>
    <row r="611" spans="2:10" ht="13" x14ac:dyDescent="0.15">
      <c r="B611" s="16"/>
      <c r="C611" s="12"/>
      <c r="D611" s="12"/>
      <c r="E611" s="17"/>
      <c r="G611" s="12"/>
      <c r="I611" s="12"/>
      <c r="J611" s="13"/>
    </row>
    <row r="612" spans="2:10" ht="13" x14ac:dyDescent="0.15">
      <c r="B612" s="16"/>
      <c r="C612" s="12"/>
      <c r="D612" s="12"/>
      <c r="E612" s="17"/>
      <c r="G612" s="12"/>
      <c r="I612" s="12"/>
      <c r="J612" s="13"/>
    </row>
    <row r="613" spans="2:10" ht="13" x14ac:dyDescent="0.15">
      <c r="B613" s="16"/>
      <c r="C613" s="12"/>
      <c r="D613" s="12"/>
      <c r="E613" s="17"/>
      <c r="G613" s="12"/>
      <c r="I613" s="12"/>
      <c r="J613" s="13"/>
    </row>
    <row r="614" spans="2:10" ht="13" x14ac:dyDescent="0.15">
      <c r="B614" s="16"/>
      <c r="C614" s="12"/>
      <c r="D614" s="12"/>
      <c r="E614" s="17"/>
      <c r="G614" s="12"/>
      <c r="I614" s="12"/>
      <c r="J614" s="13"/>
    </row>
    <row r="615" spans="2:10" ht="13" x14ac:dyDescent="0.15">
      <c r="B615" s="16"/>
      <c r="C615" s="12"/>
      <c r="D615" s="12"/>
      <c r="E615" s="17"/>
      <c r="G615" s="12"/>
      <c r="I615" s="12"/>
      <c r="J615" s="13"/>
    </row>
    <row r="616" spans="2:10" ht="13" x14ac:dyDescent="0.15">
      <c r="B616" s="16"/>
      <c r="C616" s="12"/>
      <c r="D616" s="12"/>
      <c r="E616" s="17"/>
      <c r="G616" s="12"/>
      <c r="I616" s="12"/>
      <c r="J616" s="13"/>
    </row>
    <row r="617" spans="2:10" ht="13" x14ac:dyDescent="0.15">
      <c r="B617" s="16"/>
      <c r="C617" s="12"/>
      <c r="D617" s="12"/>
      <c r="E617" s="17"/>
      <c r="G617" s="12"/>
      <c r="I617" s="12"/>
      <c r="J617" s="13"/>
    </row>
    <row r="618" spans="2:10" ht="13" x14ac:dyDescent="0.15">
      <c r="B618" s="16"/>
      <c r="C618" s="12"/>
      <c r="D618" s="12"/>
      <c r="E618" s="17"/>
      <c r="G618" s="12"/>
      <c r="I618" s="12"/>
      <c r="J618" s="13"/>
    </row>
    <row r="619" spans="2:10" ht="13" x14ac:dyDescent="0.15">
      <c r="B619" s="16"/>
      <c r="C619" s="12"/>
      <c r="D619" s="12"/>
      <c r="E619" s="17"/>
      <c r="G619" s="12"/>
      <c r="I619" s="12"/>
      <c r="J619" s="13"/>
    </row>
    <row r="620" spans="2:10" ht="13" x14ac:dyDescent="0.15">
      <c r="B620" s="16"/>
      <c r="C620" s="12"/>
      <c r="D620" s="12"/>
      <c r="E620" s="17"/>
      <c r="G620" s="12"/>
      <c r="I620" s="12"/>
      <c r="J620" s="13"/>
    </row>
    <row r="621" spans="2:10" ht="13" x14ac:dyDescent="0.15">
      <c r="B621" s="16"/>
      <c r="C621" s="12"/>
      <c r="D621" s="12"/>
      <c r="E621" s="17"/>
      <c r="G621" s="12"/>
      <c r="I621" s="12"/>
      <c r="J621" s="13"/>
    </row>
    <row r="622" spans="2:10" ht="13" x14ac:dyDescent="0.15">
      <c r="B622" s="16"/>
      <c r="C622" s="12"/>
      <c r="D622" s="12"/>
      <c r="E622" s="17"/>
      <c r="G622" s="12"/>
      <c r="I622" s="12"/>
      <c r="J622" s="13"/>
    </row>
    <row r="623" spans="2:10" ht="13" x14ac:dyDescent="0.15">
      <c r="B623" s="16"/>
      <c r="C623" s="12"/>
      <c r="D623" s="12"/>
      <c r="E623" s="17"/>
      <c r="G623" s="12"/>
      <c r="I623" s="12"/>
      <c r="J623" s="13"/>
    </row>
    <row r="624" spans="2:10" ht="13" x14ac:dyDescent="0.15">
      <c r="B624" s="16"/>
      <c r="C624" s="12"/>
      <c r="D624" s="12"/>
      <c r="E624" s="17"/>
      <c r="G624" s="12"/>
      <c r="I624" s="12"/>
      <c r="J624" s="13"/>
    </row>
    <row r="625" spans="2:10" ht="13" x14ac:dyDescent="0.15">
      <c r="B625" s="16"/>
      <c r="C625" s="12"/>
      <c r="D625" s="12"/>
      <c r="E625" s="17"/>
      <c r="G625" s="12"/>
      <c r="I625" s="12"/>
      <c r="J625" s="13"/>
    </row>
    <row r="626" spans="2:10" ht="13" x14ac:dyDescent="0.15">
      <c r="B626" s="16"/>
      <c r="C626" s="12"/>
      <c r="D626" s="12"/>
      <c r="E626" s="17"/>
      <c r="G626" s="12"/>
      <c r="I626" s="12"/>
      <c r="J626" s="13"/>
    </row>
    <row r="627" spans="2:10" ht="13" x14ac:dyDescent="0.15">
      <c r="B627" s="16"/>
      <c r="C627" s="12"/>
      <c r="D627" s="12"/>
      <c r="E627" s="17"/>
      <c r="G627" s="12"/>
      <c r="I627" s="12"/>
      <c r="J627" s="13"/>
    </row>
    <row r="628" spans="2:10" ht="13" x14ac:dyDescent="0.15">
      <c r="B628" s="16"/>
      <c r="C628" s="12"/>
      <c r="D628" s="12"/>
      <c r="E628" s="17"/>
      <c r="G628" s="12"/>
      <c r="I628" s="12"/>
      <c r="J628" s="13"/>
    </row>
    <row r="629" spans="2:10" ht="13" x14ac:dyDescent="0.15">
      <c r="B629" s="16"/>
      <c r="C629" s="12"/>
      <c r="D629" s="12"/>
      <c r="E629" s="17"/>
      <c r="G629" s="12"/>
      <c r="I629" s="12"/>
      <c r="J629" s="13"/>
    </row>
    <row r="630" spans="2:10" ht="13" x14ac:dyDescent="0.15">
      <c r="B630" s="16"/>
      <c r="C630" s="12"/>
      <c r="D630" s="12"/>
      <c r="E630" s="17"/>
      <c r="G630" s="12"/>
      <c r="I630" s="12"/>
      <c r="J630" s="13"/>
    </row>
    <row r="631" spans="2:10" ht="13" x14ac:dyDescent="0.15">
      <c r="B631" s="16"/>
      <c r="C631" s="12"/>
      <c r="D631" s="12"/>
      <c r="E631" s="17"/>
      <c r="G631" s="12"/>
      <c r="I631" s="12"/>
      <c r="J631" s="13"/>
    </row>
    <row r="632" spans="2:10" ht="13" x14ac:dyDescent="0.15">
      <c r="B632" s="16"/>
      <c r="C632" s="12"/>
      <c r="D632" s="12"/>
      <c r="E632" s="17"/>
      <c r="G632" s="12"/>
      <c r="I632" s="12"/>
      <c r="J632" s="13"/>
    </row>
    <row r="633" spans="2:10" ht="13" x14ac:dyDescent="0.15">
      <c r="B633" s="16"/>
      <c r="C633" s="12"/>
      <c r="D633" s="12"/>
      <c r="E633" s="17"/>
      <c r="G633" s="12"/>
      <c r="I633" s="12"/>
      <c r="J633" s="13"/>
    </row>
    <row r="634" spans="2:10" ht="13" x14ac:dyDescent="0.15">
      <c r="B634" s="16"/>
      <c r="C634" s="12"/>
      <c r="D634" s="12"/>
      <c r="E634" s="17"/>
      <c r="G634" s="12"/>
      <c r="I634" s="12"/>
      <c r="J634" s="13"/>
    </row>
    <row r="635" spans="2:10" ht="13" x14ac:dyDescent="0.15">
      <c r="B635" s="16"/>
      <c r="C635" s="12"/>
      <c r="D635" s="12"/>
      <c r="E635" s="17"/>
      <c r="G635" s="12"/>
      <c r="I635" s="12"/>
      <c r="J635" s="13"/>
    </row>
    <row r="636" spans="2:10" ht="13" x14ac:dyDescent="0.15">
      <c r="B636" s="16"/>
      <c r="C636" s="12"/>
      <c r="D636" s="12"/>
      <c r="E636" s="17"/>
      <c r="G636" s="12"/>
      <c r="I636" s="12"/>
      <c r="J636" s="13"/>
    </row>
    <row r="637" spans="2:10" ht="13" x14ac:dyDescent="0.15">
      <c r="B637" s="16"/>
      <c r="C637" s="12"/>
      <c r="D637" s="12"/>
      <c r="E637" s="17"/>
      <c r="G637" s="12"/>
      <c r="I637" s="12"/>
      <c r="J637" s="13"/>
    </row>
    <row r="638" spans="2:10" ht="13" x14ac:dyDescent="0.15">
      <c r="B638" s="16"/>
      <c r="C638" s="12"/>
      <c r="D638" s="12"/>
      <c r="E638" s="17"/>
      <c r="G638" s="12"/>
      <c r="I638" s="12"/>
      <c r="J638" s="13"/>
    </row>
    <row r="639" spans="2:10" ht="13" x14ac:dyDescent="0.15">
      <c r="B639" s="16"/>
      <c r="C639" s="12"/>
      <c r="D639" s="12"/>
      <c r="E639" s="17"/>
      <c r="G639" s="12"/>
      <c r="I639" s="12"/>
      <c r="J639" s="13"/>
    </row>
    <row r="640" spans="2:10" ht="13" x14ac:dyDescent="0.15">
      <c r="B640" s="16"/>
      <c r="C640" s="12"/>
      <c r="D640" s="12"/>
      <c r="E640" s="17"/>
      <c r="G640" s="12"/>
      <c r="I640" s="12"/>
      <c r="J640" s="13"/>
    </row>
    <row r="641" spans="2:10" ht="13" x14ac:dyDescent="0.15">
      <c r="B641" s="16"/>
      <c r="C641" s="12"/>
      <c r="D641" s="12"/>
      <c r="E641" s="17"/>
      <c r="G641" s="12"/>
      <c r="I641" s="12"/>
      <c r="J641" s="13"/>
    </row>
    <row r="642" spans="2:10" ht="13" x14ac:dyDescent="0.15">
      <c r="B642" s="16"/>
      <c r="C642" s="12"/>
      <c r="D642" s="12"/>
      <c r="E642" s="17"/>
      <c r="G642" s="12"/>
      <c r="I642" s="12"/>
      <c r="J642" s="13"/>
    </row>
    <row r="643" spans="2:10" ht="13" x14ac:dyDescent="0.15">
      <c r="B643" s="16"/>
      <c r="C643" s="12"/>
      <c r="D643" s="12"/>
      <c r="E643" s="17"/>
      <c r="G643" s="12"/>
      <c r="I643" s="12"/>
      <c r="J643" s="13"/>
    </row>
    <row r="644" spans="2:10" ht="13" x14ac:dyDescent="0.15">
      <c r="B644" s="16"/>
      <c r="C644" s="12"/>
      <c r="D644" s="12"/>
      <c r="E644" s="17"/>
      <c r="G644" s="12"/>
      <c r="I644" s="12"/>
      <c r="J644" s="13"/>
    </row>
    <row r="645" spans="2:10" ht="13" x14ac:dyDescent="0.15">
      <c r="B645" s="16"/>
      <c r="C645" s="12"/>
      <c r="D645" s="12"/>
      <c r="E645" s="17"/>
      <c r="G645" s="12"/>
      <c r="I645" s="12"/>
      <c r="J645" s="13"/>
    </row>
    <row r="646" spans="2:10" ht="13" x14ac:dyDescent="0.15">
      <c r="B646" s="16"/>
      <c r="C646" s="12"/>
      <c r="D646" s="12"/>
      <c r="E646" s="17"/>
      <c r="G646" s="12"/>
      <c r="I646" s="12"/>
      <c r="J646" s="13"/>
    </row>
    <row r="647" spans="2:10" ht="13" x14ac:dyDescent="0.15">
      <c r="B647" s="16"/>
      <c r="C647" s="12"/>
      <c r="D647" s="12"/>
      <c r="E647" s="17"/>
      <c r="G647" s="12"/>
      <c r="I647" s="12"/>
      <c r="J647" s="13"/>
    </row>
    <row r="648" spans="2:10" ht="13" x14ac:dyDescent="0.15">
      <c r="B648" s="16"/>
      <c r="C648" s="12"/>
      <c r="D648" s="12"/>
      <c r="E648" s="17"/>
      <c r="G648" s="12"/>
      <c r="I648" s="12"/>
      <c r="J648" s="13"/>
    </row>
    <row r="649" spans="2:10" ht="13" x14ac:dyDescent="0.15">
      <c r="B649" s="16"/>
      <c r="C649" s="12"/>
      <c r="D649" s="12"/>
      <c r="E649" s="17"/>
      <c r="G649" s="12"/>
      <c r="I649" s="12"/>
      <c r="J649" s="13"/>
    </row>
    <row r="650" spans="2:10" ht="13" x14ac:dyDescent="0.15">
      <c r="B650" s="16"/>
      <c r="C650" s="12"/>
      <c r="D650" s="12"/>
      <c r="E650" s="17"/>
      <c r="G650" s="12"/>
      <c r="I650" s="12"/>
      <c r="J650" s="13"/>
    </row>
    <row r="651" spans="2:10" ht="13" x14ac:dyDescent="0.15">
      <c r="B651" s="16"/>
      <c r="C651" s="12"/>
      <c r="D651" s="12"/>
      <c r="E651" s="17"/>
      <c r="G651" s="12"/>
      <c r="I651" s="12"/>
      <c r="J651" s="13"/>
    </row>
    <row r="652" spans="2:10" ht="13" x14ac:dyDescent="0.15">
      <c r="B652" s="16"/>
      <c r="C652" s="12"/>
      <c r="D652" s="12"/>
      <c r="E652" s="17"/>
      <c r="G652" s="12"/>
      <c r="I652" s="12"/>
      <c r="J652" s="13"/>
    </row>
    <row r="653" spans="2:10" ht="13" x14ac:dyDescent="0.15">
      <c r="B653" s="16"/>
      <c r="C653" s="12"/>
      <c r="D653" s="12"/>
      <c r="E653" s="17"/>
      <c r="G653" s="12"/>
      <c r="I653" s="12"/>
      <c r="J653" s="13"/>
    </row>
    <row r="654" spans="2:10" ht="13" x14ac:dyDescent="0.15">
      <c r="B654" s="16"/>
      <c r="C654" s="12"/>
      <c r="D654" s="12"/>
      <c r="E654" s="17"/>
      <c r="G654" s="12"/>
      <c r="I654" s="12"/>
      <c r="J654" s="13"/>
    </row>
    <row r="655" spans="2:10" ht="13" x14ac:dyDescent="0.15">
      <c r="B655" s="16"/>
      <c r="C655" s="12"/>
      <c r="D655" s="12"/>
      <c r="E655" s="17"/>
      <c r="G655" s="12"/>
      <c r="I655" s="12"/>
      <c r="J655" s="13"/>
    </row>
    <row r="656" spans="2:10" ht="13" x14ac:dyDescent="0.15">
      <c r="B656" s="16"/>
      <c r="C656" s="12"/>
      <c r="D656" s="12"/>
      <c r="E656" s="17"/>
      <c r="G656" s="12"/>
      <c r="I656" s="12"/>
      <c r="J656" s="13"/>
    </row>
    <row r="657" spans="2:10" ht="13" x14ac:dyDescent="0.15">
      <c r="B657" s="16"/>
      <c r="C657" s="12"/>
      <c r="D657" s="12"/>
      <c r="E657" s="17"/>
      <c r="G657" s="12"/>
      <c r="I657" s="12"/>
      <c r="J657" s="13"/>
    </row>
    <row r="658" spans="2:10" ht="13" x14ac:dyDescent="0.15">
      <c r="B658" s="16"/>
      <c r="C658" s="12"/>
      <c r="D658" s="12"/>
      <c r="E658" s="17"/>
      <c r="G658" s="12"/>
      <c r="I658" s="12"/>
      <c r="J658" s="13"/>
    </row>
    <row r="659" spans="2:10" ht="13" x14ac:dyDescent="0.15">
      <c r="B659" s="16"/>
      <c r="C659" s="12"/>
      <c r="D659" s="12"/>
      <c r="E659" s="17"/>
      <c r="G659" s="12"/>
      <c r="I659" s="12"/>
      <c r="J659" s="13"/>
    </row>
    <row r="660" spans="2:10" ht="13" x14ac:dyDescent="0.15">
      <c r="B660" s="16"/>
      <c r="C660" s="12"/>
      <c r="D660" s="12"/>
      <c r="E660" s="17"/>
      <c r="G660" s="12"/>
      <c r="I660" s="12"/>
      <c r="J660" s="13"/>
    </row>
    <row r="661" spans="2:10" ht="13" x14ac:dyDescent="0.15">
      <c r="B661" s="16"/>
      <c r="C661" s="12"/>
      <c r="D661" s="12"/>
      <c r="E661" s="17"/>
      <c r="G661" s="12"/>
      <c r="I661" s="12"/>
      <c r="J661" s="13"/>
    </row>
    <row r="662" spans="2:10" ht="13" x14ac:dyDescent="0.15">
      <c r="B662" s="16"/>
      <c r="C662" s="12"/>
      <c r="D662" s="12"/>
      <c r="E662" s="17"/>
      <c r="G662" s="12"/>
      <c r="I662" s="12"/>
      <c r="J662" s="13"/>
    </row>
    <row r="663" spans="2:10" ht="13" x14ac:dyDescent="0.15">
      <c r="B663" s="16"/>
      <c r="C663" s="12"/>
      <c r="D663" s="12"/>
      <c r="E663" s="17"/>
      <c r="G663" s="12"/>
      <c r="I663" s="12"/>
      <c r="J663" s="13"/>
    </row>
    <row r="664" spans="2:10" ht="13" x14ac:dyDescent="0.15">
      <c r="B664" s="16"/>
      <c r="C664" s="12"/>
      <c r="D664" s="12"/>
      <c r="E664" s="17"/>
      <c r="G664" s="12"/>
      <c r="I664" s="12"/>
      <c r="J664" s="13"/>
    </row>
    <row r="665" spans="2:10" ht="13" x14ac:dyDescent="0.15">
      <c r="B665" s="16"/>
      <c r="C665" s="12"/>
      <c r="D665" s="12"/>
      <c r="E665" s="17"/>
      <c r="G665" s="12"/>
      <c r="I665" s="12"/>
      <c r="J665" s="13"/>
    </row>
    <row r="666" spans="2:10" ht="13" x14ac:dyDescent="0.15">
      <c r="B666" s="16"/>
      <c r="C666" s="12"/>
      <c r="D666" s="12"/>
      <c r="E666" s="17"/>
      <c r="G666" s="12"/>
      <c r="I666" s="12"/>
      <c r="J666" s="13"/>
    </row>
    <row r="667" spans="2:10" ht="13" x14ac:dyDescent="0.15">
      <c r="B667" s="16"/>
      <c r="C667" s="12"/>
      <c r="D667" s="12"/>
      <c r="E667" s="17"/>
      <c r="G667" s="12"/>
      <c r="I667" s="12"/>
      <c r="J667" s="13"/>
    </row>
    <row r="668" spans="2:10" ht="13" x14ac:dyDescent="0.15">
      <c r="B668" s="16"/>
      <c r="C668" s="12"/>
      <c r="D668" s="12"/>
      <c r="E668" s="17"/>
      <c r="G668" s="12"/>
      <c r="I668" s="12"/>
      <c r="J668" s="13"/>
    </row>
    <row r="669" spans="2:10" ht="13" x14ac:dyDescent="0.15">
      <c r="B669" s="16"/>
      <c r="C669" s="12"/>
      <c r="D669" s="12"/>
      <c r="E669" s="17"/>
      <c r="G669" s="12"/>
      <c r="I669" s="12"/>
      <c r="J669" s="13"/>
    </row>
    <row r="670" spans="2:10" ht="13" x14ac:dyDescent="0.15">
      <c r="B670" s="16"/>
      <c r="C670" s="12"/>
      <c r="D670" s="12"/>
      <c r="E670" s="17"/>
      <c r="G670" s="12"/>
      <c r="I670" s="12"/>
      <c r="J670" s="13"/>
    </row>
    <row r="671" spans="2:10" ht="13" x14ac:dyDescent="0.15">
      <c r="B671" s="16"/>
      <c r="C671" s="12"/>
      <c r="D671" s="12"/>
      <c r="E671" s="17"/>
      <c r="G671" s="12"/>
      <c r="I671" s="12"/>
      <c r="J671" s="13"/>
    </row>
    <row r="672" spans="2:10" ht="13" x14ac:dyDescent="0.15">
      <c r="B672" s="16"/>
      <c r="C672" s="12"/>
      <c r="D672" s="12"/>
      <c r="E672" s="17"/>
      <c r="G672" s="12"/>
      <c r="I672" s="12"/>
      <c r="J672" s="13"/>
    </row>
    <row r="673" spans="2:10" ht="13" x14ac:dyDescent="0.15">
      <c r="B673" s="16"/>
      <c r="C673" s="12"/>
      <c r="D673" s="12"/>
      <c r="E673" s="17"/>
      <c r="G673" s="12"/>
      <c r="I673" s="12"/>
      <c r="J673" s="13"/>
    </row>
    <row r="674" spans="2:10" ht="13" x14ac:dyDescent="0.15">
      <c r="B674" s="16"/>
      <c r="C674" s="12"/>
      <c r="D674" s="12"/>
      <c r="E674" s="17"/>
      <c r="G674" s="12"/>
      <c r="I674" s="12"/>
      <c r="J674" s="13"/>
    </row>
    <row r="675" spans="2:10" ht="13" x14ac:dyDescent="0.15">
      <c r="B675" s="16"/>
      <c r="C675" s="12"/>
      <c r="D675" s="12"/>
      <c r="E675" s="17"/>
      <c r="G675" s="12"/>
      <c r="I675" s="12"/>
      <c r="J675" s="13"/>
    </row>
    <row r="676" spans="2:10" ht="13" x14ac:dyDescent="0.15">
      <c r="B676" s="16"/>
      <c r="C676" s="12"/>
      <c r="D676" s="12"/>
      <c r="E676" s="17"/>
      <c r="G676" s="12"/>
      <c r="I676" s="12"/>
      <c r="J676" s="13"/>
    </row>
    <row r="677" spans="2:10" ht="13" x14ac:dyDescent="0.15">
      <c r="B677" s="16"/>
      <c r="C677" s="12"/>
      <c r="D677" s="12"/>
      <c r="E677" s="17"/>
      <c r="G677" s="12"/>
      <c r="I677" s="12"/>
      <c r="J677" s="13"/>
    </row>
    <row r="678" spans="2:10" ht="13" x14ac:dyDescent="0.15">
      <c r="B678" s="16"/>
      <c r="C678" s="12"/>
      <c r="D678" s="12"/>
      <c r="E678" s="17"/>
      <c r="G678" s="12"/>
      <c r="I678" s="12"/>
      <c r="J678" s="13"/>
    </row>
    <row r="679" spans="2:10" ht="13" x14ac:dyDescent="0.15">
      <c r="B679" s="16"/>
      <c r="C679" s="12"/>
      <c r="D679" s="12"/>
      <c r="E679" s="17"/>
      <c r="G679" s="12"/>
      <c r="I679" s="12"/>
      <c r="J679" s="13"/>
    </row>
    <row r="680" spans="2:10" ht="13" x14ac:dyDescent="0.15">
      <c r="B680" s="16"/>
      <c r="C680" s="12"/>
      <c r="D680" s="12"/>
      <c r="E680" s="17"/>
      <c r="G680" s="12"/>
      <c r="I680" s="12"/>
      <c r="J680" s="13"/>
    </row>
    <row r="681" spans="2:10" ht="13" x14ac:dyDescent="0.15">
      <c r="B681" s="16"/>
      <c r="C681" s="12"/>
      <c r="D681" s="12"/>
      <c r="E681" s="17"/>
      <c r="G681" s="12"/>
      <c r="I681" s="12"/>
      <c r="J681" s="13"/>
    </row>
    <row r="682" spans="2:10" ht="13" x14ac:dyDescent="0.15">
      <c r="B682" s="16"/>
      <c r="C682" s="12"/>
      <c r="D682" s="12"/>
      <c r="E682" s="17"/>
      <c r="G682" s="12"/>
      <c r="I682" s="12"/>
      <c r="J682" s="13"/>
    </row>
    <row r="683" spans="2:10" ht="13" x14ac:dyDescent="0.15">
      <c r="B683" s="16"/>
      <c r="C683" s="12"/>
      <c r="D683" s="12"/>
      <c r="E683" s="17"/>
      <c r="G683" s="12"/>
      <c r="I683" s="12"/>
      <c r="J683" s="13"/>
    </row>
    <row r="684" spans="2:10" ht="13" x14ac:dyDescent="0.15">
      <c r="B684" s="16"/>
      <c r="C684" s="12"/>
      <c r="D684" s="12"/>
      <c r="E684" s="17"/>
      <c r="G684" s="12"/>
      <c r="I684" s="12"/>
      <c r="J684" s="13"/>
    </row>
    <row r="685" spans="2:10" ht="13" x14ac:dyDescent="0.15">
      <c r="B685" s="16"/>
      <c r="C685" s="12"/>
      <c r="D685" s="12"/>
      <c r="E685" s="17"/>
      <c r="G685" s="12"/>
      <c r="I685" s="12"/>
      <c r="J685" s="13"/>
    </row>
    <row r="686" spans="2:10" ht="13" x14ac:dyDescent="0.15">
      <c r="B686" s="16"/>
      <c r="C686" s="12"/>
      <c r="D686" s="12"/>
      <c r="E686" s="17"/>
      <c r="G686" s="12"/>
      <c r="I686" s="12"/>
      <c r="J686" s="13"/>
    </row>
    <row r="687" spans="2:10" ht="13" x14ac:dyDescent="0.15">
      <c r="B687" s="16"/>
      <c r="C687" s="12"/>
      <c r="D687" s="12"/>
      <c r="E687" s="17"/>
      <c r="G687" s="12"/>
      <c r="I687" s="12"/>
      <c r="J687" s="13"/>
    </row>
    <row r="688" spans="2:10" ht="13" x14ac:dyDescent="0.15">
      <c r="B688" s="16"/>
      <c r="C688" s="12"/>
      <c r="D688" s="12"/>
      <c r="E688" s="17"/>
      <c r="G688" s="12"/>
      <c r="I688" s="12"/>
      <c r="J688" s="13"/>
    </row>
    <row r="689" spans="2:10" ht="13" x14ac:dyDescent="0.15">
      <c r="B689" s="16"/>
      <c r="C689" s="12"/>
      <c r="D689" s="12"/>
      <c r="E689" s="17"/>
      <c r="G689" s="12"/>
      <c r="I689" s="12"/>
      <c r="J689" s="13"/>
    </row>
    <row r="690" spans="2:10" ht="13" x14ac:dyDescent="0.15">
      <c r="B690" s="16"/>
      <c r="C690" s="12"/>
      <c r="D690" s="12"/>
      <c r="E690" s="17"/>
      <c r="G690" s="12"/>
      <c r="I690" s="12"/>
      <c r="J690" s="13"/>
    </row>
    <row r="691" spans="2:10" ht="13" x14ac:dyDescent="0.15">
      <c r="B691" s="16"/>
      <c r="C691" s="12"/>
      <c r="D691" s="12"/>
      <c r="E691" s="17"/>
      <c r="G691" s="12"/>
      <c r="I691" s="12"/>
      <c r="J691" s="13"/>
    </row>
    <row r="692" spans="2:10" ht="13" x14ac:dyDescent="0.15">
      <c r="B692" s="16"/>
      <c r="C692" s="12"/>
      <c r="D692" s="12"/>
      <c r="E692" s="17"/>
      <c r="G692" s="12"/>
      <c r="I692" s="12"/>
      <c r="J692" s="13"/>
    </row>
    <row r="693" spans="2:10" ht="13" x14ac:dyDescent="0.15">
      <c r="B693" s="16"/>
      <c r="C693" s="12"/>
      <c r="D693" s="12"/>
      <c r="E693" s="17"/>
      <c r="G693" s="12"/>
      <c r="I693" s="12"/>
      <c r="J693" s="13"/>
    </row>
    <row r="694" spans="2:10" ht="13" x14ac:dyDescent="0.15">
      <c r="B694" s="16"/>
      <c r="C694" s="12"/>
      <c r="D694" s="12"/>
      <c r="E694" s="17"/>
      <c r="G694" s="12"/>
      <c r="I694" s="12"/>
      <c r="J694" s="13"/>
    </row>
    <row r="695" spans="2:10" ht="13" x14ac:dyDescent="0.15">
      <c r="B695" s="16"/>
      <c r="C695" s="12"/>
      <c r="D695" s="12"/>
      <c r="E695" s="17"/>
      <c r="G695" s="12"/>
      <c r="I695" s="12"/>
      <c r="J695" s="13"/>
    </row>
    <row r="696" spans="2:10" ht="13" x14ac:dyDescent="0.15">
      <c r="B696" s="16"/>
      <c r="C696" s="12"/>
      <c r="D696" s="12"/>
      <c r="E696" s="17"/>
      <c r="G696" s="12"/>
      <c r="I696" s="12"/>
      <c r="J696" s="13"/>
    </row>
    <row r="697" spans="2:10" ht="13" x14ac:dyDescent="0.15">
      <c r="B697" s="16"/>
      <c r="C697" s="12"/>
      <c r="D697" s="12"/>
      <c r="E697" s="17"/>
      <c r="G697" s="12"/>
      <c r="I697" s="12"/>
      <c r="J697" s="13"/>
    </row>
    <row r="698" spans="2:10" ht="13" x14ac:dyDescent="0.15">
      <c r="B698" s="16"/>
      <c r="C698" s="12"/>
      <c r="D698" s="12"/>
      <c r="E698" s="17"/>
      <c r="G698" s="12"/>
      <c r="I698" s="12"/>
      <c r="J698" s="13"/>
    </row>
    <row r="699" spans="2:10" ht="13" x14ac:dyDescent="0.15">
      <c r="B699" s="16"/>
      <c r="C699" s="12"/>
      <c r="D699" s="12"/>
      <c r="E699" s="17"/>
      <c r="G699" s="12"/>
      <c r="I699" s="12"/>
      <c r="J699" s="13"/>
    </row>
    <row r="700" spans="2:10" ht="13" x14ac:dyDescent="0.15">
      <c r="B700" s="16"/>
      <c r="C700" s="12"/>
      <c r="D700" s="12"/>
      <c r="E700" s="17"/>
      <c r="G700" s="12"/>
      <c r="I700" s="12"/>
      <c r="J700" s="13"/>
    </row>
    <row r="701" spans="2:10" ht="13" x14ac:dyDescent="0.15">
      <c r="B701" s="16"/>
      <c r="C701" s="12"/>
      <c r="D701" s="12"/>
      <c r="E701" s="17"/>
      <c r="G701" s="12"/>
      <c r="I701" s="12"/>
      <c r="J701" s="13"/>
    </row>
    <row r="702" spans="2:10" ht="13" x14ac:dyDescent="0.15">
      <c r="B702" s="16"/>
      <c r="C702" s="12"/>
      <c r="D702" s="12"/>
      <c r="E702" s="17"/>
      <c r="G702" s="12"/>
      <c r="I702" s="12"/>
      <c r="J702" s="13"/>
    </row>
    <row r="703" spans="2:10" ht="13" x14ac:dyDescent="0.15">
      <c r="B703" s="16"/>
      <c r="C703" s="12"/>
      <c r="D703" s="12"/>
      <c r="E703" s="17"/>
      <c r="G703" s="12"/>
      <c r="I703" s="12"/>
      <c r="J703" s="13"/>
    </row>
    <row r="704" spans="2:10" ht="13" x14ac:dyDescent="0.15">
      <c r="B704" s="16"/>
      <c r="C704" s="12"/>
      <c r="D704" s="12"/>
      <c r="E704" s="17"/>
      <c r="G704" s="12"/>
      <c r="I704" s="12"/>
      <c r="J704" s="13"/>
    </row>
    <row r="705" spans="2:10" ht="13" x14ac:dyDescent="0.15">
      <c r="B705" s="16"/>
      <c r="C705" s="12"/>
      <c r="D705" s="12"/>
      <c r="E705" s="17"/>
      <c r="G705" s="12"/>
      <c r="I705" s="12"/>
      <c r="J705" s="13"/>
    </row>
    <row r="706" spans="2:10" ht="13" x14ac:dyDescent="0.15">
      <c r="B706" s="16"/>
      <c r="C706" s="12"/>
      <c r="D706" s="12"/>
      <c r="E706" s="17"/>
      <c r="G706" s="12"/>
      <c r="I706" s="12"/>
      <c r="J706" s="13"/>
    </row>
    <row r="707" spans="2:10" ht="13" x14ac:dyDescent="0.15">
      <c r="B707" s="16"/>
      <c r="C707" s="12"/>
      <c r="D707" s="12"/>
      <c r="E707" s="17"/>
      <c r="G707" s="12"/>
      <c r="I707" s="12"/>
      <c r="J707" s="13"/>
    </row>
    <row r="708" spans="2:10" ht="13" x14ac:dyDescent="0.15">
      <c r="B708" s="16"/>
      <c r="C708" s="12"/>
      <c r="D708" s="12"/>
      <c r="E708" s="17"/>
      <c r="G708" s="12"/>
      <c r="I708" s="12"/>
      <c r="J708" s="13"/>
    </row>
    <row r="709" spans="2:10" ht="13" x14ac:dyDescent="0.15">
      <c r="B709" s="16"/>
      <c r="C709" s="12"/>
      <c r="D709" s="12"/>
      <c r="E709" s="17"/>
      <c r="G709" s="12"/>
      <c r="I709" s="12"/>
      <c r="J709" s="13"/>
    </row>
    <row r="710" spans="2:10" ht="13" x14ac:dyDescent="0.15">
      <c r="B710" s="16"/>
      <c r="C710" s="12"/>
      <c r="D710" s="12"/>
      <c r="E710" s="17"/>
      <c r="G710" s="12"/>
      <c r="I710" s="12"/>
      <c r="J710" s="13"/>
    </row>
    <row r="711" spans="2:10" ht="13" x14ac:dyDescent="0.15">
      <c r="B711" s="16"/>
      <c r="C711" s="12"/>
      <c r="D711" s="12"/>
      <c r="E711" s="17"/>
      <c r="G711" s="12"/>
      <c r="I711" s="12"/>
      <c r="J711" s="13"/>
    </row>
    <row r="712" spans="2:10" ht="13" x14ac:dyDescent="0.15">
      <c r="B712" s="16"/>
      <c r="C712" s="12"/>
      <c r="D712" s="12"/>
      <c r="E712" s="17"/>
      <c r="G712" s="12"/>
      <c r="I712" s="12"/>
      <c r="J712" s="13"/>
    </row>
    <row r="713" spans="2:10" ht="13" x14ac:dyDescent="0.15">
      <c r="B713" s="16"/>
      <c r="C713" s="12"/>
      <c r="D713" s="12"/>
      <c r="E713" s="17"/>
      <c r="G713" s="12"/>
      <c r="I713" s="12"/>
      <c r="J713" s="13"/>
    </row>
    <row r="714" spans="2:10" ht="13" x14ac:dyDescent="0.15">
      <c r="B714" s="16"/>
      <c r="C714" s="12"/>
      <c r="D714" s="12"/>
      <c r="E714" s="17"/>
      <c r="G714" s="12"/>
      <c r="I714" s="12"/>
      <c r="J714" s="13"/>
    </row>
    <row r="715" spans="2:10" ht="13" x14ac:dyDescent="0.15">
      <c r="B715" s="16"/>
      <c r="C715" s="12"/>
      <c r="D715" s="12"/>
      <c r="E715" s="17"/>
      <c r="G715" s="12"/>
      <c r="I715" s="12"/>
      <c r="J715" s="13"/>
    </row>
    <row r="716" spans="2:10" ht="13" x14ac:dyDescent="0.15">
      <c r="B716" s="16"/>
      <c r="C716" s="12"/>
      <c r="D716" s="12"/>
      <c r="E716" s="17"/>
      <c r="G716" s="12"/>
      <c r="I716" s="12"/>
      <c r="J716" s="13"/>
    </row>
    <row r="717" spans="2:10" ht="13" x14ac:dyDescent="0.15">
      <c r="B717" s="16"/>
      <c r="C717" s="12"/>
      <c r="D717" s="12"/>
      <c r="E717" s="17"/>
      <c r="G717" s="12"/>
      <c r="I717" s="12"/>
      <c r="J717" s="13"/>
    </row>
    <row r="718" spans="2:10" ht="13" x14ac:dyDescent="0.15">
      <c r="B718" s="16"/>
      <c r="C718" s="12"/>
      <c r="D718" s="12"/>
      <c r="E718" s="17"/>
      <c r="G718" s="12"/>
      <c r="I718" s="12"/>
      <c r="J718" s="13"/>
    </row>
    <row r="719" spans="2:10" ht="13" x14ac:dyDescent="0.15">
      <c r="B719" s="16"/>
      <c r="C719" s="12"/>
      <c r="D719" s="12"/>
      <c r="E719" s="17"/>
      <c r="G719" s="12"/>
      <c r="I719" s="12"/>
      <c r="J719" s="13"/>
    </row>
    <row r="720" spans="2:10" ht="13" x14ac:dyDescent="0.15">
      <c r="B720" s="16"/>
      <c r="C720" s="12"/>
      <c r="D720" s="12"/>
      <c r="E720" s="17"/>
      <c r="G720" s="12"/>
      <c r="I720" s="12"/>
      <c r="J720" s="13"/>
    </row>
    <row r="721" spans="2:10" ht="13" x14ac:dyDescent="0.15">
      <c r="B721" s="16"/>
      <c r="C721" s="12"/>
      <c r="D721" s="12"/>
      <c r="E721" s="17"/>
      <c r="G721" s="12"/>
      <c r="I721" s="12"/>
      <c r="J721" s="13"/>
    </row>
    <row r="722" spans="2:10" ht="13" x14ac:dyDescent="0.15">
      <c r="B722" s="16"/>
      <c r="C722" s="12"/>
      <c r="D722" s="12"/>
      <c r="E722" s="17"/>
      <c r="G722" s="12"/>
      <c r="I722" s="12"/>
      <c r="J722" s="13"/>
    </row>
    <row r="723" spans="2:10" ht="13" x14ac:dyDescent="0.15">
      <c r="B723" s="16"/>
      <c r="C723" s="12"/>
      <c r="D723" s="12"/>
      <c r="E723" s="17"/>
      <c r="G723" s="12"/>
      <c r="I723" s="12"/>
      <c r="J723" s="13"/>
    </row>
    <row r="724" spans="2:10" ht="13" x14ac:dyDescent="0.15">
      <c r="B724" s="16"/>
      <c r="C724" s="12"/>
      <c r="D724" s="12"/>
      <c r="E724" s="17"/>
      <c r="G724" s="12"/>
      <c r="I724" s="12"/>
      <c r="J724" s="13"/>
    </row>
    <row r="725" spans="2:10" ht="13" x14ac:dyDescent="0.15">
      <c r="B725" s="16"/>
      <c r="C725" s="12"/>
      <c r="D725" s="12"/>
      <c r="E725" s="17"/>
      <c r="G725" s="12"/>
      <c r="I725" s="12"/>
      <c r="J725" s="13"/>
    </row>
    <row r="726" spans="2:10" ht="13" x14ac:dyDescent="0.15">
      <c r="B726" s="16"/>
      <c r="C726" s="12"/>
      <c r="D726" s="12"/>
      <c r="E726" s="17"/>
      <c r="G726" s="12"/>
      <c r="I726" s="12"/>
      <c r="J726" s="13"/>
    </row>
    <row r="727" spans="2:10" ht="13" x14ac:dyDescent="0.15">
      <c r="B727" s="16"/>
      <c r="C727" s="12"/>
      <c r="D727" s="12"/>
      <c r="E727" s="17"/>
      <c r="G727" s="12"/>
      <c r="I727" s="12"/>
      <c r="J727" s="13"/>
    </row>
    <row r="728" spans="2:10" ht="13" x14ac:dyDescent="0.15">
      <c r="B728" s="16"/>
      <c r="C728" s="12"/>
      <c r="D728" s="12"/>
      <c r="E728" s="17"/>
      <c r="G728" s="12"/>
      <c r="I728" s="12"/>
      <c r="J728" s="13"/>
    </row>
    <row r="729" spans="2:10" ht="13" x14ac:dyDescent="0.15">
      <c r="B729" s="16"/>
      <c r="C729" s="12"/>
      <c r="D729" s="12"/>
      <c r="E729" s="17"/>
      <c r="G729" s="12"/>
      <c r="I729" s="12"/>
      <c r="J729" s="13"/>
    </row>
    <row r="730" spans="2:10" ht="13" x14ac:dyDescent="0.15">
      <c r="B730" s="16"/>
      <c r="C730" s="12"/>
      <c r="D730" s="12"/>
      <c r="E730" s="17"/>
      <c r="G730" s="12"/>
      <c r="I730" s="12"/>
      <c r="J730" s="13"/>
    </row>
    <row r="731" spans="2:10" ht="13" x14ac:dyDescent="0.15">
      <c r="B731" s="16"/>
      <c r="C731" s="12"/>
      <c r="D731" s="12"/>
      <c r="E731" s="17"/>
      <c r="G731" s="12"/>
      <c r="I731" s="12"/>
      <c r="J731" s="13"/>
    </row>
    <row r="732" spans="2:10" ht="13" x14ac:dyDescent="0.15">
      <c r="B732" s="16"/>
      <c r="C732" s="12"/>
      <c r="D732" s="12"/>
      <c r="E732" s="17"/>
      <c r="G732" s="12"/>
      <c r="I732" s="12"/>
      <c r="J732" s="13"/>
    </row>
    <row r="733" spans="2:10" ht="13" x14ac:dyDescent="0.15">
      <c r="B733" s="16"/>
      <c r="C733" s="12"/>
      <c r="D733" s="12"/>
      <c r="E733" s="17"/>
      <c r="G733" s="12"/>
      <c r="I733" s="12"/>
      <c r="J733" s="13"/>
    </row>
    <row r="734" spans="2:10" ht="13" x14ac:dyDescent="0.15">
      <c r="B734" s="16"/>
      <c r="C734" s="12"/>
      <c r="D734" s="12"/>
      <c r="E734" s="17"/>
      <c r="G734" s="12"/>
      <c r="I734" s="12"/>
      <c r="J734" s="13"/>
    </row>
    <row r="735" spans="2:10" ht="13" x14ac:dyDescent="0.15">
      <c r="B735" s="16"/>
      <c r="C735" s="12"/>
      <c r="D735" s="12"/>
      <c r="E735" s="17"/>
      <c r="G735" s="12"/>
      <c r="I735" s="12"/>
      <c r="J735" s="13"/>
    </row>
    <row r="736" spans="2:10" ht="13" x14ac:dyDescent="0.15">
      <c r="B736" s="16"/>
      <c r="C736" s="12"/>
      <c r="D736" s="12"/>
      <c r="E736" s="17"/>
      <c r="G736" s="12"/>
      <c r="I736" s="12"/>
      <c r="J736" s="13"/>
    </row>
    <row r="737" spans="2:10" ht="13" x14ac:dyDescent="0.15">
      <c r="B737" s="16"/>
      <c r="C737" s="12"/>
      <c r="D737" s="12"/>
      <c r="E737" s="17"/>
      <c r="G737" s="12"/>
      <c r="I737" s="12"/>
      <c r="J737" s="13"/>
    </row>
    <row r="738" spans="2:10" ht="13" x14ac:dyDescent="0.15">
      <c r="B738" s="16"/>
      <c r="C738" s="12"/>
      <c r="D738" s="12"/>
      <c r="E738" s="17"/>
      <c r="G738" s="12"/>
      <c r="I738" s="12"/>
      <c r="J738" s="13"/>
    </row>
    <row r="739" spans="2:10" ht="13" x14ac:dyDescent="0.15">
      <c r="B739" s="16"/>
      <c r="C739" s="12"/>
      <c r="D739" s="12"/>
      <c r="E739" s="17"/>
      <c r="G739" s="12"/>
      <c r="I739" s="12"/>
      <c r="J739" s="13"/>
    </row>
    <row r="740" spans="2:10" ht="13" x14ac:dyDescent="0.15">
      <c r="B740" s="16"/>
      <c r="C740" s="12"/>
      <c r="D740" s="12"/>
      <c r="E740" s="17"/>
      <c r="G740" s="12"/>
      <c r="I740" s="12"/>
      <c r="J740" s="13"/>
    </row>
    <row r="741" spans="2:10" ht="13" x14ac:dyDescent="0.15">
      <c r="B741" s="16"/>
      <c r="C741" s="12"/>
      <c r="D741" s="12"/>
      <c r="E741" s="17"/>
      <c r="G741" s="12"/>
      <c r="I741" s="12"/>
      <c r="J741" s="13"/>
    </row>
    <row r="742" spans="2:10" ht="13" x14ac:dyDescent="0.15">
      <c r="B742" s="16"/>
      <c r="C742" s="12"/>
      <c r="D742" s="12"/>
      <c r="E742" s="17"/>
      <c r="G742" s="12"/>
      <c r="I742" s="12"/>
      <c r="J742" s="13"/>
    </row>
    <row r="743" spans="2:10" ht="13" x14ac:dyDescent="0.15">
      <c r="B743" s="16"/>
      <c r="C743" s="12"/>
      <c r="D743" s="12"/>
      <c r="E743" s="17"/>
      <c r="G743" s="12"/>
      <c r="I743" s="12"/>
      <c r="J743" s="13"/>
    </row>
    <row r="744" spans="2:10" ht="13" x14ac:dyDescent="0.15">
      <c r="B744" s="16"/>
      <c r="C744" s="12"/>
      <c r="D744" s="12"/>
      <c r="E744" s="17"/>
      <c r="G744" s="12"/>
      <c r="I744" s="12"/>
      <c r="J744" s="13"/>
    </row>
    <row r="745" spans="2:10" ht="13" x14ac:dyDescent="0.15">
      <c r="B745" s="16"/>
      <c r="C745" s="12"/>
      <c r="D745" s="12"/>
      <c r="E745" s="17"/>
      <c r="G745" s="12"/>
      <c r="I745" s="12"/>
      <c r="J745" s="13"/>
    </row>
    <row r="746" spans="2:10" ht="13" x14ac:dyDescent="0.15">
      <c r="B746" s="16"/>
      <c r="C746" s="12"/>
      <c r="D746" s="12"/>
      <c r="E746" s="17"/>
      <c r="G746" s="12"/>
      <c r="I746" s="12"/>
      <c r="J746" s="13"/>
    </row>
    <row r="747" spans="2:10" ht="13" x14ac:dyDescent="0.15">
      <c r="B747" s="16"/>
      <c r="C747" s="12"/>
      <c r="D747" s="12"/>
      <c r="E747" s="17"/>
      <c r="G747" s="12"/>
      <c r="I747" s="12"/>
      <c r="J747" s="13"/>
    </row>
    <row r="748" spans="2:10" ht="13" x14ac:dyDescent="0.15">
      <c r="B748" s="16"/>
      <c r="C748" s="12"/>
      <c r="D748" s="12"/>
      <c r="E748" s="17"/>
      <c r="G748" s="12"/>
      <c r="I748" s="12"/>
      <c r="J748" s="13"/>
    </row>
    <row r="749" spans="2:10" ht="13" x14ac:dyDescent="0.15">
      <c r="B749" s="16"/>
      <c r="C749" s="12"/>
      <c r="D749" s="12"/>
      <c r="E749" s="17"/>
      <c r="G749" s="12"/>
      <c r="I749" s="12"/>
      <c r="J749" s="13"/>
    </row>
    <row r="750" spans="2:10" ht="13" x14ac:dyDescent="0.15">
      <c r="B750" s="16"/>
      <c r="C750" s="12"/>
      <c r="D750" s="12"/>
      <c r="E750" s="17"/>
      <c r="G750" s="12"/>
      <c r="I750" s="12"/>
      <c r="J750" s="13"/>
    </row>
    <row r="751" spans="2:10" ht="13" x14ac:dyDescent="0.15">
      <c r="B751" s="16"/>
      <c r="C751" s="12"/>
      <c r="D751" s="12"/>
      <c r="E751" s="17"/>
      <c r="G751" s="12"/>
      <c r="I751" s="12"/>
      <c r="J751" s="13"/>
    </row>
    <row r="752" spans="2:10" ht="13" x14ac:dyDescent="0.15">
      <c r="B752" s="16"/>
      <c r="C752" s="12"/>
      <c r="D752" s="12"/>
      <c r="E752" s="17"/>
      <c r="G752" s="12"/>
      <c r="I752" s="12"/>
      <c r="J752" s="13"/>
    </row>
    <row r="753" spans="2:10" ht="13" x14ac:dyDescent="0.15">
      <c r="B753" s="16"/>
      <c r="C753" s="12"/>
      <c r="D753" s="12"/>
      <c r="E753" s="17"/>
      <c r="G753" s="12"/>
      <c r="I753" s="12"/>
      <c r="J753" s="13"/>
    </row>
    <row r="754" spans="2:10" ht="13" x14ac:dyDescent="0.15">
      <c r="B754" s="16"/>
      <c r="C754" s="12"/>
      <c r="D754" s="12"/>
      <c r="E754" s="17"/>
      <c r="G754" s="12"/>
      <c r="I754" s="12"/>
      <c r="J754" s="13"/>
    </row>
    <row r="755" spans="2:10" ht="13" x14ac:dyDescent="0.15">
      <c r="B755" s="16"/>
      <c r="C755" s="12"/>
      <c r="D755" s="12"/>
      <c r="E755" s="17"/>
      <c r="G755" s="12"/>
      <c r="I755" s="12"/>
      <c r="J755" s="13"/>
    </row>
    <row r="756" spans="2:10" ht="13" x14ac:dyDescent="0.15">
      <c r="B756" s="16"/>
      <c r="C756" s="12"/>
      <c r="D756" s="12"/>
      <c r="E756" s="17"/>
      <c r="G756" s="12"/>
      <c r="I756" s="12"/>
      <c r="J756" s="13"/>
    </row>
    <row r="757" spans="2:10" ht="13" x14ac:dyDescent="0.15">
      <c r="B757" s="16"/>
      <c r="C757" s="12"/>
      <c r="D757" s="12"/>
      <c r="E757" s="17"/>
      <c r="G757" s="12"/>
      <c r="I757" s="12"/>
      <c r="J757" s="13"/>
    </row>
    <row r="758" spans="2:10" ht="13" x14ac:dyDescent="0.15">
      <c r="B758" s="16"/>
      <c r="C758" s="12"/>
      <c r="D758" s="12"/>
      <c r="E758" s="17"/>
      <c r="G758" s="12"/>
      <c r="I758" s="12"/>
      <c r="J758" s="13"/>
    </row>
    <row r="759" spans="2:10" ht="13" x14ac:dyDescent="0.15">
      <c r="B759" s="16"/>
      <c r="C759" s="12"/>
      <c r="D759" s="12"/>
      <c r="E759" s="17"/>
      <c r="G759" s="12"/>
      <c r="I759" s="12"/>
      <c r="J759" s="13"/>
    </row>
    <row r="760" spans="2:10" ht="13" x14ac:dyDescent="0.15">
      <c r="B760" s="16"/>
      <c r="C760" s="12"/>
      <c r="D760" s="12"/>
      <c r="E760" s="17"/>
      <c r="G760" s="12"/>
      <c r="I760" s="12"/>
      <c r="J760" s="13"/>
    </row>
    <row r="761" spans="2:10" ht="13" x14ac:dyDescent="0.15">
      <c r="B761" s="16"/>
      <c r="C761" s="12"/>
      <c r="D761" s="12"/>
      <c r="E761" s="17"/>
      <c r="G761" s="12"/>
      <c r="I761" s="12"/>
      <c r="J761" s="13"/>
    </row>
    <row r="762" spans="2:10" ht="13" x14ac:dyDescent="0.15">
      <c r="B762" s="16"/>
      <c r="C762" s="12"/>
      <c r="D762" s="12"/>
      <c r="E762" s="17"/>
      <c r="G762" s="12"/>
      <c r="I762" s="12"/>
      <c r="J762" s="13"/>
    </row>
    <row r="763" spans="2:10" ht="13" x14ac:dyDescent="0.15">
      <c r="B763" s="16"/>
      <c r="C763" s="12"/>
      <c r="D763" s="12"/>
      <c r="E763" s="17"/>
      <c r="G763" s="12"/>
      <c r="I763" s="12"/>
      <c r="J763" s="13"/>
    </row>
    <row r="764" spans="2:10" ht="13" x14ac:dyDescent="0.15">
      <c r="B764" s="16"/>
      <c r="C764" s="12"/>
      <c r="D764" s="12"/>
      <c r="E764" s="17"/>
      <c r="G764" s="12"/>
      <c r="I764" s="12"/>
      <c r="J764" s="13"/>
    </row>
    <row r="765" spans="2:10" ht="13" x14ac:dyDescent="0.15">
      <c r="B765" s="16"/>
      <c r="C765" s="12"/>
      <c r="D765" s="12"/>
      <c r="E765" s="17"/>
      <c r="G765" s="12"/>
      <c r="I765" s="12"/>
      <c r="J765" s="13"/>
    </row>
    <row r="766" spans="2:10" ht="13" x14ac:dyDescent="0.15">
      <c r="B766" s="16"/>
      <c r="C766" s="12"/>
      <c r="D766" s="12"/>
      <c r="E766" s="17"/>
      <c r="G766" s="12"/>
      <c r="I766" s="12"/>
      <c r="J766" s="13"/>
    </row>
    <row r="767" spans="2:10" ht="13" x14ac:dyDescent="0.15">
      <c r="B767" s="16"/>
      <c r="C767" s="12"/>
      <c r="D767" s="12"/>
      <c r="E767" s="17"/>
      <c r="G767" s="12"/>
      <c r="I767" s="12"/>
      <c r="J767" s="13"/>
    </row>
    <row r="768" spans="2:10" ht="13" x14ac:dyDescent="0.15">
      <c r="B768" s="16"/>
      <c r="C768" s="12"/>
      <c r="D768" s="12"/>
      <c r="E768" s="17"/>
      <c r="G768" s="12"/>
      <c r="I768" s="12"/>
      <c r="J768" s="13"/>
    </row>
    <row r="769" spans="2:10" ht="13" x14ac:dyDescent="0.15">
      <c r="B769" s="16"/>
      <c r="C769" s="12"/>
      <c r="D769" s="12"/>
      <c r="E769" s="17"/>
      <c r="G769" s="12"/>
      <c r="I769" s="12"/>
      <c r="J769" s="13"/>
    </row>
    <row r="770" spans="2:10" ht="13" x14ac:dyDescent="0.15">
      <c r="B770" s="16"/>
      <c r="C770" s="12"/>
      <c r="D770" s="12"/>
      <c r="E770" s="17"/>
      <c r="G770" s="12"/>
      <c r="I770" s="12"/>
      <c r="J770" s="13"/>
    </row>
    <row r="771" spans="2:10" ht="13" x14ac:dyDescent="0.15">
      <c r="B771" s="16"/>
      <c r="C771" s="12"/>
      <c r="D771" s="12"/>
      <c r="E771" s="17"/>
      <c r="G771" s="12"/>
      <c r="I771" s="12"/>
      <c r="J771" s="13"/>
    </row>
    <row r="772" spans="2:10" ht="13" x14ac:dyDescent="0.15">
      <c r="B772" s="16"/>
      <c r="C772" s="12"/>
      <c r="D772" s="12"/>
      <c r="E772" s="17"/>
      <c r="G772" s="12"/>
      <c r="I772" s="12"/>
      <c r="J772" s="13"/>
    </row>
    <row r="773" spans="2:10" ht="13" x14ac:dyDescent="0.15">
      <c r="B773" s="16"/>
      <c r="C773" s="12"/>
      <c r="D773" s="12"/>
      <c r="E773" s="17"/>
      <c r="G773" s="12"/>
      <c r="I773" s="12"/>
      <c r="J773" s="13"/>
    </row>
    <row r="774" spans="2:10" ht="13" x14ac:dyDescent="0.15">
      <c r="B774" s="16"/>
      <c r="C774" s="12"/>
      <c r="D774" s="12"/>
      <c r="E774" s="17"/>
      <c r="G774" s="12"/>
      <c r="I774" s="12"/>
      <c r="J774" s="13"/>
    </row>
    <row r="775" spans="2:10" ht="13" x14ac:dyDescent="0.15">
      <c r="B775" s="16"/>
      <c r="C775" s="12"/>
      <c r="D775" s="12"/>
      <c r="E775" s="17"/>
      <c r="G775" s="12"/>
      <c r="I775" s="12"/>
      <c r="J775" s="13"/>
    </row>
    <row r="776" spans="2:10" ht="13" x14ac:dyDescent="0.15">
      <c r="B776" s="16"/>
      <c r="C776" s="12"/>
      <c r="D776" s="12"/>
      <c r="E776" s="17"/>
      <c r="G776" s="12"/>
      <c r="I776" s="12"/>
      <c r="J776" s="13"/>
    </row>
    <row r="777" spans="2:10" ht="13" x14ac:dyDescent="0.15">
      <c r="B777" s="16"/>
      <c r="C777" s="12"/>
      <c r="D777" s="12"/>
      <c r="E777" s="17"/>
      <c r="G777" s="12"/>
      <c r="I777" s="12"/>
      <c r="J777" s="13"/>
    </row>
    <row r="778" spans="2:10" ht="13" x14ac:dyDescent="0.15">
      <c r="B778" s="16"/>
      <c r="C778" s="12"/>
      <c r="D778" s="12"/>
      <c r="E778" s="17"/>
      <c r="G778" s="12"/>
      <c r="I778" s="12"/>
      <c r="J778" s="13"/>
    </row>
    <row r="779" spans="2:10" ht="13" x14ac:dyDescent="0.15">
      <c r="B779" s="16"/>
      <c r="C779" s="12"/>
      <c r="D779" s="12"/>
      <c r="E779" s="17"/>
      <c r="G779" s="12"/>
      <c r="I779" s="12"/>
      <c r="J779" s="13"/>
    </row>
    <row r="780" spans="2:10" ht="13" x14ac:dyDescent="0.15">
      <c r="B780" s="16"/>
      <c r="C780" s="12"/>
      <c r="D780" s="12"/>
      <c r="E780" s="17"/>
      <c r="G780" s="12"/>
      <c r="I780" s="12"/>
      <c r="J780" s="13"/>
    </row>
    <row r="781" spans="2:10" ht="13" x14ac:dyDescent="0.15">
      <c r="B781" s="16"/>
      <c r="C781" s="12"/>
      <c r="D781" s="12"/>
      <c r="E781" s="17"/>
      <c r="G781" s="12"/>
      <c r="I781" s="12"/>
      <c r="J781" s="13"/>
    </row>
    <row r="782" spans="2:10" ht="13" x14ac:dyDescent="0.15">
      <c r="B782" s="16"/>
      <c r="C782" s="12"/>
      <c r="D782" s="12"/>
      <c r="E782" s="17"/>
      <c r="G782" s="12"/>
      <c r="I782" s="12"/>
      <c r="J782" s="13"/>
    </row>
    <row r="783" spans="2:10" ht="13" x14ac:dyDescent="0.15">
      <c r="B783" s="16"/>
      <c r="C783" s="12"/>
      <c r="D783" s="12"/>
      <c r="E783" s="17"/>
      <c r="G783" s="12"/>
      <c r="I783" s="12"/>
      <c r="J783" s="13"/>
    </row>
    <row r="784" spans="2:10" ht="13" x14ac:dyDescent="0.15">
      <c r="B784" s="16"/>
      <c r="C784" s="12"/>
      <c r="D784" s="12"/>
      <c r="E784" s="17"/>
      <c r="G784" s="12"/>
      <c r="I784" s="12"/>
      <c r="J784" s="13"/>
    </row>
    <row r="785" spans="2:10" ht="13" x14ac:dyDescent="0.15">
      <c r="B785" s="16"/>
      <c r="C785" s="12"/>
      <c r="D785" s="12"/>
      <c r="E785" s="17"/>
      <c r="G785" s="12"/>
      <c r="I785" s="12"/>
      <c r="J785" s="13"/>
    </row>
    <row r="786" spans="2:10" ht="13" x14ac:dyDescent="0.15">
      <c r="B786" s="16"/>
      <c r="C786" s="12"/>
      <c r="D786" s="12"/>
      <c r="E786" s="17"/>
      <c r="G786" s="12"/>
      <c r="I786" s="12"/>
      <c r="J786" s="13"/>
    </row>
    <row r="787" spans="2:10" ht="13" x14ac:dyDescent="0.15">
      <c r="B787" s="16"/>
      <c r="C787" s="12"/>
      <c r="D787" s="12"/>
      <c r="E787" s="17"/>
      <c r="G787" s="12"/>
      <c r="I787" s="12"/>
      <c r="J787" s="13"/>
    </row>
    <row r="788" spans="2:10" ht="13" x14ac:dyDescent="0.15">
      <c r="B788" s="16"/>
      <c r="C788" s="12"/>
      <c r="D788" s="12"/>
      <c r="E788" s="17"/>
      <c r="G788" s="12"/>
      <c r="I788" s="12"/>
      <c r="J788" s="13"/>
    </row>
    <row r="789" spans="2:10" ht="13" x14ac:dyDescent="0.15">
      <c r="B789" s="16"/>
      <c r="C789" s="12"/>
      <c r="D789" s="12"/>
      <c r="E789" s="17"/>
      <c r="G789" s="12"/>
      <c r="I789" s="12"/>
      <c r="J789" s="13"/>
    </row>
    <row r="790" spans="2:10" ht="13" x14ac:dyDescent="0.15">
      <c r="B790" s="16"/>
      <c r="C790" s="12"/>
      <c r="D790" s="12"/>
      <c r="E790" s="17"/>
      <c r="G790" s="12"/>
      <c r="I790" s="12"/>
      <c r="J790" s="13"/>
    </row>
    <row r="791" spans="2:10" ht="13" x14ac:dyDescent="0.15">
      <c r="B791" s="16"/>
      <c r="C791" s="12"/>
      <c r="D791" s="12"/>
      <c r="E791" s="17"/>
      <c r="G791" s="12"/>
      <c r="I791" s="12"/>
      <c r="J791" s="13"/>
    </row>
    <row r="792" spans="2:10" ht="13" x14ac:dyDescent="0.15">
      <c r="B792" s="16"/>
      <c r="C792" s="12"/>
      <c r="D792" s="12"/>
      <c r="E792" s="17"/>
      <c r="G792" s="12"/>
      <c r="I792" s="12"/>
      <c r="J792" s="13"/>
    </row>
    <row r="793" spans="2:10" ht="13" x14ac:dyDescent="0.15">
      <c r="B793" s="16"/>
      <c r="C793" s="12"/>
      <c r="D793" s="12"/>
      <c r="E793" s="17"/>
      <c r="G793" s="12"/>
      <c r="I793" s="12"/>
      <c r="J793" s="13"/>
    </row>
    <row r="794" spans="2:10" ht="13" x14ac:dyDescent="0.15">
      <c r="B794" s="16"/>
      <c r="C794" s="12"/>
      <c r="D794" s="12"/>
      <c r="E794" s="17"/>
      <c r="G794" s="12"/>
      <c r="I794" s="12"/>
      <c r="J794" s="13"/>
    </row>
    <row r="795" spans="2:10" ht="13" x14ac:dyDescent="0.15">
      <c r="B795" s="16"/>
      <c r="C795" s="12"/>
      <c r="D795" s="12"/>
      <c r="E795" s="17"/>
      <c r="G795" s="12"/>
      <c r="I795" s="12"/>
      <c r="J795" s="13"/>
    </row>
    <row r="796" spans="2:10" ht="13" x14ac:dyDescent="0.15">
      <c r="B796" s="16"/>
      <c r="C796" s="12"/>
      <c r="D796" s="12"/>
      <c r="E796" s="17"/>
      <c r="G796" s="12"/>
      <c r="I796" s="12"/>
      <c r="J796" s="13"/>
    </row>
    <row r="797" spans="2:10" ht="13" x14ac:dyDescent="0.15">
      <c r="B797" s="16"/>
      <c r="C797" s="12"/>
      <c r="D797" s="12"/>
      <c r="E797" s="17"/>
      <c r="G797" s="12"/>
      <c r="I797" s="12"/>
      <c r="J797" s="13"/>
    </row>
    <row r="798" spans="2:10" ht="13" x14ac:dyDescent="0.15">
      <c r="B798" s="16"/>
      <c r="C798" s="12"/>
      <c r="D798" s="12"/>
      <c r="E798" s="17"/>
      <c r="G798" s="12"/>
      <c r="I798" s="12"/>
      <c r="J798" s="13"/>
    </row>
    <row r="799" spans="2:10" ht="13" x14ac:dyDescent="0.15">
      <c r="B799" s="16"/>
      <c r="C799" s="12"/>
      <c r="D799" s="12"/>
      <c r="E799" s="17"/>
      <c r="G799" s="12"/>
      <c r="I799" s="12"/>
      <c r="J799" s="13"/>
    </row>
    <row r="800" spans="2:10" ht="13" x14ac:dyDescent="0.15">
      <c r="B800" s="16"/>
      <c r="C800" s="12"/>
      <c r="D800" s="12"/>
      <c r="E800" s="17"/>
      <c r="G800" s="12"/>
      <c r="I800" s="12"/>
      <c r="J800" s="13"/>
    </row>
    <row r="801" spans="2:10" ht="13" x14ac:dyDescent="0.15">
      <c r="B801" s="16"/>
      <c r="C801" s="12"/>
      <c r="D801" s="12"/>
      <c r="E801" s="17"/>
      <c r="G801" s="12"/>
      <c r="I801" s="12"/>
      <c r="J801" s="13"/>
    </row>
    <row r="802" spans="2:10" ht="13" x14ac:dyDescent="0.15">
      <c r="B802" s="16"/>
      <c r="C802" s="12"/>
      <c r="D802" s="12"/>
      <c r="E802" s="17"/>
      <c r="G802" s="12"/>
      <c r="I802" s="12"/>
      <c r="J802" s="13"/>
    </row>
    <row r="803" spans="2:10" ht="13" x14ac:dyDescent="0.15">
      <c r="B803" s="16"/>
      <c r="C803" s="12"/>
      <c r="D803" s="12"/>
      <c r="E803" s="17"/>
      <c r="G803" s="12"/>
      <c r="I803" s="12"/>
      <c r="J803" s="13"/>
    </row>
    <row r="804" spans="2:10" ht="13" x14ac:dyDescent="0.15">
      <c r="B804" s="16"/>
      <c r="C804" s="12"/>
      <c r="D804" s="12"/>
      <c r="E804" s="17"/>
      <c r="G804" s="12"/>
      <c r="I804" s="12"/>
      <c r="J804" s="13"/>
    </row>
    <row r="805" spans="2:10" ht="13" x14ac:dyDescent="0.15">
      <c r="B805" s="16"/>
      <c r="C805" s="12"/>
      <c r="D805" s="12"/>
      <c r="E805" s="17"/>
      <c r="G805" s="12"/>
      <c r="I805" s="12"/>
      <c r="J805" s="13"/>
    </row>
    <row r="806" spans="2:10" ht="13" x14ac:dyDescent="0.15">
      <c r="B806" s="16"/>
      <c r="C806" s="12"/>
      <c r="D806" s="12"/>
      <c r="E806" s="17"/>
      <c r="G806" s="12"/>
      <c r="I806" s="12"/>
      <c r="J806" s="13"/>
    </row>
    <row r="807" spans="2:10" ht="13" x14ac:dyDescent="0.15">
      <c r="B807" s="16"/>
      <c r="C807" s="12"/>
      <c r="D807" s="12"/>
      <c r="E807" s="17"/>
      <c r="G807" s="12"/>
      <c r="I807" s="12"/>
      <c r="J807" s="13"/>
    </row>
    <row r="808" spans="2:10" ht="13" x14ac:dyDescent="0.15">
      <c r="B808" s="16"/>
      <c r="C808" s="12"/>
      <c r="D808" s="12"/>
      <c r="E808" s="17"/>
      <c r="G808" s="12"/>
      <c r="I808" s="12"/>
      <c r="J808" s="13"/>
    </row>
    <row r="809" spans="2:10" ht="13" x14ac:dyDescent="0.15">
      <c r="B809" s="16"/>
      <c r="C809" s="12"/>
      <c r="D809" s="12"/>
      <c r="E809" s="17"/>
      <c r="G809" s="12"/>
      <c r="I809" s="12"/>
      <c r="J809" s="13"/>
    </row>
    <row r="810" spans="2:10" ht="13" x14ac:dyDescent="0.15">
      <c r="B810" s="16"/>
      <c r="C810" s="12"/>
      <c r="D810" s="12"/>
      <c r="E810" s="17"/>
      <c r="G810" s="12"/>
      <c r="I810" s="12"/>
      <c r="J810" s="13"/>
    </row>
    <row r="811" spans="2:10" ht="13" x14ac:dyDescent="0.15">
      <c r="B811" s="16"/>
      <c r="C811" s="12"/>
      <c r="D811" s="12"/>
      <c r="E811" s="17"/>
      <c r="G811" s="12"/>
      <c r="I811" s="12"/>
      <c r="J811" s="13"/>
    </row>
    <row r="812" spans="2:10" ht="13" x14ac:dyDescent="0.15">
      <c r="B812" s="16"/>
      <c r="C812" s="12"/>
      <c r="D812" s="12"/>
      <c r="E812" s="17"/>
      <c r="G812" s="12"/>
      <c r="I812" s="12"/>
      <c r="J812" s="13"/>
    </row>
    <row r="813" spans="2:10" ht="13" x14ac:dyDescent="0.15">
      <c r="B813" s="16"/>
      <c r="C813" s="12"/>
      <c r="D813" s="12"/>
      <c r="E813" s="17"/>
      <c r="G813" s="12"/>
      <c r="I813" s="12"/>
      <c r="J813" s="13"/>
    </row>
    <row r="814" spans="2:10" ht="13" x14ac:dyDescent="0.15">
      <c r="B814" s="16"/>
      <c r="C814" s="12"/>
      <c r="D814" s="12"/>
      <c r="E814" s="17"/>
      <c r="G814" s="12"/>
      <c r="I814" s="12"/>
      <c r="J814" s="13"/>
    </row>
    <row r="815" spans="2:10" ht="13" x14ac:dyDescent="0.15">
      <c r="B815" s="16"/>
      <c r="C815" s="12"/>
      <c r="D815" s="12"/>
      <c r="E815" s="17"/>
      <c r="G815" s="12"/>
      <c r="I815" s="12"/>
      <c r="J815" s="13"/>
    </row>
    <row r="816" spans="2:10" ht="13" x14ac:dyDescent="0.15">
      <c r="B816" s="16"/>
      <c r="C816" s="12"/>
      <c r="D816" s="12"/>
      <c r="E816" s="17"/>
      <c r="G816" s="12"/>
      <c r="I816" s="12"/>
      <c r="J816" s="13"/>
    </row>
    <row r="817" spans="2:10" ht="13" x14ac:dyDescent="0.15">
      <c r="B817" s="16"/>
      <c r="C817" s="12"/>
      <c r="D817" s="12"/>
      <c r="E817" s="17"/>
      <c r="G817" s="12"/>
      <c r="I817" s="12"/>
      <c r="J817" s="13"/>
    </row>
    <row r="818" spans="2:10" ht="13" x14ac:dyDescent="0.15">
      <c r="B818" s="16"/>
      <c r="C818" s="12"/>
      <c r="D818" s="12"/>
      <c r="E818" s="17"/>
      <c r="G818" s="12"/>
      <c r="I818" s="12"/>
      <c r="J818" s="13"/>
    </row>
    <row r="819" spans="2:10" ht="13" x14ac:dyDescent="0.15">
      <c r="B819" s="16"/>
      <c r="C819" s="12"/>
      <c r="D819" s="12"/>
      <c r="E819" s="17"/>
      <c r="G819" s="12"/>
      <c r="I819" s="12"/>
      <c r="J819" s="13"/>
    </row>
    <row r="820" spans="2:10" ht="13" x14ac:dyDescent="0.15">
      <c r="B820" s="16"/>
      <c r="C820" s="12"/>
      <c r="D820" s="12"/>
      <c r="E820" s="17"/>
      <c r="G820" s="12"/>
      <c r="I820" s="12"/>
      <c r="J820" s="13"/>
    </row>
    <row r="821" spans="2:10" ht="13" x14ac:dyDescent="0.15">
      <c r="B821" s="16"/>
      <c r="C821" s="12"/>
      <c r="D821" s="12"/>
      <c r="E821" s="17"/>
      <c r="G821" s="12"/>
      <c r="I821" s="12"/>
      <c r="J821" s="13"/>
    </row>
    <row r="822" spans="2:10" ht="13" x14ac:dyDescent="0.15">
      <c r="B822" s="16"/>
      <c r="C822" s="12"/>
      <c r="D822" s="12"/>
      <c r="E822" s="17"/>
      <c r="G822" s="12"/>
      <c r="I822" s="12"/>
      <c r="J822" s="13"/>
    </row>
    <row r="823" spans="2:10" ht="13" x14ac:dyDescent="0.15">
      <c r="B823" s="16"/>
      <c r="C823" s="12"/>
      <c r="D823" s="12"/>
      <c r="E823" s="17"/>
      <c r="G823" s="12"/>
      <c r="I823" s="12"/>
      <c r="J823" s="13"/>
    </row>
    <row r="824" spans="2:10" ht="13" x14ac:dyDescent="0.15">
      <c r="B824" s="16"/>
      <c r="C824" s="12"/>
      <c r="D824" s="12"/>
      <c r="E824" s="17"/>
      <c r="G824" s="12"/>
      <c r="I824" s="12"/>
      <c r="J824" s="13"/>
    </row>
    <row r="825" spans="2:10" ht="13" x14ac:dyDescent="0.15">
      <c r="B825" s="16"/>
      <c r="C825" s="12"/>
      <c r="D825" s="12"/>
      <c r="E825" s="17"/>
      <c r="G825" s="12"/>
      <c r="I825" s="12"/>
      <c r="J825" s="13"/>
    </row>
    <row r="826" spans="2:10" ht="13" x14ac:dyDescent="0.15">
      <c r="B826" s="16"/>
      <c r="C826" s="12"/>
      <c r="D826" s="12"/>
      <c r="E826" s="17"/>
      <c r="G826" s="12"/>
      <c r="I826" s="12"/>
      <c r="J826" s="13"/>
    </row>
    <row r="827" spans="2:10" ht="13" x14ac:dyDescent="0.15">
      <c r="B827" s="16"/>
      <c r="C827" s="12"/>
      <c r="D827" s="12"/>
      <c r="E827" s="17"/>
      <c r="G827" s="12"/>
      <c r="I827" s="12"/>
      <c r="J827" s="13"/>
    </row>
    <row r="828" spans="2:10" ht="13" x14ac:dyDescent="0.15">
      <c r="B828" s="16"/>
      <c r="C828" s="12"/>
      <c r="D828" s="12"/>
      <c r="E828" s="17"/>
      <c r="G828" s="12"/>
      <c r="I828" s="12"/>
      <c r="J828" s="13"/>
    </row>
    <row r="829" spans="2:10" ht="13" x14ac:dyDescent="0.15">
      <c r="B829" s="16"/>
      <c r="C829" s="12"/>
      <c r="D829" s="12"/>
      <c r="E829" s="17"/>
      <c r="G829" s="12"/>
      <c r="I829" s="12"/>
      <c r="J829" s="13"/>
    </row>
    <row r="830" spans="2:10" ht="13" x14ac:dyDescent="0.15">
      <c r="B830" s="16"/>
      <c r="C830" s="12"/>
      <c r="D830" s="12"/>
      <c r="E830" s="17"/>
      <c r="G830" s="12"/>
      <c r="I830" s="12"/>
      <c r="J830" s="13"/>
    </row>
    <row r="831" spans="2:10" ht="13" x14ac:dyDescent="0.15">
      <c r="B831" s="16"/>
      <c r="C831" s="12"/>
      <c r="D831" s="12"/>
      <c r="E831" s="17"/>
      <c r="G831" s="12"/>
      <c r="I831" s="12"/>
      <c r="J831" s="13"/>
    </row>
    <row r="832" spans="2:10" ht="13" x14ac:dyDescent="0.15">
      <c r="B832" s="16"/>
      <c r="C832" s="12"/>
      <c r="D832" s="12"/>
      <c r="E832" s="17"/>
      <c r="G832" s="12"/>
      <c r="I832" s="12"/>
      <c r="J832" s="13"/>
    </row>
    <row r="833" spans="2:10" ht="13" x14ac:dyDescent="0.15">
      <c r="B833" s="16"/>
      <c r="C833" s="12"/>
      <c r="D833" s="12"/>
      <c r="E833" s="17"/>
      <c r="G833" s="12"/>
      <c r="I833" s="12"/>
      <c r="J833" s="13"/>
    </row>
    <row r="834" spans="2:10" ht="13" x14ac:dyDescent="0.15">
      <c r="B834" s="16"/>
      <c r="C834" s="12"/>
      <c r="D834" s="12"/>
      <c r="E834" s="17"/>
      <c r="G834" s="12"/>
      <c r="I834" s="12"/>
      <c r="J834" s="13"/>
    </row>
    <row r="835" spans="2:10" ht="13" x14ac:dyDescent="0.15">
      <c r="B835" s="16"/>
      <c r="C835" s="12"/>
      <c r="D835" s="12"/>
      <c r="E835" s="17"/>
      <c r="G835" s="12"/>
      <c r="I835" s="12"/>
      <c r="J835" s="13"/>
    </row>
    <row r="836" spans="2:10" ht="13" x14ac:dyDescent="0.15">
      <c r="B836" s="16"/>
      <c r="C836" s="12"/>
      <c r="D836" s="12"/>
      <c r="E836" s="17"/>
      <c r="G836" s="12"/>
      <c r="I836" s="12"/>
      <c r="J836" s="13"/>
    </row>
    <row r="837" spans="2:10" ht="13" x14ac:dyDescent="0.15">
      <c r="B837" s="16"/>
      <c r="C837" s="12"/>
      <c r="D837" s="12"/>
      <c r="E837" s="17"/>
      <c r="G837" s="12"/>
      <c r="I837" s="12"/>
      <c r="J837" s="13"/>
    </row>
    <row r="838" spans="2:10" ht="13" x14ac:dyDescent="0.15">
      <c r="B838" s="16"/>
      <c r="C838" s="12"/>
      <c r="D838" s="12"/>
      <c r="E838" s="17"/>
      <c r="G838" s="12"/>
      <c r="I838" s="12"/>
      <c r="J838" s="13"/>
    </row>
    <row r="839" spans="2:10" ht="13" x14ac:dyDescent="0.15">
      <c r="B839" s="16"/>
      <c r="C839" s="12"/>
      <c r="D839" s="12"/>
      <c r="E839" s="17"/>
      <c r="G839" s="12"/>
      <c r="I839" s="12"/>
      <c r="J839" s="13"/>
    </row>
    <row r="840" spans="2:10" ht="13" x14ac:dyDescent="0.15">
      <c r="B840" s="16"/>
      <c r="C840" s="12"/>
      <c r="D840" s="12"/>
      <c r="E840" s="17"/>
      <c r="G840" s="12"/>
      <c r="I840" s="12"/>
      <c r="J840" s="13"/>
    </row>
    <row r="841" spans="2:10" ht="13" x14ac:dyDescent="0.15">
      <c r="B841" s="16"/>
      <c r="C841" s="12"/>
      <c r="D841" s="12"/>
      <c r="E841" s="17"/>
      <c r="G841" s="12"/>
      <c r="I841" s="12"/>
      <c r="J841" s="13"/>
    </row>
    <row r="842" spans="2:10" ht="13" x14ac:dyDescent="0.15">
      <c r="B842" s="16"/>
      <c r="C842" s="12"/>
      <c r="D842" s="12"/>
      <c r="E842" s="17"/>
      <c r="G842" s="12"/>
      <c r="I842" s="12"/>
      <c r="J842" s="13"/>
    </row>
    <row r="843" spans="2:10" ht="13" x14ac:dyDescent="0.15">
      <c r="B843" s="16"/>
      <c r="C843" s="12"/>
      <c r="D843" s="12"/>
      <c r="E843" s="17"/>
      <c r="G843" s="12"/>
      <c r="I843" s="12"/>
      <c r="J843" s="13"/>
    </row>
    <row r="844" spans="2:10" ht="13" x14ac:dyDescent="0.15">
      <c r="B844" s="16"/>
      <c r="C844" s="12"/>
      <c r="D844" s="12"/>
      <c r="E844" s="17"/>
      <c r="G844" s="12"/>
      <c r="I844" s="12"/>
      <c r="J844" s="13"/>
    </row>
    <row r="845" spans="2:10" ht="13" x14ac:dyDescent="0.15">
      <c r="B845" s="16"/>
      <c r="C845" s="12"/>
      <c r="D845" s="12"/>
      <c r="E845" s="17"/>
      <c r="G845" s="12"/>
      <c r="I845" s="12"/>
      <c r="J845" s="13"/>
    </row>
    <row r="846" spans="2:10" ht="13" x14ac:dyDescent="0.15">
      <c r="B846" s="16"/>
      <c r="C846" s="12"/>
      <c r="D846" s="12"/>
      <c r="E846" s="17"/>
      <c r="G846" s="12"/>
      <c r="I846" s="12"/>
      <c r="J846" s="13"/>
    </row>
    <row r="847" spans="2:10" ht="13" x14ac:dyDescent="0.15">
      <c r="B847" s="16"/>
      <c r="C847" s="12"/>
      <c r="D847" s="12"/>
      <c r="E847" s="17"/>
      <c r="G847" s="12"/>
      <c r="I847" s="12"/>
      <c r="J847" s="13"/>
    </row>
    <row r="848" spans="2:10" ht="13" x14ac:dyDescent="0.15">
      <c r="B848" s="16"/>
      <c r="C848" s="12"/>
      <c r="D848" s="12"/>
      <c r="E848" s="17"/>
      <c r="G848" s="12"/>
      <c r="I848" s="12"/>
      <c r="J848" s="13"/>
    </row>
    <row r="849" spans="2:10" ht="13" x14ac:dyDescent="0.15">
      <c r="B849" s="16"/>
      <c r="C849" s="12"/>
      <c r="D849" s="12"/>
      <c r="E849" s="17"/>
      <c r="G849" s="12"/>
      <c r="I849" s="12"/>
      <c r="J849" s="13"/>
    </row>
    <row r="850" spans="2:10" ht="13" x14ac:dyDescent="0.15">
      <c r="B850" s="16"/>
      <c r="C850" s="12"/>
      <c r="D850" s="12"/>
      <c r="E850" s="17"/>
      <c r="G850" s="12"/>
      <c r="I850" s="12"/>
      <c r="J850" s="13"/>
    </row>
    <row r="851" spans="2:10" ht="13" x14ac:dyDescent="0.15">
      <c r="B851" s="16"/>
      <c r="C851" s="12"/>
      <c r="D851" s="12"/>
      <c r="E851" s="17"/>
      <c r="G851" s="12"/>
      <c r="I851" s="12"/>
      <c r="J851" s="13"/>
    </row>
    <row r="852" spans="2:10" ht="13" x14ac:dyDescent="0.15">
      <c r="B852" s="16"/>
      <c r="C852" s="12"/>
      <c r="D852" s="12"/>
      <c r="E852" s="17"/>
      <c r="G852" s="12"/>
      <c r="I852" s="12"/>
      <c r="J852" s="13"/>
    </row>
    <row r="853" spans="2:10" ht="13" x14ac:dyDescent="0.15">
      <c r="B853" s="16"/>
      <c r="C853" s="12"/>
      <c r="D853" s="12"/>
      <c r="E853" s="17"/>
      <c r="G853" s="12"/>
      <c r="I853" s="12"/>
      <c r="J853" s="13"/>
    </row>
    <row r="854" spans="2:10" ht="13" x14ac:dyDescent="0.15">
      <c r="B854" s="16"/>
      <c r="C854" s="12"/>
      <c r="D854" s="12"/>
      <c r="E854" s="17"/>
      <c r="G854" s="12"/>
      <c r="I854" s="12"/>
      <c r="J854" s="13"/>
    </row>
    <row r="855" spans="2:10" ht="13" x14ac:dyDescent="0.15">
      <c r="B855" s="16"/>
      <c r="C855" s="12"/>
      <c r="D855" s="12"/>
      <c r="E855" s="17"/>
      <c r="G855" s="12"/>
      <c r="I855" s="12"/>
      <c r="J855" s="13"/>
    </row>
    <row r="856" spans="2:10" ht="13" x14ac:dyDescent="0.15">
      <c r="B856" s="16"/>
      <c r="C856" s="12"/>
      <c r="D856" s="12"/>
      <c r="E856" s="17"/>
      <c r="G856" s="12"/>
      <c r="I856" s="12"/>
      <c r="J856" s="13"/>
    </row>
    <row r="857" spans="2:10" ht="13" x14ac:dyDescent="0.15">
      <c r="B857" s="16"/>
      <c r="C857" s="12"/>
      <c r="D857" s="12"/>
      <c r="E857" s="17"/>
      <c r="G857" s="12"/>
      <c r="I857" s="12"/>
      <c r="J857" s="13"/>
    </row>
    <row r="858" spans="2:10" ht="13" x14ac:dyDescent="0.15">
      <c r="B858" s="16"/>
      <c r="C858" s="12"/>
      <c r="D858" s="12"/>
      <c r="E858" s="17"/>
      <c r="G858" s="12"/>
      <c r="I858" s="12"/>
      <c r="J858" s="13"/>
    </row>
    <row r="859" spans="2:10" ht="13" x14ac:dyDescent="0.15">
      <c r="B859" s="16"/>
      <c r="C859" s="12"/>
      <c r="D859" s="12"/>
      <c r="E859" s="17"/>
      <c r="G859" s="12"/>
      <c r="I859" s="12"/>
      <c r="J859" s="13"/>
    </row>
    <row r="860" spans="2:10" ht="13" x14ac:dyDescent="0.15">
      <c r="B860" s="16"/>
      <c r="C860" s="12"/>
      <c r="D860" s="12"/>
      <c r="E860" s="17"/>
      <c r="G860" s="12"/>
      <c r="I860" s="12"/>
      <c r="J860" s="13"/>
    </row>
    <row r="861" spans="2:10" ht="13" x14ac:dyDescent="0.15">
      <c r="B861" s="16"/>
      <c r="C861" s="12"/>
      <c r="D861" s="12"/>
      <c r="E861" s="17"/>
      <c r="G861" s="12"/>
      <c r="I861" s="12"/>
      <c r="J861" s="13"/>
    </row>
    <row r="862" spans="2:10" ht="13" x14ac:dyDescent="0.15">
      <c r="B862" s="16"/>
      <c r="C862" s="12"/>
      <c r="D862" s="12"/>
      <c r="E862" s="17"/>
      <c r="G862" s="12"/>
      <c r="I862" s="12"/>
      <c r="J862" s="13"/>
    </row>
    <row r="863" spans="2:10" ht="13" x14ac:dyDescent="0.15">
      <c r="B863" s="16"/>
      <c r="C863" s="12"/>
      <c r="D863" s="12"/>
      <c r="E863" s="17"/>
      <c r="G863" s="12"/>
      <c r="I863" s="12"/>
      <c r="J863" s="13"/>
    </row>
    <row r="864" spans="2:10" ht="13" x14ac:dyDescent="0.15">
      <c r="B864" s="16"/>
      <c r="C864" s="12"/>
      <c r="D864" s="12"/>
      <c r="E864" s="17"/>
      <c r="G864" s="12"/>
      <c r="I864" s="12"/>
      <c r="J864" s="13"/>
    </row>
    <row r="865" spans="2:10" ht="13" x14ac:dyDescent="0.15">
      <c r="B865" s="16"/>
      <c r="C865" s="12"/>
      <c r="D865" s="12"/>
      <c r="E865" s="17"/>
      <c r="G865" s="12"/>
      <c r="I865" s="12"/>
      <c r="J865" s="13"/>
    </row>
    <row r="866" spans="2:10" ht="13" x14ac:dyDescent="0.15">
      <c r="B866" s="16"/>
      <c r="C866" s="12"/>
      <c r="D866" s="12"/>
      <c r="E866" s="17"/>
      <c r="G866" s="12"/>
      <c r="I866" s="12"/>
      <c r="J866" s="13"/>
    </row>
    <row r="867" spans="2:10" ht="13" x14ac:dyDescent="0.15">
      <c r="B867" s="16"/>
      <c r="C867" s="12"/>
      <c r="D867" s="12"/>
      <c r="E867" s="17"/>
      <c r="G867" s="12"/>
      <c r="I867" s="12"/>
      <c r="J867" s="13"/>
    </row>
    <row r="868" spans="2:10" ht="13" x14ac:dyDescent="0.15">
      <c r="B868" s="16"/>
      <c r="C868" s="12"/>
      <c r="D868" s="12"/>
      <c r="E868" s="17"/>
      <c r="G868" s="12"/>
      <c r="I868" s="12"/>
      <c r="J868" s="13"/>
    </row>
    <row r="869" spans="2:10" ht="13" x14ac:dyDescent="0.15">
      <c r="B869" s="16"/>
      <c r="C869" s="12"/>
      <c r="D869" s="12"/>
      <c r="E869" s="17"/>
      <c r="G869" s="12"/>
      <c r="I869" s="12"/>
      <c r="J869" s="13"/>
    </row>
    <row r="870" spans="2:10" ht="13" x14ac:dyDescent="0.15">
      <c r="B870" s="16"/>
      <c r="C870" s="12"/>
      <c r="D870" s="12"/>
      <c r="E870" s="17"/>
      <c r="G870" s="12"/>
      <c r="I870" s="12"/>
      <c r="J870" s="13"/>
    </row>
    <row r="871" spans="2:10" ht="13" x14ac:dyDescent="0.15">
      <c r="B871" s="16"/>
      <c r="C871" s="12"/>
      <c r="D871" s="12"/>
      <c r="E871" s="17"/>
      <c r="G871" s="12"/>
      <c r="I871" s="12"/>
      <c r="J871" s="13"/>
    </row>
    <row r="872" spans="2:10" ht="13" x14ac:dyDescent="0.15">
      <c r="B872" s="16"/>
      <c r="C872" s="12"/>
      <c r="D872" s="12"/>
      <c r="E872" s="17"/>
      <c r="G872" s="12"/>
      <c r="I872" s="12"/>
      <c r="J872" s="13"/>
    </row>
    <row r="873" spans="2:10" ht="13" x14ac:dyDescent="0.15">
      <c r="B873" s="16"/>
      <c r="C873" s="12"/>
      <c r="D873" s="12"/>
      <c r="E873" s="17"/>
      <c r="G873" s="12"/>
      <c r="I873" s="12"/>
      <c r="J873" s="13"/>
    </row>
    <row r="874" spans="2:10" ht="13" x14ac:dyDescent="0.15">
      <c r="B874" s="16"/>
      <c r="C874" s="12"/>
      <c r="D874" s="12"/>
      <c r="E874" s="17"/>
      <c r="G874" s="12"/>
      <c r="I874" s="12"/>
      <c r="J874" s="13"/>
    </row>
    <row r="875" spans="2:10" ht="13" x14ac:dyDescent="0.15">
      <c r="B875" s="16"/>
      <c r="C875" s="12"/>
      <c r="D875" s="12"/>
      <c r="E875" s="17"/>
      <c r="G875" s="12"/>
      <c r="I875" s="12"/>
      <c r="J875" s="13"/>
    </row>
    <row r="876" spans="2:10" ht="13" x14ac:dyDescent="0.15">
      <c r="B876" s="16"/>
      <c r="C876" s="12"/>
      <c r="D876" s="12"/>
      <c r="E876" s="17"/>
      <c r="G876" s="12"/>
      <c r="I876" s="12"/>
      <c r="J876" s="13"/>
    </row>
    <row r="877" spans="2:10" ht="13" x14ac:dyDescent="0.15">
      <c r="B877" s="16"/>
      <c r="C877" s="12"/>
      <c r="D877" s="12"/>
      <c r="E877" s="17"/>
      <c r="G877" s="12"/>
      <c r="I877" s="12"/>
      <c r="J877" s="13"/>
    </row>
    <row r="878" spans="2:10" ht="13" x14ac:dyDescent="0.15">
      <c r="B878" s="16"/>
      <c r="C878" s="12"/>
      <c r="D878" s="12"/>
      <c r="E878" s="17"/>
      <c r="G878" s="12"/>
      <c r="I878" s="12"/>
      <c r="J878" s="13"/>
    </row>
    <row r="879" spans="2:10" ht="13" x14ac:dyDescent="0.15">
      <c r="B879" s="16"/>
      <c r="C879" s="12"/>
      <c r="D879" s="12"/>
      <c r="E879" s="17"/>
      <c r="G879" s="12"/>
      <c r="I879" s="12"/>
      <c r="J879" s="13"/>
    </row>
    <row r="880" spans="2:10" ht="13" x14ac:dyDescent="0.15">
      <c r="B880" s="16"/>
      <c r="C880" s="12"/>
      <c r="D880" s="12"/>
      <c r="E880" s="17"/>
      <c r="G880" s="12"/>
      <c r="I880" s="12"/>
      <c r="J880" s="13"/>
    </row>
    <row r="881" spans="2:10" ht="13" x14ac:dyDescent="0.15">
      <c r="B881" s="16"/>
      <c r="C881" s="12"/>
      <c r="D881" s="12"/>
      <c r="E881" s="17"/>
      <c r="G881" s="12"/>
      <c r="I881" s="12"/>
      <c r="J881" s="13"/>
    </row>
    <row r="882" spans="2:10" ht="13" x14ac:dyDescent="0.15">
      <c r="B882" s="16"/>
      <c r="C882" s="12"/>
      <c r="D882" s="12"/>
      <c r="E882" s="17"/>
      <c r="G882" s="12"/>
      <c r="I882" s="12"/>
      <c r="J882" s="13"/>
    </row>
    <row r="883" spans="2:10" ht="13" x14ac:dyDescent="0.15">
      <c r="B883" s="16"/>
      <c r="C883" s="12"/>
      <c r="D883" s="12"/>
      <c r="E883" s="17"/>
      <c r="G883" s="12"/>
      <c r="I883" s="12"/>
      <c r="J883" s="13"/>
    </row>
    <row r="884" spans="2:10" ht="13" x14ac:dyDescent="0.15">
      <c r="B884" s="16"/>
      <c r="C884" s="12"/>
      <c r="D884" s="12"/>
      <c r="E884" s="17"/>
      <c r="G884" s="12"/>
      <c r="I884" s="12"/>
      <c r="J884" s="13"/>
    </row>
    <row r="885" spans="2:10" ht="13" x14ac:dyDescent="0.15">
      <c r="B885" s="16"/>
      <c r="C885" s="12"/>
      <c r="D885" s="12"/>
      <c r="E885" s="17"/>
      <c r="G885" s="12"/>
      <c r="I885" s="12"/>
      <c r="J885" s="13"/>
    </row>
    <row r="886" spans="2:10" ht="13" x14ac:dyDescent="0.15">
      <c r="B886" s="16"/>
      <c r="C886" s="12"/>
      <c r="D886" s="12"/>
      <c r="E886" s="17"/>
      <c r="G886" s="12"/>
      <c r="I886" s="12"/>
      <c r="J886" s="13"/>
    </row>
    <row r="887" spans="2:10" ht="13" x14ac:dyDescent="0.15">
      <c r="B887" s="16"/>
      <c r="C887" s="12"/>
      <c r="D887" s="12"/>
      <c r="E887" s="17"/>
      <c r="G887" s="12"/>
      <c r="I887" s="12"/>
      <c r="J887" s="13"/>
    </row>
    <row r="888" spans="2:10" ht="13" x14ac:dyDescent="0.15">
      <c r="B888" s="16"/>
      <c r="C888" s="12"/>
      <c r="D888" s="12"/>
      <c r="E888" s="17"/>
      <c r="G888" s="12"/>
      <c r="I888" s="12"/>
      <c r="J888" s="13"/>
    </row>
    <row r="889" spans="2:10" ht="13" x14ac:dyDescent="0.15">
      <c r="B889" s="16"/>
      <c r="C889" s="12"/>
      <c r="D889" s="12"/>
      <c r="E889" s="17"/>
      <c r="G889" s="12"/>
      <c r="I889" s="12"/>
      <c r="J889" s="13"/>
    </row>
    <row r="890" spans="2:10" ht="13" x14ac:dyDescent="0.15">
      <c r="B890" s="16"/>
      <c r="C890" s="12"/>
      <c r="D890" s="12"/>
      <c r="E890" s="17"/>
      <c r="G890" s="12"/>
      <c r="I890" s="12"/>
      <c r="J890" s="13"/>
    </row>
    <row r="891" spans="2:10" ht="13" x14ac:dyDescent="0.15">
      <c r="B891" s="16"/>
      <c r="C891" s="12"/>
      <c r="D891" s="12"/>
      <c r="E891" s="17"/>
      <c r="G891" s="12"/>
      <c r="I891" s="12"/>
      <c r="J891" s="13"/>
    </row>
    <row r="892" spans="2:10" ht="13" x14ac:dyDescent="0.15">
      <c r="B892" s="16"/>
      <c r="C892" s="12"/>
      <c r="D892" s="12"/>
      <c r="E892" s="17"/>
      <c r="G892" s="12"/>
      <c r="I892" s="12"/>
      <c r="J892" s="13"/>
    </row>
    <row r="893" spans="2:10" ht="13" x14ac:dyDescent="0.15">
      <c r="B893" s="16"/>
      <c r="C893" s="12"/>
      <c r="D893" s="12"/>
      <c r="E893" s="17"/>
      <c r="G893" s="12"/>
      <c r="I893" s="12"/>
      <c r="J893" s="13"/>
    </row>
    <row r="894" spans="2:10" ht="13" x14ac:dyDescent="0.15">
      <c r="B894" s="16"/>
      <c r="C894" s="12"/>
      <c r="D894" s="12"/>
      <c r="E894" s="17"/>
      <c r="G894" s="12"/>
      <c r="I894" s="12"/>
      <c r="J894" s="13"/>
    </row>
    <row r="895" spans="2:10" ht="13" x14ac:dyDescent="0.15">
      <c r="B895" s="16"/>
      <c r="C895" s="12"/>
      <c r="D895" s="12"/>
      <c r="E895" s="17"/>
      <c r="G895" s="12"/>
      <c r="I895" s="12"/>
      <c r="J895" s="13"/>
    </row>
    <row r="896" spans="2:10" ht="13" x14ac:dyDescent="0.15">
      <c r="B896" s="16"/>
      <c r="C896" s="12"/>
      <c r="D896" s="12"/>
      <c r="E896" s="17"/>
      <c r="G896" s="12"/>
      <c r="I896" s="12"/>
      <c r="J896" s="13"/>
    </row>
    <row r="897" spans="2:10" ht="13" x14ac:dyDescent="0.15">
      <c r="B897" s="16"/>
      <c r="C897" s="12"/>
      <c r="D897" s="12"/>
      <c r="E897" s="17"/>
      <c r="G897" s="12"/>
      <c r="I897" s="12"/>
      <c r="J897" s="13"/>
    </row>
    <row r="898" spans="2:10" ht="13" x14ac:dyDescent="0.15">
      <c r="B898" s="16"/>
      <c r="C898" s="12"/>
      <c r="D898" s="12"/>
      <c r="E898" s="17"/>
      <c r="G898" s="12"/>
      <c r="I898" s="12"/>
      <c r="J898" s="13"/>
    </row>
    <row r="899" spans="2:10" ht="13" x14ac:dyDescent="0.15">
      <c r="B899" s="16"/>
      <c r="C899" s="12"/>
      <c r="D899" s="12"/>
      <c r="E899" s="17"/>
      <c r="G899" s="12"/>
      <c r="I899" s="12"/>
      <c r="J899" s="13"/>
    </row>
    <row r="900" spans="2:10" ht="13" x14ac:dyDescent="0.15">
      <c r="B900" s="16"/>
      <c r="C900" s="12"/>
      <c r="D900" s="12"/>
      <c r="E900" s="17"/>
      <c r="G900" s="12"/>
      <c r="I900" s="12"/>
      <c r="J900" s="13"/>
    </row>
    <row r="901" spans="2:10" ht="13" x14ac:dyDescent="0.15">
      <c r="B901" s="16"/>
      <c r="C901" s="12"/>
      <c r="D901" s="12"/>
      <c r="E901" s="17"/>
      <c r="G901" s="12"/>
      <c r="I901" s="12"/>
      <c r="J901" s="13"/>
    </row>
    <row r="902" spans="2:10" ht="13" x14ac:dyDescent="0.15">
      <c r="B902" s="16"/>
      <c r="C902" s="12"/>
      <c r="D902" s="12"/>
      <c r="E902" s="17"/>
      <c r="G902" s="12"/>
      <c r="I902" s="12"/>
      <c r="J902" s="13"/>
    </row>
    <row r="903" spans="2:10" ht="13" x14ac:dyDescent="0.15">
      <c r="B903" s="16"/>
      <c r="C903" s="12"/>
      <c r="D903" s="12"/>
      <c r="E903" s="17"/>
      <c r="G903" s="12"/>
      <c r="I903" s="12"/>
      <c r="J903" s="13"/>
    </row>
    <row r="904" spans="2:10" ht="13" x14ac:dyDescent="0.15">
      <c r="B904" s="16"/>
      <c r="C904" s="12"/>
      <c r="D904" s="12"/>
      <c r="E904" s="17"/>
      <c r="G904" s="12"/>
      <c r="I904" s="12"/>
      <c r="J904" s="13"/>
    </row>
    <row r="905" spans="2:10" ht="13" x14ac:dyDescent="0.15">
      <c r="B905" s="16"/>
      <c r="C905" s="12"/>
      <c r="D905" s="12"/>
      <c r="E905" s="17"/>
      <c r="G905" s="12"/>
      <c r="I905" s="12"/>
      <c r="J905" s="13"/>
    </row>
    <row r="906" spans="2:10" ht="13" x14ac:dyDescent="0.15">
      <c r="B906" s="16"/>
      <c r="C906" s="12"/>
      <c r="D906" s="12"/>
      <c r="E906" s="17"/>
      <c r="G906" s="12"/>
      <c r="I906" s="12"/>
      <c r="J906" s="13"/>
    </row>
    <row r="907" spans="2:10" ht="13" x14ac:dyDescent="0.15">
      <c r="B907" s="16"/>
      <c r="C907" s="12"/>
      <c r="D907" s="12"/>
      <c r="E907" s="17"/>
      <c r="G907" s="12"/>
      <c r="I907" s="12"/>
      <c r="J907" s="13"/>
    </row>
    <row r="908" spans="2:10" ht="13" x14ac:dyDescent="0.15">
      <c r="B908" s="16"/>
      <c r="C908" s="12"/>
      <c r="D908" s="12"/>
      <c r="E908" s="17"/>
      <c r="G908" s="12"/>
      <c r="I908" s="12"/>
      <c r="J908" s="13"/>
    </row>
    <row r="909" spans="2:10" ht="13" x14ac:dyDescent="0.15">
      <c r="B909" s="16"/>
      <c r="C909" s="12"/>
      <c r="D909" s="12"/>
      <c r="E909" s="17"/>
      <c r="G909" s="12"/>
      <c r="I909" s="12"/>
      <c r="J909" s="13"/>
    </row>
    <row r="910" spans="2:10" ht="13" x14ac:dyDescent="0.15">
      <c r="B910" s="16"/>
      <c r="C910" s="12"/>
      <c r="D910" s="12"/>
      <c r="E910" s="17"/>
      <c r="G910" s="12"/>
      <c r="I910" s="12"/>
      <c r="J910" s="13"/>
    </row>
    <row r="911" spans="2:10" ht="13" x14ac:dyDescent="0.15">
      <c r="B911" s="16"/>
      <c r="C911" s="12"/>
      <c r="D911" s="12"/>
      <c r="E911" s="17"/>
      <c r="G911" s="12"/>
      <c r="I911" s="12"/>
      <c r="J911" s="13"/>
    </row>
    <row r="912" spans="2:10" ht="13" x14ac:dyDescent="0.15">
      <c r="B912" s="16"/>
      <c r="C912" s="12"/>
      <c r="D912" s="12"/>
      <c r="E912" s="17"/>
      <c r="G912" s="12"/>
      <c r="I912" s="12"/>
      <c r="J912" s="13"/>
    </row>
    <row r="913" spans="2:10" ht="13" x14ac:dyDescent="0.15">
      <c r="B913" s="16"/>
      <c r="C913" s="12"/>
      <c r="D913" s="12"/>
      <c r="E913" s="17"/>
      <c r="G913" s="12"/>
      <c r="I913" s="12"/>
      <c r="J913" s="13"/>
    </row>
    <row r="914" spans="2:10" ht="13" x14ac:dyDescent="0.15">
      <c r="B914" s="16"/>
      <c r="C914" s="12"/>
      <c r="D914" s="12"/>
      <c r="E914" s="17"/>
      <c r="G914" s="12"/>
      <c r="I914" s="12"/>
      <c r="J914" s="13"/>
    </row>
    <row r="915" spans="2:10" ht="13" x14ac:dyDescent="0.15">
      <c r="B915" s="16"/>
      <c r="C915" s="12"/>
      <c r="D915" s="12"/>
      <c r="E915" s="17"/>
      <c r="G915" s="12"/>
      <c r="I915" s="12"/>
      <c r="J915" s="13"/>
    </row>
    <row r="916" spans="2:10" ht="13" x14ac:dyDescent="0.15">
      <c r="B916" s="16"/>
      <c r="C916" s="12"/>
      <c r="D916" s="12"/>
      <c r="E916" s="17"/>
      <c r="G916" s="12"/>
      <c r="I916" s="12"/>
      <c r="J916" s="13"/>
    </row>
    <row r="917" spans="2:10" ht="13" x14ac:dyDescent="0.15">
      <c r="B917" s="16"/>
      <c r="C917" s="12"/>
      <c r="D917" s="12"/>
      <c r="E917" s="17"/>
      <c r="G917" s="12"/>
      <c r="I917" s="12"/>
      <c r="J917" s="13"/>
    </row>
    <row r="918" spans="2:10" ht="13" x14ac:dyDescent="0.15">
      <c r="B918" s="16"/>
      <c r="C918" s="12"/>
      <c r="D918" s="12"/>
      <c r="E918" s="17"/>
      <c r="G918" s="12"/>
      <c r="I918" s="12"/>
      <c r="J918" s="13"/>
    </row>
    <row r="919" spans="2:10" ht="13" x14ac:dyDescent="0.15">
      <c r="B919" s="16"/>
      <c r="C919" s="12"/>
      <c r="D919" s="12"/>
      <c r="E919" s="17"/>
      <c r="G919" s="12"/>
      <c r="I919" s="12"/>
      <c r="J919" s="13"/>
    </row>
    <row r="920" spans="2:10" ht="13" x14ac:dyDescent="0.15">
      <c r="B920" s="16"/>
      <c r="C920" s="12"/>
      <c r="D920" s="12"/>
      <c r="E920" s="17"/>
      <c r="G920" s="12"/>
      <c r="I920" s="12"/>
      <c r="J920" s="13"/>
    </row>
    <row r="921" spans="2:10" ht="13" x14ac:dyDescent="0.15">
      <c r="B921" s="16"/>
      <c r="C921" s="12"/>
      <c r="D921" s="12"/>
      <c r="E921" s="17"/>
      <c r="G921" s="12"/>
      <c r="I921" s="12"/>
      <c r="J921" s="13"/>
    </row>
    <row r="922" spans="2:10" ht="13" x14ac:dyDescent="0.15">
      <c r="B922" s="16"/>
      <c r="C922" s="12"/>
      <c r="D922" s="12"/>
      <c r="E922" s="17"/>
      <c r="G922" s="12"/>
      <c r="I922" s="12"/>
      <c r="J922" s="13"/>
    </row>
    <row r="923" spans="2:10" ht="13" x14ac:dyDescent="0.15">
      <c r="B923" s="16"/>
      <c r="C923" s="12"/>
      <c r="D923" s="12"/>
      <c r="E923" s="17"/>
      <c r="G923" s="12"/>
      <c r="I923" s="12"/>
      <c r="J923" s="13"/>
    </row>
    <row r="924" spans="2:10" ht="13" x14ac:dyDescent="0.15">
      <c r="B924" s="16"/>
      <c r="C924" s="12"/>
      <c r="D924" s="12"/>
      <c r="E924" s="17"/>
      <c r="G924" s="12"/>
      <c r="I924" s="12"/>
      <c r="J924" s="13"/>
    </row>
    <row r="925" spans="2:10" ht="13" x14ac:dyDescent="0.15">
      <c r="B925" s="16"/>
      <c r="C925" s="12"/>
      <c r="D925" s="12"/>
      <c r="E925" s="17"/>
      <c r="G925" s="12"/>
      <c r="I925" s="12"/>
      <c r="J925" s="13"/>
    </row>
    <row r="926" spans="2:10" ht="13" x14ac:dyDescent="0.15">
      <c r="B926" s="16"/>
      <c r="C926" s="12"/>
      <c r="D926" s="12"/>
      <c r="E926" s="17"/>
      <c r="G926" s="12"/>
      <c r="I926" s="12"/>
      <c r="J926" s="13"/>
    </row>
    <row r="927" spans="2:10" ht="13" x14ac:dyDescent="0.15">
      <c r="B927" s="16"/>
      <c r="C927" s="12"/>
      <c r="D927" s="12"/>
      <c r="E927" s="17"/>
      <c r="G927" s="12"/>
      <c r="I927" s="12"/>
      <c r="J927" s="13"/>
    </row>
    <row r="928" spans="2:10" ht="13" x14ac:dyDescent="0.15">
      <c r="B928" s="16"/>
      <c r="C928" s="12"/>
      <c r="D928" s="12"/>
      <c r="E928" s="17"/>
      <c r="G928" s="12"/>
      <c r="I928" s="12"/>
      <c r="J928" s="13"/>
    </row>
    <row r="929" spans="2:10" ht="13" x14ac:dyDescent="0.15">
      <c r="B929" s="16"/>
      <c r="C929" s="12"/>
      <c r="D929" s="12"/>
      <c r="E929" s="17"/>
      <c r="G929" s="12"/>
      <c r="I929" s="12"/>
      <c r="J929" s="13"/>
    </row>
    <row r="930" spans="2:10" ht="13" x14ac:dyDescent="0.15">
      <c r="B930" s="16"/>
      <c r="C930" s="12"/>
      <c r="D930" s="12"/>
      <c r="E930" s="17"/>
      <c r="G930" s="12"/>
      <c r="I930" s="12"/>
      <c r="J930" s="13"/>
    </row>
    <row r="931" spans="2:10" ht="13" x14ac:dyDescent="0.15">
      <c r="B931" s="16"/>
      <c r="C931" s="12"/>
      <c r="D931" s="12"/>
      <c r="E931" s="17"/>
      <c r="G931" s="12"/>
      <c r="I931" s="12"/>
      <c r="J931" s="13"/>
    </row>
    <row r="932" spans="2:10" ht="13" x14ac:dyDescent="0.15">
      <c r="B932" s="16"/>
      <c r="C932" s="12"/>
      <c r="D932" s="12"/>
      <c r="E932" s="17"/>
      <c r="G932" s="12"/>
      <c r="I932" s="12"/>
      <c r="J932" s="13"/>
    </row>
    <row r="933" spans="2:10" ht="13" x14ac:dyDescent="0.15">
      <c r="B933" s="16"/>
      <c r="C933" s="12"/>
      <c r="D933" s="12"/>
      <c r="E933" s="17"/>
      <c r="G933" s="12"/>
      <c r="I933" s="12"/>
      <c r="J933" s="13"/>
    </row>
    <row r="934" spans="2:10" ht="13" x14ac:dyDescent="0.15">
      <c r="B934" s="16"/>
      <c r="C934" s="12"/>
      <c r="D934" s="12"/>
      <c r="E934" s="17"/>
      <c r="G934" s="12"/>
      <c r="I934" s="12"/>
      <c r="J934" s="13"/>
    </row>
    <row r="935" spans="2:10" ht="13" x14ac:dyDescent="0.15">
      <c r="B935" s="16"/>
      <c r="C935" s="12"/>
      <c r="D935" s="12"/>
      <c r="E935" s="17"/>
      <c r="G935" s="12"/>
      <c r="I935" s="12"/>
      <c r="J935" s="13"/>
    </row>
    <row r="936" spans="2:10" ht="13" x14ac:dyDescent="0.15">
      <c r="B936" s="16"/>
      <c r="C936" s="12"/>
      <c r="D936" s="12"/>
      <c r="E936" s="17"/>
      <c r="G936" s="12"/>
      <c r="I936" s="12"/>
      <c r="J936" s="13"/>
    </row>
    <row r="937" spans="2:10" ht="13" x14ac:dyDescent="0.15">
      <c r="B937" s="16"/>
      <c r="C937" s="12"/>
      <c r="D937" s="12"/>
      <c r="E937" s="17"/>
      <c r="G937" s="12"/>
      <c r="I937" s="12"/>
      <c r="J937" s="13"/>
    </row>
    <row r="938" spans="2:10" ht="13" x14ac:dyDescent="0.15">
      <c r="B938" s="16"/>
      <c r="C938" s="12"/>
      <c r="D938" s="12"/>
      <c r="E938" s="17"/>
      <c r="G938" s="12"/>
      <c r="I938" s="12"/>
      <c r="J938" s="13"/>
    </row>
    <row r="939" spans="2:10" ht="13" x14ac:dyDescent="0.15">
      <c r="B939" s="16"/>
      <c r="C939" s="12"/>
      <c r="D939" s="12"/>
      <c r="E939" s="17"/>
      <c r="G939" s="12"/>
      <c r="I939" s="12"/>
      <c r="J939" s="13"/>
    </row>
    <row r="940" spans="2:10" ht="13" x14ac:dyDescent="0.15">
      <c r="B940" s="16"/>
      <c r="C940" s="12"/>
      <c r="D940" s="12"/>
      <c r="E940" s="17"/>
      <c r="G940" s="12"/>
      <c r="I940" s="12"/>
      <c r="J940" s="13"/>
    </row>
    <row r="941" spans="2:10" ht="13" x14ac:dyDescent="0.15">
      <c r="B941" s="16"/>
      <c r="C941" s="12"/>
      <c r="D941" s="12"/>
      <c r="E941" s="17"/>
      <c r="G941" s="12"/>
      <c r="I941" s="12"/>
      <c r="J941" s="13"/>
    </row>
    <row r="942" spans="2:10" ht="13" x14ac:dyDescent="0.15">
      <c r="B942" s="16"/>
      <c r="C942" s="12"/>
      <c r="D942" s="12"/>
      <c r="E942" s="17"/>
      <c r="G942" s="12"/>
      <c r="I942" s="12"/>
      <c r="J942" s="13"/>
    </row>
    <row r="943" spans="2:10" ht="13" x14ac:dyDescent="0.15">
      <c r="B943" s="16"/>
      <c r="C943" s="12"/>
      <c r="D943" s="12"/>
      <c r="E943" s="17"/>
      <c r="G943" s="12"/>
      <c r="I943" s="12"/>
      <c r="J943" s="13"/>
    </row>
    <row r="944" spans="2:10" ht="13" x14ac:dyDescent="0.15">
      <c r="B944" s="16"/>
      <c r="C944" s="12"/>
      <c r="D944" s="12"/>
      <c r="E944" s="17"/>
      <c r="G944" s="12"/>
      <c r="I944" s="12"/>
      <c r="J944" s="13"/>
    </row>
    <row r="945" spans="2:10" ht="13" x14ac:dyDescent="0.15">
      <c r="B945" s="16"/>
      <c r="C945" s="12"/>
      <c r="D945" s="12"/>
      <c r="E945" s="17"/>
      <c r="G945" s="12"/>
      <c r="I945" s="12"/>
      <c r="J945" s="13"/>
    </row>
    <row r="946" spans="2:10" ht="13" x14ac:dyDescent="0.15">
      <c r="B946" s="16"/>
      <c r="C946" s="12"/>
      <c r="D946" s="12"/>
      <c r="E946" s="17"/>
      <c r="G946" s="12"/>
      <c r="I946" s="12"/>
      <c r="J946" s="13"/>
    </row>
    <row r="947" spans="2:10" ht="13" x14ac:dyDescent="0.15">
      <c r="B947" s="16"/>
      <c r="C947" s="12"/>
      <c r="D947" s="12"/>
      <c r="E947" s="17"/>
      <c r="G947" s="12"/>
      <c r="I947" s="12"/>
      <c r="J947" s="13"/>
    </row>
    <row r="948" spans="2:10" ht="13" x14ac:dyDescent="0.15">
      <c r="B948" s="16"/>
      <c r="C948" s="12"/>
      <c r="D948" s="12"/>
      <c r="E948" s="17"/>
      <c r="G948" s="12"/>
      <c r="I948" s="12"/>
      <c r="J948" s="13"/>
    </row>
    <row r="949" spans="2:10" ht="13" x14ac:dyDescent="0.15">
      <c r="B949" s="16"/>
      <c r="C949" s="12"/>
      <c r="D949" s="12"/>
      <c r="E949" s="17"/>
      <c r="G949" s="12"/>
      <c r="I949" s="12"/>
      <c r="J949" s="13"/>
    </row>
    <row r="950" spans="2:10" ht="13" x14ac:dyDescent="0.15">
      <c r="B950" s="16"/>
      <c r="C950" s="12"/>
      <c r="D950" s="12"/>
      <c r="E950" s="17"/>
      <c r="G950" s="12"/>
      <c r="I950" s="12"/>
      <c r="J950" s="13"/>
    </row>
    <row r="951" spans="2:10" ht="13" x14ac:dyDescent="0.15">
      <c r="B951" s="16"/>
      <c r="C951" s="12"/>
      <c r="D951" s="12"/>
      <c r="E951" s="17"/>
      <c r="G951" s="12"/>
      <c r="I951" s="12"/>
      <c r="J951" s="13"/>
    </row>
    <row r="952" spans="2:10" ht="13" x14ac:dyDescent="0.15">
      <c r="B952" s="16"/>
      <c r="C952" s="12"/>
      <c r="D952" s="12"/>
      <c r="E952" s="17"/>
      <c r="G952" s="12"/>
      <c r="I952" s="12"/>
      <c r="J952" s="13"/>
    </row>
    <row r="953" spans="2:10" ht="13" x14ac:dyDescent="0.15">
      <c r="B953" s="16"/>
      <c r="C953" s="12"/>
      <c r="D953" s="12"/>
      <c r="E953" s="17"/>
      <c r="G953" s="12"/>
      <c r="I953" s="12"/>
      <c r="J953" s="13"/>
    </row>
    <row r="954" spans="2:10" ht="13" x14ac:dyDescent="0.15">
      <c r="B954" s="16"/>
      <c r="C954" s="12"/>
      <c r="D954" s="12"/>
      <c r="E954" s="17"/>
      <c r="G954" s="12"/>
      <c r="I954" s="12"/>
      <c r="J954" s="13"/>
    </row>
    <row r="955" spans="2:10" ht="13" x14ac:dyDescent="0.15">
      <c r="B955" s="16"/>
      <c r="C955" s="12"/>
      <c r="D955" s="12"/>
      <c r="E955" s="17"/>
      <c r="G955" s="12"/>
      <c r="I955" s="12"/>
      <c r="J955" s="13"/>
    </row>
    <row r="956" spans="2:10" ht="13" x14ac:dyDescent="0.15">
      <c r="B956" s="16"/>
      <c r="C956" s="12"/>
      <c r="D956" s="12"/>
      <c r="E956" s="17"/>
      <c r="G956" s="12"/>
      <c r="I956" s="12"/>
      <c r="J956" s="13"/>
    </row>
  </sheetData>
  <conditionalFormatting sqref="D1:D956">
    <cfRule type="cellIs" dxfId="0" priority="1" operator="between">
      <formula>14.1</formula>
      <formula>15.5</formula>
    </cfRule>
  </conditionalFormatting>
  <conditionalFormatting sqref="I1:I956">
    <cfRule type="colorScale" priority="2">
      <colorScale>
        <cfvo type="formula" val="0"/>
        <cfvo type="formula" val="2"/>
        <color rgb="FFFFFFFF"/>
        <color rgb="FF57BB8A"/>
      </colorScale>
    </cfRule>
  </conditionalFormatting>
  <conditionalFormatting sqref="J1:J956">
    <cfRule type="colorScale" priority="3">
      <colorScale>
        <cfvo type="formula" val="0"/>
        <cfvo type="formula" val="2"/>
        <color rgb="FFFFFFFF"/>
        <color rgb="FF57BB8A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E1048576"/>
    </sheetView>
  </sheetViews>
  <sheetFormatPr baseColWidth="10" defaultColWidth="14.5" defaultRowHeight="15.75" customHeight="1" x14ac:dyDescent="0.15"/>
  <cols>
    <col min="1" max="1" width="3.33203125" bestFit="1" customWidth="1"/>
    <col min="2" max="2" width="7.6640625" bestFit="1" customWidth="1"/>
    <col min="3" max="3" width="9.6640625" bestFit="1" customWidth="1"/>
    <col min="4" max="4" width="14.83203125" bestFit="1" customWidth="1"/>
    <col min="5" max="5" width="18.6640625" bestFit="1" customWidth="1"/>
  </cols>
  <sheetData>
    <row r="1" spans="1:5" ht="15.75" customHeight="1" x14ac:dyDescent="0.15">
      <c r="A1" s="1"/>
      <c r="B1" s="3" t="s">
        <v>1</v>
      </c>
      <c r="C1" s="3" t="s">
        <v>4</v>
      </c>
      <c r="D1" s="4" t="s">
        <v>5</v>
      </c>
      <c r="E1" s="3" t="s">
        <v>7</v>
      </c>
    </row>
    <row r="2" spans="1:5" ht="15.75" customHeight="1" x14ac:dyDescent="0.15">
      <c r="A2" s="7" t="s">
        <v>8</v>
      </c>
      <c r="B2" s="10">
        <f>14.0067*2</f>
        <v>28.013400000000001</v>
      </c>
      <c r="C2" s="10">
        <f>B2*1822.888486192</f>
        <v>51065.304319090974</v>
      </c>
      <c r="D2" s="11">
        <f>1/(1+1/C2)</f>
        <v>0.99998041761562084</v>
      </c>
      <c r="E2" s="10">
        <f>D2*13.605693009</f>
        <v>13.605426577089752</v>
      </c>
    </row>
    <row r="3" spans="1:5" ht="15.75" customHeight="1" x14ac:dyDescent="0.15">
      <c r="B3" s="12"/>
      <c r="C3" s="12"/>
      <c r="E3" s="12"/>
    </row>
    <row r="4" spans="1:5" ht="15.75" customHeight="1" x14ac:dyDescent="0.15">
      <c r="B4" s="12"/>
      <c r="C4" s="12"/>
      <c r="E4" s="12"/>
    </row>
    <row r="5" spans="1:5" ht="15.75" customHeight="1" x14ac:dyDescent="0.15">
      <c r="B5" s="12"/>
      <c r="C5" s="12"/>
      <c r="E5" s="12"/>
    </row>
    <row r="6" spans="1:5" ht="15.75" customHeight="1" x14ac:dyDescent="0.15">
      <c r="B6" s="12"/>
      <c r="C6" s="12"/>
      <c r="E6" s="12"/>
    </row>
    <row r="7" spans="1:5" ht="15.75" customHeight="1" x14ac:dyDescent="0.15">
      <c r="B7" s="12"/>
      <c r="C7" s="12"/>
      <c r="E7" s="12"/>
    </row>
    <row r="8" spans="1:5" ht="15.75" customHeight="1" x14ac:dyDescent="0.15">
      <c r="B8" s="12"/>
      <c r="C8" s="12"/>
      <c r="E8" s="12"/>
    </row>
    <row r="9" spans="1:5" ht="15.75" customHeight="1" x14ac:dyDescent="0.15">
      <c r="B9" s="12"/>
      <c r="C9" s="12"/>
      <c r="E9" s="12"/>
    </row>
    <row r="10" spans="1:5" ht="15.75" customHeight="1" x14ac:dyDescent="0.15">
      <c r="B10" s="12"/>
      <c r="C10" s="12"/>
      <c r="E10" s="12"/>
    </row>
    <row r="11" spans="1:5" ht="15.75" customHeight="1" x14ac:dyDescent="0.15">
      <c r="B11" s="12"/>
      <c r="C11" s="12"/>
      <c r="E11" s="12"/>
    </row>
    <row r="12" spans="1:5" ht="15.75" customHeight="1" x14ac:dyDescent="0.15">
      <c r="B12" s="12"/>
      <c r="C12" s="12"/>
      <c r="E12" s="12"/>
    </row>
    <row r="13" spans="1:5" ht="15.75" customHeight="1" x14ac:dyDescent="0.15">
      <c r="B13" s="12"/>
      <c r="C13" s="12"/>
      <c r="E13" s="12"/>
    </row>
    <row r="14" spans="1:5" ht="15.75" customHeight="1" x14ac:dyDescent="0.15">
      <c r="B14" s="12"/>
      <c r="C14" s="12"/>
      <c r="E14" s="12"/>
    </row>
    <row r="15" spans="1:5" ht="15.75" customHeight="1" x14ac:dyDescent="0.15">
      <c r="B15" s="12"/>
      <c r="C15" s="12"/>
      <c r="E15" s="12"/>
    </row>
    <row r="16" spans="1:5" ht="15.75" customHeight="1" x14ac:dyDescent="0.15">
      <c r="B16" s="12"/>
      <c r="C16" s="12"/>
      <c r="E16" s="12"/>
    </row>
    <row r="17" spans="2:5" ht="15.75" customHeight="1" x14ac:dyDescent="0.15">
      <c r="B17" s="12"/>
      <c r="C17" s="12"/>
      <c r="E17" s="12"/>
    </row>
    <row r="18" spans="2:5" ht="15.75" customHeight="1" x14ac:dyDescent="0.15">
      <c r="B18" s="12"/>
      <c r="C18" s="12"/>
      <c r="E18" s="12"/>
    </row>
    <row r="19" spans="2:5" ht="15.75" customHeight="1" x14ac:dyDescent="0.15">
      <c r="B19" s="12"/>
      <c r="C19" s="12"/>
      <c r="E19" s="12"/>
    </row>
    <row r="20" spans="2:5" ht="15.75" customHeight="1" x14ac:dyDescent="0.15">
      <c r="B20" s="12"/>
      <c r="C20" s="12"/>
      <c r="E20" s="12"/>
    </row>
    <row r="21" spans="2:5" ht="15.75" customHeight="1" x14ac:dyDescent="0.15">
      <c r="B21" s="12"/>
      <c r="C21" s="12"/>
      <c r="E21" s="12"/>
    </row>
    <row r="22" spans="2:5" ht="15.75" customHeight="1" x14ac:dyDescent="0.15">
      <c r="B22" s="12"/>
      <c r="C22" s="12"/>
      <c r="E22" s="12"/>
    </row>
    <row r="23" spans="2:5" ht="15.75" customHeight="1" x14ac:dyDescent="0.15">
      <c r="B23" s="12"/>
      <c r="C23" s="12"/>
      <c r="E23" s="12"/>
    </row>
    <row r="24" spans="2:5" ht="15.75" customHeight="1" x14ac:dyDescent="0.15">
      <c r="B24" s="12"/>
      <c r="C24" s="12"/>
      <c r="E24" s="12"/>
    </row>
    <row r="25" spans="2:5" ht="15.75" customHeight="1" x14ac:dyDescent="0.15">
      <c r="B25" s="12"/>
      <c r="C25" s="12"/>
      <c r="E25" s="12"/>
    </row>
    <row r="26" spans="2:5" ht="15.75" customHeight="1" x14ac:dyDescent="0.15">
      <c r="B26" s="12"/>
      <c r="C26" s="12"/>
      <c r="E26" s="12"/>
    </row>
    <row r="27" spans="2:5" ht="15.75" customHeight="1" x14ac:dyDescent="0.15">
      <c r="B27" s="12"/>
      <c r="C27" s="12"/>
      <c r="E27" s="12"/>
    </row>
    <row r="28" spans="2:5" ht="15.75" customHeight="1" x14ac:dyDescent="0.15">
      <c r="B28" s="12"/>
      <c r="C28" s="12"/>
      <c r="E28" s="12"/>
    </row>
    <row r="29" spans="2:5" ht="15.75" customHeight="1" x14ac:dyDescent="0.15">
      <c r="B29" s="12"/>
      <c r="C29" s="12"/>
      <c r="E29" s="12"/>
    </row>
    <row r="30" spans="2:5" ht="15.75" customHeight="1" x14ac:dyDescent="0.15">
      <c r="B30" s="12"/>
      <c r="C30" s="12"/>
      <c r="E30" s="12"/>
    </row>
    <row r="31" spans="2:5" ht="15.75" customHeight="1" x14ac:dyDescent="0.15">
      <c r="B31" s="12"/>
      <c r="C31" s="12"/>
      <c r="E31" s="12"/>
    </row>
    <row r="32" spans="2:5" ht="15.75" customHeight="1" x14ac:dyDescent="0.15">
      <c r="B32" s="12"/>
      <c r="C32" s="12"/>
      <c r="E32" s="12"/>
    </row>
    <row r="33" spans="2:5" ht="15.75" customHeight="1" x14ac:dyDescent="0.15">
      <c r="B33" s="12"/>
      <c r="C33" s="12"/>
      <c r="E33" s="12"/>
    </row>
    <row r="34" spans="2:5" ht="15.75" customHeight="1" x14ac:dyDescent="0.15">
      <c r="B34" s="12"/>
      <c r="C34" s="12"/>
      <c r="E34" s="12"/>
    </row>
    <row r="35" spans="2:5" ht="15.75" customHeight="1" x14ac:dyDescent="0.15">
      <c r="B35" s="12"/>
      <c r="C35" s="12"/>
      <c r="E35" s="12"/>
    </row>
    <row r="36" spans="2:5" ht="15.75" customHeight="1" x14ac:dyDescent="0.15">
      <c r="B36" s="12"/>
      <c r="C36" s="12"/>
      <c r="E36" s="12"/>
    </row>
    <row r="37" spans="2:5" ht="15.75" customHeight="1" x14ac:dyDescent="0.15">
      <c r="B37" s="12"/>
      <c r="C37" s="12"/>
      <c r="E37" s="12"/>
    </row>
    <row r="38" spans="2:5" ht="15.75" customHeight="1" x14ac:dyDescent="0.15">
      <c r="B38" s="12"/>
      <c r="C38" s="12"/>
      <c r="E38" s="12"/>
    </row>
    <row r="39" spans="2:5" ht="15.75" customHeight="1" x14ac:dyDescent="0.15">
      <c r="B39" s="12"/>
      <c r="C39" s="12"/>
      <c r="E39" s="12"/>
    </row>
    <row r="40" spans="2:5" ht="15.75" customHeight="1" x14ac:dyDescent="0.15">
      <c r="B40" s="12"/>
      <c r="C40" s="12"/>
      <c r="E40" s="12"/>
    </row>
    <row r="41" spans="2:5" ht="15.75" customHeight="1" x14ac:dyDescent="0.15">
      <c r="B41" s="12"/>
      <c r="C41" s="12"/>
      <c r="E41" s="12"/>
    </row>
    <row r="42" spans="2:5" ht="15.75" customHeight="1" x14ac:dyDescent="0.15">
      <c r="B42" s="12"/>
      <c r="C42" s="12"/>
      <c r="E42" s="12"/>
    </row>
    <row r="43" spans="2:5" ht="15.75" customHeight="1" x14ac:dyDescent="0.15">
      <c r="B43" s="12"/>
      <c r="C43" s="12"/>
      <c r="E43" s="12"/>
    </row>
    <row r="44" spans="2:5" ht="15.75" customHeight="1" x14ac:dyDescent="0.15">
      <c r="B44" s="12"/>
      <c r="C44" s="12"/>
      <c r="E44" s="12"/>
    </row>
    <row r="45" spans="2:5" ht="15.75" customHeight="1" x14ac:dyDescent="0.15">
      <c r="B45" s="12"/>
      <c r="C45" s="12"/>
      <c r="E45" s="12"/>
    </row>
    <row r="46" spans="2:5" ht="15.75" customHeight="1" x14ac:dyDescent="0.15">
      <c r="B46" s="12"/>
      <c r="C46" s="12"/>
      <c r="E46" s="12"/>
    </row>
    <row r="47" spans="2:5" ht="15.75" customHeight="1" x14ac:dyDescent="0.15">
      <c r="B47" s="12"/>
      <c r="C47" s="12"/>
      <c r="E47" s="12"/>
    </row>
    <row r="48" spans="2:5" ht="15.75" customHeight="1" x14ac:dyDescent="0.15">
      <c r="B48" s="12"/>
      <c r="C48" s="12"/>
      <c r="E48" s="12"/>
    </row>
    <row r="49" spans="2:5" ht="15.75" customHeight="1" x14ac:dyDescent="0.15">
      <c r="B49" s="12"/>
      <c r="C49" s="12"/>
      <c r="E49" s="12"/>
    </row>
    <row r="50" spans="2:5" ht="15.75" customHeight="1" x14ac:dyDescent="0.15">
      <c r="B50" s="12"/>
      <c r="C50" s="12"/>
      <c r="E50" s="12"/>
    </row>
    <row r="51" spans="2:5" ht="15.75" customHeight="1" x14ac:dyDescent="0.15">
      <c r="B51" s="12"/>
      <c r="C51" s="12"/>
      <c r="E51" s="12"/>
    </row>
    <row r="52" spans="2:5" ht="15.75" customHeight="1" x14ac:dyDescent="0.15">
      <c r="B52" s="12"/>
      <c r="C52" s="12"/>
      <c r="E52" s="12"/>
    </row>
    <row r="53" spans="2:5" ht="15.75" customHeight="1" x14ac:dyDescent="0.15">
      <c r="B53" s="12"/>
      <c r="C53" s="12"/>
      <c r="E53" s="12"/>
    </row>
    <row r="54" spans="2:5" ht="15.75" customHeight="1" x14ac:dyDescent="0.15">
      <c r="B54" s="12"/>
      <c r="C54" s="12"/>
      <c r="E54" s="12"/>
    </row>
    <row r="55" spans="2:5" ht="15.75" customHeight="1" x14ac:dyDescent="0.15">
      <c r="B55" s="12"/>
      <c r="C55" s="12"/>
      <c r="E55" s="12"/>
    </row>
    <row r="56" spans="2:5" ht="15.75" customHeight="1" x14ac:dyDescent="0.15">
      <c r="B56" s="12"/>
      <c r="C56" s="12"/>
      <c r="E56" s="12"/>
    </row>
    <row r="57" spans="2:5" ht="15.75" customHeight="1" x14ac:dyDescent="0.15">
      <c r="B57" s="12"/>
      <c r="C57" s="12"/>
      <c r="E57" s="12"/>
    </row>
    <row r="58" spans="2:5" ht="13" x14ac:dyDescent="0.15">
      <c r="B58" s="12"/>
      <c r="C58" s="12"/>
      <c r="E58" s="12"/>
    </row>
    <row r="59" spans="2:5" ht="13" x14ac:dyDescent="0.15">
      <c r="B59" s="12"/>
      <c r="C59" s="12"/>
      <c r="E59" s="12"/>
    </row>
    <row r="60" spans="2:5" ht="13" x14ac:dyDescent="0.15">
      <c r="B60" s="12"/>
      <c r="C60" s="12"/>
      <c r="E60" s="12"/>
    </row>
    <row r="61" spans="2:5" ht="13" x14ac:dyDescent="0.15">
      <c r="B61" s="12"/>
      <c r="C61" s="12"/>
      <c r="E61" s="12"/>
    </row>
    <row r="62" spans="2:5" ht="13" x14ac:dyDescent="0.15">
      <c r="B62" s="12"/>
      <c r="C62" s="12"/>
      <c r="E62" s="12"/>
    </row>
    <row r="63" spans="2:5" ht="13" x14ac:dyDescent="0.15">
      <c r="B63" s="12"/>
      <c r="C63" s="12"/>
      <c r="E63" s="12"/>
    </row>
    <row r="64" spans="2:5" ht="13" x14ac:dyDescent="0.15">
      <c r="B64" s="12"/>
      <c r="C64" s="12"/>
      <c r="E64" s="12"/>
    </row>
    <row r="65" spans="2:5" ht="13" x14ac:dyDescent="0.15">
      <c r="B65" s="12"/>
      <c r="C65" s="12"/>
      <c r="E65" s="12"/>
    </row>
    <row r="66" spans="2:5" ht="13" x14ac:dyDescent="0.15">
      <c r="B66" s="12"/>
      <c r="C66" s="12"/>
      <c r="E66" s="12"/>
    </row>
    <row r="67" spans="2:5" ht="13" x14ac:dyDescent="0.15">
      <c r="B67" s="12"/>
      <c r="C67" s="12"/>
      <c r="E67" s="12"/>
    </row>
    <row r="68" spans="2:5" ht="13" x14ac:dyDescent="0.15">
      <c r="B68" s="12"/>
      <c r="C68" s="12"/>
      <c r="E68" s="12"/>
    </row>
    <row r="69" spans="2:5" ht="13" x14ac:dyDescent="0.15">
      <c r="B69" s="12"/>
      <c r="C69" s="12"/>
      <c r="E69" s="12"/>
    </row>
    <row r="70" spans="2:5" ht="13" x14ac:dyDescent="0.15">
      <c r="B70" s="12"/>
      <c r="C70" s="12"/>
      <c r="E70" s="12"/>
    </row>
    <row r="71" spans="2:5" ht="13" x14ac:dyDescent="0.15">
      <c r="B71" s="12"/>
      <c r="C71" s="12"/>
      <c r="E71" s="12"/>
    </row>
    <row r="72" spans="2:5" ht="13" x14ac:dyDescent="0.15">
      <c r="B72" s="12"/>
      <c r="C72" s="12"/>
      <c r="E72" s="12"/>
    </row>
    <row r="73" spans="2:5" ht="13" x14ac:dyDescent="0.15">
      <c r="B73" s="12"/>
      <c r="C73" s="12"/>
      <c r="E73" s="12"/>
    </row>
    <row r="74" spans="2:5" ht="13" x14ac:dyDescent="0.15">
      <c r="B74" s="12"/>
      <c r="C74" s="12"/>
      <c r="E74" s="12"/>
    </row>
    <row r="75" spans="2:5" ht="13" x14ac:dyDescent="0.15">
      <c r="B75" s="12"/>
      <c r="C75" s="12"/>
      <c r="E75" s="12"/>
    </row>
    <row r="76" spans="2:5" ht="13" x14ac:dyDescent="0.15">
      <c r="B76" s="12"/>
      <c r="C76" s="12"/>
      <c r="E76" s="12"/>
    </row>
    <row r="77" spans="2:5" ht="13" x14ac:dyDescent="0.15">
      <c r="B77" s="12"/>
      <c r="C77" s="12"/>
      <c r="E77" s="12"/>
    </row>
    <row r="78" spans="2:5" ht="13" x14ac:dyDescent="0.15">
      <c r="B78" s="12"/>
      <c r="C78" s="12"/>
      <c r="E78" s="12"/>
    </row>
    <row r="79" spans="2:5" ht="13" x14ac:dyDescent="0.15">
      <c r="B79" s="12"/>
      <c r="C79" s="12"/>
      <c r="E79" s="12"/>
    </row>
    <row r="80" spans="2:5" ht="13" x14ac:dyDescent="0.15">
      <c r="B80" s="12"/>
      <c r="C80" s="12"/>
      <c r="E80" s="12"/>
    </row>
    <row r="81" spans="2:5" ht="13" x14ac:dyDescent="0.15">
      <c r="B81" s="12"/>
      <c r="C81" s="12"/>
      <c r="E81" s="12"/>
    </row>
    <row r="82" spans="2:5" ht="13" x14ac:dyDescent="0.15">
      <c r="B82" s="12"/>
      <c r="C82" s="12"/>
      <c r="E82" s="12"/>
    </row>
    <row r="83" spans="2:5" ht="13" x14ac:dyDescent="0.15">
      <c r="B83" s="12"/>
      <c r="C83" s="12"/>
      <c r="E83" s="12"/>
    </row>
    <row r="84" spans="2:5" ht="13" x14ac:dyDescent="0.15">
      <c r="B84" s="12"/>
      <c r="C84" s="12"/>
      <c r="E84" s="12"/>
    </row>
    <row r="85" spans="2:5" ht="13" x14ac:dyDescent="0.15">
      <c r="B85" s="12"/>
      <c r="C85" s="12"/>
      <c r="E85" s="12"/>
    </row>
    <row r="86" spans="2:5" ht="13" x14ac:dyDescent="0.15">
      <c r="B86" s="12"/>
      <c r="C86" s="12"/>
      <c r="E86" s="12"/>
    </row>
    <row r="87" spans="2:5" ht="13" x14ac:dyDescent="0.15">
      <c r="B87" s="12"/>
      <c r="C87" s="12"/>
      <c r="E87" s="12"/>
    </row>
    <row r="88" spans="2:5" ht="13" x14ac:dyDescent="0.15">
      <c r="B88" s="12"/>
      <c r="C88" s="12"/>
      <c r="E88" s="12"/>
    </row>
    <row r="89" spans="2:5" ht="13" x14ac:dyDescent="0.15">
      <c r="B89" s="12"/>
      <c r="C89" s="12"/>
      <c r="E89" s="12"/>
    </row>
    <row r="90" spans="2:5" ht="13" x14ac:dyDescent="0.15">
      <c r="B90" s="12"/>
      <c r="C90" s="12"/>
      <c r="E90" s="12"/>
    </row>
    <row r="91" spans="2:5" ht="13" x14ac:dyDescent="0.15">
      <c r="B91" s="12"/>
      <c r="C91" s="12"/>
      <c r="E91" s="12"/>
    </row>
    <row r="92" spans="2:5" ht="13" x14ac:dyDescent="0.15">
      <c r="B92" s="12"/>
      <c r="C92" s="12"/>
      <c r="E92" s="12"/>
    </row>
    <row r="93" spans="2:5" ht="13" x14ac:dyDescent="0.15">
      <c r="B93" s="12"/>
      <c r="C93" s="12"/>
      <c r="E93" s="12"/>
    </row>
    <row r="94" spans="2:5" ht="13" x14ac:dyDescent="0.15">
      <c r="B94" s="12"/>
      <c r="C94" s="12"/>
      <c r="E94" s="12"/>
    </row>
    <row r="95" spans="2:5" ht="13" x14ac:dyDescent="0.15">
      <c r="B95" s="12"/>
      <c r="C95" s="12"/>
      <c r="E95" s="12"/>
    </row>
    <row r="96" spans="2:5" ht="13" x14ac:dyDescent="0.15">
      <c r="B96" s="12"/>
      <c r="C96" s="12"/>
      <c r="E96" s="12"/>
    </row>
    <row r="97" spans="2:5" ht="13" x14ac:dyDescent="0.15">
      <c r="B97" s="12"/>
      <c r="C97" s="12"/>
      <c r="E97" s="12"/>
    </row>
    <row r="98" spans="2:5" ht="13" x14ac:dyDescent="0.15">
      <c r="B98" s="12"/>
      <c r="C98" s="12"/>
      <c r="E98" s="12"/>
    </row>
    <row r="99" spans="2:5" ht="13" x14ac:dyDescent="0.15">
      <c r="B99" s="12"/>
      <c r="C99" s="12"/>
      <c r="E99" s="12"/>
    </row>
    <row r="100" spans="2:5" ht="13" x14ac:dyDescent="0.15">
      <c r="B100" s="12"/>
      <c r="C100" s="12"/>
      <c r="E100" s="12"/>
    </row>
    <row r="101" spans="2:5" ht="13" x14ac:dyDescent="0.15">
      <c r="B101" s="12"/>
      <c r="C101" s="12"/>
      <c r="E101" s="12"/>
    </row>
    <row r="102" spans="2:5" ht="13" x14ac:dyDescent="0.15">
      <c r="B102" s="12"/>
      <c r="C102" s="12"/>
      <c r="E102" s="12"/>
    </row>
    <row r="103" spans="2:5" ht="13" x14ac:dyDescent="0.15">
      <c r="B103" s="12"/>
      <c r="C103" s="12"/>
      <c r="E103" s="12"/>
    </row>
    <row r="104" spans="2:5" ht="13" x14ac:dyDescent="0.15">
      <c r="B104" s="12"/>
      <c r="C104" s="12"/>
      <c r="E104" s="12"/>
    </row>
    <row r="105" spans="2:5" ht="13" x14ac:dyDescent="0.15">
      <c r="B105" s="12"/>
      <c r="C105" s="12"/>
      <c r="E105" s="12"/>
    </row>
    <row r="106" spans="2:5" ht="13" x14ac:dyDescent="0.15">
      <c r="B106" s="12"/>
      <c r="C106" s="12"/>
      <c r="E106" s="12"/>
    </row>
    <row r="107" spans="2:5" ht="13" x14ac:dyDescent="0.15">
      <c r="B107" s="12"/>
      <c r="C107" s="12"/>
      <c r="E107" s="12"/>
    </row>
    <row r="108" spans="2:5" ht="13" x14ac:dyDescent="0.15">
      <c r="B108" s="12"/>
      <c r="C108" s="12"/>
      <c r="E108" s="12"/>
    </row>
    <row r="109" spans="2:5" ht="13" x14ac:dyDescent="0.15">
      <c r="B109" s="12"/>
      <c r="C109" s="12"/>
      <c r="E109" s="12"/>
    </row>
    <row r="110" spans="2:5" ht="13" x14ac:dyDescent="0.15">
      <c r="B110" s="12"/>
      <c r="C110" s="12"/>
      <c r="E110" s="12"/>
    </row>
    <row r="111" spans="2:5" ht="13" x14ac:dyDescent="0.15">
      <c r="B111" s="12"/>
      <c r="C111" s="12"/>
      <c r="E111" s="12"/>
    </row>
    <row r="112" spans="2:5" ht="13" x14ac:dyDescent="0.15">
      <c r="B112" s="12"/>
      <c r="C112" s="12"/>
      <c r="E112" s="12"/>
    </row>
    <row r="113" spans="2:5" ht="13" x14ac:dyDescent="0.15">
      <c r="B113" s="12"/>
      <c r="C113" s="12"/>
      <c r="E113" s="12"/>
    </row>
    <row r="114" spans="2:5" ht="13" x14ac:dyDescent="0.15">
      <c r="B114" s="12"/>
      <c r="C114" s="12"/>
      <c r="E114" s="12"/>
    </row>
    <row r="115" spans="2:5" ht="13" x14ac:dyDescent="0.15">
      <c r="B115" s="12"/>
      <c r="C115" s="12"/>
      <c r="E115" s="12"/>
    </row>
    <row r="116" spans="2:5" ht="13" x14ac:dyDescent="0.15">
      <c r="B116" s="12"/>
      <c r="C116" s="12"/>
      <c r="E116" s="12"/>
    </row>
    <row r="117" spans="2:5" ht="13" x14ac:dyDescent="0.15">
      <c r="B117" s="12"/>
      <c r="C117" s="12"/>
      <c r="E117" s="12"/>
    </row>
    <row r="118" spans="2:5" ht="13" x14ac:dyDescent="0.15">
      <c r="B118" s="12"/>
      <c r="C118" s="12"/>
      <c r="E118" s="12"/>
    </row>
    <row r="119" spans="2:5" ht="13" x14ac:dyDescent="0.15">
      <c r="B119" s="12"/>
      <c r="C119" s="12"/>
      <c r="E119" s="12"/>
    </row>
    <row r="120" spans="2:5" ht="13" x14ac:dyDescent="0.15">
      <c r="B120" s="12"/>
      <c r="C120" s="12"/>
      <c r="E120" s="12"/>
    </row>
    <row r="121" spans="2:5" ht="13" x14ac:dyDescent="0.15">
      <c r="B121" s="12"/>
      <c r="C121" s="12"/>
      <c r="E121" s="12"/>
    </row>
    <row r="122" spans="2:5" ht="13" x14ac:dyDescent="0.15">
      <c r="B122" s="12"/>
      <c r="C122" s="12"/>
      <c r="E122" s="12"/>
    </row>
    <row r="123" spans="2:5" ht="13" x14ac:dyDescent="0.15">
      <c r="B123" s="12"/>
      <c r="C123" s="12"/>
      <c r="E123" s="12"/>
    </row>
    <row r="124" spans="2:5" ht="13" x14ac:dyDescent="0.15">
      <c r="B124" s="12"/>
      <c r="C124" s="12"/>
      <c r="E124" s="12"/>
    </row>
    <row r="125" spans="2:5" ht="13" x14ac:dyDescent="0.15">
      <c r="B125" s="12"/>
      <c r="C125" s="12"/>
      <c r="E125" s="12"/>
    </row>
    <row r="126" spans="2:5" ht="13" x14ac:dyDescent="0.15">
      <c r="B126" s="12"/>
      <c r="C126" s="12"/>
      <c r="E126" s="12"/>
    </row>
    <row r="127" spans="2:5" ht="13" x14ac:dyDescent="0.15">
      <c r="B127" s="12"/>
      <c r="C127" s="12"/>
      <c r="E127" s="12"/>
    </row>
    <row r="128" spans="2:5" ht="13" x14ac:dyDescent="0.15">
      <c r="B128" s="12"/>
      <c r="C128" s="12"/>
      <c r="E128" s="12"/>
    </row>
    <row r="129" spans="2:5" ht="13" x14ac:dyDescent="0.15">
      <c r="B129" s="12"/>
      <c r="C129" s="12"/>
      <c r="E129" s="12"/>
    </row>
    <row r="130" spans="2:5" ht="13" x14ac:dyDescent="0.15">
      <c r="B130" s="12"/>
      <c r="C130" s="12"/>
      <c r="E130" s="12"/>
    </row>
    <row r="131" spans="2:5" ht="13" x14ac:dyDescent="0.15">
      <c r="B131" s="12"/>
      <c r="C131" s="12"/>
      <c r="E131" s="12"/>
    </row>
    <row r="132" spans="2:5" ht="13" x14ac:dyDescent="0.15">
      <c r="B132" s="12"/>
      <c r="C132" s="12"/>
      <c r="E132" s="12"/>
    </row>
    <row r="133" spans="2:5" ht="13" x14ac:dyDescent="0.15">
      <c r="B133" s="12"/>
      <c r="C133" s="12"/>
      <c r="E133" s="12"/>
    </row>
    <row r="134" spans="2:5" ht="13" x14ac:dyDescent="0.15">
      <c r="B134" s="12"/>
      <c r="C134" s="12"/>
      <c r="E134" s="12"/>
    </row>
    <row r="135" spans="2:5" ht="13" x14ac:dyDescent="0.15">
      <c r="B135" s="12"/>
      <c r="C135" s="12"/>
      <c r="E135" s="12"/>
    </row>
    <row r="136" spans="2:5" ht="13" x14ac:dyDescent="0.15">
      <c r="B136" s="12"/>
      <c r="C136" s="12"/>
      <c r="E136" s="12"/>
    </row>
    <row r="137" spans="2:5" ht="13" x14ac:dyDescent="0.15">
      <c r="B137" s="12"/>
      <c r="C137" s="12"/>
      <c r="E137" s="12"/>
    </row>
    <row r="138" spans="2:5" ht="13" x14ac:dyDescent="0.15">
      <c r="B138" s="12"/>
      <c r="C138" s="12"/>
      <c r="E138" s="12"/>
    </row>
    <row r="139" spans="2:5" ht="13" x14ac:dyDescent="0.15">
      <c r="B139" s="12"/>
      <c r="C139" s="12"/>
      <c r="E139" s="12"/>
    </row>
    <row r="140" spans="2:5" ht="13" x14ac:dyDescent="0.15">
      <c r="B140" s="12"/>
      <c r="C140" s="12"/>
      <c r="E140" s="12"/>
    </row>
    <row r="141" spans="2:5" ht="13" x14ac:dyDescent="0.15">
      <c r="B141" s="12"/>
      <c r="C141" s="12"/>
      <c r="E141" s="12"/>
    </row>
    <row r="142" spans="2:5" ht="13" x14ac:dyDescent="0.15">
      <c r="B142" s="12"/>
      <c r="C142" s="12"/>
      <c r="E142" s="12"/>
    </row>
    <row r="143" spans="2:5" ht="13" x14ac:dyDescent="0.15">
      <c r="B143" s="12"/>
      <c r="C143" s="12"/>
      <c r="E143" s="12"/>
    </row>
    <row r="144" spans="2:5" ht="13" x14ac:dyDescent="0.15">
      <c r="B144" s="12"/>
      <c r="C144" s="12"/>
      <c r="E144" s="12"/>
    </row>
    <row r="145" spans="2:5" ht="13" x14ac:dyDescent="0.15">
      <c r="B145" s="12"/>
      <c r="C145" s="12"/>
      <c r="E145" s="12"/>
    </row>
    <row r="146" spans="2:5" ht="13" x14ac:dyDescent="0.15">
      <c r="B146" s="12"/>
      <c r="C146" s="12"/>
      <c r="E146" s="12"/>
    </row>
    <row r="147" spans="2:5" ht="13" x14ac:dyDescent="0.15">
      <c r="B147" s="12"/>
      <c r="C147" s="12"/>
      <c r="E147" s="12"/>
    </row>
    <row r="148" spans="2:5" ht="13" x14ac:dyDescent="0.15">
      <c r="B148" s="12"/>
      <c r="C148" s="12"/>
      <c r="E148" s="12"/>
    </row>
    <row r="149" spans="2:5" ht="13" x14ac:dyDescent="0.15">
      <c r="B149" s="12"/>
      <c r="C149" s="12"/>
      <c r="E149" s="12"/>
    </row>
    <row r="150" spans="2:5" ht="13" x14ac:dyDescent="0.15">
      <c r="B150" s="12"/>
      <c r="C150" s="12"/>
      <c r="E150" s="12"/>
    </row>
    <row r="151" spans="2:5" ht="13" x14ac:dyDescent="0.15">
      <c r="B151" s="12"/>
      <c r="C151" s="12"/>
      <c r="E151" s="12"/>
    </row>
    <row r="152" spans="2:5" ht="13" x14ac:dyDescent="0.15">
      <c r="B152" s="12"/>
      <c r="C152" s="12"/>
      <c r="E152" s="12"/>
    </row>
    <row r="153" spans="2:5" ht="13" x14ac:dyDescent="0.15">
      <c r="B153" s="12"/>
      <c r="C153" s="12"/>
      <c r="E153" s="12"/>
    </row>
    <row r="154" spans="2:5" ht="13" x14ac:dyDescent="0.15">
      <c r="B154" s="12"/>
      <c r="C154" s="12"/>
      <c r="E154" s="12"/>
    </row>
    <row r="155" spans="2:5" ht="13" x14ac:dyDescent="0.15">
      <c r="B155" s="12"/>
      <c r="C155" s="12"/>
      <c r="E155" s="12"/>
    </row>
    <row r="156" spans="2:5" ht="13" x14ac:dyDescent="0.15">
      <c r="B156" s="12"/>
      <c r="C156" s="12"/>
      <c r="E156" s="12"/>
    </row>
    <row r="157" spans="2:5" ht="13" x14ac:dyDescent="0.15">
      <c r="B157" s="12"/>
      <c r="C157" s="12"/>
      <c r="E157" s="12"/>
    </row>
    <row r="158" spans="2:5" ht="13" x14ac:dyDescent="0.15">
      <c r="B158" s="12"/>
      <c r="C158" s="12"/>
      <c r="E158" s="12"/>
    </row>
    <row r="159" spans="2:5" ht="13" x14ac:dyDescent="0.15">
      <c r="B159" s="12"/>
      <c r="C159" s="12"/>
      <c r="E159" s="12"/>
    </row>
    <row r="160" spans="2:5" ht="13" x14ac:dyDescent="0.15">
      <c r="B160" s="12"/>
      <c r="C160" s="12"/>
      <c r="E160" s="12"/>
    </row>
    <row r="161" spans="2:5" ht="13" x14ac:dyDescent="0.15">
      <c r="B161" s="12"/>
      <c r="C161" s="12"/>
      <c r="E161" s="12"/>
    </row>
    <row r="162" spans="2:5" ht="13" x14ac:dyDescent="0.15">
      <c r="B162" s="12"/>
      <c r="C162" s="12"/>
      <c r="E162" s="12"/>
    </row>
    <row r="163" spans="2:5" ht="13" x14ac:dyDescent="0.15">
      <c r="B163" s="12"/>
      <c r="C163" s="12"/>
      <c r="E163" s="12"/>
    </row>
    <row r="164" spans="2:5" ht="13" x14ac:dyDescent="0.15">
      <c r="B164" s="12"/>
      <c r="C164" s="12"/>
      <c r="E164" s="12"/>
    </row>
    <row r="165" spans="2:5" ht="13" x14ac:dyDescent="0.15">
      <c r="B165" s="12"/>
      <c r="C165" s="12"/>
      <c r="E165" s="12"/>
    </row>
    <row r="166" spans="2:5" ht="13" x14ac:dyDescent="0.15">
      <c r="B166" s="12"/>
      <c r="C166" s="12"/>
      <c r="E166" s="12"/>
    </row>
    <row r="167" spans="2:5" ht="13" x14ac:dyDescent="0.15">
      <c r="B167" s="12"/>
      <c r="C167" s="12"/>
      <c r="E167" s="12"/>
    </row>
    <row r="168" spans="2:5" ht="13" x14ac:dyDescent="0.15">
      <c r="B168" s="12"/>
      <c r="C168" s="12"/>
      <c r="E168" s="12"/>
    </row>
    <row r="169" spans="2:5" ht="13" x14ac:dyDescent="0.15">
      <c r="B169" s="12"/>
      <c r="C169" s="12"/>
      <c r="E169" s="12"/>
    </row>
    <row r="170" spans="2:5" ht="13" x14ac:dyDescent="0.15">
      <c r="B170" s="12"/>
      <c r="C170" s="12"/>
      <c r="E170" s="12"/>
    </row>
    <row r="171" spans="2:5" ht="13" x14ac:dyDescent="0.15">
      <c r="B171" s="12"/>
      <c r="C171" s="12"/>
      <c r="E171" s="12"/>
    </row>
    <row r="172" spans="2:5" ht="13" x14ac:dyDescent="0.15">
      <c r="B172" s="12"/>
      <c r="C172" s="12"/>
      <c r="E172" s="12"/>
    </row>
    <row r="173" spans="2:5" ht="13" x14ac:dyDescent="0.15">
      <c r="B173" s="12"/>
      <c r="C173" s="12"/>
      <c r="E173" s="12"/>
    </row>
    <row r="174" spans="2:5" ht="13" x14ac:dyDescent="0.15">
      <c r="B174" s="12"/>
      <c r="C174" s="12"/>
      <c r="E174" s="12"/>
    </row>
    <row r="175" spans="2:5" ht="13" x14ac:dyDescent="0.15">
      <c r="B175" s="12"/>
      <c r="C175" s="12"/>
      <c r="E175" s="12"/>
    </row>
    <row r="176" spans="2:5" ht="13" x14ac:dyDescent="0.15">
      <c r="B176" s="12"/>
      <c r="C176" s="12"/>
      <c r="E176" s="12"/>
    </row>
    <row r="177" spans="2:5" ht="13" x14ac:dyDescent="0.15">
      <c r="B177" s="12"/>
      <c r="C177" s="12"/>
      <c r="E177" s="12"/>
    </row>
    <row r="178" spans="2:5" ht="13" x14ac:dyDescent="0.15">
      <c r="B178" s="12"/>
      <c r="C178" s="12"/>
      <c r="E178" s="12"/>
    </row>
    <row r="179" spans="2:5" ht="13" x14ac:dyDescent="0.15">
      <c r="B179" s="12"/>
      <c r="C179" s="12"/>
      <c r="E179" s="12"/>
    </row>
    <row r="180" spans="2:5" ht="13" x14ac:dyDescent="0.15">
      <c r="B180" s="12"/>
      <c r="C180" s="12"/>
      <c r="E180" s="12"/>
    </row>
    <row r="181" spans="2:5" ht="13" x14ac:dyDescent="0.15">
      <c r="B181" s="12"/>
      <c r="C181" s="12"/>
      <c r="E181" s="12"/>
    </row>
    <row r="182" spans="2:5" ht="13" x14ac:dyDescent="0.15">
      <c r="B182" s="12"/>
      <c r="C182" s="12"/>
      <c r="E182" s="12"/>
    </row>
    <row r="183" spans="2:5" ht="13" x14ac:dyDescent="0.15">
      <c r="B183" s="12"/>
      <c r="C183" s="12"/>
      <c r="E183" s="12"/>
    </row>
    <row r="184" spans="2:5" ht="13" x14ac:dyDescent="0.15">
      <c r="B184" s="12"/>
      <c r="C184" s="12"/>
      <c r="E184" s="12"/>
    </row>
    <row r="185" spans="2:5" ht="13" x14ac:dyDescent="0.15">
      <c r="B185" s="12"/>
      <c r="C185" s="12"/>
      <c r="E185" s="12"/>
    </row>
    <row r="186" spans="2:5" ht="13" x14ac:dyDescent="0.15">
      <c r="B186" s="12"/>
      <c r="C186" s="12"/>
      <c r="E186" s="12"/>
    </row>
    <row r="187" spans="2:5" ht="13" x14ac:dyDescent="0.15">
      <c r="B187" s="12"/>
      <c r="C187" s="12"/>
      <c r="E187" s="12"/>
    </row>
    <row r="188" spans="2:5" ht="13" x14ac:dyDescent="0.15">
      <c r="B188" s="12"/>
      <c r="C188" s="12"/>
      <c r="E188" s="12"/>
    </row>
    <row r="189" spans="2:5" ht="13" x14ac:dyDescent="0.15">
      <c r="B189" s="12"/>
      <c r="C189" s="12"/>
      <c r="E189" s="12"/>
    </row>
    <row r="190" spans="2:5" ht="13" x14ac:dyDescent="0.15">
      <c r="B190" s="12"/>
      <c r="C190" s="12"/>
      <c r="E190" s="12"/>
    </row>
    <row r="191" spans="2:5" ht="13" x14ac:dyDescent="0.15">
      <c r="B191" s="12"/>
      <c r="C191" s="12"/>
      <c r="E191" s="12"/>
    </row>
    <row r="192" spans="2:5" ht="13" x14ac:dyDescent="0.15">
      <c r="B192" s="12"/>
      <c r="C192" s="12"/>
      <c r="E192" s="12"/>
    </row>
    <row r="193" spans="2:5" ht="13" x14ac:dyDescent="0.15">
      <c r="B193" s="12"/>
      <c r="C193" s="12"/>
      <c r="E193" s="12"/>
    </row>
    <row r="194" spans="2:5" ht="13" x14ac:dyDescent="0.15">
      <c r="B194" s="12"/>
      <c r="C194" s="12"/>
      <c r="E194" s="12"/>
    </row>
    <row r="195" spans="2:5" ht="13" x14ac:dyDescent="0.15">
      <c r="B195" s="12"/>
      <c r="C195" s="12"/>
      <c r="E195" s="12"/>
    </row>
    <row r="196" spans="2:5" ht="13" x14ac:dyDescent="0.15">
      <c r="B196" s="12"/>
      <c r="C196" s="12"/>
      <c r="E196" s="12"/>
    </row>
    <row r="197" spans="2:5" ht="13" x14ac:dyDescent="0.15">
      <c r="B197" s="12"/>
      <c r="C197" s="12"/>
      <c r="E197" s="12"/>
    </row>
    <row r="198" spans="2:5" ht="13" x14ac:dyDescent="0.15">
      <c r="B198" s="12"/>
      <c r="C198" s="12"/>
      <c r="E198" s="12"/>
    </row>
    <row r="199" spans="2:5" ht="13" x14ac:dyDescent="0.15">
      <c r="B199" s="12"/>
      <c r="C199" s="12"/>
      <c r="E199" s="12"/>
    </row>
    <row r="200" spans="2:5" ht="13" x14ac:dyDescent="0.15">
      <c r="B200" s="12"/>
      <c r="C200" s="12"/>
      <c r="E200" s="12"/>
    </row>
    <row r="201" spans="2:5" ht="13" x14ac:dyDescent="0.15">
      <c r="B201" s="12"/>
      <c r="C201" s="12"/>
      <c r="E201" s="12"/>
    </row>
    <row r="202" spans="2:5" ht="13" x14ac:dyDescent="0.15">
      <c r="B202" s="12"/>
      <c r="C202" s="12"/>
      <c r="E202" s="12"/>
    </row>
    <row r="203" spans="2:5" ht="13" x14ac:dyDescent="0.15">
      <c r="B203" s="12"/>
      <c r="C203" s="12"/>
      <c r="E203" s="12"/>
    </row>
    <row r="204" spans="2:5" ht="13" x14ac:dyDescent="0.15">
      <c r="B204" s="12"/>
      <c r="C204" s="12"/>
      <c r="E204" s="12"/>
    </row>
    <row r="205" spans="2:5" ht="13" x14ac:dyDescent="0.15">
      <c r="B205" s="12"/>
      <c r="C205" s="12"/>
      <c r="E205" s="12"/>
    </row>
    <row r="206" spans="2:5" ht="13" x14ac:dyDescent="0.15">
      <c r="B206" s="12"/>
      <c r="C206" s="12"/>
      <c r="E206" s="12"/>
    </row>
    <row r="207" spans="2:5" ht="13" x14ac:dyDescent="0.15">
      <c r="B207" s="12"/>
      <c r="C207" s="12"/>
      <c r="E207" s="12"/>
    </row>
    <row r="208" spans="2:5" ht="13" x14ac:dyDescent="0.15">
      <c r="B208" s="12"/>
      <c r="C208" s="12"/>
      <c r="E208" s="12"/>
    </row>
    <row r="209" spans="2:5" ht="13" x14ac:dyDescent="0.15">
      <c r="B209" s="12"/>
      <c r="C209" s="12"/>
      <c r="E209" s="12"/>
    </row>
    <row r="210" spans="2:5" ht="13" x14ac:dyDescent="0.15">
      <c r="B210" s="12"/>
      <c r="C210" s="12"/>
      <c r="E210" s="12"/>
    </row>
    <row r="211" spans="2:5" ht="13" x14ac:dyDescent="0.15">
      <c r="B211" s="12"/>
      <c r="C211" s="12"/>
      <c r="E211" s="12"/>
    </row>
    <row r="212" spans="2:5" ht="13" x14ac:dyDescent="0.15">
      <c r="B212" s="12"/>
      <c r="C212" s="12"/>
      <c r="E212" s="12"/>
    </row>
    <row r="213" spans="2:5" ht="13" x14ac:dyDescent="0.15">
      <c r="B213" s="12"/>
      <c r="C213" s="12"/>
      <c r="E213" s="12"/>
    </row>
    <row r="214" spans="2:5" ht="13" x14ac:dyDescent="0.15">
      <c r="B214" s="12"/>
      <c r="C214" s="12"/>
      <c r="E214" s="12"/>
    </row>
    <row r="215" spans="2:5" ht="13" x14ac:dyDescent="0.15">
      <c r="B215" s="12"/>
      <c r="C215" s="12"/>
      <c r="E215" s="12"/>
    </row>
    <row r="216" spans="2:5" ht="13" x14ac:dyDescent="0.15">
      <c r="B216" s="12"/>
      <c r="C216" s="12"/>
      <c r="E216" s="12"/>
    </row>
    <row r="217" spans="2:5" ht="13" x14ac:dyDescent="0.15">
      <c r="B217" s="12"/>
      <c r="C217" s="12"/>
      <c r="E217" s="12"/>
    </row>
    <row r="218" spans="2:5" ht="13" x14ac:dyDescent="0.15">
      <c r="B218" s="12"/>
      <c r="C218" s="12"/>
      <c r="E218" s="12"/>
    </row>
    <row r="219" spans="2:5" ht="13" x14ac:dyDescent="0.15">
      <c r="B219" s="12"/>
      <c r="C219" s="12"/>
      <c r="E219" s="12"/>
    </row>
    <row r="220" spans="2:5" ht="13" x14ac:dyDescent="0.15">
      <c r="B220" s="12"/>
      <c r="C220" s="12"/>
      <c r="E220" s="12"/>
    </row>
    <row r="221" spans="2:5" ht="13" x14ac:dyDescent="0.15">
      <c r="B221" s="12"/>
      <c r="C221" s="12"/>
      <c r="E221" s="12"/>
    </row>
    <row r="222" spans="2:5" ht="13" x14ac:dyDescent="0.15">
      <c r="B222" s="12"/>
      <c r="C222" s="12"/>
      <c r="E222" s="12"/>
    </row>
    <row r="223" spans="2:5" ht="13" x14ac:dyDescent="0.15">
      <c r="B223" s="12"/>
      <c r="C223" s="12"/>
      <c r="E223" s="12"/>
    </row>
    <row r="224" spans="2:5" ht="13" x14ac:dyDescent="0.15">
      <c r="B224" s="12"/>
      <c r="C224" s="12"/>
      <c r="E224" s="12"/>
    </row>
    <row r="225" spans="2:5" ht="13" x14ac:dyDescent="0.15">
      <c r="B225" s="12"/>
      <c r="C225" s="12"/>
      <c r="E225" s="12"/>
    </row>
    <row r="226" spans="2:5" ht="13" x14ac:dyDescent="0.15">
      <c r="B226" s="12"/>
      <c r="C226" s="12"/>
      <c r="E226" s="12"/>
    </row>
    <row r="227" spans="2:5" ht="13" x14ac:dyDescent="0.15">
      <c r="B227" s="12"/>
      <c r="C227" s="12"/>
      <c r="E227" s="12"/>
    </row>
    <row r="228" spans="2:5" ht="13" x14ac:dyDescent="0.15">
      <c r="B228" s="12"/>
      <c r="C228" s="12"/>
      <c r="E228" s="12"/>
    </row>
    <row r="229" spans="2:5" ht="13" x14ac:dyDescent="0.15">
      <c r="B229" s="12"/>
      <c r="C229" s="12"/>
      <c r="E229" s="12"/>
    </row>
    <row r="230" spans="2:5" ht="13" x14ac:dyDescent="0.15">
      <c r="B230" s="12"/>
      <c r="C230" s="12"/>
      <c r="E230" s="12"/>
    </row>
    <row r="231" spans="2:5" ht="13" x14ac:dyDescent="0.15">
      <c r="B231" s="12"/>
      <c r="C231" s="12"/>
      <c r="E231" s="12"/>
    </row>
    <row r="232" spans="2:5" ht="13" x14ac:dyDescent="0.15">
      <c r="B232" s="12"/>
      <c r="C232" s="12"/>
      <c r="E232" s="12"/>
    </row>
    <row r="233" spans="2:5" ht="13" x14ac:dyDescent="0.15">
      <c r="B233" s="12"/>
      <c r="C233" s="12"/>
      <c r="E233" s="12"/>
    </row>
    <row r="234" spans="2:5" ht="13" x14ac:dyDescent="0.15">
      <c r="B234" s="12"/>
      <c r="C234" s="12"/>
      <c r="E234" s="12"/>
    </row>
    <row r="235" spans="2:5" ht="13" x14ac:dyDescent="0.15">
      <c r="B235" s="12"/>
      <c r="C235" s="12"/>
      <c r="E235" s="12"/>
    </row>
    <row r="236" spans="2:5" ht="13" x14ac:dyDescent="0.15">
      <c r="B236" s="12"/>
      <c r="C236" s="12"/>
      <c r="E236" s="12"/>
    </row>
    <row r="237" spans="2:5" ht="13" x14ac:dyDescent="0.15">
      <c r="B237" s="12"/>
      <c r="C237" s="12"/>
      <c r="E237" s="12"/>
    </row>
    <row r="238" spans="2:5" ht="13" x14ac:dyDescent="0.15">
      <c r="B238" s="12"/>
      <c r="C238" s="12"/>
      <c r="E238" s="12"/>
    </row>
    <row r="239" spans="2:5" ht="13" x14ac:dyDescent="0.15">
      <c r="B239" s="12"/>
      <c r="C239" s="12"/>
      <c r="E239" s="12"/>
    </row>
    <row r="240" spans="2:5" ht="13" x14ac:dyDescent="0.15">
      <c r="B240" s="12"/>
      <c r="C240" s="12"/>
      <c r="E240" s="12"/>
    </row>
    <row r="241" spans="2:5" ht="13" x14ac:dyDescent="0.15">
      <c r="B241" s="12"/>
      <c r="C241" s="12"/>
      <c r="E241" s="12"/>
    </row>
    <row r="242" spans="2:5" ht="13" x14ac:dyDescent="0.15">
      <c r="B242" s="12"/>
      <c r="C242" s="12"/>
      <c r="E242" s="12"/>
    </row>
    <row r="243" spans="2:5" ht="13" x14ac:dyDescent="0.15">
      <c r="B243" s="12"/>
      <c r="C243" s="12"/>
      <c r="E243" s="12"/>
    </row>
    <row r="244" spans="2:5" ht="13" x14ac:dyDescent="0.15">
      <c r="B244" s="12"/>
      <c r="C244" s="12"/>
      <c r="E244" s="12"/>
    </row>
    <row r="245" spans="2:5" ht="13" x14ac:dyDescent="0.15">
      <c r="B245" s="12"/>
      <c r="C245" s="12"/>
      <c r="E245" s="12"/>
    </row>
    <row r="246" spans="2:5" ht="13" x14ac:dyDescent="0.15">
      <c r="B246" s="12"/>
      <c r="C246" s="12"/>
      <c r="E246" s="12"/>
    </row>
    <row r="247" spans="2:5" ht="13" x14ac:dyDescent="0.15">
      <c r="B247" s="12"/>
      <c r="C247" s="12"/>
      <c r="E247" s="12"/>
    </row>
    <row r="248" spans="2:5" ht="13" x14ac:dyDescent="0.15">
      <c r="B248" s="12"/>
      <c r="C248" s="12"/>
      <c r="E248" s="12"/>
    </row>
    <row r="249" spans="2:5" ht="13" x14ac:dyDescent="0.15">
      <c r="B249" s="12"/>
      <c r="C249" s="12"/>
      <c r="E249" s="12"/>
    </row>
    <row r="250" spans="2:5" ht="13" x14ac:dyDescent="0.15">
      <c r="B250" s="12"/>
      <c r="C250" s="12"/>
      <c r="E250" s="12"/>
    </row>
    <row r="251" spans="2:5" ht="13" x14ac:dyDescent="0.15">
      <c r="B251" s="12"/>
      <c r="C251" s="12"/>
      <c r="E251" s="12"/>
    </row>
    <row r="252" spans="2:5" ht="13" x14ac:dyDescent="0.15">
      <c r="B252" s="12"/>
      <c r="C252" s="12"/>
      <c r="E252" s="12"/>
    </row>
    <row r="253" spans="2:5" ht="13" x14ac:dyDescent="0.15">
      <c r="B253" s="12"/>
      <c r="C253" s="12"/>
      <c r="E253" s="12"/>
    </row>
    <row r="254" spans="2:5" ht="13" x14ac:dyDescent="0.15">
      <c r="B254" s="12"/>
      <c r="C254" s="12"/>
      <c r="E254" s="12"/>
    </row>
    <row r="255" spans="2:5" ht="13" x14ac:dyDescent="0.15">
      <c r="B255" s="12"/>
      <c r="C255" s="12"/>
      <c r="E255" s="12"/>
    </row>
    <row r="256" spans="2:5" ht="13" x14ac:dyDescent="0.15">
      <c r="B256" s="12"/>
      <c r="C256" s="12"/>
      <c r="E256" s="12"/>
    </row>
    <row r="257" spans="2:5" ht="13" x14ac:dyDescent="0.15">
      <c r="B257" s="12"/>
      <c r="C257" s="12"/>
      <c r="E257" s="12"/>
    </row>
    <row r="258" spans="2:5" ht="13" x14ac:dyDescent="0.15">
      <c r="B258" s="12"/>
      <c r="C258" s="12"/>
      <c r="E258" s="12"/>
    </row>
    <row r="259" spans="2:5" ht="13" x14ac:dyDescent="0.15">
      <c r="B259" s="12"/>
      <c r="C259" s="12"/>
      <c r="E259" s="12"/>
    </row>
    <row r="260" spans="2:5" ht="13" x14ac:dyDescent="0.15">
      <c r="B260" s="12"/>
      <c r="C260" s="12"/>
      <c r="E260" s="12"/>
    </row>
    <row r="261" spans="2:5" ht="13" x14ac:dyDescent="0.15">
      <c r="B261" s="12"/>
      <c r="C261" s="12"/>
      <c r="E261" s="12"/>
    </row>
    <row r="262" spans="2:5" ht="13" x14ac:dyDescent="0.15">
      <c r="B262" s="12"/>
      <c r="C262" s="12"/>
      <c r="E262" s="12"/>
    </row>
    <row r="263" spans="2:5" ht="13" x14ac:dyDescent="0.15">
      <c r="B263" s="12"/>
      <c r="C263" s="12"/>
      <c r="E263" s="12"/>
    </row>
    <row r="264" spans="2:5" ht="13" x14ac:dyDescent="0.15">
      <c r="B264" s="12"/>
      <c r="C264" s="12"/>
      <c r="E264" s="12"/>
    </row>
    <row r="265" spans="2:5" ht="13" x14ac:dyDescent="0.15">
      <c r="B265" s="12"/>
      <c r="C265" s="12"/>
      <c r="E265" s="12"/>
    </row>
    <row r="266" spans="2:5" ht="13" x14ac:dyDescent="0.15">
      <c r="B266" s="12"/>
      <c r="C266" s="12"/>
      <c r="E266" s="12"/>
    </row>
    <row r="267" spans="2:5" ht="13" x14ac:dyDescent="0.15">
      <c r="B267" s="12"/>
      <c r="C267" s="12"/>
      <c r="E267" s="12"/>
    </row>
    <row r="268" spans="2:5" ht="13" x14ac:dyDescent="0.15">
      <c r="B268" s="12"/>
      <c r="C268" s="12"/>
      <c r="E268" s="12"/>
    </row>
    <row r="269" spans="2:5" ht="13" x14ac:dyDescent="0.15">
      <c r="B269" s="12"/>
      <c r="C269" s="12"/>
      <c r="E269" s="12"/>
    </row>
    <row r="270" spans="2:5" ht="13" x14ac:dyDescent="0.15">
      <c r="B270" s="12"/>
      <c r="C270" s="12"/>
      <c r="E270" s="12"/>
    </row>
    <row r="271" spans="2:5" ht="13" x14ac:dyDescent="0.15">
      <c r="B271" s="12"/>
      <c r="C271" s="12"/>
      <c r="E271" s="12"/>
    </row>
    <row r="272" spans="2:5" ht="13" x14ac:dyDescent="0.15">
      <c r="B272" s="12"/>
      <c r="C272" s="12"/>
      <c r="E272" s="12"/>
    </row>
    <row r="273" spans="2:5" ht="13" x14ac:dyDescent="0.15">
      <c r="B273" s="12"/>
      <c r="C273" s="12"/>
      <c r="E273" s="12"/>
    </row>
    <row r="274" spans="2:5" ht="13" x14ac:dyDescent="0.15">
      <c r="B274" s="12"/>
      <c r="C274" s="12"/>
      <c r="E274" s="12"/>
    </row>
    <row r="275" spans="2:5" ht="13" x14ac:dyDescent="0.15">
      <c r="B275" s="12"/>
      <c r="C275" s="12"/>
      <c r="E275" s="12"/>
    </row>
    <row r="276" spans="2:5" ht="13" x14ac:dyDescent="0.15">
      <c r="B276" s="12"/>
      <c r="C276" s="12"/>
      <c r="E276" s="12"/>
    </row>
    <row r="277" spans="2:5" ht="13" x14ac:dyDescent="0.15">
      <c r="B277" s="12"/>
      <c r="C277" s="12"/>
      <c r="E277" s="12"/>
    </row>
    <row r="278" spans="2:5" ht="13" x14ac:dyDescent="0.15">
      <c r="B278" s="12"/>
      <c r="C278" s="12"/>
      <c r="E278" s="12"/>
    </row>
    <row r="279" spans="2:5" ht="13" x14ac:dyDescent="0.15">
      <c r="B279" s="12"/>
      <c r="C279" s="12"/>
      <c r="E279" s="12"/>
    </row>
    <row r="280" spans="2:5" ht="13" x14ac:dyDescent="0.15">
      <c r="B280" s="12"/>
      <c r="C280" s="12"/>
      <c r="E280" s="12"/>
    </row>
    <row r="281" spans="2:5" ht="13" x14ac:dyDescent="0.15">
      <c r="B281" s="12"/>
      <c r="C281" s="12"/>
      <c r="E281" s="12"/>
    </row>
    <row r="282" spans="2:5" ht="13" x14ac:dyDescent="0.15">
      <c r="B282" s="12"/>
      <c r="C282" s="12"/>
      <c r="E282" s="12"/>
    </row>
    <row r="283" spans="2:5" ht="13" x14ac:dyDescent="0.15">
      <c r="B283" s="12"/>
      <c r="C283" s="12"/>
      <c r="E283" s="12"/>
    </row>
    <row r="284" spans="2:5" ht="13" x14ac:dyDescent="0.15">
      <c r="B284" s="12"/>
      <c r="C284" s="12"/>
      <c r="E284" s="12"/>
    </row>
    <row r="285" spans="2:5" ht="13" x14ac:dyDescent="0.15">
      <c r="B285" s="12"/>
      <c r="C285" s="12"/>
      <c r="E285" s="12"/>
    </row>
    <row r="286" spans="2:5" ht="13" x14ac:dyDescent="0.15">
      <c r="B286" s="12"/>
      <c r="C286" s="12"/>
      <c r="E286" s="12"/>
    </row>
    <row r="287" spans="2:5" ht="13" x14ac:dyDescent="0.15">
      <c r="B287" s="12"/>
      <c r="C287" s="12"/>
      <c r="E287" s="12"/>
    </row>
    <row r="288" spans="2:5" ht="13" x14ac:dyDescent="0.15">
      <c r="B288" s="12"/>
      <c r="C288" s="12"/>
      <c r="E288" s="12"/>
    </row>
    <row r="289" spans="2:5" ht="13" x14ac:dyDescent="0.15">
      <c r="B289" s="12"/>
      <c r="C289" s="12"/>
      <c r="E289" s="12"/>
    </row>
    <row r="290" spans="2:5" ht="13" x14ac:dyDescent="0.15">
      <c r="B290" s="12"/>
      <c r="C290" s="12"/>
      <c r="E290" s="12"/>
    </row>
    <row r="291" spans="2:5" ht="13" x14ac:dyDescent="0.15">
      <c r="B291" s="12"/>
      <c r="C291" s="12"/>
      <c r="E291" s="12"/>
    </row>
    <row r="292" spans="2:5" ht="13" x14ac:dyDescent="0.15">
      <c r="B292" s="12"/>
      <c r="C292" s="12"/>
      <c r="E292" s="12"/>
    </row>
    <row r="293" spans="2:5" ht="13" x14ac:dyDescent="0.15">
      <c r="B293" s="12"/>
      <c r="C293" s="12"/>
      <c r="E293" s="12"/>
    </row>
    <row r="294" spans="2:5" ht="13" x14ac:dyDescent="0.15">
      <c r="B294" s="12"/>
      <c r="C294" s="12"/>
      <c r="E294" s="12"/>
    </row>
    <row r="295" spans="2:5" ht="13" x14ac:dyDescent="0.15">
      <c r="B295" s="12"/>
      <c r="C295" s="12"/>
      <c r="E295" s="12"/>
    </row>
    <row r="296" spans="2:5" ht="13" x14ac:dyDescent="0.15">
      <c r="B296" s="12"/>
      <c r="C296" s="12"/>
      <c r="E296" s="12"/>
    </row>
    <row r="297" spans="2:5" ht="13" x14ac:dyDescent="0.15">
      <c r="B297" s="12"/>
      <c r="C297" s="12"/>
      <c r="E297" s="12"/>
    </row>
    <row r="298" spans="2:5" ht="13" x14ac:dyDescent="0.15">
      <c r="B298" s="12"/>
      <c r="C298" s="12"/>
      <c r="E298" s="12"/>
    </row>
    <row r="299" spans="2:5" ht="13" x14ac:dyDescent="0.15">
      <c r="B299" s="12"/>
      <c r="C299" s="12"/>
      <c r="E299" s="12"/>
    </row>
    <row r="300" spans="2:5" ht="13" x14ac:dyDescent="0.15">
      <c r="B300" s="12"/>
      <c r="C300" s="12"/>
      <c r="E300" s="12"/>
    </row>
    <row r="301" spans="2:5" ht="13" x14ac:dyDescent="0.15">
      <c r="B301" s="12"/>
      <c r="C301" s="12"/>
      <c r="E301" s="12"/>
    </row>
    <row r="302" spans="2:5" ht="13" x14ac:dyDescent="0.15">
      <c r="B302" s="12"/>
      <c r="C302" s="12"/>
      <c r="E302" s="12"/>
    </row>
    <row r="303" spans="2:5" ht="13" x14ac:dyDescent="0.15">
      <c r="B303" s="12"/>
      <c r="C303" s="12"/>
      <c r="E303" s="12"/>
    </row>
    <row r="304" spans="2:5" ht="13" x14ac:dyDescent="0.15">
      <c r="B304" s="12"/>
      <c r="C304" s="12"/>
      <c r="E304" s="12"/>
    </row>
    <row r="305" spans="2:5" ht="13" x14ac:dyDescent="0.15">
      <c r="B305" s="12"/>
      <c r="C305" s="12"/>
      <c r="E305" s="12"/>
    </row>
    <row r="306" spans="2:5" ht="13" x14ac:dyDescent="0.15">
      <c r="B306" s="12"/>
      <c r="C306" s="12"/>
      <c r="E306" s="12"/>
    </row>
    <row r="307" spans="2:5" ht="13" x14ac:dyDescent="0.15">
      <c r="B307" s="12"/>
      <c r="C307" s="12"/>
      <c r="E307" s="12"/>
    </row>
    <row r="308" spans="2:5" ht="13" x14ac:dyDescent="0.15">
      <c r="B308" s="12"/>
      <c r="C308" s="12"/>
      <c r="E308" s="12"/>
    </row>
    <row r="309" spans="2:5" ht="13" x14ac:dyDescent="0.15">
      <c r="B309" s="12"/>
      <c r="C309" s="12"/>
      <c r="E309" s="12"/>
    </row>
    <row r="310" spans="2:5" ht="13" x14ac:dyDescent="0.15">
      <c r="B310" s="12"/>
      <c r="C310" s="12"/>
      <c r="E310" s="12"/>
    </row>
    <row r="311" spans="2:5" ht="13" x14ac:dyDescent="0.15">
      <c r="B311" s="12"/>
      <c r="C311" s="12"/>
      <c r="E311" s="12"/>
    </row>
    <row r="312" spans="2:5" ht="13" x14ac:dyDescent="0.15">
      <c r="B312" s="12"/>
      <c r="C312" s="12"/>
      <c r="E312" s="12"/>
    </row>
    <row r="313" spans="2:5" ht="13" x14ac:dyDescent="0.15">
      <c r="B313" s="12"/>
      <c r="C313" s="12"/>
      <c r="E313" s="12"/>
    </row>
    <row r="314" spans="2:5" ht="13" x14ac:dyDescent="0.15">
      <c r="B314" s="12"/>
      <c r="C314" s="12"/>
      <c r="E314" s="12"/>
    </row>
    <row r="315" spans="2:5" ht="13" x14ac:dyDescent="0.15">
      <c r="B315" s="12"/>
      <c r="C315" s="12"/>
      <c r="E315" s="12"/>
    </row>
    <row r="316" spans="2:5" ht="13" x14ac:dyDescent="0.15">
      <c r="B316" s="12"/>
      <c r="C316" s="12"/>
      <c r="E316" s="12"/>
    </row>
    <row r="317" spans="2:5" ht="13" x14ac:dyDescent="0.15">
      <c r="B317" s="12"/>
      <c r="C317" s="12"/>
      <c r="E317" s="12"/>
    </row>
    <row r="318" spans="2:5" ht="13" x14ac:dyDescent="0.15">
      <c r="B318" s="12"/>
      <c r="C318" s="12"/>
      <c r="E318" s="12"/>
    </row>
    <row r="319" spans="2:5" ht="13" x14ac:dyDescent="0.15">
      <c r="B319" s="12"/>
      <c r="C319" s="12"/>
      <c r="E319" s="12"/>
    </row>
    <row r="320" spans="2:5" ht="13" x14ac:dyDescent="0.15">
      <c r="B320" s="12"/>
      <c r="C320" s="12"/>
      <c r="E320" s="12"/>
    </row>
    <row r="321" spans="2:5" ht="13" x14ac:dyDescent="0.15">
      <c r="B321" s="12"/>
      <c r="C321" s="12"/>
      <c r="E321" s="12"/>
    </row>
    <row r="322" spans="2:5" ht="13" x14ac:dyDescent="0.15">
      <c r="B322" s="12"/>
      <c r="C322" s="12"/>
      <c r="E322" s="12"/>
    </row>
    <row r="323" spans="2:5" ht="13" x14ac:dyDescent="0.15">
      <c r="B323" s="12"/>
      <c r="C323" s="12"/>
      <c r="E323" s="12"/>
    </row>
    <row r="324" spans="2:5" ht="13" x14ac:dyDescent="0.15">
      <c r="B324" s="12"/>
      <c r="C324" s="12"/>
      <c r="E324" s="12"/>
    </row>
    <row r="325" spans="2:5" ht="13" x14ac:dyDescent="0.15">
      <c r="B325" s="12"/>
      <c r="C325" s="12"/>
      <c r="E325" s="12"/>
    </row>
    <row r="326" spans="2:5" ht="13" x14ac:dyDescent="0.15">
      <c r="B326" s="12"/>
      <c r="C326" s="12"/>
      <c r="E326" s="12"/>
    </row>
    <row r="327" spans="2:5" ht="13" x14ac:dyDescent="0.15">
      <c r="B327" s="12"/>
      <c r="C327" s="12"/>
      <c r="E327" s="12"/>
    </row>
    <row r="328" spans="2:5" ht="13" x14ac:dyDescent="0.15">
      <c r="B328" s="12"/>
      <c r="C328" s="12"/>
      <c r="E328" s="12"/>
    </row>
    <row r="329" spans="2:5" ht="13" x14ac:dyDescent="0.15">
      <c r="B329" s="12"/>
      <c r="C329" s="12"/>
      <c r="E329" s="12"/>
    </row>
    <row r="330" spans="2:5" ht="13" x14ac:dyDescent="0.15">
      <c r="B330" s="12"/>
      <c r="C330" s="12"/>
      <c r="E330" s="12"/>
    </row>
    <row r="331" spans="2:5" ht="13" x14ac:dyDescent="0.15">
      <c r="B331" s="12"/>
      <c r="C331" s="12"/>
      <c r="E331" s="12"/>
    </row>
    <row r="332" spans="2:5" ht="13" x14ac:dyDescent="0.15">
      <c r="B332" s="12"/>
      <c r="C332" s="12"/>
      <c r="E332" s="12"/>
    </row>
    <row r="333" spans="2:5" ht="13" x14ac:dyDescent="0.15">
      <c r="B333" s="12"/>
      <c r="C333" s="12"/>
      <c r="E333" s="12"/>
    </row>
    <row r="334" spans="2:5" ht="13" x14ac:dyDescent="0.15">
      <c r="B334" s="12"/>
      <c r="C334" s="12"/>
      <c r="E334" s="12"/>
    </row>
    <row r="335" spans="2:5" ht="13" x14ac:dyDescent="0.15">
      <c r="B335" s="12"/>
      <c r="C335" s="12"/>
      <c r="E335" s="12"/>
    </row>
    <row r="336" spans="2:5" ht="13" x14ac:dyDescent="0.15">
      <c r="B336" s="12"/>
      <c r="C336" s="12"/>
      <c r="E336" s="12"/>
    </row>
    <row r="337" spans="2:5" ht="13" x14ac:dyDescent="0.15">
      <c r="B337" s="12"/>
      <c r="C337" s="12"/>
      <c r="E337" s="12"/>
    </row>
    <row r="338" spans="2:5" ht="13" x14ac:dyDescent="0.15">
      <c r="B338" s="12"/>
      <c r="C338" s="12"/>
      <c r="E338" s="12"/>
    </row>
    <row r="339" spans="2:5" ht="13" x14ac:dyDescent="0.15">
      <c r="B339" s="12"/>
      <c r="C339" s="12"/>
      <c r="E339" s="12"/>
    </row>
    <row r="340" spans="2:5" ht="13" x14ac:dyDescent="0.15">
      <c r="B340" s="12"/>
      <c r="C340" s="12"/>
      <c r="E340" s="12"/>
    </row>
    <row r="341" spans="2:5" ht="13" x14ac:dyDescent="0.15">
      <c r="B341" s="12"/>
      <c r="C341" s="12"/>
      <c r="E341" s="12"/>
    </row>
    <row r="342" spans="2:5" ht="13" x14ac:dyDescent="0.15">
      <c r="B342" s="12"/>
      <c r="C342" s="12"/>
      <c r="E342" s="12"/>
    </row>
    <row r="343" spans="2:5" ht="13" x14ac:dyDescent="0.15">
      <c r="B343" s="12"/>
      <c r="C343" s="12"/>
      <c r="E343" s="12"/>
    </row>
    <row r="344" spans="2:5" ht="13" x14ac:dyDescent="0.15">
      <c r="B344" s="12"/>
      <c r="C344" s="12"/>
      <c r="E344" s="12"/>
    </row>
    <row r="345" spans="2:5" ht="13" x14ac:dyDescent="0.15">
      <c r="B345" s="12"/>
      <c r="C345" s="12"/>
      <c r="E345" s="12"/>
    </row>
    <row r="346" spans="2:5" ht="13" x14ac:dyDescent="0.15">
      <c r="B346" s="12"/>
      <c r="C346" s="12"/>
      <c r="E346" s="12"/>
    </row>
    <row r="347" spans="2:5" ht="13" x14ac:dyDescent="0.15">
      <c r="B347" s="12"/>
      <c r="C347" s="12"/>
      <c r="E347" s="12"/>
    </row>
    <row r="348" spans="2:5" ht="13" x14ac:dyDescent="0.15">
      <c r="B348" s="12"/>
      <c r="C348" s="12"/>
      <c r="E348" s="12"/>
    </row>
    <row r="349" spans="2:5" ht="13" x14ac:dyDescent="0.15">
      <c r="B349" s="12"/>
      <c r="C349" s="12"/>
      <c r="E349" s="12"/>
    </row>
    <row r="350" spans="2:5" ht="13" x14ac:dyDescent="0.15">
      <c r="B350" s="12"/>
      <c r="C350" s="12"/>
      <c r="E350" s="12"/>
    </row>
    <row r="351" spans="2:5" ht="13" x14ac:dyDescent="0.15">
      <c r="B351" s="12"/>
      <c r="C351" s="12"/>
      <c r="E351" s="12"/>
    </row>
    <row r="352" spans="2:5" ht="13" x14ac:dyDescent="0.15">
      <c r="B352" s="12"/>
      <c r="C352" s="12"/>
      <c r="E352" s="12"/>
    </row>
    <row r="353" spans="2:5" ht="13" x14ac:dyDescent="0.15">
      <c r="B353" s="12"/>
      <c r="C353" s="12"/>
      <c r="E353" s="12"/>
    </row>
    <row r="354" spans="2:5" ht="13" x14ac:dyDescent="0.15">
      <c r="B354" s="12"/>
      <c r="C354" s="12"/>
      <c r="E354" s="12"/>
    </row>
    <row r="355" spans="2:5" ht="13" x14ac:dyDescent="0.15">
      <c r="B355" s="12"/>
      <c r="C355" s="12"/>
      <c r="E355" s="12"/>
    </row>
    <row r="356" spans="2:5" ht="13" x14ac:dyDescent="0.15">
      <c r="B356" s="12"/>
      <c r="C356" s="12"/>
      <c r="E356" s="12"/>
    </row>
    <row r="357" spans="2:5" ht="13" x14ac:dyDescent="0.15">
      <c r="B357" s="12"/>
      <c r="C357" s="12"/>
      <c r="E357" s="12"/>
    </row>
    <row r="358" spans="2:5" ht="13" x14ac:dyDescent="0.15">
      <c r="B358" s="12"/>
      <c r="C358" s="12"/>
      <c r="E358" s="12"/>
    </row>
    <row r="359" spans="2:5" ht="13" x14ac:dyDescent="0.15">
      <c r="B359" s="12"/>
      <c r="C359" s="12"/>
      <c r="E359" s="12"/>
    </row>
    <row r="360" spans="2:5" ht="13" x14ac:dyDescent="0.15">
      <c r="B360" s="12"/>
      <c r="C360" s="12"/>
      <c r="E360" s="12"/>
    </row>
    <row r="361" spans="2:5" ht="13" x14ac:dyDescent="0.15">
      <c r="B361" s="12"/>
      <c r="C361" s="12"/>
      <c r="E361" s="12"/>
    </row>
    <row r="362" spans="2:5" ht="13" x14ac:dyDescent="0.15">
      <c r="B362" s="12"/>
      <c r="C362" s="12"/>
      <c r="E362" s="12"/>
    </row>
    <row r="363" spans="2:5" ht="13" x14ac:dyDescent="0.15">
      <c r="B363" s="12"/>
      <c r="C363" s="12"/>
      <c r="E363" s="12"/>
    </row>
    <row r="364" spans="2:5" ht="13" x14ac:dyDescent="0.15">
      <c r="B364" s="12"/>
      <c r="C364" s="12"/>
      <c r="E364" s="12"/>
    </row>
    <row r="365" spans="2:5" ht="13" x14ac:dyDescent="0.15">
      <c r="B365" s="12"/>
      <c r="C365" s="12"/>
      <c r="E365" s="12"/>
    </row>
    <row r="366" spans="2:5" ht="13" x14ac:dyDescent="0.15">
      <c r="B366" s="12"/>
      <c r="C366" s="12"/>
      <c r="E366" s="12"/>
    </row>
    <row r="367" spans="2:5" ht="13" x14ac:dyDescent="0.15">
      <c r="B367" s="12"/>
      <c r="C367" s="12"/>
      <c r="E367" s="12"/>
    </row>
    <row r="368" spans="2:5" ht="13" x14ac:dyDescent="0.15">
      <c r="B368" s="12"/>
      <c r="C368" s="12"/>
      <c r="E368" s="12"/>
    </row>
    <row r="369" spans="2:5" ht="13" x14ac:dyDescent="0.15">
      <c r="B369" s="12"/>
      <c r="C369" s="12"/>
      <c r="E369" s="12"/>
    </row>
    <row r="370" spans="2:5" ht="13" x14ac:dyDescent="0.15">
      <c r="B370" s="12"/>
      <c r="C370" s="12"/>
      <c r="E370" s="12"/>
    </row>
    <row r="371" spans="2:5" ht="13" x14ac:dyDescent="0.15">
      <c r="B371" s="12"/>
      <c r="C371" s="12"/>
      <c r="E371" s="12"/>
    </row>
    <row r="372" spans="2:5" ht="13" x14ac:dyDescent="0.15">
      <c r="B372" s="12"/>
      <c r="C372" s="12"/>
      <c r="E372" s="12"/>
    </row>
    <row r="373" spans="2:5" ht="13" x14ac:dyDescent="0.15">
      <c r="B373" s="12"/>
      <c r="C373" s="12"/>
      <c r="E373" s="12"/>
    </row>
    <row r="374" spans="2:5" ht="13" x14ac:dyDescent="0.15">
      <c r="B374" s="12"/>
      <c r="C374" s="12"/>
      <c r="E374" s="12"/>
    </row>
    <row r="375" spans="2:5" ht="13" x14ac:dyDescent="0.15">
      <c r="B375" s="12"/>
      <c r="C375" s="12"/>
      <c r="E375" s="12"/>
    </row>
    <row r="376" spans="2:5" ht="13" x14ac:dyDescent="0.15">
      <c r="B376" s="12"/>
      <c r="C376" s="12"/>
      <c r="E376" s="12"/>
    </row>
    <row r="377" spans="2:5" ht="13" x14ac:dyDescent="0.15">
      <c r="B377" s="12"/>
      <c r="C377" s="12"/>
      <c r="E377" s="12"/>
    </row>
    <row r="378" spans="2:5" ht="13" x14ac:dyDescent="0.15">
      <c r="B378" s="12"/>
      <c r="C378" s="12"/>
      <c r="E378" s="12"/>
    </row>
    <row r="379" spans="2:5" ht="13" x14ac:dyDescent="0.15">
      <c r="B379" s="12"/>
      <c r="C379" s="12"/>
      <c r="E379" s="12"/>
    </row>
    <row r="380" spans="2:5" ht="13" x14ac:dyDescent="0.15">
      <c r="B380" s="12"/>
      <c r="C380" s="12"/>
      <c r="E380" s="12"/>
    </row>
    <row r="381" spans="2:5" ht="13" x14ac:dyDescent="0.15">
      <c r="B381" s="12"/>
      <c r="C381" s="12"/>
      <c r="E381" s="12"/>
    </row>
    <row r="382" spans="2:5" ht="13" x14ac:dyDescent="0.15">
      <c r="B382" s="12"/>
      <c r="C382" s="12"/>
      <c r="E382" s="12"/>
    </row>
    <row r="383" spans="2:5" ht="13" x14ac:dyDescent="0.15">
      <c r="B383" s="12"/>
      <c r="C383" s="12"/>
      <c r="E383" s="12"/>
    </row>
    <row r="384" spans="2:5" ht="13" x14ac:dyDescent="0.15">
      <c r="B384" s="12"/>
      <c r="C384" s="12"/>
      <c r="E384" s="12"/>
    </row>
    <row r="385" spans="2:5" ht="13" x14ac:dyDescent="0.15">
      <c r="B385" s="12"/>
      <c r="C385" s="12"/>
      <c r="E385" s="12"/>
    </row>
    <row r="386" spans="2:5" ht="13" x14ac:dyDescent="0.15">
      <c r="B386" s="12"/>
      <c r="C386" s="12"/>
      <c r="E386" s="12"/>
    </row>
    <row r="387" spans="2:5" ht="13" x14ac:dyDescent="0.15">
      <c r="B387" s="12"/>
      <c r="C387" s="12"/>
      <c r="E387" s="12"/>
    </row>
    <row r="388" spans="2:5" ht="13" x14ac:dyDescent="0.15">
      <c r="B388" s="12"/>
      <c r="C388" s="12"/>
      <c r="E388" s="12"/>
    </row>
    <row r="389" spans="2:5" ht="13" x14ac:dyDescent="0.15">
      <c r="B389" s="12"/>
      <c r="C389" s="12"/>
      <c r="E389" s="12"/>
    </row>
    <row r="390" spans="2:5" ht="13" x14ac:dyDescent="0.15">
      <c r="B390" s="12"/>
      <c r="C390" s="12"/>
      <c r="E390" s="12"/>
    </row>
    <row r="391" spans="2:5" ht="13" x14ac:dyDescent="0.15">
      <c r="B391" s="12"/>
      <c r="C391" s="12"/>
      <c r="E391" s="12"/>
    </row>
    <row r="392" spans="2:5" ht="13" x14ac:dyDescent="0.15">
      <c r="B392" s="12"/>
      <c r="C392" s="12"/>
      <c r="E392" s="12"/>
    </row>
    <row r="393" spans="2:5" ht="13" x14ac:dyDescent="0.15">
      <c r="B393" s="12"/>
      <c r="C393" s="12"/>
      <c r="E393" s="12"/>
    </row>
    <row r="394" spans="2:5" ht="13" x14ac:dyDescent="0.15">
      <c r="B394" s="12"/>
      <c r="C394" s="12"/>
      <c r="E394" s="12"/>
    </row>
    <row r="395" spans="2:5" ht="13" x14ac:dyDescent="0.15">
      <c r="B395" s="12"/>
      <c r="C395" s="12"/>
      <c r="E395" s="12"/>
    </row>
    <row r="396" spans="2:5" ht="13" x14ac:dyDescent="0.15">
      <c r="B396" s="12"/>
      <c r="C396" s="12"/>
      <c r="E396" s="12"/>
    </row>
    <row r="397" spans="2:5" ht="13" x14ac:dyDescent="0.15">
      <c r="B397" s="12"/>
      <c r="C397" s="12"/>
      <c r="E397" s="12"/>
    </row>
    <row r="398" spans="2:5" ht="13" x14ac:dyDescent="0.15">
      <c r="B398" s="12"/>
      <c r="C398" s="12"/>
      <c r="E398" s="12"/>
    </row>
    <row r="399" spans="2:5" ht="13" x14ac:dyDescent="0.15">
      <c r="B399" s="12"/>
      <c r="C399" s="12"/>
      <c r="E399" s="12"/>
    </row>
    <row r="400" spans="2:5" ht="13" x14ac:dyDescent="0.15">
      <c r="B400" s="12"/>
      <c r="C400" s="12"/>
      <c r="E400" s="12"/>
    </row>
    <row r="401" spans="2:5" ht="13" x14ac:dyDescent="0.15">
      <c r="B401" s="12"/>
      <c r="C401" s="12"/>
      <c r="E401" s="12"/>
    </row>
    <row r="402" spans="2:5" ht="13" x14ac:dyDescent="0.15">
      <c r="B402" s="12"/>
      <c r="C402" s="12"/>
      <c r="E402" s="12"/>
    </row>
    <row r="403" spans="2:5" ht="13" x14ac:dyDescent="0.15">
      <c r="B403" s="12"/>
      <c r="C403" s="12"/>
      <c r="E403" s="12"/>
    </row>
    <row r="404" spans="2:5" ht="13" x14ac:dyDescent="0.15">
      <c r="B404" s="12"/>
      <c r="C404" s="12"/>
      <c r="E404" s="12"/>
    </row>
    <row r="405" spans="2:5" ht="13" x14ac:dyDescent="0.15">
      <c r="B405" s="12"/>
      <c r="C405" s="12"/>
      <c r="E405" s="12"/>
    </row>
    <row r="406" spans="2:5" ht="13" x14ac:dyDescent="0.15">
      <c r="B406" s="12"/>
      <c r="C406" s="12"/>
      <c r="E406" s="12"/>
    </row>
    <row r="407" spans="2:5" ht="13" x14ac:dyDescent="0.15">
      <c r="B407" s="12"/>
      <c r="C407" s="12"/>
      <c r="E407" s="12"/>
    </row>
    <row r="408" spans="2:5" ht="13" x14ac:dyDescent="0.15">
      <c r="B408" s="12"/>
      <c r="C408" s="12"/>
      <c r="E408" s="12"/>
    </row>
    <row r="409" spans="2:5" ht="13" x14ac:dyDescent="0.15">
      <c r="B409" s="12"/>
      <c r="C409" s="12"/>
      <c r="E409" s="12"/>
    </row>
    <row r="410" spans="2:5" ht="13" x14ac:dyDescent="0.15">
      <c r="B410" s="12"/>
      <c r="C410" s="12"/>
      <c r="E410" s="12"/>
    </row>
    <row r="411" spans="2:5" ht="13" x14ac:dyDescent="0.15">
      <c r="B411" s="12"/>
      <c r="C411" s="12"/>
      <c r="E411" s="12"/>
    </row>
    <row r="412" spans="2:5" ht="13" x14ac:dyDescent="0.15">
      <c r="B412" s="12"/>
      <c r="C412" s="12"/>
      <c r="E412" s="12"/>
    </row>
    <row r="413" spans="2:5" ht="13" x14ac:dyDescent="0.15">
      <c r="B413" s="12"/>
      <c r="C413" s="12"/>
      <c r="E413" s="12"/>
    </row>
    <row r="414" spans="2:5" ht="13" x14ac:dyDescent="0.15">
      <c r="B414" s="12"/>
      <c r="C414" s="12"/>
      <c r="E414" s="12"/>
    </row>
    <row r="415" spans="2:5" ht="13" x14ac:dyDescent="0.15">
      <c r="B415" s="12"/>
      <c r="C415" s="12"/>
      <c r="E415" s="12"/>
    </row>
    <row r="416" spans="2:5" ht="13" x14ac:dyDescent="0.15">
      <c r="B416" s="12"/>
      <c r="C416" s="12"/>
      <c r="E416" s="12"/>
    </row>
    <row r="417" spans="2:5" ht="13" x14ac:dyDescent="0.15">
      <c r="B417" s="12"/>
      <c r="C417" s="12"/>
      <c r="E417" s="12"/>
    </row>
    <row r="418" spans="2:5" ht="13" x14ac:dyDescent="0.15">
      <c r="B418" s="12"/>
      <c r="C418" s="12"/>
      <c r="E418" s="12"/>
    </row>
    <row r="419" spans="2:5" ht="13" x14ac:dyDescent="0.15">
      <c r="B419" s="12"/>
      <c r="C419" s="12"/>
      <c r="E419" s="12"/>
    </row>
    <row r="420" spans="2:5" ht="13" x14ac:dyDescent="0.15">
      <c r="B420" s="12"/>
      <c r="C420" s="12"/>
      <c r="E420" s="12"/>
    </row>
    <row r="421" spans="2:5" ht="13" x14ac:dyDescent="0.15">
      <c r="B421" s="12"/>
      <c r="C421" s="12"/>
      <c r="E421" s="12"/>
    </row>
    <row r="422" spans="2:5" ht="13" x14ac:dyDescent="0.15">
      <c r="B422" s="12"/>
      <c r="C422" s="12"/>
      <c r="E422" s="12"/>
    </row>
    <row r="423" spans="2:5" ht="13" x14ac:dyDescent="0.15">
      <c r="B423" s="12"/>
      <c r="C423" s="12"/>
      <c r="E423" s="12"/>
    </row>
    <row r="424" spans="2:5" ht="13" x14ac:dyDescent="0.15">
      <c r="B424" s="12"/>
      <c r="C424" s="12"/>
      <c r="E424" s="12"/>
    </row>
    <row r="425" spans="2:5" ht="13" x14ac:dyDescent="0.15">
      <c r="B425" s="12"/>
      <c r="C425" s="12"/>
      <c r="E425" s="12"/>
    </row>
    <row r="426" spans="2:5" ht="13" x14ac:dyDescent="0.15">
      <c r="B426" s="12"/>
      <c r="C426" s="12"/>
      <c r="E426" s="12"/>
    </row>
    <row r="427" spans="2:5" ht="13" x14ac:dyDescent="0.15">
      <c r="B427" s="12"/>
      <c r="C427" s="12"/>
      <c r="E427" s="12"/>
    </row>
    <row r="428" spans="2:5" ht="13" x14ac:dyDescent="0.15">
      <c r="B428" s="12"/>
      <c r="C428" s="12"/>
      <c r="E428" s="12"/>
    </row>
    <row r="429" spans="2:5" ht="13" x14ac:dyDescent="0.15">
      <c r="B429" s="12"/>
      <c r="C429" s="12"/>
      <c r="E429" s="12"/>
    </row>
    <row r="430" spans="2:5" ht="13" x14ac:dyDescent="0.15">
      <c r="B430" s="12"/>
      <c r="C430" s="12"/>
      <c r="E430" s="12"/>
    </row>
    <row r="431" spans="2:5" ht="13" x14ac:dyDescent="0.15">
      <c r="B431" s="12"/>
      <c r="C431" s="12"/>
      <c r="E431" s="12"/>
    </row>
    <row r="432" spans="2:5" ht="13" x14ac:dyDescent="0.15">
      <c r="B432" s="12"/>
      <c r="C432" s="12"/>
      <c r="E432" s="12"/>
    </row>
    <row r="433" spans="2:5" ht="13" x14ac:dyDescent="0.15">
      <c r="B433" s="12"/>
      <c r="C433" s="12"/>
      <c r="E433" s="12"/>
    </row>
    <row r="434" spans="2:5" ht="13" x14ac:dyDescent="0.15">
      <c r="B434" s="12"/>
      <c r="C434" s="12"/>
      <c r="E434" s="12"/>
    </row>
    <row r="435" spans="2:5" ht="13" x14ac:dyDescent="0.15">
      <c r="B435" s="12"/>
      <c r="C435" s="12"/>
      <c r="E435" s="12"/>
    </row>
    <row r="436" spans="2:5" ht="13" x14ac:dyDescent="0.15">
      <c r="B436" s="12"/>
      <c r="C436" s="12"/>
      <c r="E436" s="12"/>
    </row>
    <row r="437" spans="2:5" ht="13" x14ac:dyDescent="0.15">
      <c r="B437" s="12"/>
      <c r="C437" s="12"/>
      <c r="E437" s="12"/>
    </row>
    <row r="438" spans="2:5" ht="13" x14ac:dyDescent="0.15">
      <c r="B438" s="12"/>
      <c r="C438" s="12"/>
      <c r="E438" s="12"/>
    </row>
    <row r="439" spans="2:5" ht="13" x14ac:dyDescent="0.15">
      <c r="B439" s="12"/>
      <c r="C439" s="12"/>
      <c r="E439" s="12"/>
    </row>
    <row r="440" spans="2:5" ht="13" x14ac:dyDescent="0.15">
      <c r="B440" s="12"/>
      <c r="C440" s="12"/>
      <c r="E440" s="12"/>
    </row>
    <row r="441" spans="2:5" ht="13" x14ac:dyDescent="0.15">
      <c r="B441" s="12"/>
      <c r="C441" s="12"/>
      <c r="E441" s="12"/>
    </row>
    <row r="442" spans="2:5" ht="13" x14ac:dyDescent="0.15">
      <c r="B442" s="12"/>
      <c r="C442" s="12"/>
      <c r="E442" s="12"/>
    </row>
    <row r="443" spans="2:5" ht="13" x14ac:dyDescent="0.15">
      <c r="B443" s="12"/>
      <c r="C443" s="12"/>
      <c r="E443" s="12"/>
    </row>
    <row r="444" spans="2:5" ht="13" x14ac:dyDescent="0.15">
      <c r="B444" s="12"/>
      <c r="C444" s="12"/>
      <c r="E444" s="12"/>
    </row>
    <row r="445" spans="2:5" ht="13" x14ac:dyDescent="0.15">
      <c r="B445" s="12"/>
      <c r="C445" s="12"/>
      <c r="E445" s="12"/>
    </row>
    <row r="446" spans="2:5" ht="13" x14ac:dyDescent="0.15">
      <c r="B446" s="12"/>
      <c r="C446" s="12"/>
      <c r="E446" s="12"/>
    </row>
    <row r="447" spans="2:5" ht="13" x14ac:dyDescent="0.15">
      <c r="B447" s="12"/>
      <c r="C447" s="12"/>
      <c r="E447" s="12"/>
    </row>
    <row r="448" spans="2:5" ht="13" x14ac:dyDescent="0.15">
      <c r="B448" s="12"/>
      <c r="C448" s="12"/>
      <c r="E448" s="12"/>
    </row>
    <row r="449" spans="2:5" ht="13" x14ac:dyDescent="0.15">
      <c r="B449" s="12"/>
      <c r="C449" s="12"/>
      <c r="E449" s="12"/>
    </row>
    <row r="450" spans="2:5" ht="13" x14ac:dyDescent="0.15">
      <c r="B450" s="12"/>
      <c r="C450" s="12"/>
      <c r="E450" s="12"/>
    </row>
    <row r="451" spans="2:5" ht="13" x14ac:dyDescent="0.15">
      <c r="B451" s="12"/>
      <c r="C451" s="12"/>
      <c r="E451" s="12"/>
    </row>
    <row r="452" spans="2:5" ht="13" x14ac:dyDescent="0.15">
      <c r="B452" s="12"/>
      <c r="C452" s="12"/>
      <c r="E452" s="12"/>
    </row>
    <row r="453" spans="2:5" ht="13" x14ac:dyDescent="0.15">
      <c r="B453" s="12"/>
      <c r="C453" s="12"/>
      <c r="E453" s="12"/>
    </row>
    <row r="454" spans="2:5" ht="13" x14ac:dyDescent="0.15">
      <c r="B454" s="12"/>
      <c r="C454" s="12"/>
      <c r="E454" s="12"/>
    </row>
    <row r="455" spans="2:5" ht="13" x14ac:dyDescent="0.15">
      <c r="B455" s="12"/>
      <c r="C455" s="12"/>
      <c r="E455" s="12"/>
    </row>
    <row r="456" spans="2:5" ht="13" x14ac:dyDescent="0.15">
      <c r="B456" s="12"/>
      <c r="C456" s="12"/>
      <c r="E456" s="12"/>
    </row>
    <row r="457" spans="2:5" ht="13" x14ac:dyDescent="0.15">
      <c r="B457" s="12"/>
      <c r="C457" s="12"/>
      <c r="E457" s="12"/>
    </row>
    <row r="458" spans="2:5" ht="13" x14ac:dyDescent="0.15">
      <c r="B458" s="12"/>
      <c r="C458" s="12"/>
      <c r="E458" s="12"/>
    </row>
    <row r="459" spans="2:5" ht="13" x14ac:dyDescent="0.15">
      <c r="B459" s="12"/>
      <c r="C459" s="12"/>
      <c r="E459" s="12"/>
    </row>
    <row r="460" spans="2:5" ht="13" x14ac:dyDescent="0.15">
      <c r="B460" s="12"/>
      <c r="C460" s="12"/>
      <c r="E460" s="12"/>
    </row>
    <row r="461" spans="2:5" ht="13" x14ac:dyDescent="0.15">
      <c r="B461" s="12"/>
      <c r="C461" s="12"/>
      <c r="E461" s="12"/>
    </row>
    <row r="462" spans="2:5" ht="13" x14ac:dyDescent="0.15">
      <c r="B462" s="12"/>
      <c r="C462" s="12"/>
      <c r="E462" s="12"/>
    </row>
    <row r="463" spans="2:5" ht="13" x14ac:dyDescent="0.15">
      <c r="B463" s="12"/>
      <c r="C463" s="12"/>
      <c r="E463" s="12"/>
    </row>
    <row r="464" spans="2:5" ht="13" x14ac:dyDescent="0.15">
      <c r="B464" s="12"/>
      <c r="C464" s="12"/>
      <c r="E464" s="12"/>
    </row>
    <row r="465" spans="2:5" ht="13" x14ac:dyDescent="0.15">
      <c r="B465" s="12"/>
      <c r="C465" s="12"/>
      <c r="E465" s="12"/>
    </row>
    <row r="466" spans="2:5" ht="13" x14ac:dyDescent="0.15">
      <c r="B466" s="12"/>
      <c r="C466" s="12"/>
      <c r="E466" s="12"/>
    </row>
    <row r="467" spans="2:5" ht="13" x14ac:dyDescent="0.15">
      <c r="B467" s="12"/>
      <c r="C467" s="12"/>
      <c r="E467" s="12"/>
    </row>
    <row r="468" spans="2:5" ht="13" x14ac:dyDescent="0.15">
      <c r="B468" s="12"/>
      <c r="C468" s="12"/>
      <c r="E468" s="12"/>
    </row>
    <row r="469" spans="2:5" ht="13" x14ac:dyDescent="0.15">
      <c r="B469" s="12"/>
      <c r="C469" s="12"/>
      <c r="E469" s="12"/>
    </row>
    <row r="470" spans="2:5" ht="13" x14ac:dyDescent="0.15">
      <c r="B470" s="12"/>
      <c r="C470" s="12"/>
      <c r="E470" s="12"/>
    </row>
    <row r="471" spans="2:5" ht="13" x14ac:dyDescent="0.15">
      <c r="B471" s="12"/>
      <c r="C471" s="12"/>
      <c r="E471" s="12"/>
    </row>
    <row r="472" spans="2:5" ht="13" x14ac:dyDescent="0.15">
      <c r="B472" s="12"/>
      <c r="C472" s="12"/>
      <c r="E472" s="12"/>
    </row>
    <row r="473" spans="2:5" ht="13" x14ac:dyDescent="0.15">
      <c r="B473" s="12"/>
      <c r="C473" s="12"/>
      <c r="E473" s="12"/>
    </row>
    <row r="474" spans="2:5" ht="13" x14ac:dyDescent="0.15">
      <c r="B474" s="12"/>
      <c r="C474" s="12"/>
      <c r="E474" s="12"/>
    </row>
    <row r="475" spans="2:5" ht="13" x14ac:dyDescent="0.15">
      <c r="B475" s="12"/>
      <c r="C475" s="12"/>
      <c r="E475" s="12"/>
    </row>
    <row r="476" spans="2:5" ht="13" x14ac:dyDescent="0.15">
      <c r="B476" s="12"/>
      <c r="C476" s="12"/>
      <c r="E476" s="12"/>
    </row>
    <row r="477" spans="2:5" ht="13" x14ac:dyDescent="0.15">
      <c r="B477" s="12"/>
      <c r="C477" s="12"/>
      <c r="E477" s="12"/>
    </row>
    <row r="478" spans="2:5" ht="13" x14ac:dyDescent="0.15">
      <c r="B478" s="12"/>
      <c r="C478" s="12"/>
      <c r="E478" s="12"/>
    </row>
    <row r="479" spans="2:5" ht="13" x14ac:dyDescent="0.15">
      <c r="B479" s="12"/>
      <c r="C479" s="12"/>
      <c r="E479" s="12"/>
    </row>
    <row r="480" spans="2:5" ht="13" x14ac:dyDescent="0.15">
      <c r="B480" s="12"/>
      <c r="C480" s="12"/>
      <c r="E480" s="12"/>
    </row>
    <row r="481" spans="2:5" ht="13" x14ac:dyDescent="0.15">
      <c r="B481" s="12"/>
      <c r="C481" s="12"/>
      <c r="E481" s="12"/>
    </row>
    <row r="482" spans="2:5" ht="13" x14ac:dyDescent="0.15">
      <c r="B482" s="12"/>
      <c r="C482" s="12"/>
      <c r="E482" s="12"/>
    </row>
    <row r="483" spans="2:5" ht="13" x14ac:dyDescent="0.15">
      <c r="B483" s="12"/>
      <c r="C483" s="12"/>
      <c r="E483" s="12"/>
    </row>
    <row r="484" spans="2:5" ht="13" x14ac:dyDescent="0.15">
      <c r="B484" s="12"/>
      <c r="C484" s="12"/>
      <c r="E484" s="12"/>
    </row>
    <row r="485" spans="2:5" ht="13" x14ac:dyDescent="0.15">
      <c r="B485" s="12"/>
      <c r="C485" s="12"/>
      <c r="E485" s="12"/>
    </row>
    <row r="486" spans="2:5" ht="13" x14ac:dyDescent="0.15">
      <c r="B486" s="12"/>
      <c r="C486" s="12"/>
      <c r="E486" s="12"/>
    </row>
    <row r="487" spans="2:5" ht="13" x14ac:dyDescent="0.15">
      <c r="B487" s="12"/>
      <c r="C487" s="12"/>
      <c r="E487" s="12"/>
    </row>
    <row r="488" spans="2:5" ht="13" x14ac:dyDescent="0.15">
      <c r="B488" s="12"/>
      <c r="C488" s="12"/>
      <c r="E488" s="12"/>
    </row>
    <row r="489" spans="2:5" ht="13" x14ac:dyDescent="0.15">
      <c r="B489" s="12"/>
      <c r="C489" s="12"/>
      <c r="E489" s="12"/>
    </row>
    <row r="490" spans="2:5" ht="13" x14ac:dyDescent="0.15">
      <c r="B490" s="12"/>
      <c r="C490" s="12"/>
      <c r="E490" s="12"/>
    </row>
    <row r="491" spans="2:5" ht="13" x14ac:dyDescent="0.15">
      <c r="B491" s="12"/>
      <c r="C491" s="12"/>
      <c r="E491" s="12"/>
    </row>
    <row r="492" spans="2:5" ht="13" x14ac:dyDescent="0.15">
      <c r="B492" s="12"/>
      <c r="C492" s="12"/>
      <c r="E492" s="12"/>
    </row>
    <row r="493" spans="2:5" ht="13" x14ac:dyDescent="0.15">
      <c r="B493" s="12"/>
      <c r="C493" s="12"/>
      <c r="E493" s="12"/>
    </row>
    <row r="494" spans="2:5" ht="13" x14ac:dyDescent="0.15">
      <c r="B494" s="12"/>
      <c r="C494" s="12"/>
      <c r="E494" s="12"/>
    </row>
    <row r="495" spans="2:5" ht="13" x14ac:dyDescent="0.15">
      <c r="B495" s="12"/>
      <c r="C495" s="12"/>
      <c r="E495" s="12"/>
    </row>
    <row r="496" spans="2:5" ht="13" x14ac:dyDescent="0.15">
      <c r="B496" s="12"/>
      <c r="C496" s="12"/>
      <c r="E496" s="12"/>
    </row>
    <row r="497" spans="2:5" ht="13" x14ac:dyDescent="0.15">
      <c r="B497" s="12"/>
      <c r="C497" s="12"/>
      <c r="E497" s="12"/>
    </row>
    <row r="498" spans="2:5" ht="13" x14ac:dyDescent="0.15">
      <c r="B498" s="12"/>
      <c r="C498" s="12"/>
      <c r="E498" s="12"/>
    </row>
    <row r="499" spans="2:5" ht="13" x14ac:dyDescent="0.15">
      <c r="B499" s="12"/>
      <c r="C499" s="12"/>
      <c r="E499" s="12"/>
    </row>
    <row r="500" spans="2:5" ht="13" x14ac:dyDescent="0.15">
      <c r="B500" s="12"/>
      <c r="C500" s="12"/>
      <c r="E500" s="12"/>
    </row>
    <row r="501" spans="2:5" ht="13" x14ac:dyDescent="0.15">
      <c r="B501" s="12"/>
      <c r="C501" s="12"/>
      <c r="E501" s="12"/>
    </row>
    <row r="502" spans="2:5" ht="13" x14ac:dyDescent="0.15">
      <c r="B502" s="12"/>
      <c r="C502" s="12"/>
      <c r="E502" s="12"/>
    </row>
    <row r="503" spans="2:5" ht="13" x14ac:dyDescent="0.15">
      <c r="B503" s="12"/>
      <c r="C503" s="12"/>
      <c r="E503" s="12"/>
    </row>
    <row r="504" spans="2:5" ht="13" x14ac:dyDescent="0.15">
      <c r="B504" s="12"/>
      <c r="C504" s="12"/>
      <c r="E504" s="12"/>
    </row>
    <row r="505" spans="2:5" ht="13" x14ac:dyDescent="0.15">
      <c r="B505" s="12"/>
      <c r="C505" s="12"/>
      <c r="E505" s="12"/>
    </row>
    <row r="506" spans="2:5" ht="13" x14ac:dyDescent="0.15">
      <c r="B506" s="12"/>
      <c r="C506" s="12"/>
      <c r="E506" s="12"/>
    </row>
    <row r="507" spans="2:5" ht="13" x14ac:dyDescent="0.15">
      <c r="B507" s="12"/>
      <c r="C507" s="12"/>
      <c r="E507" s="12"/>
    </row>
    <row r="508" spans="2:5" ht="13" x14ac:dyDescent="0.15">
      <c r="B508" s="12"/>
      <c r="C508" s="12"/>
      <c r="E508" s="12"/>
    </row>
    <row r="509" spans="2:5" ht="13" x14ac:dyDescent="0.15">
      <c r="B509" s="12"/>
      <c r="C509" s="12"/>
      <c r="E509" s="12"/>
    </row>
    <row r="510" spans="2:5" ht="13" x14ac:dyDescent="0.15">
      <c r="B510" s="12"/>
      <c r="C510" s="12"/>
      <c r="E510" s="12"/>
    </row>
    <row r="511" spans="2:5" ht="13" x14ac:dyDescent="0.15">
      <c r="B511" s="12"/>
      <c r="C511" s="12"/>
      <c r="E511" s="12"/>
    </row>
    <row r="512" spans="2:5" ht="13" x14ac:dyDescent="0.15">
      <c r="B512" s="12"/>
      <c r="C512" s="12"/>
      <c r="E512" s="12"/>
    </row>
    <row r="513" spans="2:5" ht="13" x14ac:dyDescent="0.15">
      <c r="B513" s="12"/>
      <c r="C513" s="12"/>
      <c r="E513" s="12"/>
    </row>
    <row r="514" spans="2:5" ht="13" x14ac:dyDescent="0.15">
      <c r="B514" s="12"/>
      <c r="C514" s="12"/>
      <c r="E514" s="12"/>
    </row>
    <row r="515" spans="2:5" ht="13" x14ac:dyDescent="0.15">
      <c r="B515" s="12"/>
      <c r="C515" s="12"/>
      <c r="E515" s="12"/>
    </row>
    <row r="516" spans="2:5" ht="13" x14ac:dyDescent="0.15">
      <c r="B516" s="12"/>
      <c r="C516" s="12"/>
      <c r="E516" s="12"/>
    </row>
    <row r="517" spans="2:5" ht="13" x14ac:dyDescent="0.15">
      <c r="B517" s="12"/>
      <c r="C517" s="12"/>
      <c r="E517" s="12"/>
    </row>
    <row r="518" spans="2:5" ht="13" x14ac:dyDescent="0.15">
      <c r="B518" s="12"/>
      <c r="C518" s="12"/>
      <c r="E518" s="12"/>
    </row>
    <row r="519" spans="2:5" ht="13" x14ac:dyDescent="0.15">
      <c r="B519" s="12"/>
      <c r="C519" s="12"/>
      <c r="E519" s="12"/>
    </row>
    <row r="520" spans="2:5" ht="13" x14ac:dyDescent="0.15">
      <c r="B520" s="12"/>
      <c r="C520" s="12"/>
      <c r="E520" s="12"/>
    </row>
    <row r="521" spans="2:5" ht="13" x14ac:dyDescent="0.15">
      <c r="B521" s="12"/>
      <c r="C521" s="12"/>
      <c r="E521" s="12"/>
    </row>
    <row r="522" spans="2:5" ht="13" x14ac:dyDescent="0.15">
      <c r="B522" s="12"/>
      <c r="C522" s="12"/>
      <c r="E522" s="12"/>
    </row>
    <row r="523" spans="2:5" ht="13" x14ac:dyDescent="0.15">
      <c r="B523" s="12"/>
      <c r="C523" s="12"/>
      <c r="E523" s="12"/>
    </row>
    <row r="524" spans="2:5" ht="13" x14ac:dyDescent="0.15">
      <c r="B524" s="12"/>
      <c r="C524" s="12"/>
      <c r="E524" s="12"/>
    </row>
    <row r="525" spans="2:5" ht="13" x14ac:dyDescent="0.15">
      <c r="B525" s="12"/>
      <c r="C525" s="12"/>
      <c r="E525" s="12"/>
    </row>
    <row r="526" spans="2:5" ht="13" x14ac:dyDescent="0.15">
      <c r="B526" s="12"/>
      <c r="C526" s="12"/>
      <c r="E526" s="12"/>
    </row>
    <row r="527" spans="2:5" ht="13" x14ac:dyDescent="0.15">
      <c r="B527" s="12"/>
      <c r="C527" s="12"/>
      <c r="E527" s="12"/>
    </row>
    <row r="528" spans="2:5" ht="13" x14ac:dyDescent="0.15">
      <c r="B528" s="12"/>
      <c r="C528" s="12"/>
      <c r="E528" s="12"/>
    </row>
    <row r="529" spans="2:5" ht="13" x14ac:dyDescent="0.15">
      <c r="B529" s="12"/>
      <c r="C529" s="12"/>
      <c r="E529" s="12"/>
    </row>
    <row r="530" spans="2:5" ht="13" x14ac:dyDescent="0.15">
      <c r="B530" s="12"/>
      <c r="C530" s="12"/>
      <c r="E530" s="12"/>
    </row>
    <row r="531" spans="2:5" ht="13" x14ac:dyDescent="0.15">
      <c r="B531" s="12"/>
      <c r="C531" s="12"/>
      <c r="E531" s="12"/>
    </row>
    <row r="532" spans="2:5" ht="13" x14ac:dyDescent="0.15">
      <c r="B532" s="12"/>
      <c r="C532" s="12"/>
      <c r="E532" s="12"/>
    </row>
    <row r="533" spans="2:5" ht="13" x14ac:dyDescent="0.15">
      <c r="B533" s="12"/>
      <c r="C533" s="12"/>
      <c r="E533" s="12"/>
    </row>
    <row r="534" spans="2:5" ht="13" x14ac:dyDescent="0.15">
      <c r="B534" s="12"/>
      <c r="C534" s="12"/>
      <c r="E534" s="12"/>
    </row>
    <row r="535" spans="2:5" ht="13" x14ac:dyDescent="0.15">
      <c r="B535" s="12"/>
      <c r="C535" s="12"/>
      <c r="E535" s="12"/>
    </row>
    <row r="536" spans="2:5" ht="13" x14ac:dyDescent="0.15">
      <c r="B536" s="12"/>
      <c r="C536" s="12"/>
      <c r="E536" s="12"/>
    </row>
    <row r="537" spans="2:5" ht="13" x14ac:dyDescent="0.15">
      <c r="B537" s="12"/>
      <c r="C537" s="12"/>
      <c r="E537" s="12"/>
    </row>
    <row r="538" spans="2:5" ht="13" x14ac:dyDescent="0.15">
      <c r="B538" s="12"/>
      <c r="C538" s="12"/>
      <c r="E538" s="12"/>
    </row>
    <row r="539" spans="2:5" ht="13" x14ac:dyDescent="0.15">
      <c r="B539" s="12"/>
      <c r="C539" s="12"/>
      <c r="E539" s="12"/>
    </row>
    <row r="540" spans="2:5" ht="13" x14ac:dyDescent="0.15">
      <c r="B540" s="12"/>
      <c r="C540" s="12"/>
      <c r="E540" s="12"/>
    </row>
    <row r="541" spans="2:5" ht="13" x14ac:dyDescent="0.15">
      <c r="B541" s="12"/>
      <c r="C541" s="12"/>
      <c r="E541" s="12"/>
    </row>
    <row r="542" spans="2:5" ht="13" x14ac:dyDescent="0.15">
      <c r="B542" s="12"/>
      <c r="C542" s="12"/>
      <c r="E542" s="12"/>
    </row>
    <row r="543" spans="2:5" ht="13" x14ac:dyDescent="0.15">
      <c r="B543" s="12"/>
      <c r="C543" s="12"/>
      <c r="E543" s="12"/>
    </row>
    <row r="544" spans="2:5" ht="13" x14ac:dyDescent="0.15">
      <c r="B544" s="12"/>
      <c r="C544" s="12"/>
      <c r="E544" s="12"/>
    </row>
    <row r="545" spans="2:5" ht="13" x14ac:dyDescent="0.15">
      <c r="B545" s="12"/>
      <c r="C545" s="12"/>
      <c r="E545" s="12"/>
    </row>
    <row r="546" spans="2:5" ht="13" x14ac:dyDescent="0.15">
      <c r="B546" s="12"/>
      <c r="C546" s="12"/>
      <c r="E546" s="12"/>
    </row>
    <row r="547" spans="2:5" ht="13" x14ac:dyDescent="0.15">
      <c r="B547" s="12"/>
      <c r="C547" s="12"/>
      <c r="E547" s="12"/>
    </row>
    <row r="548" spans="2:5" ht="13" x14ac:dyDescent="0.15">
      <c r="B548" s="12"/>
      <c r="C548" s="12"/>
      <c r="E548" s="12"/>
    </row>
    <row r="549" spans="2:5" ht="13" x14ac:dyDescent="0.15">
      <c r="B549" s="12"/>
      <c r="C549" s="12"/>
      <c r="E549" s="12"/>
    </row>
    <row r="550" spans="2:5" ht="13" x14ac:dyDescent="0.15">
      <c r="B550" s="12"/>
      <c r="C550" s="12"/>
      <c r="E550" s="12"/>
    </row>
    <row r="551" spans="2:5" ht="13" x14ac:dyDescent="0.15">
      <c r="B551" s="12"/>
      <c r="C551" s="12"/>
      <c r="E551" s="12"/>
    </row>
    <row r="552" spans="2:5" ht="13" x14ac:dyDescent="0.15">
      <c r="B552" s="12"/>
      <c r="C552" s="12"/>
      <c r="E552" s="12"/>
    </row>
    <row r="553" spans="2:5" ht="13" x14ac:dyDescent="0.15">
      <c r="B553" s="12"/>
      <c r="C553" s="12"/>
      <c r="E553" s="12"/>
    </row>
    <row r="554" spans="2:5" ht="13" x14ac:dyDescent="0.15">
      <c r="B554" s="12"/>
      <c r="C554" s="12"/>
      <c r="E554" s="12"/>
    </row>
    <row r="555" spans="2:5" ht="13" x14ac:dyDescent="0.15">
      <c r="B555" s="12"/>
      <c r="C555" s="12"/>
      <c r="E555" s="12"/>
    </row>
    <row r="556" spans="2:5" ht="13" x14ac:dyDescent="0.15">
      <c r="B556" s="12"/>
      <c r="C556" s="12"/>
      <c r="E556" s="12"/>
    </row>
    <row r="557" spans="2:5" ht="13" x14ac:dyDescent="0.15">
      <c r="B557" s="12"/>
      <c r="C557" s="12"/>
      <c r="E557" s="12"/>
    </row>
    <row r="558" spans="2:5" ht="13" x14ac:dyDescent="0.15">
      <c r="B558" s="12"/>
      <c r="C558" s="12"/>
      <c r="E558" s="12"/>
    </row>
    <row r="559" spans="2:5" ht="13" x14ac:dyDescent="0.15">
      <c r="B559" s="12"/>
      <c r="C559" s="12"/>
      <c r="E559" s="12"/>
    </row>
    <row r="560" spans="2:5" ht="13" x14ac:dyDescent="0.15">
      <c r="B560" s="12"/>
      <c r="C560" s="12"/>
      <c r="E560" s="12"/>
    </row>
    <row r="561" spans="2:5" ht="13" x14ac:dyDescent="0.15">
      <c r="B561" s="12"/>
      <c r="C561" s="12"/>
      <c r="E561" s="12"/>
    </row>
    <row r="562" spans="2:5" ht="13" x14ac:dyDescent="0.15">
      <c r="B562" s="12"/>
      <c r="C562" s="12"/>
      <c r="E562" s="12"/>
    </row>
    <row r="563" spans="2:5" ht="13" x14ac:dyDescent="0.15">
      <c r="B563" s="12"/>
      <c r="C563" s="12"/>
      <c r="E563" s="12"/>
    </row>
    <row r="564" spans="2:5" ht="13" x14ac:dyDescent="0.15">
      <c r="B564" s="12"/>
      <c r="C564" s="12"/>
      <c r="E564" s="12"/>
    </row>
    <row r="565" spans="2:5" ht="13" x14ac:dyDescent="0.15">
      <c r="B565" s="12"/>
      <c r="C565" s="12"/>
      <c r="E565" s="12"/>
    </row>
    <row r="566" spans="2:5" ht="13" x14ac:dyDescent="0.15">
      <c r="B566" s="12"/>
      <c r="C566" s="12"/>
      <c r="E566" s="12"/>
    </row>
    <row r="567" spans="2:5" ht="13" x14ac:dyDescent="0.15">
      <c r="B567" s="12"/>
      <c r="C567" s="12"/>
      <c r="E567" s="12"/>
    </row>
    <row r="568" spans="2:5" ht="13" x14ac:dyDescent="0.15">
      <c r="B568" s="12"/>
      <c r="C568" s="12"/>
      <c r="E568" s="12"/>
    </row>
    <row r="569" spans="2:5" ht="13" x14ac:dyDescent="0.15">
      <c r="B569" s="12"/>
      <c r="C569" s="12"/>
      <c r="E569" s="12"/>
    </row>
    <row r="570" spans="2:5" ht="13" x14ac:dyDescent="0.15">
      <c r="B570" s="12"/>
      <c r="C570" s="12"/>
      <c r="E570" s="12"/>
    </row>
    <row r="571" spans="2:5" ht="13" x14ac:dyDescent="0.15">
      <c r="B571" s="12"/>
      <c r="C571" s="12"/>
      <c r="E571" s="12"/>
    </row>
    <row r="572" spans="2:5" ht="13" x14ac:dyDescent="0.15">
      <c r="B572" s="12"/>
      <c r="C572" s="12"/>
      <c r="E572" s="12"/>
    </row>
    <row r="573" spans="2:5" ht="13" x14ac:dyDescent="0.15">
      <c r="B573" s="12"/>
      <c r="C573" s="12"/>
      <c r="E573" s="12"/>
    </row>
    <row r="574" spans="2:5" ht="13" x14ac:dyDescent="0.15">
      <c r="B574" s="12"/>
      <c r="C574" s="12"/>
      <c r="E574" s="12"/>
    </row>
    <row r="575" spans="2:5" ht="13" x14ac:dyDescent="0.15">
      <c r="B575" s="12"/>
      <c r="C575" s="12"/>
      <c r="E575" s="12"/>
    </row>
    <row r="576" spans="2:5" ht="13" x14ac:dyDescent="0.15">
      <c r="B576" s="12"/>
      <c r="C576" s="12"/>
      <c r="E576" s="12"/>
    </row>
    <row r="577" spans="2:5" ht="13" x14ac:dyDescent="0.15">
      <c r="B577" s="12"/>
      <c r="C577" s="12"/>
      <c r="E577" s="12"/>
    </row>
    <row r="578" spans="2:5" ht="13" x14ac:dyDescent="0.15">
      <c r="B578" s="12"/>
      <c r="C578" s="12"/>
      <c r="E578" s="12"/>
    </row>
    <row r="579" spans="2:5" ht="13" x14ac:dyDescent="0.15">
      <c r="B579" s="12"/>
      <c r="C579" s="12"/>
      <c r="E579" s="12"/>
    </row>
    <row r="580" spans="2:5" ht="13" x14ac:dyDescent="0.15">
      <c r="B580" s="12"/>
      <c r="C580" s="12"/>
      <c r="E580" s="12"/>
    </row>
    <row r="581" spans="2:5" ht="13" x14ac:dyDescent="0.15">
      <c r="B581" s="12"/>
      <c r="C581" s="12"/>
      <c r="E581" s="12"/>
    </row>
    <row r="582" spans="2:5" ht="13" x14ac:dyDescent="0.15">
      <c r="B582" s="12"/>
      <c r="C582" s="12"/>
      <c r="E582" s="12"/>
    </row>
    <row r="583" spans="2:5" ht="13" x14ac:dyDescent="0.15">
      <c r="B583" s="12"/>
      <c r="C583" s="12"/>
      <c r="E583" s="12"/>
    </row>
    <row r="584" spans="2:5" ht="13" x14ac:dyDescent="0.15">
      <c r="B584" s="12"/>
      <c r="C584" s="12"/>
      <c r="E584" s="12"/>
    </row>
    <row r="585" spans="2:5" ht="13" x14ac:dyDescent="0.15">
      <c r="B585" s="12"/>
      <c r="C585" s="12"/>
      <c r="E585" s="12"/>
    </row>
    <row r="586" spans="2:5" ht="13" x14ac:dyDescent="0.15">
      <c r="B586" s="12"/>
      <c r="C586" s="12"/>
      <c r="E586" s="12"/>
    </row>
    <row r="587" spans="2:5" ht="13" x14ac:dyDescent="0.15">
      <c r="B587" s="12"/>
      <c r="C587" s="12"/>
      <c r="E587" s="12"/>
    </row>
    <row r="588" spans="2:5" ht="13" x14ac:dyDescent="0.15">
      <c r="B588" s="12"/>
      <c r="C588" s="12"/>
      <c r="E588" s="12"/>
    </row>
    <row r="589" spans="2:5" ht="13" x14ac:dyDescent="0.15">
      <c r="B589" s="12"/>
      <c r="C589" s="12"/>
      <c r="E589" s="12"/>
    </row>
    <row r="590" spans="2:5" ht="13" x14ac:dyDescent="0.15">
      <c r="B590" s="12"/>
      <c r="C590" s="12"/>
      <c r="E590" s="12"/>
    </row>
    <row r="591" spans="2:5" ht="13" x14ac:dyDescent="0.15">
      <c r="B591" s="12"/>
      <c r="C591" s="12"/>
      <c r="E591" s="12"/>
    </row>
    <row r="592" spans="2:5" ht="13" x14ac:dyDescent="0.15">
      <c r="B592" s="12"/>
      <c r="C592" s="12"/>
      <c r="E592" s="12"/>
    </row>
    <row r="593" spans="2:5" ht="13" x14ac:dyDescent="0.15">
      <c r="B593" s="12"/>
      <c r="C593" s="12"/>
      <c r="E593" s="12"/>
    </row>
    <row r="594" spans="2:5" ht="13" x14ac:dyDescent="0.15">
      <c r="B594" s="12"/>
      <c r="C594" s="12"/>
      <c r="E594" s="12"/>
    </row>
    <row r="595" spans="2:5" ht="13" x14ac:dyDescent="0.15">
      <c r="B595" s="12"/>
      <c r="C595" s="12"/>
      <c r="E595" s="12"/>
    </row>
    <row r="596" spans="2:5" ht="13" x14ac:dyDescent="0.15">
      <c r="B596" s="12"/>
      <c r="C596" s="12"/>
      <c r="E596" s="12"/>
    </row>
    <row r="597" spans="2:5" ht="13" x14ac:dyDescent="0.15">
      <c r="B597" s="12"/>
      <c r="C597" s="12"/>
      <c r="E597" s="12"/>
    </row>
    <row r="598" spans="2:5" ht="13" x14ac:dyDescent="0.15">
      <c r="B598" s="12"/>
      <c r="C598" s="12"/>
      <c r="E598" s="12"/>
    </row>
    <row r="599" spans="2:5" ht="13" x14ac:dyDescent="0.15">
      <c r="B599" s="12"/>
      <c r="C599" s="12"/>
      <c r="E599" s="12"/>
    </row>
    <row r="600" spans="2:5" ht="13" x14ac:dyDescent="0.15">
      <c r="B600" s="12"/>
      <c r="C600" s="12"/>
      <c r="E600" s="12"/>
    </row>
    <row r="601" spans="2:5" ht="13" x14ac:dyDescent="0.15">
      <c r="B601" s="12"/>
      <c r="C601" s="12"/>
      <c r="E601" s="12"/>
    </row>
    <row r="602" spans="2:5" ht="13" x14ac:dyDescent="0.15">
      <c r="B602" s="12"/>
      <c r="C602" s="12"/>
      <c r="E602" s="12"/>
    </row>
    <row r="603" spans="2:5" ht="13" x14ac:dyDescent="0.15">
      <c r="B603" s="12"/>
      <c r="C603" s="12"/>
      <c r="E603" s="12"/>
    </row>
    <row r="604" spans="2:5" ht="13" x14ac:dyDescent="0.15">
      <c r="B604" s="12"/>
      <c r="C604" s="12"/>
      <c r="E604" s="12"/>
    </row>
    <row r="605" spans="2:5" ht="13" x14ac:dyDescent="0.15">
      <c r="B605" s="12"/>
      <c r="C605" s="12"/>
      <c r="E605" s="12"/>
    </row>
    <row r="606" spans="2:5" ht="13" x14ac:dyDescent="0.15">
      <c r="B606" s="12"/>
      <c r="C606" s="12"/>
      <c r="E606" s="12"/>
    </row>
    <row r="607" spans="2:5" ht="13" x14ac:dyDescent="0.15">
      <c r="B607" s="12"/>
      <c r="C607" s="12"/>
      <c r="E607" s="12"/>
    </row>
    <row r="608" spans="2:5" ht="13" x14ac:dyDescent="0.15">
      <c r="B608" s="12"/>
      <c r="C608" s="12"/>
      <c r="E608" s="12"/>
    </row>
    <row r="609" spans="2:5" ht="13" x14ac:dyDescent="0.15">
      <c r="B609" s="12"/>
      <c r="C609" s="12"/>
      <c r="E609" s="12"/>
    </row>
    <row r="610" spans="2:5" ht="13" x14ac:dyDescent="0.15">
      <c r="B610" s="12"/>
      <c r="C610" s="12"/>
      <c r="E610" s="12"/>
    </row>
    <row r="611" spans="2:5" ht="13" x14ac:dyDescent="0.15">
      <c r="B611" s="12"/>
      <c r="C611" s="12"/>
      <c r="E611" s="12"/>
    </row>
    <row r="612" spans="2:5" ht="13" x14ac:dyDescent="0.15">
      <c r="B612" s="12"/>
      <c r="C612" s="12"/>
      <c r="E612" s="12"/>
    </row>
    <row r="613" spans="2:5" ht="13" x14ac:dyDescent="0.15">
      <c r="B613" s="12"/>
      <c r="C613" s="12"/>
      <c r="E613" s="12"/>
    </row>
    <row r="614" spans="2:5" ht="13" x14ac:dyDescent="0.15">
      <c r="B614" s="12"/>
      <c r="C614" s="12"/>
      <c r="E614" s="12"/>
    </row>
    <row r="615" spans="2:5" ht="13" x14ac:dyDescent="0.15">
      <c r="B615" s="12"/>
      <c r="C615" s="12"/>
      <c r="E615" s="12"/>
    </row>
    <row r="616" spans="2:5" ht="13" x14ac:dyDescent="0.15">
      <c r="B616" s="12"/>
      <c r="C616" s="12"/>
      <c r="E616" s="12"/>
    </row>
    <row r="617" spans="2:5" ht="13" x14ac:dyDescent="0.15">
      <c r="B617" s="12"/>
      <c r="C617" s="12"/>
      <c r="E617" s="12"/>
    </row>
    <row r="618" spans="2:5" ht="13" x14ac:dyDescent="0.15">
      <c r="B618" s="12"/>
      <c r="C618" s="12"/>
      <c r="E618" s="12"/>
    </row>
    <row r="619" spans="2:5" ht="13" x14ac:dyDescent="0.15">
      <c r="B619" s="12"/>
      <c r="C619" s="12"/>
      <c r="E619" s="12"/>
    </row>
    <row r="620" spans="2:5" ht="13" x14ac:dyDescent="0.15">
      <c r="B620" s="12"/>
      <c r="C620" s="12"/>
      <c r="E620" s="12"/>
    </row>
    <row r="621" spans="2:5" ht="13" x14ac:dyDescent="0.15">
      <c r="B621" s="12"/>
      <c r="C621" s="12"/>
      <c r="E621" s="12"/>
    </row>
    <row r="622" spans="2:5" ht="13" x14ac:dyDescent="0.15">
      <c r="B622" s="12"/>
      <c r="C622" s="12"/>
      <c r="E622" s="12"/>
    </row>
    <row r="623" spans="2:5" ht="13" x14ac:dyDescent="0.15">
      <c r="B623" s="12"/>
      <c r="C623" s="12"/>
      <c r="E623" s="12"/>
    </row>
    <row r="624" spans="2:5" ht="13" x14ac:dyDescent="0.15">
      <c r="B624" s="12"/>
      <c r="C624" s="12"/>
      <c r="E624" s="12"/>
    </row>
    <row r="625" spans="2:5" ht="13" x14ac:dyDescent="0.15">
      <c r="B625" s="12"/>
      <c r="C625" s="12"/>
      <c r="E625" s="12"/>
    </row>
    <row r="626" spans="2:5" ht="13" x14ac:dyDescent="0.15">
      <c r="B626" s="12"/>
      <c r="C626" s="12"/>
      <c r="E626" s="12"/>
    </row>
    <row r="627" spans="2:5" ht="13" x14ac:dyDescent="0.15">
      <c r="B627" s="12"/>
      <c r="C627" s="12"/>
      <c r="E627" s="12"/>
    </row>
    <row r="628" spans="2:5" ht="13" x14ac:dyDescent="0.15">
      <c r="B628" s="12"/>
      <c r="C628" s="12"/>
      <c r="E628" s="12"/>
    </row>
    <row r="629" spans="2:5" ht="13" x14ac:dyDescent="0.15">
      <c r="B629" s="12"/>
      <c r="C629" s="12"/>
      <c r="E629" s="12"/>
    </row>
    <row r="630" spans="2:5" ht="13" x14ac:dyDescent="0.15">
      <c r="B630" s="12"/>
      <c r="C630" s="12"/>
      <c r="E630" s="12"/>
    </row>
    <row r="631" spans="2:5" ht="13" x14ac:dyDescent="0.15">
      <c r="B631" s="12"/>
      <c r="C631" s="12"/>
      <c r="E631" s="12"/>
    </row>
    <row r="632" spans="2:5" ht="13" x14ac:dyDescent="0.15">
      <c r="B632" s="12"/>
      <c r="C632" s="12"/>
      <c r="E632" s="12"/>
    </row>
    <row r="633" spans="2:5" ht="13" x14ac:dyDescent="0.15">
      <c r="B633" s="12"/>
      <c r="C633" s="12"/>
      <c r="E633" s="12"/>
    </row>
    <row r="634" spans="2:5" ht="13" x14ac:dyDescent="0.15">
      <c r="B634" s="12"/>
      <c r="C634" s="12"/>
      <c r="E634" s="12"/>
    </row>
    <row r="635" spans="2:5" ht="13" x14ac:dyDescent="0.15">
      <c r="B635" s="12"/>
      <c r="C635" s="12"/>
      <c r="E635" s="12"/>
    </row>
    <row r="636" spans="2:5" ht="13" x14ac:dyDescent="0.15">
      <c r="B636" s="12"/>
      <c r="C636" s="12"/>
      <c r="E636" s="12"/>
    </row>
    <row r="637" spans="2:5" ht="13" x14ac:dyDescent="0.15">
      <c r="B637" s="12"/>
      <c r="C637" s="12"/>
      <c r="E637" s="12"/>
    </row>
    <row r="638" spans="2:5" ht="13" x14ac:dyDescent="0.15">
      <c r="B638" s="12"/>
      <c r="C638" s="12"/>
      <c r="E638" s="12"/>
    </row>
    <row r="639" spans="2:5" ht="13" x14ac:dyDescent="0.15">
      <c r="B639" s="12"/>
      <c r="C639" s="12"/>
      <c r="E639" s="12"/>
    </row>
    <row r="640" spans="2:5" ht="13" x14ac:dyDescent="0.15">
      <c r="B640" s="12"/>
      <c r="C640" s="12"/>
      <c r="E640" s="12"/>
    </row>
    <row r="641" spans="2:5" ht="13" x14ac:dyDescent="0.15">
      <c r="B641" s="12"/>
      <c r="C641" s="12"/>
      <c r="E641" s="12"/>
    </row>
    <row r="642" spans="2:5" ht="13" x14ac:dyDescent="0.15">
      <c r="B642" s="12"/>
      <c r="C642" s="12"/>
      <c r="E642" s="12"/>
    </row>
    <row r="643" spans="2:5" ht="13" x14ac:dyDescent="0.15">
      <c r="B643" s="12"/>
      <c r="C643" s="12"/>
      <c r="E643" s="12"/>
    </row>
    <row r="644" spans="2:5" ht="13" x14ac:dyDescent="0.15">
      <c r="B644" s="12"/>
      <c r="C644" s="12"/>
      <c r="E644" s="12"/>
    </row>
    <row r="645" spans="2:5" ht="13" x14ac:dyDescent="0.15">
      <c r="B645" s="12"/>
      <c r="C645" s="12"/>
      <c r="E645" s="12"/>
    </row>
    <row r="646" spans="2:5" ht="13" x14ac:dyDescent="0.15">
      <c r="B646" s="12"/>
      <c r="C646" s="12"/>
      <c r="E646" s="12"/>
    </row>
    <row r="647" spans="2:5" ht="13" x14ac:dyDescent="0.15">
      <c r="B647" s="12"/>
      <c r="C647" s="12"/>
      <c r="E647" s="12"/>
    </row>
    <row r="648" spans="2:5" ht="13" x14ac:dyDescent="0.15">
      <c r="B648" s="12"/>
      <c r="C648" s="12"/>
      <c r="E648" s="12"/>
    </row>
    <row r="649" spans="2:5" ht="13" x14ac:dyDescent="0.15">
      <c r="B649" s="12"/>
      <c r="C649" s="12"/>
      <c r="E649" s="12"/>
    </row>
    <row r="650" spans="2:5" ht="13" x14ac:dyDescent="0.15">
      <c r="B650" s="12"/>
      <c r="C650" s="12"/>
      <c r="E650" s="12"/>
    </row>
    <row r="651" spans="2:5" ht="13" x14ac:dyDescent="0.15">
      <c r="B651" s="12"/>
      <c r="C651" s="12"/>
      <c r="E651" s="12"/>
    </row>
    <row r="652" spans="2:5" ht="13" x14ac:dyDescent="0.15">
      <c r="B652" s="12"/>
      <c r="C652" s="12"/>
      <c r="E652" s="12"/>
    </row>
    <row r="653" spans="2:5" ht="13" x14ac:dyDescent="0.15">
      <c r="B653" s="12"/>
      <c r="C653" s="12"/>
      <c r="E653" s="12"/>
    </row>
    <row r="654" spans="2:5" ht="13" x14ac:dyDescent="0.15">
      <c r="B654" s="12"/>
      <c r="C654" s="12"/>
      <c r="E654" s="12"/>
    </row>
    <row r="655" spans="2:5" ht="13" x14ac:dyDescent="0.15">
      <c r="B655" s="12"/>
      <c r="C655" s="12"/>
      <c r="E655" s="12"/>
    </row>
    <row r="656" spans="2:5" ht="13" x14ac:dyDescent="0.15">
      <c r="B656" s="12"/>
      <c r="C656" s="12"/>
      <c r="E656" s="12"/>
    </row>
    <row r="657" spans="2:5" ht="13" x14ac:dyDescent="0.15">
      <c r="B657" s="12"/>
      <c r="C657" s="12"/>
      <c r="E657" s="12"/>
    </row>
    <row r="658" spans="2:5" ht="13" x14ac:dyDescent="0.15">
      <c r="B658" s="12"/>
      <c r="C658" s="12"/>
      <c r="E658" s="12"/>
    </row>
    <row r="659" spans="2:5" ht="13" x14ac:dyDescent="0.15">
      <c r="B659" s="12"/>
      <c r="C659" s="12"/>
      <c r="E659" s="12"/>
    </row>
    <row r="660" spans="2:5" ht="13" x14ac:dyDescent="0.15">
      <c r="B660" s="12"/>
      <c r="C660" s="12"/>
      <c r="E660" s="12"/>
    </row>
    <row r="661" spans="2:5" ht="13" x14ac:dyDescent="0.15">
      <c r="B661" s="12"/>
      <c r="C661" s="12"/>
      <c r="E661" s="12"/>
    </row>
    <row r="662" spans="2:5" ht="13" x14ac:dyDescent="0.15">
      <c r="B662" s="12"/>
      <c r="C662" s="12"/>
      <c r="E662" s="12"/>
    </row>
    <row r="663" spans="2:5" ht="13" x14ac:dyDescent="0.15">
      <c r="B663" s="12"/>
      <c r="C663" s="12"/>
      <c r="E663" s="12"/>
    </row>
    <row r="664" spans="2:5" ht="13" x14ac:dyDescent="0.15">
      <c r="B664" s="12"/>
      <c r="C664" s="12"/>
      <c r="E664" s="12"/>
    </row>
    <row r="665" spans="2:5" ht="13" x14ac:dyDescent="0.15">
      <c r="B665" s="12"/>
      <c r="C665" s="12"/>
      <c r="E665" s="12"/>
    </row>
    <row r="666" spans="2:5" ht="13" x14ac:dyDescent="0.15">
      <c r="B666" s="12"/>
      <c r="C666" s="12"/>
      <c r="E666" s="12"/>
    </row>
    <row r="667" spans="2:5" ht="13" x14ac:dyDescent="0.15">
      <c r="B667" s="12"/>
      <c r="C667" s="12"/>
      <c r="E667" s="12"/>
    </row>
    <row r="668" spans="2:5" ht="13" x14ac:dyDescent="0.15">
      <c r="B668" s="12"/>
      <c r="C668" s="12"/>
      <c r="E668" s="12"/>
    </row>
    <row r="669" spans="2:5" ht="13" x14ac:dyDescent="0.15">
      <c r="B669" s="12"/>
      <c r="C669" s="12"/>
      <c r="E669" s="12"/>
    </row>
    <row r="670" spans="2:5" ht="13" x14ac:dyDescent="0.15">
      <c r="B670" s="12"/>
      <c r="C670" s="12"/>
      <c r="E670" s="12"/>
    </row>
    <row r="671" spans="2:5" ht="13" x14ac:dyDescent="0.15">
      <c r="B671" s="12"/>
      <c r="C671" s="12"/>
      <c r="E671" s="12"/>
    </row>
    <row r="672" spans="2:5" ht="13" x14ac:dyDescent="0.15">
      <c r="B672" s="12"/>
      <c r="C672" s="12"/>
      <c r="E672" s="12"/>
    </row>
    <row r="673" spans="2:5" ht="13" x14ac:dyDescent="0.15">
      <c r="B673" s="12"/>
      <c r="C673" s="12"/>
      <c r="E673" s="12"/>
    </row>
    <row r="674" spans="2:5" ht="13" x14ac:dyDescent="0.15">
      <c r="B674" s="12"/>
      <c r="C674" s="12"/>
      <c r="E674" s="12"/>
    </row>
    <row r="675" spans="2:5" ht="13" x14ac:dyDescent="0.15">
      <c r="B675" s="12"/>
      <c r="C675" s="12"/>
      <c r="E675" s="12"/>
    </row>
    <row r="676" spans="2:5" ht="13" x14ac:dyDescent="0.15">
      <c r="B676" s="12"/>
      <c r="C676" s="12"/>
      <c r="E676" s="12"/>
    </row>
    <row r="677" spans="2:5" ht="13" x14ac:dyDescent="0.15">
      <c r="B677" s="12"/>
      <c r="C677" s="12"/>
      <c r="E677" s="12"/>
    </row>
    <row r="678" spans="2:5" ht="13" x14ac:dyDescent="0.15">
      <c r="B678" s="12"/>
      <c r="C678" s="12"/>
      <c r="E678" s="12"/>
    </row>
    <row r="679" spans="2:5" ht="13" x14ac:dyDescent="0.15">
      <c r="B679" s="12"/>
      <c r="C679" s="12"/>
      <c r="E679" s="12"/>
    </row>
    <row r="680" spans="2:5" ht="13" x14ac:dyDescent="0.15">
      <c r="B680" s="12"/>
      <c r="C680" s="12"/>
      <c r="E680" s="12"/>
    </row>
    <row r="681" spans="2:5" ht="13" x14ac:dyDescent="0.15">
      <c r="B681" s="12"/>
      <c r="C681" s="12"/>
      <c r="E681" s="12"/>
    </row>
    <row r="682" spans="2:5" ht="13" x14ac:dyDescent="0.15">
      <c r="B682" s="12"/>
      <c r="C682" s="12"/>
      <c r="E682" s="12"/>
    </row>
    <row r="683" spans="2:5" ht="13" x14ac:dyDescent="0.15">
      <c r="B683" s="12"/>
      <c r="C683" s="12"/>
      <c r="E683" s="12"/>
    </row>
    <row r="684" spans="2:5" ht="13" x14ac:dyDescent="0.15">
      <c r="B684" s="12"/>
      <c r="C684" s="12"/>
      <c r="E684" s="12"/>
    </row>
    <row r="685" spans="2:5" ht="13" x14ac:dyDescent="0.15">
      <c r="B685" s="12"/>
      <c r="C685" s="12"/>
      <c r="E685" s="12"/>
    </row>
    <row r="686" spans="2:5" ht="13" x14ac:dyDescent="0.15">
      <c r="B686" s="12"/>
      <c r="C686" s="12"/>
      <c r="E686" s="12"/>
    </row>
    <row r="687" spans="2:5" ht="13" x14ac:dyDescent="0.15">
      <c r="B687" s="12"/>
      <c r="C687" s="12"/>
      <c r="E687" s="12"/>
    </row>
    <row r="688" spans="2:5" ht="13" x14ac:dyDescent="0.15">
      <c r="B688" s="12"/>
      <c r="C688" s="12"/>
      <c r="E688" s="12"/>
    </row>
    <row r="689" spans="2:5" ht="13" x14ac:dyDescent="0.15">
      <c r="B689" s="12"/>
      <c r="C689" s="12"/>
      <c r="E689" s="12"/>
    </row>
    <row r="690" spans="2:5" ht="13" x14ac:dyDescent="0.15">
      <c r="B690" s="12"/>
      <c r="C690" s="12"/>
      <c r="E690" s="12"/>
    </row>
    <row r="691" spans="2:5" ht="13" x14ac:dyDescent="0.15">
      <c r="B691" s="12"/>
      <c r="C691" s="12"/>
      <c r="E691" s="12"/>
    </row>
    <row r="692" spans="2:5" ht="13" x14ac:dyDescent="0.15">
      <c r="B692" s="12"/>
      <c r="C692" s="12"/>
      <c r="E692" s="12"/>
    </row>
    <row r="693" spans="2:5" ht="13" x14ac:dyDescent="0.15">
      <c r="B693" s="12"/>
      <c r="C693" s="12"/>
      <c r="E693" s="12"/>
    </row>
    <row r="694" spans="2:5" ht="13" x14ac:dyDescent="0.15">
      <c r="B694" s="12"/>
      <c r="C694" s="12"/>
      <c r="E694" s="12"/>
    </row>
    <row r="695" spans="2:5" ht="13" x14ac:dyDescent="0.15">
      <c r="B695" s="12"/>
      <c r="C695" s="12"/>
      <c r="E695" s="12"/>
    </row>
    <row r="696" spans="2:5" ht="13" x14ac:dyDescent="0.15">
      <c r="B696" s="12"/>
      <c r="C696" s="12"/>
      <c r="E696" s="12"/>
    </row>
    <row r="697" spans="2:5" ht="13" x14ac:dyDescent="0.15">
      <c r="B697" s="12"/>
      <c r="C697" s="12"/>
      <c r="E697" s="12"/>
    </row>
    <row r="698" spans="2:5" ht="13" x14ac:dyDescent="0.15">
      <c r="B698" s="12"/>
      <c r="C698" s="12"/>
      <c r="E698" s="12"/>
    </row>
    <row r="699" spans="2:5" ht="13" x14ac:dyDescent="0.15">
      <c r="B699" s="12"/>
      <c r="C699" s="12"/>
      <c r="E699" s="12"/>
    </row>
    <row r="700" spans="2:5" ht="13" x14ac:dyDescent="0.15">
      <c r="B700" s="12"/>
      <c r="C700" s="12"/>
      <c r="E700" s="12"/>
    </row>
    <row r="701" spans="2:5" ht="13" x14ac:dyDescent="0.15">
      <c r="B701" s="12"/>
      <c r="C701" s="12"/>
      <c r="E701" s="12"/>
    </row>
    <row r="702" spans="2:5" ht="13" x14ac:dyDescent="0.15">
      <c r="B702" s="12"/>
      <c r="C702" s="12"/>
      <c r="E702" s="12"/>
    </row>
    <row r="703" spans="2:5" ht="13" x14ac:dyDescent="0.15">
      <c r="B703" s="12"/>
      <c r="C703" s="12"/>
      <c r="E703" s="12"/>
    </row>
    <row r="704" spans="2:5" ht="13" x14ac:dyDescent="0.15">
      <c r="B704" s="12"/>
      <c r="C704" s="12"/>
      <c r="E704" s="12"/>
    </row>
    <row r="705" spans="2:5" ht="13" x14ac:dyDescent="0.15">
      <c r="B705" s="12"/>
      <c r="C705" s="12"/>
      <c r="E705" s="12"/>
    </row>
    <row r="706" spans="2:5" ht="13" x14ac:dyDescent="0.15">
      <c r="B706" s="12"/>
      <c r="C706" s="12"/>
      <c r="E706" s="12"/>
    </row>
    <row r="707" spans="2:5" ht="13" x14ac:dyDescent="0.15">
      <c r="B707" s="12"/>
      <c r="C707" s="12"/>
      <c r="E707" s="12"/>
    </row>
    <row r="708" spans="2:5" ht="13" x14ac:dyDescent="0.15">
      <c r="B708" s="12"/>
      <c r="C708" s="12"/>
      <c r="E708" s="12"/>
    </row>
    <row r="709" spans="2:5" ht="13" x14ac:dyDescent="0.15">
      <c r="B709" s="12"/>
      <c r="C709" s="12"/>
      <c r="E709" s="12"/>
    </row>
    <row r="710" spans="2:5" ht="13" x14ac:dyDescent="0.15">
      <c r="B710" s="12"/>
      <c r="C710" s="12"/>
      <c r="E710" s="12"/>
    </row>
    <row r="711" spans="2:5" ht="13" x14ac:dyDescent="0.15">
      <c r="B711" s="12"/>
      <c r="C711" s="12"/>
      <c r="E711" s="12"/>
    </row>
    <row r="712" spans="2:5" ht="13" x14ac:dyDescent="0.15">
      <c r="B712" s="12"/>
      <c r="C712" s="12"/>
      <c r="E712" s="12"/>
    </row>
    <row r="713" spans="2:5" ht="13" x14ac:dyDescent="0.15">
      <c r="B713" s="12"/>
      <c r="C713" s="12"/>
      <c r="E713" s="12"/>
    </row>
    <row r="714" spans="2:5" ht="13" x14ac:dyDescent="0.15">
      <c r="B714" s="12"/>
      <c r="C714" s="12"/>
      <c r="E714" s="12"/>
    </row>
    <row r="715" spans="2:5" ht="13" x14ac:dyDescent="0.15">
      <c r="B715" s="12"/>
      <c r="C715" s="12"/>
      <c r="E715" s="12"/>
    </row>
    <row r="716" spans="2:5" ht="13" x14ac:dyDescent="0.15">
      <c r="B716" s="12"/>
      <c r="C716" s="12"/>
      <c r="E716" s="12"/>
    </row>
    <row r="717" spans="2:5" ht="13" x14ac:dyDescent="0.15">
      <c r="B717" s="12"/>
      <c r="C717" s="12"/>
      <c r="E717" s="12"/>
    </row>
    <row r="718" spans="2:5" ht="13" x14ac:dyDescent="0.15">
      <c r="B718" s="12"/>
      <c r="C718" s="12"/>
      <c r="E718" s="12"/>
    </row>
    <row r="719" spans="2:5" ht="13" x14ac:dyDescent="0.15">
      <c r="B719" s="12"/>
      <c r="C719" s="12"/>
      <c r="E719" s="12"/>
    </row>
    <row r="720" spans="2:5" ht="13" x14ac:dyDescent="0.15">
      <c r="B720" s="12"/>
      <c r="C720" s="12"/>
      <c r="E720" s="12"/>
    </row>
    <row r="721" spans="2:5" ht="13" x14ac:dyDescent="0.15">
      <c r="B721" s="12"/>
      <c r="C721" s="12"/>
      <c r="E721" s="12"/>
    </row>
    <row r="722" spans="2:5" ht="13" x14ac:dyDescent="0.15">
      <c r="B722" s="12"/>
      <c r="C722" s="12"/>
      <c r="E722" s="12"/>
    </row>
    <row r="723" spans="2:5" ht="13" x14ac:dyDescent="0.15">
      <c r="B723" s="12"/>
      <c r="C723" s="12"/>
      <c r="E723" s="12"/>
    </row>
    <row r="724" spans="2:5" ht="13" x14ac:dyDescent="0.15">
      <c r="B724" s="12"/>
      <c r="C724" s="12"/>
      <c r="E724" s="12"/>
    </row>
    <row r="725" spans="2:5" ht="13" x14ac:dyDescent="0.15">
      <c r="B725" s="12"/>
      <c r="C725" s="12"/>
      <c r="E725" s="12"/>
    </row>
    <row r="726" spans="2:5" ht="13" x14ac:dyDescent="0.15">
      <c r="B726" s="12"/>
      <c r="C726" s="12"/>
      <c r="E726" s="12"/>
    </row>
    <row r="727" spans="2:5" ht="13" x14ac:dyDescent="0.15">
      <c r="B727" s="12"/>
      <c r="C727" s="12"/>
      <c r="E727" s="12"/>
    </row>
    <row r="728" spans="2:5" ht="13" x14ac:dyDescent="0.15">
      <c r="B728" s="12"/>
      <c r="C728" s="12"/>
      <c r="E728" s="12"/>
    </row>
    <row r="729" spans="2:5" ht="13" x14ac:dyDescent="0.15">
      <c r="B729" s="12"/>
      <c r="C729" s="12"/>
      <c r="E729" s="12"/>
    </row>
    <row r="730" spans="2:5" ht="13" x14ac:dyDescent="0.15">
      <c r="B730" s="12"/>
      <c r="C730" s="12"/>
      <c r="E730" s="12"/>
    </row>
    <row r="731" spans="2:5" ht="13" x14ac:dyDescent="0.15">
      <c r="B731" s="12"/>
      <c r="C731" s="12"/>
      <c r="E731" s="12"/>
    </row>
    <row r="732" spans="2:5" ht="13" x14ac:dyDescent="0.15">
      <c r="B732" s="12"/>
      <c r="C732" s="12"/>
      <c r="E732" s="12"/>
    </row>
    <row r="733" spans="2:5" ht="13" x14ac:dyDescent="0.15">
      <c r="B733" s="12"/>
      <c r="C733" s="12"/>
      <c r="E733" s="12"/>
    </row>
    <row r="734" spans="2:5" ht="13" x14ac:dyDescent="0.15">
      <c r="B734" s="12"/>
      <c r="C734" s="12"/>
      <c r="E734" s="12"/>
    </row>
    <row r="735" spans="2:5" ht="13" x14ac:dyDescent="0.15">
      <c r="B735" s="12"/>
      <c r="C735" s="12"/>
      <c r="E735" s="12"/>
    </row>
    <row r="736" spans="2:5" ht="13" x14ac:dyDescent="0.15">
      <c r="B736" s="12"/>
      <c r="C736" s="12"/>
      <c r="E736" s="12"/>
    </row>
    <row r="737" spans="2:5" ht="13" x14ac:dyDescent="0.15">
      <c r="B737" s="12"/>
      <c r="C737" s="12"/>
      <c r="E737" s="12"/>
    </row>
    <row r="738" spans="2:5" ht="13" x14ac:dyDescent="0.15">
      <c r="B738" s="12"/>
      <c r="C738" s="12"/>
      <c r="E738" s="12"/>
    </row>
    <row r="739" spans="2:5" ht="13" x14ac:dyDescent="0.15">
      <c r="B739" s="12"/>
      <c r="C739" s="12"/>
      <c r="E739" s="12"/>
    </row>
    <row r="740" spans="2:5" ht="13" x14ac:dyDescent="0.15">
      <c r="B740" s="12"/>
      <c r="C740" s="12"/>
      <c r="E740" s="12"/>
    </row>
    <row r="741" spans="2:5" ht="13" x14ac:dyDescent="0.15">
      <c r="B741" s="12"/>
      <c r="C741" s="12"/>
      <c r="E741" s="12"/>
    </row>
    <row r="742" spans="2:5" ht="13" x14ac:dyDescent="0.15">
      <c r="B742" s="12"/>
      <c r="C742" s="12"/>
      <c r="E742" s="12"/>
    </row>
    <row r="743" spans="2:5" ht="13" x14ac:dyDescent="0.15">
      <c r="B743" s="12"/>
      <c r="C743" s="12"/>
      <c r="E743" s="12"/>
    </row>
    <row r="744" spans="2:5" ht="13" x14ac:dyDescent="0.15">
      <c r="B744" s="12"/>
      <c r="C744" s="12"/>
      <c r="E744" s="12"/>
    </row>
    <row r="745" spans="2:5" ht="13" x14ac:dyDescent="0.15">
      <c r="B745" s="12"/>
      <c r="C745" s="12"/>
      <c r="E745" s="12"/>
    </row>
    <row r="746" spans="2:5" ht="13" x14ac:dyDescent="0.15">
      <c r="B746" s="12"/>
      <c r="C746" s="12"/>
      <c r="E746" s="12"/>
    </row>
    <row r="747" spans="2:5" ht="13" x14ac:dyDescent="0.15">
      <c r="B747" s="12"/>
      <c r="C747" s="12"/>
      <c r="E747" s="12"/>
    </row>
    <row r="748" spans="2:5" ht="13" x14ac:dyDescent="0.15">
      <c r="B748" s="12"/>
      <c r="C748" s="12"/>
      <c r="E748" s="12"/>
    </row>
    <row r="749" spans="2:5" ht="13" x14ac:dyDescent="0.15">
      <c r="B749" s="12"/>
      <c r="C749" s="12"/>
      <c r="E749" s="12"/>
    </row>
    <row r="750" spans="2:5" ht="13" x14ac:dyDescent="0.15">
      <c r="B750" s="12"/>
      <c r="C750" s="12"/>
      <c r="E750" s="12"/>
    </row>
    <row r="751" spans="2:5" ht="13" x14ac:dyDescent="0.15">
      <c r="B751" s="12"/>
      <c r="C751" s="12"/>
      <c r="E751" s="12"/>
    </row>
    <row r="752" spans="2:5" ht="13" x14ac:dyDescent="0.15">
      <c r="B752" s="12"/>
      <c r="C752" s="12"/>
      <c r="E752" s="12"/>
    </row>
    <row r="753" spans="2:5" ht="13" x14ac:dyDescent="0.15">
      <c r="B753" s="12"/>
      <c r="C753" s="12"/>
      <c r="E753" s="12"/>
    </row>
    <row r="754" spans="2:5" ht="13" x14ac:dyDescent="0.15">
      <c r="B754" s="12"/>
      <c r="C754" s="12"/>
      <c r="E754" s="12"/>
    </row>
    <row r="755" spans="2:5" ht="13" x14ac:dyDescent="0.15">
      <c r="B755" s="12"/>
      <c r="C755" s="12"/>
      <c r="E755" s="12"/>
    </row>
    <row r="756" spans="2:5" ht="13" x14ac:dyDescent="0.15">
      <c r="B756" s="12"/>
      <c r="C756" s="12"/>
      <c r="E756" s="12"/>
    </row>
    <row r="757" spans="2:5" ht="13" x14ac:dyDescent="0.15">
      <c r="B757" s="12"/>
      <c r="C757" s="12"/>
      <c r="E757" s="12"/>
    </row>
    <row r="758" spans="2:5" ht="13" x14ac:dyDescent="0.15">
      <c r="B758" s="12"/>
      <c r="C758" s="12"/>
      <c r="E758" s="12"/>
    </row>
    <row r="759" spans="2:5" ht="13" x14ac:dyDescent="0.15">
      <c r="B759" s="12"/>
      <c r="C759" s="12"/>
      <c r="E759" s="12"/>
    </row>
    <row r="760" spans="2:5" ht="13" x14ac:dyDescent="0.15">
      <c r="B760" s="12"/>
      <c r="C760" s="12"/>
      <c r="E760" s="12"/>
    </row>
    <row r="761" spans="2:5" ht="13" x14ac:dyDescent="0.15">
      <c r="B761" s="12"/>
      <c r="C761" s="12"/>
      <c r="E761" s="12"/>
    </row>
    <row r="762" spans="2:5" ht="13" x14ac:dyDescent="0.15">
      <c r="B762" s="12"/>
      <c r="C762" s="12"/>
      <c r="E762" s="12"/>
    </row>
    <row r="763" spans="2:5" ht="13" x14ac:dyDescent="0.15">
      <c r="B763" s="12"/>
      <c r="C763" s="12"/>
      <c r="E763" s="12"/>
    </row>
    <row r="764" spans="2:5" ht="13" x14ac:dyDescent="0.15">
      <c r="B764" s="12"/>
      <c r="C764" s="12"/>
      <c r="E764" s="12"/>
    </row>
    <row r="765" spans="2:5" ht="13" x14ac:dyDescent="0.15">
      <c r="B765" s="12"/>
      <c r="C765" s="12"/>
      <c r="E765" s="12"/>
    </row>
    <row r="766" spans="2:5" ht="13" x14ac:dyDescent="0.15">
      <c r="B766" s="12"/>
      <c r="C766" s="12"/>
      <c r="E766" s="12"/>
    </row>
    <row r="767" spans="2:5" ht="13" x14ac:dyDescent="0.15">
      <c r="B767" s="12"/>
      <c r="C767" s="12"/>
      <c r="E767" s="12"/>
    </row>
    <row r="768" spans="2:5" ht="13" x14ac:dyDescent="0.15">
      <c r="B768" s="12"/>
      <c r="C768" s="12"/>
      <c r="E768" s="12"/>
    </row>
    <row r="769" spans="2:5" ht="13" x14ac:dyDescent="0.15">
      <c r="B769" s="12"/>
      <c r="C769" s="12"/>
      <c r="E769" s="12"/>
    </row>
    <row r="770" spans="2:5" ht="13" x14ac:dyDescent="0.15">
      <c r="B770" s="12"/>
      <c r="C770" s="12"/>
      <c r="E770" s="12"/>
    </row>
    <row r="771" spans="2:5" ht="13" x14ac:dyDescent="0.15">
      <c r="B771" s="12"/>
      <c r="C771" s="12"/>
      <c r="E771" s="12"/>
    </row>
    <row r="772" spans="2:5" ht="13" x14ac:dyDescent="0.15">
      <c r="B772" s="12"/>
      <c r="C772" s="12"/>
      <c r="E772" s="12"/>
    </row>
    <row r="773" spans="2:5" ht="13" x14ac:dyDescent="0.15">
      <c r="B773" s="12"/>
      <c r="C773" s="12"/>
      <c r="E773" s="12"/>
    </row>
    <row r="774" spans="2:5" ht="13" x14ac:dyDescent="0.15">
      <c r="B774" s="12"/>
      <c r="C774" s="12"/>
      <c r="E774" s="12"/>
    </row>
    <row r="775" spans="2:5" ht="13" x14ac:dyDescent="0.15">
      <c r="B775" s="12"/>
      <c r="C775" s="12"/>
      <c r="E775" s="12"/>
    </row>
    <row r="776" spans="2:5" ht="13" x14ac:dyDescent="0.15">
      <c r="B776" s="12"/>
      <c r="C776" s="12"/>
      <c r="E776" s="12"/>
    </row>
    <row r="777" spans="2:5" ht="13" x14ac:dyDescent="0.15">
      <c r="B777" s="12"/>
      <c r="C777" s="12"/>
      <c r="E777" s="12"/>
    </row>
    <row r="778" spans="2:5" ht="13" x14ac:dyDescent="0.15">
      <c r="B778" s="12"/>
      <c r="C778" s="12"/>
      <c r="E778" s="12"/>
    </row>
    <row r="779" spans="2:5" ht="13" x14ac:dyDescent="0.15">
      <c r="B779" s="12"/>
      <c r="C779" s="12"/>
      <c r="E779" s="12"/>
    </row>
    <row r="780" spans="2:5" ht="13" x14ac:dyDescent="0.15">
      <c r="B780" s="12"/>
      <c r="C780" s="12"/>
      <c r="E780" s="12"/>
    </row>
    <row r="781" spans="2:5" ht="13" x14ac:dyDescent="0.15">
      <c r="B781" s="12"/>
      <c r="C781" s="12"/>
      <c r="E781" s="12"/>
    </row>
    <row r="782" spans="2:5" ht="13" x14ac:dyDescent="0.15">
      <c r="B782" s="12"/>
      <c r="C782" s="12"/>
      <c r="E782" s="12"/>
    </row>
    <row r="783" spans="2:5" ht="13" x14ac:dyDescent="0.15">
      <c r="B783" s="12"/>
      <c r="C783" s="12"/>
      <c r="E783" s="12"/>
    </row>
    <row r="784" spans="2:5" ht="13" x14ac:dyDescent="0.15">
      <c r="B784" s="12"/>
      <c r="C784" s="12"/>
      <c r="E784" s="12"/>
    </row>
    <row r="785" spans="2:5" ht="13" x14ac:dyDescent="0.15">
      <c r="B785" s="12"/>
      <c r="C785" s="12"/>
      <c r="E785" s="12"/>
    </row>
    <row r="786" spans="2:5" ht="13" x14ac:dyDescent="0.15">
      <c r="B786" s="12"/>
      <c r="C786" s="12"/>
      <c r="E786" s="12"/>
    </row>
    <row r="787" spans="2:5" ht="13" x14ac:dyDescent="0.15">
      <c r="B787" s="12"/>
      <c r="C787" s="12"/>
      <c r="E787" s="12"/>
    </row>
    <row r="788" spans="2:5" ht="13" x14ac:dyDescent="0.15">
      <c r="B788" s="12"/>
      <c r="C788" s="12"/>
      <c r="E788" s="12"/>
    </row>
    <row r="789" spans="2:5" ht="13" x14ac:dyDescent="0.15">
      <c r="B789" s="12"/>
      <c r="C789" s="12"/>
      <c r="E789" s="12"/>
    </row>
    <row r="790" spans="2:5" ht="13" x14ac:dyDescent="0.15">
      <c r="B790" s="12"/>
      <c r="C790" s="12"/>
      <c r="E790" s="12"/>
    </row>
    <row r="791" spans="2:5" ht="13" x14ac:dyDescent="0.15">
      <c r="B791" s="12"/>
      <c r="C791" s="12"/>
      <c r="E791" s="12"/>
    </row>
    <row r="792" spans="2:5" ht="13" x14ac:dyDescent="0.15">
      <c r="B792" s="12"/>
      <c r="C792" s="12"/>
      <c r="E792" s="12"/>
    </row>
    <row r="793" spans="2:5" ht="13" x14ac:dyDescent="0.15">
      <c r="B793" s="12"/>
      <c r="C793" s="12"/>
      <c r="E793" s="12"/>
    </row>
    <row r="794" spans="2:5" ht="13" x14ac:dyDescent="0.15">
      <c r="B794" s="12"/>
      <c r="C794" s="12"/>
      <c r="E794" s="12"/>
    </row>
    <row r="795" spans="2:5" ht="13" x14ac:dyDescent="0.15">
      <c r="B795" s="12"/>
      <c r="C795" s="12"/>
      <c r="E795" s="12"/>
    </row>
    <row r="796" spans="2:5" ht="13" x14ac:dyDescent="0.15">
      <c r="B796" s="12"/>
      <c r="C796" s="12"/>
      <c r="E796" s="12"/>
    </row>
    <row r="797" spans="2:5" ht="13" x14ac:dyDescent="0.15">
      <c r="B797" s="12"/>
      <c r="C797" s="12"/>
      <c r="E797" s="12"/>
    </row>
    <row r="798" spans="2:5" ht="13" x14ac:dyDescent="0.15">
      <c r="B798" s="12"/>
      <c r="C798" s="12"/>
      <c r="E798" s="12"/>
    </row>
    <row r="799" spans="2:5" ht="13" x14ac:dyDescent="0.15">
      <c r="B799" s="12"/>
      <c r="C799" s="12"/>
      <c r="E799" s="12"/>
    </row>
    <row r="800" spans="2:5" ht="13" x14ac:dyDescent="0.15">
      <c r="B800" s="12"/>
      <c r="C800" s="12"/>
      <c r="E800" s="12"/>
    </row>
    <row r="801" spans="2:5" ht="13" x14ac:dyDescent="0.15">
      <c r="B801" s="12"/>
      <c r="C801" s="12"/>
      <c r="E801" s="12"/>
    </row>
    <row r="802" spans="2:5" ht="13" x14ac:dyDescent="0.15">
      <c r="B802" s="12"/>
      <c r="C802" s="12"/>
      <c r="E802" s="12"/>
    </row>
    <row r="803" spans="2:5" ht="13" x14ac:dyDescent="0.15">
      <c r="B803" s="12"/>
      <c r="C803" s="12"/>
      <c r="E803" s="12"/>
    </row>
    <row r="804" spans="2:5" ht="13" x14ac:dyDescent="0.15">
      <c r="B804" s="12"/>
      <c r="C804" s="12"/>
      <c r="E804" s="12"/>
    </row>
    <row r="805" spans="2:5" ht="13" x14ac:dyDescent="0.15">
      <c r="B805" s="12"/>
      <c r="C805" s="12"/>
      <c r="E805" s="12"/>
    </row>
    <row r="806" spans="2:5" ht="13" x14ac:dyDescent="0.15">
      <c r="B806" s="12"/>
      <c r="C806" s="12"/>
      <c r="E806" s="12"/>
    </row>
    <row r="807" spans="2:5" ht="13" x14ac:dyDescent="0.15">
      <c r="B807" s="12"/>
      <c r="C807" s="12"/>
      <c r="E807" s="12"/>
    </row>
    <row r="808" spans="2:5" ht="13" x14ac:dyDescent="0.15">
      <c r="B808" s="12"/>
      <c r="C808" s="12"/>
      <c r="E808" s="12"/>
    </row>
    <row r="809" spans="2:5" ht="13" x14ac:dyDescent="0.15">
      <c r="B809" s="12"/>
      <c r="C809" s="12"/>
      <c r="E809" s="12"/>
    </row>
    <row r="810" spans="2:5" ht="13" x14ac:dyDescent="0.15">
      <c r="B810" s="12"/>
      <c r="C810" s="12"/>
      <c r="E810" s="12"/>
    </row>
    <row r="811" spans="2:5" ht="13" x14ac:dyDescent="0.15">
      <c r="B811" s="12"/>
      <c r="C811" s="12"/>
      <c r="E811" s="12"/>
    </row>
    <row r="812" spans="2:5" ht="13" x14ac:dyDescent="0.15">
      <c r="B812" s="12"/>
      <c r="C812" s="12"/>
      <c r="E812" s="12"/>
    </row>
    <row r="813" spans="2:5" ht="13" x14ac:dyDescent="0.15">
      <c r="B813" s="12"/>
      <c r="C813" s="12"/>
      <c r="E813" s="12"/>
    </row>
    <row r="814" spans="2:5" ht="13" x14ac:dyDescent="0.15">
      <c r="B814" s="12"/>
      <c r="C814" s="12"/>
      <c r="E814" s="12"/>
    </row>
    <row r="815" spans="2:5" ht="13" x14ac:dyDescent="0.15">
      <c r="B815" s="12"/>
      <c r="C815" s="12"/>
      <c r="E815" s="12"/>
    </row>
    <row r="816" spans="2:5" ht="13" x14ac:dyDescent="0.15">
      <c r="B816" s="12"/>
      <c r="C816" s="12"/>
      <c r="E816" s="12"/>
    </row>
    <row r="817" spans="2:5" ht="13" x14ac:dyDescent="0.15">
      <c r="B817" s="12"/>
      <c r="C817" s="12"/>
      <c r="E817" s="12"/>
    </row>
    <row r="818" spans="2:5" ht="13" x14ac:dyDescent="0.15">
      <c r="B818" s="12"/>
      <c r="C818" s="12"/>
      <c r="E818" s="12"/>
    </row>
    <row r="819" spans="2:5" ht="13" x14ac:dyDescent="0.15">
      <c r="B819" s="12"/>
      <c r="C819" s="12"/>
      <c r="E819" s="12"/>
    </row>
    <row r="820" spans="2:5" ht="13" x14ac:dyDescent="0.15">
      <c r="B820" s="12"/>
      <c r="C820" s="12"/>
      <c r="E820" s="12"/>
    </row>
    <row r="821" spans="2:5" ht="13" x14ac:dyDescent="0.15">
      <c r="B821" s="12"/>
      <c r="C821" s="12"/>
      <c r="E821" s="12"/>
    </row>
    <row r="822" spans="2:5" ht="13" x14ac:dyDescent="0.15">
      <c r="B822" s="12"/>
      <c r="C822" s="12"/>
      <c r="E822" s="12"/>
    </row>
    <row r="823" spans="2:5" ht="13" x14ac:dyDescent="0.15">
      <c r="B823" s="12"/>
      <c r="C823" s="12"/>
      <c r="E823" s="12"/>
    </row>
    <row r="824" spans="2:5" ht="13" x14ac:dyDescent="0.15">
      <c r="B824" s="12"/>
      <c r="C824" s="12"/>
      <c r="E824" s="12"/>
    </row>
    <row r="825" spans="2:5" ht="13" x14ac:dyDescent="0.15">
      <c r="B825" s="12"/>
      <c r="C825" s="12"/>
      <c r="E825" s="12"/>
    </row>
    <row r="826" spans="2:5" ht="13" x14ac:dyDescent="0.15">
      <c r="B826" s="12"/>
      <c r="C826" s="12"/>
      <c r="E826" s="12"/>
    </row>
    <row r="827" spans="2:5" ht="13" x14ac:dyDescent="0.15">
      <c r="B827" s="12"/>
      <c r="C827" s="12"/>
      <c r="E827" s="12"/>
    </row>
    <row r="828" spans="2:5" ht="13" x14ac:dyDescent="0.15">
      <c r="B828" s="12"/>
      <c r="C828" s="12"/>
      <c r="E828" s="12"/>
    </row>
    <row r="829" spans="2:5" ht="13" x14ac:dyDescent="0.15">
      <c r="B829" s="12"/>
      <c r="C829" s="12"/>
      <c r="E829" s="12"/>
    </row>
    <row r="830" spans="2:5" ht="13" x14ac:dyDescent="0.15">
      <c r="B830" s="12"/>
      <c r="C830" s="12"/>
      <c r="E830" s="12"/>
    </row>
    <row r="831" spans="2:5" ht="13" x14ac:dyDescent="0.15">
      <c r="B831" s="12"/>
      <c r="C831" s="12"/>
      <c r="E831" s="12"/>
    </row>
    <row r="832" spans="2:5" ht="13" x14ac:dyDescent="0.15">
      <c r="B832" s="12"/>
      <c r="C832" s="12"/>
      <c r="E832" s="12"/>
    </row>
    <row r="833" spans="2:5" ht="13" x14ac:dyDescent="0.15">
      <c r="B833" s="12"/>
      <c r="C833" s="12"/>
      <c r="E833" s="12"/>
    </row>
    <row r="834" spans="2:5" ht="13" x14ac:dyDescent="0.15">
      <c r="B834" s="12"/>
      <c r="C834" s="12"/>
      <c r="E834" s="12"/>
    </row>
    <row r="835" spans="2:5" ht="13" x14ac:dyDescent="0.15">
      <c r="B835" s="12"/>
      <c r="C835" s="12"/>
      <c r="E835" s="12"/>
    </row>
    <row r="836" spans="2:5" ht="13" x14ac:dyDescent="0.15">
      <c r="B836" s="12"/>
      <c r="C836" s="12"/>
      <c r="E836" s="12"/>
    </row>
    <row r="837" spans="2:5" ht="13" x14ac:dyDescent="0.15">
      <c r="B837" s="12"/>
      <c r="C837" s="12"/>
      <c r="E837" s="12"/>
    </row>
    <row r="838" spans="2:5" ht="13" x14ac:dyDescent="0.15">
      <c r="B838" s="12"/>
      <c r="C838" s="12"/>
      <c r="E838" s="12"/>
    </row>
    <row r="839" spans="2:5" ht="13" x14ac:dyDescent="0.15">
      <c r="B839" s="12"/>
      <c r="C839" s="12"/>
      <c r="E839" s="12"/>
    </row>
    <row r="840" spans="2:5" ht="13" x14ac:dyDescent="0.15">
      <c r="B840" s="12"/>
      <c r="C840" s="12"/>
      <c r="E840" s="12"/>
    </row>
    <row r="841" spans="2:5" ht="13" x14ac:dyDescent="0.15">
      <c r="B841" s="12"/>
      <c r="C841" s="12"/>
      <c r="E841" s="12"/>
    </row>
    <row r="842" spans="2:5" ht="13" x14ac:dyDescent="0.15">
      <c r="B842" s="12"/>
      <c r="C842" s="12"/>
      <c r="E842" s="12"/>
    </row>
    <row r="843" spans="2:5" ht="13" x14ac:dyDescent="0.15">
      <c r="B843" s="12"/>
      <c r="C843" s="12"/>
      <c r="E843" s="12"/>
    </row>
    <row r="844" spans="2:5" ht="13" x14ac:dyDescent="0.15">
      <c r="B844" s="12"/>
      <c r="C844" s="12"/>
      <c r="E844" s="12"/>
    </row>
    <row r="845" spans="2:5" ht="13" x14ac:dyDescent="0.15">
      <c r="B845" s="12"/>
      <c r="C845" s="12"/>
      <c r="E845" s="12"/>
    </row>
    <row r="846" spans="2:5" ht="13" x14ac:dyDescent="0.15">
      <c r="B846" s="12"/>
      <c r="C846" s="12"/>
      <c r="E846" s="12"/>
    </row>
    <row r="847" spans="2:5" ht="13" x14ac:dyDescent="0.15">
      <c r="B847" s="12"/>
      <c r="C847" s="12"/>
      <c r="E847" s="12"/>
    </row>
    <row r="848" spans="2:5" ht="13" x14ac:dyDescent="0.15">
      <c r="B848" s="12"/>
      <c r="C848" s="12"/>
      <c r="E848" s="12"/>
    </row>
    <row r="849" spans="2:5" ht="13" x14ac:dyDescent="0.15">
      <c r="B849" s="12"/>
      <c r="C849" s="12"/>
      <c r="E849" s="12"/>
    </row>
    <row r="850" spans="2:5" ht="13" x14ac:dyDescent="0.15">
      <c r="B850" s="12"/>
      <c r="C850" s="12"/>
      <c r="E850" s="12"/>
    </row>
    <row r="851" spans="2:5" ht="13" x14ac:dyDescent="0.15">
      <c r="B851" s="12"/>
      <c r="C851" s="12"/>
      <c r="E851" s="12"/>
    </row>
    <row r="852" spans="2:5" ht="13" x14ac:dyDescent="0.15">
      <c r="B852" s="12"/>
      <c r="C852" s="12"/>
      <c r="E852" s="12"/>
    </row>
    <row r="853" spans="2:5" ht="13" x14ac:dyDescent="0.15">
      <c r="B853" s="12"/>
      <c r="C853" s="12"/>
      <c r="E853" s="12"/>
    </row>
    <row r="854" spans="2:5" ht="13" x14ac:dyDescent="0.15">
      <c r="B854" s="12"/>
      <c r="C854" s="12"/>
      <c r="E854" s="12"/>
    </row>
    <row r="855" spans="2:5" ht="13" x14ac:dyDescent="0.15">
      <c r="B855" s="12"/>
      <c r="C855" s="12"/>
      <c r="E855" s="12"/>
    </row>
    <row r="856" spans="2:5" ht="13" x14ac:dyDescent="0.15">
      <c r="B856" s="12"/>
      <c r="C856" s="12"/>
      <c r="E856" s="12"/>
    </row>
    <row r="857" spans="2:5" ht="13" x14ac:dyDescent="0.15">
      <c r="B857" s="12"/>
      <c r="C857" s="12"/>
      <c r="E857" s="12"/>
    </row>
    <row r="858" spans="2:5" ht="13" x14ac:dyDescent="0.15">
      <c r="B858" s="12"/>
      <c r="C858" s="12"/>
      <c r="E858" s="12"/>
    </row>
    <row r="859" spans="2:5" ht="13" x14ac:dyDescent="0.15">
      <c r="B859" s="12"/>
      <c r="C859" s="12"/>
      <c r="E859" s="12"/>
    </row>
    <row r="860" spans="2:5" ht="13" x14ac:dyDescent="0.15">
      <c r="B860" s="12"/>
      <c r="C860" s="12"/>
      <c r="E860" s="12"/>
    </row>
    <row r="861" spans="2:5" ht="13" x14ac:dyDescent="0.15">
      <c r="B861" s="12"/>
      <c r="C861" s="12"/>
      <c r="E861" s="12"/>
    </row>
    <row r="862" spans="2:5" ht="13" x14ac:dyDescent="0.15">
      <c r="B862" s="12"/>
      <c r="C862" s="12"/>
      <c r="E862" s="12"/>
    </row>
    <row r="863" spans="2:5" ht="13" x14ac:dyDescent="0.15">
      <c r="B863" s="12"/>
      <c r="C863" s="12"/>
      <c r="E863" s="12"/>
    </row>
    <row r="864" spans="2:5" ht="13" x14ac:dyDescent="0.15">
      <c r="B864" s="12"/>
      <c r="C864" s="12"/>
      <c r="E864" s="12"/>
    </row>
    <row r="865" spans="2:5" ht="13" x14ac:dyDescent="0.15">
      <c r="B865" s="12"/>
      <c r="C865" s="12"/>
      <c r="E865" s="12"/>
    </row>
    <row r="866" spans="2:5" ht="13" x14ac:dyDescent="0.15">
      <c r="B866" s="12"/>
      <c r="C866" s="12"/>
      <c r="E866" s="12"/>
    </row>
    <row r="867" spans="2:5" ht="13" x14ac:dyDescent="0.15">
      <c r="B867" s="12"/>
      <c r="C867" s="12"/>
      <c r="E867" s="12"/>
    </row>
    <row r="868" spans="2:5" ht="13" x14ac:dyDescent="0.15">
      <c r="B868" s="12"/>
      <c r="C868" s="12"/>
      <c r="E868" s="12"/>
    </row>
    <row r="869" spans="2:5" ht="13" x14ac:dyDescent="0.15">
      <c r="B869" s="12"/>
      <c r="C869" s="12"/>
      <c r="E869" s="12"/>
    </row>
    <row r="870" spans="2:5" ht="13" x14ac:dyDescent="0.15">
      <c r="B870" s="12"/>
      <c r="C870" s="12"/>
      <c r="E870" s="12"/>
    </row>
    <row r="871" spans="2:5" ht="13" x14ac:dyDescent="0.15">
      <c r="B871" s="12"/>
      <c r="C871" s="12"/>
      <c r="E871" s="12"/>
    </row>
    <row r="872" spans="2:5" ht="13" x14ac:dyDescent="0.15">
      <c r="B872" s="12"/>
      <c r="C872" s="12"/>
      <c r="E872" s="12"/>
    </row>
    <row r="873" spans="2:5" ht="13" x14ac:dyDescent="0.15">
      <c r="B873" s="12"/>
      <c r="C873" s="12"/>
      <c r="E873" s="12"/>
    </row>
    <row r="874" spans="2:5" ht="13" x14ac:dyDescent="0.15">
      <c r="B874" s="12"/>
      <c r="C874" s="12"/>
      <c r="E874" s="12"/>
    </row>
    <row r="875" spans="2:5" ht="13" x14ac:dyDescent="0.15">
      <c r="B875" s="12"/>
      <c r="C875" s="12"/>
      <c r="E875" s="12"/>
    </row>
    <row r="876" spans="2:5" ht="13" x14ac:dyDescent="0.15">
      <c r="B876" s="12"/>
      <c r="C876" s="12"/>
      <c r="E876" s="12"/>
    </row>
    <row r="877" spans="2:5" ht="13" x14ac:dyDescent="0.15">
      <c r="B877" s="12"/>
      <c r="C877" s="12"/>
      <c r="E877" s="12"/>
    </row>
    <row r="878" spans="2:5" ht="13" x14ac:dyDescent="0.15">
      <c r="B878" s="12"/>
      <c r="C878" s="12"/>
      <c r="E878" s="12"/>
    </row>
    <row r="879" spans="2:5" ht="13" x14ac:dyDescent="0.15">
      <c r="B879" s="12"/>
      <c r="C879" s="12"/>
      <c r="E879" s="12"/>
    </row>
    <row r="880" spans="2:5" ht="13" x14ac:dyDescent="0.15">
      <c r="B880" s="12"/>
      <c r="C880" s="12"/>
      <c r="E880" s="12"/>
    </row>
    <row r="881" spans="2:5" ht="13" x14ac:dyDescent="0.15">
      <c r="B881" s="12"/>
      <c r="C881" s="12"/>
      <c r="E881" s="12"/>
    </row>
    <row r="882" spans="2:5" ht="13" x14ac:dyDescent="0.15">
      <c r="B882" s="12"/>
      <c r="C882" s="12"/>
      <c r="E882" s="12"/>
    </row>
    <row r="883" spans="2:5" ht="13" x14ac:dyDescent="0.15">
      <c r="B883" s="12"/>
      <c r="C883" s="12"/>
      <c r="E883" s="12"/>
    </row>
    <row r="884" spans="2:5" ht="13" x14ac:dyDescent="0.15">
      <c r="B884" s="12"/>
      <c r="C884" s="12"/>
      <c r="E884" s="12"/>
    </row>
    <row r="885" spans="2:5" ht="13" x14ac:dyDescent="0.15">
      <c r="B885" s="12"/>
      <c r="C885" s="12"/>
      <c r="E885" s="12"/>
    </row>
    <row r="886" spans="2:5" ht="13" x14ac:dyDescent="0.15">
      <c r="B886" s="12"/>
      <c r="C886" s="12"/>
      <c r="E886" s="12"/>
    </row>
    <row r="887" spans="2:5" ht="13" x14ac:dyDescent="0.15">
      <c r="B887" s="12"/>
      <c r="C887" s="12"/>
      <c r="E887" s="12"/>
    </row>
    <row r="888" spans="2:5" ht="13" x14ac:dyDescent="0.15">
      <c r="B888" s="12"/>
      <c r="C888" s="12"/>
      <c r="E888" s="12"/>
    </row>
    <row r="889" spans="2:5" ht="13" x14ac:dyDescent="0.15">
      <c r="B889" s="12"/>
      <c r="C889" s="12"/>
      <c r="E889" s="12"/>
    </row>
    <row r="890" spans="2:5" ht="13" x14ac:dyDescent="0.15">
      <c r="B890" s="12"/>
      <c r="C890" s="12"/>
      <c r="E890" s="12"/>
    </row>
    <row r="891" spans="2:5" ht="13" x14ac:dyDescent="0.15">
      <c r="B891" s="12"/>
      <c r="C891" s="12"/>
      <c r="E891" s="12"/>
    </row>
    <row r="892" spans="2:5" ht="13" x14ac:dyDescent="0.15">
      <c r="B892" s="12"/>
      <c r="C892" s="12"/>
      <c r="E892" s="12"/>
    </row>
    <row r="893" spans="2:5" ht="13" x14ac:dyDescent="0.15">
      <c r="B893" s="12"/>
      <c r="C893" s="12"/>
      <c r="E893" s="12"/>
    </row>
    <row r="894" spans="2:5" ht="13" x14ac:dyDescent="0.15">
      <c r="B894" s="12"/>
      <c r="C894" s="12"/>
      <c r="E894" s="12"/>
    </row>
    <row r="895" spans="2:5" ht="13" x14ac:dyDescent="0.15">
      <c r="B895" s="12"/>
      <c r="C895" s="12"/>
      <c r="E895" s="12"/>
    </row>
    <row r="896" spans="2:5" ht="13" x14ac:dyDescent="0.15">
      <c r="B896" s="12"/>
      <c r="C896" s="12"/>
      <c r="E896" s="12"/>
    </row>
    <row r="897" spans="2:5" ht="13" x14ac:dyDescent="0.15">
      <c r="B897" s="12"/>
      <c r="C897" s="12"/>
      <c r="E897" s="12"/>
    </row>
    <row r="898" spans="2:5" ht="13" x14ac:dyDescent="0.15">
      <c r="B898" s="12"/>
      <c r="C898" s="12"/>
      <c r="E898" s="12"/>
    </row>
    <row r="899" spans="2:5" ht="13" x14ac:dyDescent="0.15">
      <c r="B899" s="12"/>
      <c r="C899" s="12"/>
      <c r="E899" s="12"/>
    </row>
    <row r="900" spans="2:5" ht="13" x14ac:dyDescent="0.15">
      <c r="B900" s="12"/>
      <c r="C900" s="12"/>
      <c r="E900" s="12"/>
    </row>
    <row r="901" spans="2:5" ht="13" x14ac:dyDescent="0.15">
      <c r="B901" s="12"/>
      <c r="C901" s="12"/>
      <c r="E901" s="12"/>
    </row>
    <row r="902" spans="2:5" ht="13" x14ac:dyDescent="0.15">
      <c r="B902" s="12"/>
      <c r="C902" s="12"/>
      <c r="E902" s="12"/>
    </row>
    <row r="903" spans="2:5" ht="13" x14ac:dyDescent="0.15">
      <c r="B903" s="12"/>
      <c r="C903" s="12"/>
      <c r="E903" s="12"/>
    </row>
    <row r="904" spans="2:5" ht="13" x14ac:dyDescent="0.15">
      <c r="B904" s="12"/>
      <c r="C904" s="12"/>
      <c r="E904" s="12"/>
    </row>
    <row r="905" spans="2:5" ht="13" x14ac:dyDescent="0.15">
      <c r="B905" s="12"/>
      <c r="C905" s="12"/>
      <c r="E905" s="12"/>
    </row>
    <row r="906" spans="2:5" ht="13" x14ac:dyDescent="0.15">
      <c r="B906" s="12"/>
      <c r="C906" s="12"/>
      <c r="E906" s="12"/>
    </row>
    <row r="907" spans="2:5" ht="13" x14ac:dyDescent="0.15">
      <c r="B907" s="12"/>
      <c r="C907" s="12"/>
      <c r="E907" s="12"/>
    </row>
    <row r="908" spans="2:5" ht="13" x14ac:dyDescent="0.15">
      <c r="B908" s="12"/>
      <c r="C908" s="12"/>
      <c r="E908" s="12"/>
    </row>
    <row r="909" spans="2:5" ht="13" x14ac:dyDescent="0.15">
      <c r="B909" s="12"/>
      <c r="C909" s="12"/>
      <c r="E909" s="12"/>
    </row>
    <row r="910" spans="2:5" ht="13" x14ac:dyDescent="0.15">
      <c r="B910" s="12"/>
      <c r="C910" s="12"/>
      <c r="E910" s="12"/>
    </row>
    <row r="911" spans="2:5" ht="13" x14ac:dyDescent="0.15">
      <c r="B911" s="12"/>
      <c r="C911" s="12"/>
      <c r="E911" s="12"/>
    </row>
    <row r="912" spans="2:5" ht="13" x14ac:dyDescent="0.15">
      <c r="B912" s="12"/>
      <c r="C912" s="12"/>
      <c r="E912" s="12"/>
    </row>
    <row r="913" spans="2:5" ht="13" x14ac:dyDescent="0.15">
      <c r="B913" s="12"/>
      <c r="C913" s="12"/>
      <c r="E913" s="12"/>
    </row>
    <row r="914" spans="2:5" ht="13" x14ac:dyDescent="0.15">
      <c r="B914" s="12"/>
      <c r="C914" s="12"/>
      <c r="E914" s="12"/>
    </row>
    <row r="915" spans="2:5" ht="13" x14ac:dyDescent="0.15">
      <c r="B915" s="12"/>
      <c r="C915" s="12"/>
      <c r="E915" s="12"/>
    </row>
    <row r="916" spans="2:5" ht="13" x14ac:dyDescent="0.15">
      <c r="B916" s="12"/>
      <c r="C916" s="12"/>
      <c r="E916" s="12"/>
    </row>
    <row r="917" spans="2:5" ht="13" x14ac:dyDescent="0.15">
      <c r="B917" s="12"/>
      <c r="C917" s="12"/>
      <c r="E917" s="12"/>
    </row>
    <row r="918" spans="2:5" ht="13" x14ac:dyDescent="0.15">
      <c r="B918" s="12"/>
      <c r="C918" s="12"/>
      <c r="E918" s="12"/>
    </row>
    <row r="919" spans="2:5" ht="13" x14ac:dyDescent="0.15">
      <c r="B919" s="12"/>
      <c r="C919" s="12"/>
      <c r="E919" s="12"/>
    </row>
    <row r="920" spans="2:5" ht="13" x14ac:dyDescent="0.15">
      <c r="B920" s="12"/>
      <c r="C920" s="12"/>
      <c r="E920" s="12"/>
    </row>
    <row r="921" spans="2:5" ht="13" x14ac:dyDescent="0.15">
      <c r="B921" s="12"/>
      <c r="C921" s="12"/>
      <c r="E921" s="12"/>
    </row>
    <row r="922" spans="2:5" ht="13" x14ac:dyDescent="0.15">
      <c r="B922" s="12"/>
      <c r="C922" s="12"/>
      <c r="E922" s="12"/>
    </row>
    <row r="923" spans="2:5" ht="13" x14ac:dyDescent="0.15">
      <c r="B923" s="12"/>
      <c r="C923" s="12"/>
      <c r="E923" s="12"/>
    </row>
    <row r="924" spans="2:5" ht="13" x14ac:dyDescent="0.15">
      <c r="B924" s="12"/>
      <c r="C924" s="12"/>
      <c r="E924" s="12"/>
    </row>
    <row r="925" spans="2:5" ht="13" x14ac:dyDescent="0.15">
      <c r="B925" s="12"/>
      <c r="C925" s="12"/>
      <c r="E925" s="12"/>
    </row>
    <row r="926" spans="2:5" ht="13" x14ac:dyDescent="0.15">
      <c r="B926" s="12"/>
      <c r="C926" s="12"/>
      <c r="E926" s="12"/>
    </row>
    <row r="927" spans="2:5" ht="13" x14ac:dyDescent="0.15">
      <c r="B927" s="12"/>
      <c r="C927" s="12"/>
      <c r="E927" s="12"/>
    </row>
    <row r="928" spans="2:5" ht="13" x14ac:dyDescent="0.15">
      <c r="B928" s="12"/>
      <c r="C928" s="12"/>
      <c r="E928" s="12"/>
    </row>
    <row r="929" spans="2:5" ht="13" x14ac:dyDescent="0.15">
      <c r="B929" s="12"/>
      <c r="C929" s="12"/>
      <c r="E929" s="12"/>
    </row>
    <row r="930" spans="2:5" ht="13" x14ac:dyDescent="0.15">
      <c r="B930" s="12"/>
      <c r="C930" s="12"/>
      <c r="E930" s="12"/>
    </row>
    <row r="931" spans="2:5" ht="13" x14ac:dyDescent="0.15">
      <c r="B931" s="12"/>
      <c r="C931" s="12"/>
      <c r="E931" s="12"/>
    </row>
    <row r="932" spans="2:5" ht="13" x14ac:dyDescent="0.15">
      <c r="B932" s="12"/>
      <c r="C932" s="12"/>
      <c r="E932" s="12"/>
    </row>
    <row r="933" spans="2:5" ht="13" x14ac:dyDescent="0.15">
      <c r="B933" s="12"/>
      <c r="C933" s="12"/>
      <c r="E933" s="12"/>
    </row>
    <row r="934" spans="2:5" ht="13" x14ac:dyDescent="0.15">
      <c r="B934" s="12"/>
      <c r="C934" s="12"/>
      <c r="E934" s="12"/>
    </row>
    <row r="935" spans="2:5" ht="13" x14ac:dyDescent="0.15">
      <c r="B935" s="12"/>
      <c r="C935" s="12"/>
      <c r="E935" s="12"/>
    </row>
    <row r="936" spans="2:5" ht="13" x14ac:dyDescent="0.15">
      <c r="B936" s="12"/>
      <c r="C936" s="12"/>
      <c r="E936" s="12"/>
    </row>
    <row r="937" spans="2:5" ht="13" x14ac:dyDescent="0.15">
      <c r="B937" s="12"/>
      <c r="C937" s="12"/>
      <c r="E937" s="12"/>
    </row>
    <row r="938" spans="2:5" ht="13" x14ac:dyDescent="0.15">
      <c r="B938" s="12"/>
      <c r="C938" s="12"/>
      <c r="E938" s="12"/>
    </row>
    <row r="939" spans="2:5" ht="13" x14ac:dyDescent="0.15">
      <c r="B939" s="12"/>
      <c r="C939" s="12"/>
      <c r="E939" s="12"/>
    </row>
    <row r="940" spans="2:5" ht="13" x14ac:dyDescent="0.15">
      <c r="B940" s="12"/>
      <c r="C940" s="12"/>
      <c r="E940" s="12"/>
    </row>
    <row r="941" spans="2:5" ht="13" x14ac:dyDescent="0.15">
      <c r="B941" s="12"/>
      <c r="C941" s="12"/>
      <c r="E941" s="12"/>
    </row>
    <row r="942" spans="2:5" ht="13" x14ac:dyDescent="0.15">
      <c r="B942" s="12"/>
      <c r="C942" s="12"/>
      <c r="E942" s="12"/>
    </row>
    <row r="943" spans="2:5" ht="13" x14ac:dyDescent="0.15">
      <c r="B943" s="12"/>
      <c r="C943" s="12"/>
      <c r="E943" s="12"/>
    </row>
    <row r="944" spans="2:5" ht="13" x14ac:dyDescent="0.15">
      <c r="B944" s="12"/>
      <c r="C944" s="12"/>
      <c r="E944" s="12"/>
    </row>
    <row r="945" spans="2:5" ht="13" x14ac:dyDescent="0.15">
      <c r="B945" s="12"/>
      <c r="C945" s="12"/>
      <c r="E945" s="12"/>
    </row>
    <row r="946" spans="2:5" ht="13" x14ac:dyDescent="0.15">
      <c r="B946" s="12"/>
      <c r="C946" s="12"/>
      <c r="E946" s="12"/>
    </row>
    <row r="947" spans="2:5" ht="13" x14ac:dyDescent="0.15">
      <c r="B947" s="12"/>
      <c r="C947" s="12"/>
      <c r="E947" s="12"/>
    </row>
    <row r="948" spans="2:5" ht="13" x14ac:dyDescent="0.15">
      <c r="B948" s="12"/>
      <c r="C948" s="12"/>
      <c r="E948" s="12"/>
    </row>
    <row r="949" spans="2:5" ht="13" x14ac:dyDescent="0.15">
      <c r="B949" s="12"/>
      <c r="C949" s="12"/>
      <c r="E949" s="12"/>
    </row>
    <row r="950" spans="2:5" ht="13" x14ac:dyDescent="0.15">
      <c r="B950" s="12"/>
      <c r="C950" s="12"/>
      <c r="E950" s="12"/>
    </row>
    <row r="951" spans="2:5" ht="13" x14ac:dyDescent="0.15">
      <c r="B951" s="12"/>
      <c r="C951" s="12"/>
      <c r="E951" s="12"/>
    </row>
    <row r="952" spans="2:5" ht="13" x14ac:dyDescent="0.15">
      <c r="B952" s="12"/>
      <c r="C952" s="12"/>
      <c r="E952" s="12"/>
    </row>
    <row r="953" spans="2:5" ht="13" x14ac:dyDescent="0.15">
      <c r="B953" s="12"/>
      <c r="C953" s="12"/>
      <c r="E953" s="12"/>
    </row>
    <row r="954" spans="2:5" ht="13" x14ac:dyDescent="0.15">
      <c r="B954" s="12"/>
      <c r="C954" s="12"/>
      <c r="E954" s="12"/>
    </row>
    <row r="955" spans="2:5" ht="13" x14ac:dyDescent="0.15">
      <c r="B955" s="12"/>
      <c r="C955" s="12"/>
      <c r="E955" s="12"/>
    </row>
    <row r="956" spans="2:5" ht="13" x14ac:dyDescent="0.15">
      <c r="B956" s="12"/>
      <c r="C956" s="12"/>
      <c r="E956" s="12"/>
    </row>
    <row r="957" spans="2:5" ht="13" x14ac:dyDescent="0.15">
      <c r="B957" s="12"/>
      <c r="C957" s="12"/>
      <c r="E957" s="12"/>
    </row>
    <row r="958" spans="2:5" ht="13" x14ac:dyDescent="0.15">
      <c r="B958" s="12"/>
      <c r="C958" s="12"/>
      <c r="E958" s="12"/>
    </row>
    <row r="959" spans="2:5" ht="13" x14ac:dyDescent="0.15">
      <c r="B959" s="12"/>
      <c r="C959" s="12"/>
      <c r="E959" s="12"/>
    </row>
    <row r="960" spans="2:5" ht="13" x14ac:dyDescent="0.15">
      <c r="B960" s="12"/>
      <c r="C960" s="12"/>
      <c r="E960" s="12"/>
    </row>
    <row r="961" spans="2:5" ht="13" x14ac:dyDescent="0.15">
      <c r="B961" s="12"/>
      <c r="C961" s="12"/>
      <c r="E961" s="12"/>
    </row>
    <row r="962" spans="2:5" ht="13" x14ac:dyDescent="0.15">
      <c r="B962" s="12"/>
      <c r="C962" s="12"/>
      <c r="E962" s="12"/>
    </row>
    <row r="963" spans="2:5" ht="13" x14ac:dyDescent="0.15">
      <c r="B963" s="12"/>
      <c r="C963" s="12"/>
      <c r="E963" s="12"/>
    </row>
    <row r="964" spans="2:5" ht="13" x14ac:dyDescent="0.15">
      <c r="B964" s="12"/>
      <c r="C964" s="12"/>
      <c r="E964" s="12"/>
    </row>
    <row r="965" spans="2:5" ht="13" x14ac:dyDescent="0.15">
      <c r="B965" s="12"/>
      <c r="C965" s="12"/>
      <c r="E965" s="12"/>
    </row>
    <row r="966" spans="2:5" ht="13" x14ac:dyDescent="0.15">
      <c r="B966" s="12"/>
      <c r="C966" s="12"/>
      <c r="E966" s="12"/>
    </row>
    <row r="967" spans="2:5" ht="13" x14ac:dyDescent="0.15">
      <c r="B967" s="12"/>
      <c r="C967" s="12"/>
      <c r="E967" s="12"/>
    </row>
    <row r="968" spans="2:5" ht="13" x14ac:dyDescent="0.15">
      <c r="B968" s="12"/>
      <c r="C968" s="12"/>
      <c r="E968" s="12"/>
    </row>
    <row r="969" spans="2:5" ht="13" x14ac:dyDescent="0.15">
      <c r="B969" s="12"/>
      <c r="C969" s="12"/>
      <c r="E969" s="12"/>
    </row>
    <row r="970" spans="2:5" ht="13" x14ac:dyDescent="0.15">
      <c r="B970" s="12"/>
      <c r="C970" s="12"/>
      <c r="E970" s="12"/>
    </row>
    <row r="971" spans="2:5" ht="13" x14ac:dyDescent="0.15">
      <c r="B971" s="12"/>
      <c r="C971" s="12"/>
      <c r="E971" s="12"/>
    </row>
    <row r="972" spans="2:5" ht="13" x14ac:dyDescent="0.15">
      <c r="B972" s="12"/>
      <c r="C972" s="12"/>
      <c r="E972" s="12"/>
    </row>
    <row r="973" spans="2:5" ht="13" x14ac:dyDescent="0.15">
      <c r="B973" s="12"/>
      <c r="C973" s="12"/>
      <c r="E973" s="12"/>
    </row>
    <row r="974" spans="2:5" ht="13" x14ac:dyDescent="0.15">
      <c r="B974" s="12"/>
      <c r="C974" s="12"/>
      <c r="E974" s="12"/>
    </row>
    <row r="975" spans="2:5" ht="13" x14ac:dyDescent="0.15">
      <c r="B975" s="12"/>
      <c r="C975" s="12"/>
      <c r="E975" s="12"/>
    </row>
    <row r="976" spans="2:5" ht="13" x14ac:dyDescent="0.15">
      <c r="B976" s="12"/>
      <c r="C976" s="12"/>
      <c r="E976" s="12"/>
    </row>
    <row r="977" spans="2:5" ht="13" x14ac:dyDescent="0.15">
      <c r="B977" s="12"/>
      <c r="C977" s="12"/>
      <c r="E977" s="12"/>
    </row>
    <row r="978" spans="2:5" ht="13" x14ac:dyDescent="0.15">
      <c r="B978" s="12"/>
      <c r="C978" s="12"/>
      <c r="E978" s="12"/>
    </row>
    <row r="979" spans="2:5" ht="13" x14ac:dyDescent="0.15">
      <c r="B979" s="12"/>
      <c r="C979" s="12"/>
      <c r="E979" s="12"/>
    </row>
    <row r="980" spans="2:5" ht="13" x14ac:dyDescent="0.15">
      <c r="B980" s="12"/>
      <c r="C980" s="12"/>
      <c r="E980" s="12"/>
    </row>
    <row r="981" spans="2:5" ht="13" x14ac:dyDescent="0.15">
      <c r="B981" s="12"/>
      <c r="C981" s="12"/>
      <c r="E981" s="12"/>
    </row>
    <row r="982" spans="2:5" ht="13" x14ac:dyDescent="0.15">
      <c r="B982" s="12"/>
      <c r="C982" s="12"/>
      <c r="E982" s="12"/>
    </row>
    <row r="983" spans="2:5" ht="13" x14ac:dyDescent="0.15">
      <c r="B983" s="12"/>
      <c r="C983" s="12"/>
      <c r="E983" s="12"/>
    </row>
    <row r="984" spans="2:5" ht="13" x14ac:dyDescent="0.15">
      <c r="B984" s="12"/>
      <c r="C984" s="12"/>
      <c r="E984" s="12"/>
    </row>
    <row r="985" spans="2:5" ht="13" x14ac:dyDescent="0.15">
      <c r="B985" s="12"/>
      <c r="C985" s="12"/>
      <c r="E985" s="12"/>
    </row>
    <row r="986" spans="2:5" ht="13" x14ac:dyDescent="0.15">
      <c r="B986" s="12"/>
      <c r="C986" s="12"/>
      <c r="E986" s="12"/>
    </row>
    <row r="987" spans="2:5" ht="13" x14ac:dyDescent="0.15">
      <c r="B987" s="12"/>
      <c r="C987" s="12"/>
      <c r="E987" s="12"/>
    </row>
    <row r="988" spans="2:5" ht="13" x14ac:dyDescent="0.15">
      <c r="B988" s="12"/>
      <c r="C988" s="12"/>
      <c r="E988" s="12"/>
    </row>
    <row r="989" spans="2:5" ht="13" x14ac:dyDescent="0.15">
      <c r="B989" s="12"/>
      <c r="C989" s="12"/>
      <c r="E989" s="12"/>
    </row>
    <row r="990" spans="2:5" ht="13" x14ac:dyDescent="0.15">
      <c r="B990" s="12"/>
      <c r="C990" s="12"/>
      <c r="E990" s="12"/>
    </row>
    <row r="991" spans="2:5" ht="13" x14ac:dyDescent="0.15">
      <c r="B991" s="12"/>
      <c r="C991" s="12"/>
      <c r="E991" s="12"/>
    </row>
    <row r="992" spans="2:5" ht="13" x14ac:dyDescent="0.15">
      <c r="B992" s="12"/>
      <c r="C992" s="12"/>
      <c r="E992" s="12"/>
    </row>
    <row r="993" spans="2:5" ht="13" x14ac:dyDescent="0.15">
      <c r="B993" s="12"/>
      <c r="C993" s="12"/>
      <c r="E993" s="12"/>
    </row>
    <row r="994" spans="2:5" ht="13" x14ac:dyDescent="0.15">
      <c r="B994" s="12"/>
      <c r="C994" s="12"/>
      <c r="E994" s="12"/>
    </row>
    <row r="995" spans="2:5" ht="13" x14ac:dyDescent="0.15">
      <c r="B995" s="12"/>
      <c r="C995" s="12"/>
      <c r="E995" s="12"/>
    </row>
    <row r="996" spans="2:5" ht="13" x14ac:dyDescent="0.15">
      <c r="B996" s="12"/>
      <c r="C996" s="12"/>
      <c r="E996" s="12"/>
    </row>
    <row r="997" spans="2:5" ht="13" x14ac:dyDescent="0.15">
      <c r="B997" s="12"/>
      <c r="C997" s="12"/>
      <c r="E997" s="12"/>
    </row>
    <row r="998" spans="2:5" ht="13" x14ac:dyDescent="0.15">
      <c r="B998" s="12"/>
      <c r="C998" s="12"/>
      <c r="E998" s="12"/>
    </row>
    <row r="999" spans="2:5" ht="13" x14ac:dyDescent="0.15">
      <c r="B999" s="12"/>
      <c r="C999" s="12"/>
      <c r="E999" s="12"/>
    </row>
    <row r="1000" spans="2:5" ht="13" x14ac:dyDescent="0.15">
      <c r="B1000" s="12"/>
      <c r="C1000" s="12"/>
      <c r="E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baseColWidth="10" defaultColWidth="14.5" defaultRowHeight="15.75" customHeight="1" x14ac:dyDescent="0.15"/>
  <cols>
    <col min="1" max="1" width="2.1640625" customWidth="1"/>
    <col min="2" max="2" width="10.1640625" bestFit="1" customWidth="1"/>
    <col min="3" max="3" width="3.1640625" bestFit="1" customWidth="1"/>
  </cols>
  <sheetData>
    <row r="1" spans="1:3" ht="15.75" customHeight="1" x14ac:dyDescent="0.15">
      <c r="A1" s="2" t="s">
        <v>0</v>
      </c>
      <c r="B1" s="2" t="s">
        <v>2</v>
      </c>
      <c r="C1" s="2" t="s">
        <v>3</v>
      </c>
    </row>
    <row r="2" spans="1:3" ht="15.75" customHeight="1" x14ac:dyDescent="0.15">
      <c r="A2" s="2">
        <v>1</v>
      </c>
      <c r="B2" s="2">
        <v>15.581</v>
      </c>
      <c r="C2" s="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ColWidth="14.5" defaultRowHeight="15.75" customHeight="1" x14ac:dyDescent="0.15"/>
  <cols>
    <col min="1" max="1" width="5.33203125" bestFit="1" customWidth="1"/>
    <col min="2" max="2" width="28.33203125" bestFit="1" customWidth="1"/>
  </cols>
  <sheetData>
    <row r="1" spans="1:2" ht="15.75" customHeight="1" x14ac:dyDescent="0.15">
      <c r="A1" s="2" t="s">
        <v>6</v>
      </c>
      <c r="B1" s="7" t="s">
        <v>3</v>
      </c>
    </row>
    <row r="2" spans="1:2" ht="15.75" customHeight="1" x14ac:dyDescent="0.15">
      <c r="A2" s="2">
        <v>1</v>
      </c>
      <c r="B2" s="19" t="s">
        <v>79</v>
      </c>
    </row>
    <row r="3" spans="1:2" ht="15.75" customHeight="1" x14ac:dyDescent="0.15">
      <c r="A3" s="2">
        <v>2</v>
      </c>
      <c r="B3" s="19" t="s">
        <v>80</v>
      </c>
    </row>
    <row r="4" spans="1:2" ht="15.75" customHeight="1" x14ac:dyDescent="0.15">
      <c r="A4" s="2">
        <v>3</v>
      </c>
      <c r="B4" s="19" t="s">
        <v>81</v>
      </c>
    </row>
    <row r="5" spans="1:2" ht="15.75" customHeight="1" x14ac:dyDescent="0.15">
      <c r="A5" s="2">
        <v>4</v>
      </c>
      <c r="B5" s="19" t="s">
        <v>82</v>
      </c>
    </row>
  </sheetData>
  <hyperlinks>
    <hyperlink ref="B2" r:id="rId1" xr:uid="{439153BB-3CBD-BD4E-A9C9-D0133DE0BC88}"/>
    <hyperlink ref="B3" r:id="rId2" xr:uid="{74434693-925B-0F44-B68E-4DFB5784C701}"/>
    <hyperlink ref="B4" r:id="rId3" xr:uid="{AA98D2EA-3ECE-5D47-B8B5-40865714F960}"/>
    <hyperlink ref="B5" r:id="rId4" xr:uid="{1A69217E-6ADE-BC4C-A5CB-DB13F823C9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</vt:lpstr>
      <vt:lpstr>Rydberg constant</vt:lpstr>
      <vt:lpstr>Ionization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Daehyun You</cp:lastModifiedBy>
  <dcterms:modified xsi:type="dcterms:W3CDTF">2019-02-06T03:50:53Z</dcterms:modified>
</cp:coreProperties>
</file>