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ANTICIPA\Correos_Servel\EntregaAManuel\"/>
    </mc:Choice>
  </mc:AlternateContent>
  <bookViews>
    <workbookView xWindow="0" yWindow="0" windowWidth="19200" windowHeight="11595" tabRatio="959"/>
  </bookViews>
  <sheets>
    <sheet name="Resumen" sheetId="15" r:id="rId1"/>
    <sheet name="APP Desc_Instalacion" sheetId="29" r:id="rId2"/>
    <sheet name="APP GPS 2doPlano" sheetId="27" r:id="rId3"/>
    <sheet name="APP Agrupar Bolsa" sheetId="18" r:id="rId4"/>
    <sheet name="APP Entrega Final Tricel" sheetId="20" r:id="rId5"/>
    <sheet name="APP Entrega Final Servel" sheetId="19" r:id="rId6"/>
    <sheet name="APP Mis Recepciones" sheetId="14" r:id="rId7"/>
    <sheet name="APP Mis Rutas" sheetId="13" r:id="rId8"/>
    <sheet name="APP Finalizar Dia" sheetId="12" r:id="rId9"/>
    <sheet name="APP Iniciar Dia" sheetId="11" r:id="rId10"/>
    <sheet name="APP Reset Contraseña" sheetId="9" r:id="rId11"/>
    <sheet name="APP Sincronización" sheetId="10" r:id="rId12"/>
    <sheet name="APP Inicio de Sesión" sheetId="7" r:id="rId13"/>
  </sheets>
  <calcPr calcId="152511"/>
</workbook>
</file>

<file path=xl/calcChain.xml><?xml version="1.0" encoding="utf-8"?>
<calcChain xmlns="http://schemas.openxmlformats.org/spreadsheetml/2006/main">
  <c r="D6" i="15" l="1"/>
  <c r="D7" i="15"/>
  <c r="D8" i="15"/>
  <c r="D9" i="15"/>
  <c r="D10" i="15"/>
  <c r="A38" i="14" l="1"/>
  <c r="A39" i="14"/>
  <c r="A40" i="14"/>
  <c r="A41" i="14" s="1"/>
  <c r="A42" i="14" s="1"/>
  <c r="A43" i="14" s="1"/>
  <c r="A44" i="14" s="1"/>
  <c r="A45" i="14" s="1"/>
  <c r="A46" i="14" s="1"/>
  <c r="A47" i="14" s="1"/>
  <c r="K49" i="29" l="1"/>
  <c r="X19" i="15" s="1"/>
  <c r="K48" i="29"/>
  <c r="X18" i="15" s="1"/>
  <c r="K47" i="29"/>
  <c r="X17" i="15" s="1"/>
  <c r="K46" i="29"/>
  <c r="X16" i="15" s="1"/>
  <c r="K45" i="29"/>
  <c r="A10" i="29"/>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9" i="29"/>
  <c r="K50" i="29" l="1"/>
  <c r="X15" i="15"/>
  <c r="X38" i="15"/>
  <c r="U38" i="15"/>
  <c r="R38" i="15"/>
  <c r="X20" i="15"/>
  <c r="U19" i="15"/>
  <c r="U18" i="15"/>
  <c r="U17" i="15"/>
  <c r="U16" i="15"/>
  <c r="U15" i="15"/>
  <c r="U10" i="15"/>
  <c r="U9" i="15"/>
  <c r="U8" i="15"/>
  <c r="U7" i="15"/>
  <c r="U6" i="15"/>
  <c r="O38" i="15" l="1"/>
  <c r="L29" i="15"/>
  <c r="U20" i="15"/>
  <c r="R29" i="15"/>
  <c r="I38" i="15"/>
  <c r="I29" i="15"/>
  <c r="L38" i="15"/>
  <c r="U11" i="15"/>
  <c r="K49" i="27"/>
  <c r="K48" i="27"/>
  <c r="K47" i="27"/>
  <c r="K46" i="27"/>
  <c r="K45" i="27"/>
  <c r="K50" i="27" s="1"/>
  <c r="A9" i="27"/>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L10" i="15" l="1"/>
  <c r="L9" i="15"/>
  <c r="L8" i="15"/>
  <c r="L7" i="15"/>
  <c r="L6" i="15"/>
  <c r="A23" i="18"/>
  <c r="A24" i="18"/>
  <c r="A25" i="18"/>
  <c r="A26" i="18"/>
  <c r="A27" i="18" s="1"/>
  <c r="A28" i="18" s="1"/>
  <c r="A29" i="18" s="1"/>
  <c r="A30" i="18" s="1"/>
  <c r="A31" i="18" s="1"/>
  <c r="A32" i="18" s="1"/>
  <c r="A33" i="18" s="1"/>
  <c r="A34" i="18" s="1"/>
  <c r="A35" i="18" s="1"/>
  <c r="A36" i="18" s="1"/>
  <c r="A37" i="18" s="1"/>
  <c r="A38" i="18" s="1"/>
  <c r="A39" i="18" s="1"/>
  <c r="A40" i="18" s="1"/>
  <c r="A41" i="18" s="1"/>
  <c r="A42" i="18" s="1"/>
  <c r="A23" i="20"/>
  <c r="A24" i="20" s="1"/>
  <c r="A25" i="20" s="1"/>
  <c r="A26" i="20" s="1"/>
  <c r="A27" i="20" s="1"/>
  <c r="A28" i="20" s="1"/>
  <c r="A29" i="20" s="1"/>
  <c r="A30" i="20" s="1"/>
  <c r="A31" i="20" s="1"/>
  <c r="A32" i="20" s="1"/>
  <c r="A33" i="20" s="1"/>
  <c r="A34" i="20" s="1"/>
  <c r="A35" i="20" s="1"/>
  <c r="A36" i="20" s="1"/>
  <c r="A37" i="20" s="1"/>
  <c r="A38" i="20" s="1"/>
  <c r="A39" i="20" s="1"/>
  <c r="A40" i="20" s="1"/>
  <c r="A41" i="20" s="1"/>
  <c r="A42" i="20" s="1"/>
  <c r="A23" i="19"/>
  <c r="A24" i="19"/>
  <c r="A25" i="19"/>
  <c r="A26" i="19"/>
  <c r="A27" i="19" s="1"/>
  <c r="A28" i="19" s="1"/>
  <c r="A29" i="19" s="1"/>
  <c r="A30" i="19" s="1"/>
  <c r="A31" i="19" s="1"/>
  <c r="A32" i="19" s="1"/>
  <c r="A33" i="19" s="1"/>
  <c r="A34" i="19" s="1"/>
  <c r="A35" i="19" s="1"/>
  <c r="A36" i="19" s="1"/>
  <c r="A37" i="19" s="1"/>
  <c r="A38" i="19" s="1"/>
  <c r="A39" i="19" s="1"/>
  <c r="A40" i="19" s="1"/>
  <c r="A41" i="19" s="1"/>
  <c r="A42" i="19" s="1"/>
  <c r="A33" i="10"/>
  <c r="A34" i="10"/>
  <c r="A35" i="10"/>
  <c r="A36" i="10"/>
  <c r="A37" i="10" s="1"/>
  <c r="A38" i="10" s="1"/>
  <c r="A39" i="10" s="1"/>
  <c r="A40" i="10" s="1"/>
  <c r="A41" i="10" s="1"/>
  <c r="A42" i="10" s="1"/>
  <c r="A33" i="9"/>
  <c r="A34" i="9" s="1"/>
  <c r="A35" i="9" s="1"/>
  <c r="A36" i="9" s="1"/>
  <c r="A37" i="9" s="1"/>
  <c r="A38" i="9" s="1"/>
  <c r="A39" i="9" s="1"/>
  <c r="A40" i="9" s="1"/>
  <c r="A41" i="9" s="1"/>
  <c r="A42" i="9" s="1"/>
  <c r="A33" i="12"/>
  <c r="A34" i="12"/>
  <c r="A35" i="12"/>
  <c r="A36" i="12"/>
  <c r="A37" i="12" s="1"/>
  <c r="A38" i="12" s="1"/>
  <c r="A39" i="12" s="1"/>
  <c r="A40" i="12" s="1"/>
  <c r="A41" i="12" s="1"/>
  <c r="A42" i="12" s="1"/>
  <c r="A41" i="13"/>
  <c r="A42" i="13" s="1"/>
  <c r="U29" i="15" l="1"/>
  <c r="X29" i="15"/>
  <c r="L11" i="15"/>
  <c r="K49" i="20"/>
  <c r="O19" i="15" s="1"/>
  <c r="K48" i="20"/>
  <c r="O18" i="15" s="1"/>
  <c r="K47" i="20"/>
  <c r="O17" i="15" s="1"/>
  <c r="K46" i="20"/>
  <c r="O16" i="15" s="1"/>
  <c r="K45" i="20"/>
  <c r="O15" i="15" s="1"/>
  <c r="A9" i="20"/>
  <c r="A10" i="20" s="1"/>
  <c r="A11" i="20" s="1"/>
  <c r="A12" i="20" s="1"/>
  <c r="A13" i="20" s="1"/>
  <c r="A14" i="20" s="1"/>
  <c r="A15" i="20" s="1"/>
  <c r="A16" i="20" s="1"/>
  <c r="A17" i="20" s="1"/>
  <c r="A18" i="20" s="1"/>
  <c r="A19" i="20" s="1"/>
  <c r="A20" i="20" s="1"/>
  <c r="A21" i="20" s="1"/>
  <c r="A22" i="20" s="1"/>
  <c r="K49" i="19"/>
  <c r="L19" i="15" s="1"/>
  <c r="K48" i="19"/>
  <c r="L18" i="15" s="1"/>
  <c r="K47" i="19"/>
  <c r="L17" i="15" s="1"/>
  <c r="K46" i="19"/>
  <c r="L16" i="15" s="1"/>
  <c r="K45" i="19"/>
  <c r="L15" i="15" s="1"/>
  <c r="A10" i="19"/>
  <c r="A11" i="19" s="1"/>
  <c r="A12" i="19" s="1"/>
  <c r="A13" i="19" s="1"/>
  <c r="A14" i="19" s="1"/>
  <c r="A15" i="19" s="1"/>
  <c r="A16" i="19" s="1"/>
  <c r="A17" i="19" s="1"/>
  <c r="A18" i="19" s="1"/>
  <c r="A19" i="19" s="1"/>
  <c r="A20" i="19" s="1"/>
  <c r="A21" i="19" s="1"/>
  <c r="A22" i="19" s="1"/>
  <c r="A9" i="19"/>
  <c r="K49" i="18"/>
  <c r="R19" i="15" s="1"/>
  <c r="K48" i="18"/>
  <c r="R18" i="15" s="1"/>
  <c r="K47" i="18"/>
  <c r="R17" i="15" s="1"/>
  <c r="K46" i="18"/>
  <c r="R16" i="15" s="1"/>
  <c r="K45" i="18"/>
  <c r="R15" i="15" s="1"/>
  <c r="A9" i="18"/>
  <c r="A10" i="18" s="1"/>
  <c r="A11" i="18" s="1"/>
  <c r="A12" i="18" s="1"/>
  <c r="A13" i="18" s="1"/>
  <c r="A14" i="18" s="1"/>
  <c r="A15" i="18" s="1"/>
  <c r="A16" i="18" s="1"/>
  <c r="A17" i="18" s="1"/>
  <c r="A18" i="18" s="1"/>
  <c r="A19" i="18" s="1"/>
  <c r="A20" i="18" s="1"/>
  <c r="A21" i="18" s="1"/>
  <c r="A22" i="18" s="1"/>
  <c r="A10" i="14"/>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9" i="14"/>
  <c r="A9" i="13"/>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10" i="1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9" i="11"/>
  <c r="A9" i="10"/>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10" i="9"/>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9" i="9"/>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10" i="12"/>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9" i="12"/>
  <c r="O29" i="15" l="1"/>
  <c r="R20" i="15"/>
  <c r="L20" i="15"/>
  <c r="O20" i="15"/>
  <c r="A34" i="13"/>
  <c r="A35" i="13" s="1"/>
  <c r="A36" i="13" s="1"/>
  <c r="A37" i="13" s="1"/>
  <c r="A38" i="13" s="1"/>
  <c r="A39" i="13" s="1"/>
  <c r="A40" i="13" s="1"/>
  <c r="K50" i="18"/>
  <c r="K50" i="19"/>
  <c r="K50" i="20"/>
  <c r="K54" i="14" l="1"/>
  <c r="I19" i="15" s="1"/>
  <c r="K53" i="14"/>
  <c r="I18" i="15" s="1"/>
  <c r="K52" i="14"/>
  <c r="I17" i="15" s="1"/>
  <c r="K51" i="14"/>
  <c r="I16" i="15" s="1"/>
  <c r="K50" i="14"/>
  <c r="I15" i="15" s="1"/>
  <c r="I20" i="15" l="1"/>
  <c r="K55" i="14"/>
  <c r="K49" i="13"/>
  <c r="X10" i="15" s="1"/>
  <c r="K48" i="13"/>
  <c r="X9" i="15" s="1"/>
  <c r="K47" i="13"/>
  <c r="X8" i="15" s="1"/>
  <c r="K46" i="13"/>
  <c r="X7" i="15" s="1"/>
  <c r="K45" i="13"/>
  <c r="X6" i="15" s="1"/>
  <c r="K49" i="7"/>
  <c r="I10" i="15" s="1"/>
  <c r="K48" i="7"/>
  <c r="I9" i="15" s="1"/>
  <c r="K47" i="7"/>
  <c r="I8" i="15" s="1"/>
  <c r="K46" i="7"/>
  <c r="I7" i="15" s="1"/>
  <c r="K45" i="7"/>
  <c r="I6" i="15" s="1"/>
  <c r="K49" i="9"/>
  <c r="O10" i="15" s="1"/>
  <c r="K48" i="9"/>
  <c r="O9" i="15" s="1"/>
  <c r="K47" i="9"/>
  <c r="O8" i="15" s="1"/>
  <c r="K46" i="9"/>
  <c r="O7" i="15" s="1"/>
  <c r="K45" i="9"/>
  <c r="O6" i="15" s="1"/>
  <c r="K49" i="10"/>
  <c r="K48" i="10"/>
  <c r="K47" i="10"/>
  <c r="K46" i="10"/>
  <c r="K45" i="10"/>
  <c r="K49" i="11"/>
  <c r="R10" i="15" s="1"/>
  <c r="K48" i="11"/>
  <c r="R9" i="15" s="1"/>
  <c r="K47" i="11"/>
  <c r="R8" i="15" s="1"/>
  <c r="K46" i="11"/>
  <c r="R7" i="15" s="1"/>
  <c r="K45" i="11"/>
  <c r="R6" i="15" s="1"/>
  <c r="K49" i="12"/>
  <c r="K48" i="12"/>
  <c r="K47" i="12"/>
  <c r="K46" i="12"/>
  <c r="K45" i="12"/>
  <c r="X11" i="15" l="1"/>
  <c r="C10" i="15"/>
  <c r="E10" i="15" s="1"/>
  <c r="C6" i="15"/>
  <c r="C7" i="15"/>
  <c r="E7" i="15" s="1"/>
  <c r="C8" i="15"/>
  <c r="E8" i="15" s="1"/>
  <c r="C9" i="15"/>
  <c r="E9" i="15" s="1"/>
  <c r="O11" i="15"/>
  <c r="I11" i="15"/>
  <c r="R11" i="15"/>
  <c r="D11" i="15"/>
  <c r="D13" i="15" s="1"/>
  <c r="K50" i="13"/>
  <c r="K50" i="9"/>
  <c r="K50" i="10"/>
  <c r="K50" i="11"/>
  <c r="K50" i="12"/>
  <c r="K50" i="7"/>
  <c r="C11" i="15" l="1"/>
  <c r="C13" i="15" s="1"/>
  <c r="E6" i="15"/>
  <c r="E11" i="15" l="1"/>
  <c r="E13" i="15" s="1"/>
</calcChain>
</file>

<file path=xl/comments1.xml><?xml version="1.0" encoding="utf-8"?>
<comments xmlns="http://schemas.openxmlformats.org/spreadsheetml/2006/main">
  <authors>
    <author>Administrador</author>
  </authors>
  <commentList>
    <comment ref="H4" authorId="0" shapeId="0">
      <text>
        <r>
          <rPr>
            <b/>
            <sz val="9"/>
            <color indexed="81"/>
            <rFont val="Tahoma"/>
            <family val="2"/>
          </rPr>
          <t>Incluye lo asociado a Cierre de Sesión y Perfilamiento en la APP</t>
        </r>
      </text>
    </comment>
  </commentList>
</comments>
</file>

<file path=xl/sharedStrings.xml><?xml version="1.0" encoding="utf-8"?>
<sst xmlns="http://schemas.openxmlformats.org/spreadsheetml/2006/main" count="1841" uniqueCount="473">
  <si>
    <t>Descripción Caso de Prueba.</t>
  </si>
  <si>
    <t>Resultado Esperado</t>
  </si>
  <si>
    <t>Resultado Obtenido</t>
  </si>
  <si>
    <t xml:space="preserve">Evidencia </t>
  </si>
  <si>
    <r>
      <t xml:space="preserve">Estado Ciclo 1
</t>
    </r>
    <r>
      <rPr>
        <sz val="8"/>
        <color indexed="8"/>
        <rFont val="Arial"/>
        <family val="2"/>
      </rPr>
      <t>(Aprobado, Rechazado, Pendiente, N/A)</t>
    </r>
  </si>
  <si>
    <r>
      <t xml:space="preserve">Estado Actual
Certificación 1
</t>
    </r>
    <r>
      <rPr>
        <sz val="8"/>
        <color indexed="8"/>
        <rFont val="Arial"/>
        <family val="2"/>
      </rPr>
      <t>(Aprobado, Rechazado, Pendiente, N/A)</t>
    </r>
  </si>
  <si>
    <t>Usuario</t>
  </si>
  <si>
    <t>APROBADO</t>
  </si>
  <si>
    <t>RECHAZADO</t>
  </si>
  <si>
    <t xml:space="preserve">PENDIENTE </t>
  </si>
  <si>
    <t>TOTAL</t>
  </si>
  <si>
    <t xml:space="preserve">Estado
Exitoso/Fallido
Validación Nº1
</t>
  </si>
  <si>
    <t>PENDIENTE</t>
  </si>
  <si>
    <t>Nº</t>
  </si>
  <si>
    <t>Perfil</t>
  </si>
  <si>
    <t>PAUTA DE PRUEBA - FLUJOS DE NEGOCIO</t>
  </si>
  <si>
    <t>FLUJO INGRESO A APLICACIÓN</t>
  </si>
  <si>
    <t xml:space="preserve">Paso a paso </t>
  </si>
  <si>
    <t>Tipo de Prueba</t>
  </si>
  <si>
    <t>Acceso de usuario a Sistema / aplicación</t>
  </si>
  <si>
    <t>LF</t>
  </si>
  <si>
    <t>Funcional</t>
  </si>
  <si>
    <t>1. Abrir la APP.
2. Ingresar usuario y clave.</t>
  </si>
  <si>
    <t>1. Abrir la APP.
2. Ingresar usuario y clave.
3. Ingresar nueva clave.</t>
  </si>
  <si>
    <t>Se espera que Look and Feel (L&amp;F) cumpla con el diseño definido</t>
  </si>
  <si>
    <t xml:space="preserve">1. Abrir la APP.
</t>
  </si>
  <si>
    <t xml:space="preserve">1. Abrir la APP.
2. Ingresar usuario y clave.
3. Seleccionar Iniciar Dia
</t>
  </si>
  <si>
    <t xml:space="preserve">1. Seleccionar Finalizar actividad.
</t>
  </si>
  <si>
    <t>Precondición</t>
  </si>
  <si>
    <t>Credenciales</t>
  </si>
  <si>
    <t>Usuario:
Clave:</t>
  </si>
  <si>
    <t>Usuario: INVALIDO
Clave:</t>
  </si>
  <si>
    <t>Usuario:
Clave: INVALIDA</t>
  </si>
  <si>
    <t xml:space="preserve">1. Finalizar algunas (NO TODAS!) actividades.
2. Seleccionar Finalizar Día
</t>
  </si>
  <si>
    <t>1. Seleccionar Mis Rutas</t>
  </si>
  <si>
    <r>
      <t xml:space="preserve">1. Finalizar todas las actividades del día.
2. Seleccionar Finalizar Día
3. </t>
    </r>
    <r>
      <rPr>
        <sz val="11"/>
        <color rgb="FFFF0000"/>
        <rFont val="Calibri"/>
        <family val="2"/>
        <scheme val="minor"/>
      </rPr>
      <t>Validar vía SQL el estado de las tareas a nivel de BD.</t>
    </r>
  </si>
  <si>
    <t>1. Seleccionar Mis Rutas.</t>
  </si>
  <si>
    <t>1. Seleccionar alguna ruta.</t>
  </si>
  <si>
    <t>1. Seleccionar Volver a mis rutas.</t>
  </si>
  <si>
    <t>La APP debe mostrar las rutas del día ordenadas por prioridad y en estado pendiente.</t>
  </si>
  <si>
    <t>1. Seleccionar Trackear.</t>
  </si>
  <si>
    <t>1. Seleccionar Escanear.
2. Ingresar varias cargas hasta el máximo definido.</t>
  </si>
  <si>
    <t>1. Seleccionar Escanear.
2. Ingresar varias cargas donde alguna no esté listada entre las cargas especificadas originalmente.</t>
  </si>
  <si>
    <t>TOTAL CASOS</t>
  </si>
  <si>
    <t>TOTALES</t>
  </si>
  <si>
    <t>BACKOFFICE</t>
  </si>
  <si>
    <t>La APP debe de mostrar la pantalla de inicio de sesión.</t>
  </si>
  <si>
    <t>Transportista</t>
  </si>
  <si>
    <t xml:space="preserve">Usuario:
Clave O:
Clave N: </t>
  </si>
  <si>
    <t>INVALIDANTE</t>
  </si>
  <si>
    <t>NO APLICA</t>
  </si>
  <si>
    <t>OpCChLV</t>
  </si>
  <si>
    <t>ESTADO</t>
  </si>
  <si>
    <t>APP MOVIL</t>
  </si>
  <si>
    <t>La APP pasa al proceso de cambio de contraseña obligatorio.</t>
  </si>
  <si>
    <t>La APP debe de solicitar confirmación de Cierre de Sesión.
En el Paso 2 la APP debe direccionar al Panel Principal.</t>
  </si>
  <si>
    <t>1. Seleccionar Cerrar Sesión.
2. Seleccionar Cancelar.</t>
  </si>
  <si>
    <t>1. Seleccionar Cerrar Sesión.
2. Seleccionar Cerrar Sesión/Confirmar.</t>
  </si>
  <si>
    <t>1. Seleccionar opción Restablecer Contraseña.</t>
  </si>
  <si>
    <t>1. Seleccionar opción Restablecer Contraseña.
2. Seleccionar Cancelar.</t>
  </si>
  <si>
    <t>En el paso 2 la APP debe direccionar a la pantalla de inicio de sesión.</t>
  </si>
  <si>
    <t>1. Seleccionar opción Restablecer Contraseña.
2. Confirmar restablecer contraseña.
3. Selecciona Cancelar.</t>
  </si>
  <si>
    <t>1. Seleccionar opción Restablecer Contraseña.
2. Confirmar el deseo de restablecer contraseña.
3. Introduce contraseñas inválidas (Actual, Nueva y confirmación de la nueva).</t>
  </si>
  <si>
    <t>1. Seleccionar opción Restablecer Contraseña.
2. Confirmar restablecer contraseña.
3. Seleccionar Cambiar Contraseña.
4. Introducir contraseña por defecto (RUT) y la nueva contraseña confirmando la misma.
5. Seleccionar Cambiar Contraseña.
6. Seleccionar Iniciar Sesión.</t>
  </si>
  <si>
    <r>
      <t>1. Seleccionar Crear Ruta
2. Seleccionar Origen y Destino
3. Seleccionar Asignar Carga</t>
    </r>
    <r>
      <rPr>
        <sz val="11"/>
        <color rgb="FFFF0000"/>
        <rFont val="Calibri"/>
        <family val="2"/>
        <scheme val="minor"/>
      </rPr>
      <t xml:space="preserve">
4. Seleccionar Trackea Cargas?
5. Seleccionar Finalizar creación de Ruta.</t>
    </r>
  </si>
  <si>
    <t>NECESITO WIREFRAME ASOCIADO!</t>
  </si>
  <si>
    <r>
      <t xml:space="preserve">1. Seleccionar alguna ruta a </t>
    </r>
    <r>
      <rPr>
        <b/>
        <sz val="11"/>
        <color theme="1"/>
        <rFont val="Calibri"/>
        <family val="2"/>
        <scheme val="minor"/>
      </rPr>
      <t>Iniciar</t>
    </r>
    <r>
      <rPr>
        <sz val="11"/>
        <color theme="1"/>
        <rFont val="Calibri"/>
        <family val="2"/>
        <scheme val="minor"/>
      </rPr>
      <t>.</t>
    </r>
  </si>
  <si>
    <r>
      <t xml:space="preserve">1. Seleccionar alguna ruta </t>
    </r>
    <r>
      <rPr>
        <b/>
        <sz val="11"/>
        <color theme="1"/>
        <rFont val="Calibri"/>
        <family val="2"/>
        <scheme val="minor"/>
      </rPr>
      <t>Realizada</t>
    </r>
  </si>
  <si>
    <t>1. Seleccionar Escanear
2. Seleccionar? Ingresar Manualmente.
3. Ingresar el código y presionar Ingresar.</t>
  </si>
  <si>
    <r>
      <t xml:space="preserve">1. Presionar Cuadrar.
2. </t>
    </r>
    <r>
      <rPr>
        <sz val="11"/>
        <color rgb="FFFF0000"/>
        <rFont val="Calibri"/>
        <family val="2"/>
        <scheme val="minor"/>
      </rPr>
      <t>Cancelar el proceso de cuadratura.</t>
    </r>
  </si>
  <si>
    <t>CCH_LV</t>
  </si>
  <si>
    <r>
      <t xml:space="preserve">Estado Ciclo
</t>
    </r>
    <r>
      <rPr>
        <sz val="8"/>
        <color indexed="8"/>
        <rFont val="Arial"/>
        <family val="2"/>
      </rPr>
      <t>(Aprobado, Rechazado, Pendiente, N/A)</t>
    </r>
  </si>
  <si>
    <r>
      <t xml:space="preserve">Estado Actual
Certificación
</t>
    </r>
    <r>
      <rPr>
        <sz val="8"/>
        <color indexed="8"/>
        <rFont val="Arial"/>
        <family val="2"/>
      </rPr>
      <t>(Aprobado, Rechazado, Pendiente, N/A)</t>
    </r>
  </si>
  <si>
    <t>1. Seleccionar alguna Recepción.</t>
  </si>
  <si>
    <r>
      <t xml:space="preserve">1. Seleccionar alguna Recepción a </t>
    </r>
    <r>
      <rPr>
        <b/>
        <sz val="11"/>
        <color theme="1"/>
        <rFont val="Calibri"/>
        <family val="2"/>
        <scheme val="minor"/>
      </rPr>
      <t>Iniciar</t>
    </r>
    <r>
      <rPr>
        <sz val="11"/>
        <color theme="1"/>
        <rFont val="Calibri"/>
        <family val="2"/>
        <scheme val="minor"/>
      </rPr>
      <t>.</t>
    </r>
  </si>
  <si>
    <t>1. Seleccionar Volver a mis Recepciones.</t>
  </si>
  <si>
    <r>
      <t xml:space="preserve">1. Seleccionar alguna Recepción a </t>
    </r>
    <r>
      <rPr>
        <b/>
        <sz val="11"/>
        <color theme="1"/>
        <rFont val="Calibri"/>
        <family val="2"/>
        <scheme val="minor"/>
      </rPr>
      <t>Realizada</t>
    </r>
    <r>
      <rPr>
        <sz val="11"/>
        <color theme="1"/>
        <rFont val="Calibri"/>
        <family val="2"/>
        <scheme val="minor"/>
      </rPr>
      <t>.</t>
    </r>
  </si>
  <si>
    <t>1. Seleccionar Escanear Código.
2. Seleccionar? Ingresar Manualmente.
3. Ingresar el código y presionar Ingresar.</t>
  </si>
  <si>
    <t>Al no haber Recepciones seleccionadas el botón Unir Mesas no debe de estar habilidato.</t>
  </si>
  <si>
    <t>1. Verificar que no haya mesas seleccionadas.
2. Verificar el estado del botón Unir Mesas</t>
  </si>
  <si>
    <t>Al haber mas de 1 Recepción seleccionada el botón Unir Mesas debe de habilitarse.</t>
  </si>
  <si>
    <t>1. Seleccionar una Recepción.
2. Verificar el estado del botón Unir Mesas.</t>
  </si>
  <si>
    <t>1. Seleccionar dos Recepciones.
2. Verificar el estado del botón Unir Mesas.</t>
  </si>
  <si>
    <t>TransportistaFinal</t>
  </si>
  <si>
    <t>1. Seleccionar Entrega a Servel</t>
  </si>
  <si>
    <t>1. Seleccionar una Circunscripción Finalizada</t>
  </si>
  <si>
    <t>1. Seleccionar Cancelar.</t>
  </si>
  <si>
    <t>La APP debe direccionar a Mis Circunscripciones.</t>
  </si>
  <si>
    <t>1. Seleccionar una Circunscripción a Iniciar.
2. Tomar foto a Guía de Despacho.
3. Seleccionar Aceptar</t>
  </si>
  <si>
    <t>1. Seleccionar Entrega a Tricel</t>
  </si>
  <si>
    <t>APP Sincronización</t>
  </si>
  <si>
    <t>APP Inicio de Sesión</t>
  </si>
  <si>
    <t>APP Entrega Final Servel</t>
  </si>
  <si>
    <t>APP Mis Recepciones</t>
  </si>
  <si>
    <t>APP Mis Rutas</t>
  </si>
  <si>
    <t>APP Entrega Final Tricel</t>
  </si>
  <si>
    <t>APP Agrupar Bolsa</t>
  </si>
  <si>
    <t>1. Seleccionar SINCRONIZAR.</t>
  </si>
  <si>
    <r>
      <t>1. Seleccionar SINCRONIZAR.</t>
    </r>
    <r>
      <rPr>
        <sz val="11"/>
        <rFont val="Calibri"/>
        <family val="2"/>
        <scheme val="minor"/>
      </rPr>
      <t xml:space="preserve">
2. Seleccionar CANCELAR.</t>
    </r>
  </si>
  <si>
    <t>- GPS Inactivo</t>
  </si>
  <si>
    <t>- GPS Activo</t>
  </si>
  <si>
    <t>1. Abrir la APP.</t>
  </si>
  <si>
    <t>Borde</t>
  </si>
  <si>
    <t>Seguridad</t>
  </si>
  <si>
    <r>
      <rPr>
        <b/>
        <sz val="11"/>
        <color theme="1"/>
        <rFont val="Calibri"/>
        <family val="2"/>
        <scheme val="minor"/>
      </rPr>
      <t>- CON</t>
    </r>
    <r>
      <rPr>
        <sz val="11"/>
        <color theme="1"/>
        <rFont val="Calibri"/>
        <family val="2"/>
        <scheme val="minor"/>
      </rPr>
      <t xml:space="preserve"> Internet.
- GPS Activo</t>
    </r>
  </si>
  <si>
    <r>
      <rPr>
        <b/>
        <sz val="11"/>
        <color theme="1"/>
        <rFont val="Calibri"/>
        <family val="2"/>
        <scheme val="minor"/>
      </rPr>
      <t>- SIN</t>
    </r>
    <r>
      <rPr>
        <sz val="11"/>
        <color theme="1"/>
        <rFont val="Calibri"/>
        <family val="2"/>
        <scheme val="minor"/>
      </rPr>
      <t xml:space="preserve"> Internet.
- GPS Activo
- Usuario </t>
    </r>
    <r>
      <rPr>
        <b/>
        <sz val="11"/>
        <color theme="1"/>
        <rFont val="Calibri"/>
        <family val="2"/>
        <scheme val="minor"/>
      </rPr>
      <t>NO</t>
    </r>
    <r>
      <rPr>
        <sz val="11"/>
        <color theme="1"/>
        <rFont val="Calibri"/>
        <family val="2"/>
        <scheme val="minor"/>
      </rPr>
      <t xml:space="preserve"> ha autenticado antes.</t>
    </r>
  </si>
  <si>
    <r>
      <rPr>
        <b/>
        <sz val="11"/>
        <color theme="1"/>
        <rFont val="Calibri"/>
        <family val="2"/>
        <scheme val="minor"/>
      </rPr>
      <t>- CON</t>
    </r>
    <r>
      <rPr>
        <sz val="11"/>
        <color theme="1"/>
        <rFont val="Calibri"/>
        <family val="2"/>
        <scheme val="minor"/>
      </rPr>
      <t xml:space="preserve"> Internet.
- GPS Activo
- Usuario </t>
    </r>
    <r>
      <rPr>
        <b/>
        <sz val="11"/>
        <color theme="1"/>
        <rFont val="Calibri"/>
        <family val="2"/>
        <scheme val="minor"/>
      </rPr>
      <t>NO</t>
    </r>
    <r>
      <rPr>
        <sz val="11"/>
        <color theme="1"/>
        <rFont val="Calibri"/>
        <family val="2"/>
        <scheme val="minor"/>
      </rPr>
      <t xml:space="preserve"> ha autenticado antes.</t>
    </r>
  </si>
  <si>
    <r>
      <rPr>
        <b/>
        <sz val="11"/>
        <color theme="1"/>
        <rFont val="Calibri"/>
        <family val="2"/>
        <scheme val="minor"/>
      </rPr>
      <t>- SIN</t>
    </r>
    <r>
      <rPr>
        <sz val="11"/>
        <color theme="1"/>
        <rFont val="Calibri"/>
        <family val="2"/>
        <scheme val="minor"/>
      </rPr>
      <t xml:space="preserve"> Internet.
- GPS Activo
- Usuario </t>
    </r>
    <r>
      <rPr>
        <b/>
        <sz val="11"/>
        <color theme="1"/>
        <rFont val="Calibri"/>
        <family val="2"/>
        <scheme val="minor"/>
      </rPr>
      <t>SI</t>
    </r>
    <r>
      <rPr>
        <sz val="11"/>
        <color theme="1"/>
        <rFont val="Calibri"/>
        <family val="2"/>
        <scheme val="minor"/>
      </rPr>
      <t xml:space="preserve"> ha autenticado antes.</t>
    </r>
  </si>
  <si>
    <r>
      <rPr>
        <b/>
        <sz val="11"/>
        <color theme="1"/>
        <rFont val="Calibri"/>
        <family val="2"/>
        <scheme val="minor"/>
      </rPr>
      <t>- CON</t>
    </r>
    <r>
      <rPr>
        <sz val="11"/>
        <color theme="1"/>
        <rFont val="Calibri"/>
        <family val="2"/>
        <scheme val="minor"/>
      </rPr>
      <t xml:space="preserve"> Internet.
- GPS Activo
- Usuario SI ha autenticado antes.</t>
    </r>
  </si>
  <si>
    <t>- APP en Panel Principal</t>
  </si>
  <si>
    <t>- APP en Inicio de Sesión</t>
  </si>
  <si>
    <t>- APP en Inicio de Sesión.
- Contraseña por defecto.</t>
  </si>
  <si>
    <r>
      <t>1. Abrir la APP.
2. Ingresar usuario y clave.
3</t>
    </r>
    <r>
      <rPr>
        <sz val="11"/>
        <color theme="1"/>
        <rFont val="Calibri"/>
        <family val="2"/>
        <scheme val="minor"/>
      </rPr>
      <t>. Seleccionar Iniciar Dia.</t>
    </r>
  </si>
  <si>
    <t>- APP en Panel Principal.</t>
  </si>
  <si>
    <t>- APP en Panel Principal.
- Debe haber actividades pendientes.</t>
  </si>
  <si>
    <t>- APP en Panel Principal.
- SIN Internet.</t>
  </si>
  <si>
    <t>- APP en Panel Principal.
- CON Internet.</t>
  </si>
  <si>
    <t>- SIN Internet.</t>
  </si>
  <si>
    <t>- CON Internet.</t>
  </si>
  <si>
    <r>
      <t xml:space="preserve">- CON acceso a Internet.
- APP en Panel Principal.
- Debe haber actividades pendientes.
- </t>
    </r>
    <r>
      <rPr>
        <sz val="11"/>
        <color rgb="FFFF0000"/>
        <rFont val="Calibri"/>
        <family val="2"/>
        <scheme val="minor"/>
      </rPr>
      <t>Acceso a BD y SQL para realizar consulta.</t>
    </r>
  </si>
  <si>
    <t>- APP en Panel Principal.
- SIN Internet.
- Sin rutas cargadas localmente.</t>
  </si>
  <si>
    <t>- APP en Panel Principal.
- SIN Internet.
- Con rutas cargadas localmente.
- Acceso a BD y SQL para realizar consulta.</t>
  </si>
  <si>
    <t>- APP en Mis Rutas.</t>
  </si>
  <si>
    <t>- APP en detalle de Ruta a Iniciar.</t>
  </si>
  <si>
    <t>- APP en detalle de Ruta.</t>
  </si>
  <si>
    <t>- APP en detalle de Ruta En Curso.</t>
  </si>
  <si>
    <t>- APP en detalle de Ruta Realizada.</t>
  </si>
  <si>
    <t>- APP en Trakeo de Cargas.
- Simular códigos no escaneables.</t>
  </si>
  <si>
    <t>- APP en Trakeo de Cargas.</t>
  </si>
  <si>
    <t>- APP en Trakeo de Cargas.
- Cargas ya ingresadas.
- Faltan cargas para completar la ruta.</t>
  </si>
  <si>
    <t>- APP en Panel Principal.
- CON Internet.
- Sin rutas cargadas localmente.</t>
  </si>
  <si>
    <t>- APP en Panel Principal.
- CON Internet.
- Con rutas cargadas.</t>
  </si>
  <si>
    <t>- APP en Trakeo de Cargas.
- Cargas ya ingresadas.</t>
  </si>
  <si>
    <t>- APP en Mis Recepciones.</t>
  </si>
  <si>
    <t>- APP en Trakeo de Recepciones.</t>
  </si>
  <si>
    <t>- APP en Trakeo de Recepciones.
- Simular códigos no escaneables.</t>
  </si>
  <si>
    <t>- APP en Trakeo de Recepciones.
- Recepciones ya ingresadas.
- Faltan códigos para completar la Recepción.</t>
  </si>
  <si>
    <t>- APP en Trakeo de Recepciones.
- Más de una Recepción listada, ninguna seleccionada.</t>
  </si>
  <si>
    <t>- APP en Trakeo de Recepciones.
- Más de una Recepción listada.</t>
  </si>
  <si>
    <t>- APP en Panel Principal.
- SIN Internet.
- Sin Recepciones cargadas localmente.</t>
  </si>
  <si>
    <t>- APP en Panel Principal.
- CON Internet.
- Sin Recepciones cargadas localmente.</t>
  </si>
  <si>
    <t>- APP en Panel Principal.
- CON Internet.
- Con Recepciones cargadas.</t>
  </si>
  <si>
    <t>- APP en Panel Principal.
- SIN Internet.
- Sin Entregas pendientes.</t>
  </si>
  <si>
    <t>- APP en Panel Principal.
- CON Internet.
- Sin Entregas pendientes.</t>
  </si>
  <si>
    <t>- APP en Panel Principal.
- SIN Internet.
- Con Entregas pendientes.</t>
  </si>
  <si>
    <t>- APP en Panel Principal.
- CON Internet.
- Con Entregas pendientes.</t>
  </si>
  <si>
    <t>- APP en Mis Circunscripciones.</t>
  </si>
  <si>
    <t>- APP en visualización del detalle de Circunscripción.</t>
  </si>
  <si>
    <r>
      <rPr>
        <b/>
        <sz val="11"/>
        <color theme="1"/>
        <rFont val="Calibri"/>
        <family val="2"/>
        <scheme val="minor"/>
      </rPr>
      <t>- SIN</t>
    </r>
    <r>
      <rPr>
        <sz val="11"/>
        <color theme="1"/>
        <rFont val="Calibri"/>
        <family val="2"/>
        <scheme val="minor"/>
      </rPr>
      <t xml:space="preserve"> Internet.
- GPS Activo
- Usuario </t>
    </r>
    <r>
      <rPr>
        <b/>
        <sz val="11"/>
        <color theme="1"/>
        <rFont val="Calibri"/>
        <family val="2"/>
        <scheme val="minor"/>
      </rPr>
      <t>SI</t>
    </r>
    <r>
      <rPr>
        <sz val="11"/>
        <color theme="1"/>
        <rFont val="Calibri"/>
        <family val="2"/>
        <scheme val="minor"/>
      </rPr>
      <t xml:space="preserve"> ha autenticado antes.
- Usuario inhabilitado.</t>
    </r>
  </si>
  <si>
    <r>
      <rPr>
        <b/>
        <sz val="11"/>
        <color theme="1"/>
        <rFont val="Calibri"/>
        <family val="2"/>
        <scheme val="minor"/>
      </rPr>
      <t>- SIN</t>
    </r>
    <r>
      <rPr>
        <sz val="11"/>
        <color theme="1"/>
        <rFont val="Calibri"/>
        <family val="2"/>
        <scheme val="minor"/>
      </rPr>
      <t xml:space="preserve"> Internet.
- GPS Activo
- Usuario </t>
    </r>
    <r>
      <rPr>
        <b/>
        <sz val="11"/>
        <color theme="1"/>
        <rFont val="Calibri"/>
        <family val="2"/>
        <scheme val="minor"/>
      </rPr>
      <t>SI</t>
    </r>
    <r>
      <rPr>
        <sz val="11"/>
        <color theme="1"/>
        <rFont val="Calibri"/>
        <family val="2"/>
        <scheme val="minor"/>
      </rPr>
      <t xml:space="preserve"> ha autenticado antes.
- Usuario Sin Rol Asignado.</t>
    </r>
  </si>
  <si>
    <r>
      <t xml:space="preserve">1. Seleccionar alguna ruta </t>
    </r>
    <r>
      <rPr>
        <b/>
        <sz val="11"/>
        <color rgb="FFFF0000"/>
        <rFont val="Calibri"/>
        <family val="2"/>
        <scheme val="minor"/>
      </rPr>
      <t>En Curso (En Proceso?)</t>
    </r>
  </si>
  <si>
    <r>
      <t xml:space="preserve">1. Seleccionar alguna ruta </t>
    </r>
    <r>
      <rPr>
        <b/>
        <sz val="11"/>
        <color rgb="FFFF0000"/>
        <rFont val="Calibri"/>
        <family val="2"/>
        <scheme val="minor"/>
      </rPr>
      <t>En Curso (Pendiente?)</t>
    </r>
  </si>
  <si>
    <r>
      <t xml:space="preserve">1. Seleccionar alguna Recepción </t>
    </r>
    <r>
      <rPr>
        <b/>
        <sz val="11"/>
        <color rgb="FFFF0000"/>
        <rFont val="Calibri"/>
        <family val="2"/>
        <scheme val="minor"/>
      </rPr>
      <t>Pendiente?</t>
    </r>
    <r>
      <rPr>
        <sz val="11"/>
        <color rgb="FFFF0000"/>
        <rFont val="Calibri"/>
        <family val="2"/>
        <scheme val="minor"/>
      </rPr>
      <t>.</t>
    </r>
  </si>
  <si>
    <r>
      <t xml:space="preserve">1. Seleccionar alguna Recepción </t>
    </r>
    <r>
      <rPr>
        <b/>
        <sz val="11"/>
        <color rgb="FFFF0000"/>
        <rFont val="Calibri"/>
        <family val="2"/>
        <scheme val="minor"/>
      </rPr>
      <t>En Proceso?</t>
    </r>
    <r>
      <rPr>
        <sz val="11"/>
        <color rgb="FFFF0000"/>
        <rFont val="Calibri"/>
        <family val="2"/>
        <scheme val="minor"/>
      </rPr>
      <t>.</t>
    </r>
  </si>
  <si>
    <t>APP Finalizar Día</t>
  </si>
  <si>
    <t>APP Iniciar Día</t>
  </si>
  <si>
    <t>- APP en Panel Principal.
- SIN Internet.
- Sin Bolsas cargadas localmente.</t>
  </si>
  <si>
    <t>1. Seleccionar Iniciar Dia.
2. Seleccionar Agrupar Bolsas.</t>
  </si>
  <si>
    <t>1. Seleccionar Iniciar Dia.
2. Seleccionar Mis Recepciones.</t>
  </si>
  <si>
    <t>- APP en Panel Principal.
- CON Internet.
- Sin Bolsas cargadas localmente.</t>
  </si>
  <si>
    <r>
      <t xml:space="preserve">La APP debe mostrar correctamente el detalle de la Recepción seleccionada (Barra de progreso en Cero, Botones Cargar Guía deshabiitado, Comentario deshabiitado y botón Cuadrar </t>
    </r>
    <r>
      <rPr>
        <sz val="11"/>
        <color rgb="FFFF0000"/>
        <rFont val="Calibri"/>
        <family val="2"/>
        <scheme val="minor"/>
      </rPr>
      <t>Habilitado?</t>
    </r>
    <r>
      <rPr>
        <sz val="11"/>
        <color theme="1"/>
        <rFont val="Calibri"/>
        <family val="2"/>
        <scheme val="minor"/>
      </rPr>
      <t>).</t>
    </r>
  </si>
  <si>
    <r>
      <t>La APP debe mostrar la página Mis Recepciones con la lista de recepciones (</t>
    </r>
    <r>
      <rPr>
        <sz val="11"/>
        <color rgb="FFFF0000"/>
        <rFont val="Calibri"/>
        <family val="2"/>
        <scheme val="minor"/>
      </rPr>
      <t>Algún orden?</t>
    </r>
    <r>
      <rPr>
        <sz val="11"/>
        <color theme="1"/>
        <rFont val="Calibri"/>
        <family val="2"/>
        <scheme val="minor"/>
      </rPr>
      <t>) indicando el estado de las mismas (Iniciar ó Realizado) al igual que el botón Unir Mesas habilitado.</t>
    </r>
  </si>
  <si>
    <r>
      <t>La APP debe mostrar Mis Recepciones con la lista de recepciones (</t>
    </r>
    <r>
      <rPr>
        <sz val="11"/>
        <color rgb="FFFF0000"/>
        <rFont val="Calibri"/>
        <family val="2"/>
        <scheme val="minor"/>
      </rPr>
      <t>Algún orden?</t>
    </r>
    <r>
      <rPr>
        <sz val="11"/>
        <color theme="1"/>
        <rFont val="Calibri"/>
        <family val="2"/>
        <scheme val="minor"/>
      </rPr>
      <t>) indicando el estado de las mismas (Iniciar ó Realizado) al igual que el botón Unir Mesas habilitado.</t>
    </r>
  </si>
  <si>
    <r>
      <t xml:space="preserve">La APP debe mostrar correctamente el detalle de la Recepción seleccionada. </t>
    </r>
    <r>
      <rPr>
        <sz val="11"/>
        <color rgb="FFFF0000"/>
        <rFont val="Calibri"/>
        <family val="2"/>
        <scheme val="minor"/>
      </rPr>
      <t>Botones deshabilitados?</t>
    </r>
  </si>
  <si>
    <r>
      <t xml:space="preserve">La APP debe actualizar el listado para reflejar que el/los códigos han sido registrados como parte de la Recepción. </t>
    </r>
    <r>
      <rPr>
        <sz val="11"/>
        <color rgb="FFFF0000"/>
        <rFont val="Calibri"/>
        <family val="2"/>
        <scheme val="minor"/>
      </rPr>
      <t>Cambia el orden en el listado en el proceso?</t>
    </r>
    <r>
      <rPr>
        <sz val="11"/>
        <color theme="1"/>
        <rFont val="Calibri"/>
        <family val="2"/>
        <scheme val="minor"/>
      </rPr>
      <t xml:space="preserve">
La barra de progreso se debe irse actualizando.
</t>
    </r>
    <r>
      <rPr>
        <sz val="11"/>
        <color rgb="FFFF0000"/>
        <rFont val="Calibri"/>
        <family val="2"/>
        <scheme val="minor"/>
      </rPr>
      <t>En qué momento los botones Cargar Guía , Comentario y Cuadrar se deben de activar? Con el escaneo #1 o sólo cuando se complete?</t>
    </r>
  </si>
  <si>
    <t>- APP en Mis Bolsas</t>
  </si>
  <si>
    <r>
      <t xml:space="preserve">1. Seleccionar alguna Bolsa a </t>
    </r>
    <r>
      <rPr>
        <b/>
        <sz val="11"/>
        <color theme="1"/>
        <rFont val="Calibri"/>
        <family val="2"/>
        <scheme val="minor"/>
      </rPr>
      <t>Iniciar</t>
    </r>
    <r>
      <rPr>
        <sz val="11"/>
        <color theme="1"/>
        <rFont val="Calibri"/>
        <family val="2"/>
        <scheme val="minor"/>
      </rPr>
      <t>.</t>
    </r>
  </si>
  <si>
    <t>1. Seleccionar Volver a mis Bolsas.</t>
  </si>
  <si>
    <t>- APP en Trakeo de Formularios.</t>
  </si>
  <si>
    <t>- APP en Mis Bolsas.</t>
  </si>
  <si>
    <r>
      <t xml:space="preserve">1. Seleccionar alguna Bosas </t>
    </r>
    <r>
      <rPr>
        <b/>
        <sz val="11"/>
        <color theme="1"/>
        <rFont val="Calibri"/>
        <family val="2"/>
        <scheme val="minor"/>
      </rPr>
      <t>Realizada</t>
    </r>
    <r>
      <rPr>
        <sz val="11"/>
        <color theme="1"/>
        <rFont val="Calibri"/>
        <family val="2"/>
        <scheme val="minor"/>
      </rPr>
      <t>.</t>
    </r>
  </si>
  <si>
    <t>- APP en detalle de Recepción</t>
  </si>
  <si>
    <t>- APP en Trakeo de Formularios.
- Formularios ya ingresados.
- Faltan códigos para completar la Bolsa.</t>
  </si>
  <si>
    <t>APP GPS 2doPlano</t>
  </si>
  <si>
    <t>APP</t>
  </si>
  <si>
    <t xml:space="preserve">ESTADO </t>
  </si>
  <si>
    <t>CICLO:</t>
  </si>
  <si>
    <t>PRUEBAS SERVEL</t>
  </si>
  <si>
    <t>AVANCE</t>
  </si>
  <si>
    <t>NO DESARROLLADA</t>
  </si>
  <si>
    <t>EN DESARROLLO</t>
  </si>
  <si>
    <t>DESARROLLADA</t>
  </si>
  <si>
    <t>ENTREGADA A JP</t>
  </si>
  <si>
    <t>En el paso 2 la APP debe de permitir ingresar la clave ocultandola de la vista al momento del ingreso de cada carácter (por un * por ejemplo).</t>
  </si>
  <si>
    <t>Verificar Look and Feel (L&amp;F) página inicio sesión</t>
  </si>
  <si>
    <t>Verificar que la APP requiere acceso a Internet para usuario que ingresa por primera vez en el dispositivo.</t>
  </si>
  <si>
    <t>Verificar que la APP ofrezca mecanismos de seguridad en el ingreso de la clave de acceso en el proceso de inicio de sesión.</t>
  </si>
  <si>
    <t>Verificar Look and Feel (L&amp;F) página Panel Principal</t>
  </si>
  <si>
    <t>Verificar que la APP muestre en el panel principal sólo las funciones permitidas para el perfil asociado a la prueba.</t>
  </si>
  <si>
    <t>Verificar Look and Feel (L&amp;F) página de sincronización</t>
  </si>
  <si>
    <t>Verificar Look and Feel (L&amp;F) página Restablecer Contraseña</t>
  </si>
  <si>
    <t>Verificar Look and Feel (L&amp;F) página de panel principal y Actividades del Día.</t>
  </si>
  <si>
    <t>Verificar Look and Feel (L&amp;F) página de finalización de actividades del Día.</t>
  </si>
  <si>
    <t>Verificar Look and Feel (L&amp;F) página Mis Rutas</t>
  </si>
  <si>
    <t>Verificar que la APP permite crear una Ruta.</t>
  </si>
  <si>
    <t>Verificar Look and Feel (L&amp;F) página Trackeo de Cargas</t>
  </si>
  <si>
    <t>Verificar que la APP muestra de manera correcta la página Trackeo de Cargas</t>
  </si>
  <si>
    <t>Verificar el correcto funcionamiento del proceso de Trakeo de cargas (escaneo)</t>
  </si>
  <si>
    <t>Verificar el correcto funcionamiento del proceso de Trakeo de cargas (Ingreso Manual)</t>
  </si>
  <si>
    <t>Verificar Look and Feel (L&amp;F) página Mis Recepciones</t>
  </si>
  <si>
    <t>Verificar Look and Feel (L&amp;F) página Detalle de Recepciones.</t>
  </si>
  <si>
    <t>Verificar Look and Feel (L&amp;F) Panel Principal del perfil</t>
  </si>
  <si>
    <t>Verificar Look and Feel (L&amp;F) de Mis Circunscripciones</t>
  </si>
  <si>
    <t>Verificar Look and Feel (L&amp;F) de Agrupar Bolsas</t>
  </si>
  <si>
    <t>Verificar que la APP requiere GPS activo y el GPS está Inactivo.</t>
  </si>
  <si>
    <t>Verificar que la APP requiere GPS activo y el GPS está Activo.</t>
  </si>
  <si>
    <t>Verificar que la APP realiza la comprobación de usuario que ingresa por primera vez en el dispositivo y provee usuario inválido.</t>
  </si>
  <si>
    <t>Verificar que la APP realiza la comprobación de usuario que ingresa por primera vez en el dispositivo y provee clave inválida.</t>
  </si>
  <si>
    <t>Verificar que la APP realiza la comprobación de usuario que ingresa por primera vez a la APP en el dispositivo y provee credenciales válidas.</t>
  </si>
  <si>
    <t>Usuario:
Clave Act: INVALIDA
Clave Nueva:</t>
  </si>
  <si>
    <t>Usuario:
Clave Act:
Clave Nueva: INVALIDA</t>
  </si>
  <si>
    <t>Verificar que el proceso de cambio de clave valida que la nueva clave sea válida.</t>
  </si>
  <si>
    <t>Verificar que el proceso de cambio de clave valida que la clave actual sea válida.</t>
  </si>
  <si>
    <t>Verificar que el proceso de cambio de clave funciona adecuadamente.</t>
  </si>
  <si>
    <t>Verificar que la APP realiza la comprobación LOCAL de usuario en dispositivo. Caso Negativo (Usuario sin Rol Asignado). Reescribir!</t>
  </si>
  <si>
    <t>Verificar que la APP realiza la comprobación de usuario que ingresa en el dispositivo y provee clave inválida.</t>
  </si>
  <si>
    <t>Verificar que la APP realiza la comprobación de usuario que ingresa en el dispositivo y provee clave válida.</t>
  </si>
  <si>
    <t>Verificar que la APP realiza la comprobación LOCAL de usuario en dispositivo y provee usuario inválido.</t>
  </si>
  <si>
    <t>Verificar que la APP realiza la comprobación LOCAL de usuario en dispositivo y provee clave inválida.</t>
  </si>
  <si>
    <t>Verificar que la APP requiere acceso a Internet para llevar a cabo el proceso de sincronización y no hay conexión a Internet.</t>
  </si>
  <si>
    <t>Verificar que la APP requiere acceso a Internet para llevar a cabo el proceso de sincronización con Internet pero BO no disponible.</t>
  </si>
  <si>
    <t>Verificar que la APP realiza el proceso de sincronización.</t>
  </si>
  <si>
    <t>Verificar que el proceso Restablecer contraseña puede ser cancelado.</t>
  </si>
  <si>
    <t>Verificar que el proceso Restablecer contraseña puede ser cancelado después de haber sido confirmado.</t>
  </si>
  <si>
    <t>Verificar que el proceso Restablecer contraseña funciona adecuadamente.</t>
  </si>
  <si>
    <t>Verificar que el proceso Restablecer contraseña valida el ingreso de contraseñas nuevas inválidas.</t>
  </si>
  <si>
    <t>Verificar que la APP no permita iniciar el día debido a falta de sincronización debido a falta de Internet.</t>
  </si>
  <si>
    <t>Verificar que la APP permita iniciar el día.</t>
  </si>
  <si>
    <t>Verificar que la APP NO permita finalizar el día por falta de finalización de todas las actividades asignadas.</t>
  </si>
  <si>
    <t>1. Finalizar todas las actividades del día.
2. Seleccionar Finalizar Día</t>
  </si>
  <si>
    <t>Verificar que la APP permita finalizar el día.</t>
  </si>
  <si>
    <t>La APP debe notificar MSG05 (la contraseña actual no es válida) y direccionar a cambio de contraseña con los campos limpios.</t>
  </si>
  <si>
    <t>La APP debe notificar MSG07 (contraseña cambiada exitosamente) y direccionar a Panel Principal.</t>
  </si>
  <si>
    <r>
      <t xml:space="preserve">La APP debe notificar MSG03 (credenciales no válidas) y direccionar a inicio de sesión con los campos limpios.
</t>
    </r>
    <r>
      <rPr>
        <sz val="11"/>
        <color rgb="FFFF0000"/>
        <rFont val="Calibri"/>
        <family val="2"/>
        <scheme val="minor"/>
      </rPr>
      <t>Hay que validar en la BD local que se registre la fecha y hora del cierre de sesión.</t>
    </r>
  </si>
  <si>
    <r>
      <t xml:space="preserve">En el paso 1 la APP debe notificar MSG11 (Sincronización fallida).
</t>
    </r>
    <r>
      <rPr>
        <sz val="11"/>
        <color rgb="FFFF0000"/>
        <rFont val="Calibri"/>
        <family val="2"/>
        <scheme val="minor"/>
      </rPr>
      <t>Sugerencia: ofrecer la opción de reintentar?</t>
    </r>
    <r>
      <rPr>
        <sz val="11"/>
        <color theme="1"/>
        <rFont val="Calibri"/>
        <family val="2"/>
        <scheme val="minor"/>
      </rPr>
      <t xml:space="preserve">
En el paso 2 debe direccionar al panel principal.</t>
    </r>
  </si>
  <si>
    <t>La APP debe notificar MSG12 (Sincronización exitosa) direccionar al panel principal.</t>
  </si>
  <si>
    <t>En el paso 2 la APP debe notificar MSG07 (contraseña cambiada exitosamente) y la indica por pantalla brindando sólo la opción de Cambiar Contraseña.
En el paso 3 la APP debe direccionar a la pantalla de Inicio de Sesión.</t>
  </si>
  <si>
    <r>
      <t>En el paso 2 la APP debe notificar MSG07 (contraseña cambiada exitosamente) y la indica por pantalla brindando sólo la opción de Cambiar Contraseña.
En el paso 4 la APP debe validar que la nueva contraseña cumpla con las especificaciones de seguridad (</t>
    </r>
    <r>
      <rPr>
        <sz val="11"/>
        <color rgb="FFFF0000"/>
        <rFont val="Calibri"/>
        <family val="2"/>
        <scheme val="minor"/>
      </rPr>
      <t>Cuales son?</t>
    </r>
    <r>
      <rPr>
        <sz val="11"/>
        <color theme="1"/>
        <rFont val="Calibri"/>
        <family val="2"/>
        <scheme val="minor"/>
      </rPr>
      <t>) indicándole al usuario las mismas.
En el paso 5 la APP debe indicar MSG07 (contraseña cambiada exitosamente) y direccionar a la pantalla de inicio de sesión.</t>
    </r>
  </si>
  <si>
    <t>En el paso 2 la APP informa MSG13 (Contraseña por defecto restablecida).
En el paso 3 la APP debe mantenerse hasta tanto los 3 campos posean datos válidos o se presione Cancelar en cuyo caso direcciona a Inicio de Sesión.</t>
  </si>
  <si>
    <t>La APP debe notificar MSG11 (no es posible sincronizar) y direccionar al panel principal.</t>
  </si>
  <si>
    <t>La APP debe notificar MSG12 (Sincronización exitosa) y mostrar las actividades del dia.
El botón Iniciar Día cambia a Finalizar Día.</t>
  </si>
  <si>
    <t>La APP debe notificar MSG14 (se DEBEN finalizar todas las actividades del día) y direccionar al panel principal.
Las tareas deben de mantener el mismo estado antes de presionar Finalizar Dia.</t>
  </si>
  <si>
    <r>
      <t xml:space="preserve">La APP debe notificar MSG11 (no es posible sincronizar)  y direccionar al panel principal.
</t>
    </r>
    <r>
      <rPr>
        <sz val="11"/>
        <rFont val="Calibri"/>
        <family val="2"/>
        <scheme val="minor"/>
      </rPr>
      <t>Las tareas deben de mantener el mismo estado antes de presionar Finalizar Dia.</t>
    </r>
  </si>
  <si>
    <r>
      <t xml:space="preserve">La APP debe sincronizar e indicar que el día se pudo finalizar correctamente.
El botón Finalizar Día cambia a Iniciar Día.
</t>
    </r>
    <r>
      <rPr>
        <sz val="11"/>
        <color rgb="FFFF0000"/>
        <rFont val="Calibri"/>
        <family val="2"/>
        <scheme val="minor"/>
      </rPr>
      <t>Se debe de corroborar que lo que está en la BD es reflejo de lo que muestra la APP.
SQL a ejecutar: ?????</t>
    </r>
  </si>
  <si>
    <r>
      <t xml:space="preserve">La APP notificará MSG15 (No tiene rutas pendientes) y direccionar a panel principal.
</t>
    </r>
    <r>
      <rPr>
        <sz val="11"/>
        <color rgb="FFFF0000"/>
        <rFont val="Calibri"/>
        <family val="2"/>
        <scheme val="minor"/>
      </rPr>
      <t>Sugerencia: Solicitar sincronizar?</t>
    </r>
  </si>
  <si>
    <r>
      <t>La APP debe notificar MSG10 (no es posible sincronizar, se trabajará con Datos Locales), notificar MSG15 (No tiene rutas pendientes) y d</t>
    </r>
    <r>
      <rPr>
        <sz val="11"/>
        <rFont val="Calibri"/>
        <family val="2"/>
        <scheme val="minor"/>
      </rPr>
      <t>ireccionar a panel principal.</t>
    </r>
  </si>
  <si>
    <r>
      <t xml:space="preserve">La APP debe iniciar el proceso de sincronización.
La APP debe notificar MSG15 (No tiene rutas pendientes) </t>
    </r>
    <r>
      <rPr>
        <sz val="11"/>
        <rFont val="Calibri"/>
        <family val="2"/>
        <scheme val="minor"/>
      </rPr>
      <t xml:space="preserve">y direccionar a panel principal.
</t>
    </r>
    <r>
      <rPr>
        <sz val="11"/>
        <color rgb="FFFF0000"/>
        <rFont val="Calibri"/>
        <family val="2"/>
        <scheme val="minor"/>
      </rPr>
      <t>Este flujo no se muestra en el diagrama.</t>
    </r>
  </si>
  <si>
    <t>La APP dee mostrar correctamente el detalle de la ruta seleccionada (Origen y Destino).
El Botón Trackear (Origen) debe estar habilitado.
El Botón Trackear (Destino) debe estar deshabilitado.</t>
  </si>
  <si>
    <t>La APP dee mostrar correctamente el detalle de la ruta seleccionada (Origen y Destino).
El Botón Trackear (Origen) debe estar deshabilitado.
El Botón Trackear (Destino) debe estar habilitado.</t>
  </si>
  <si>
    <t>La APP dee mostrar correctamente el detalle de la ruta seleccionada (Origen y Destino).
El Botón Trackear (Origen) debe estar deshabilitado.
El Botón Trackear (Destino) debe estar deshabilitado.</t>
  </si>
  <si>
    <t>La APP dee mostrar correctamente Trackeo de Cargas. 
El botón Escanear debe estar habilitado.
Se deben de listar adecuadamente las cargas asignadas a la Ruta ordenados de la siguiente manera (primero los pendientes, al final los ya trackeados). Algún máximo?
La barra de progreso debe estar con avance 0/N.
El botón Cargar Acta debe estar deshabilitado.
El botón Comentario debe estar deshabilitado.
El botón Cuadrar debe estar deshabilitado.</t>
  </si>
  <si>
    <r>
      <t xml:space="preserve">La APP debe actualizar el listado para reflejar que el/los códigos han sido registrados como parte de la carga. </t>
    </r>
    <r>
      <rPr>
        <sz val="11"/>
        <color rgb="FFFF0000"/>
        <rFont val="Calibri"/>
        <family val="2"/>
        <scheme val="minor"/>
      </rPr>
      <t>Cambia el orden en el listado en el proceso?</t>
    </r>
    <r>
      <rPr>
        <sz val="11"/>
        <color theme="1"/>
        <rFont val="Calibri"/>
        <family val="2"/>
        <scheme val="minor"/>
      </rPr>
      <t xml:space="preserve">
La barra de progreso se debe irse actualizando.
</t>
    </r>
    <r>
      <rPr>
        <sz val="11"/>
        <color rgb="FFFF0000"/>
        <rFont val="Calibri"/>
        <family val="2"/>
        <scheme val="minor"/>
      </rPr>
      <t>En qué momento los botones Cargar Acta, Comentario y Cuadrar se deben de activar? Con el escaneo #1 o sólo cuando se complete?</t>
    </r>
  </si>
  <si>
    <r>
      <t xml:space="preserve">Validar que sólo los caracteres (Números/letras) permitidos puedan ser ingresados, máximos y mínimos. </t>
    </r>
    <r>
      <rPr>
        <b/>
        <sz val="11"/>
        <color rgb="FFFF0000"/>
        <rFont val="Calibri"/>
        <family val="2"/>
        <scheme val="minor"/>
      </rPr>
      <t>VALIDAR QUE LAS ETIQUETAS MUESTREN LOS DIGITOS!</t>
    </r>
    <r>
      <rPr>
        <sz val="11"/>
        <color theme="1"/>
        <rFont val="Calibri"/>
        <family val="2"/>
        <scheme val="minor"/>
      </rPr>
      <t xml:space="preserve">
La APP debe actualizar el listado para reflejar que el/los códigos han sido registrado como parte de la carga.
La barra de progreso se debe de ir actualizando para reflejar este avance.</t>
    </r>
  </si>
  <si>
    <t>La APP debe alertar MSG16 (Trackeo no cuadra) y solicitar confirmación.
Al cancelar el proceso la APP debe direcicionar a trackeo de cargas.</t>
  </si>
  <si>
    <r>
      <t xml:space="preserve">La APP debe iniciar el proceso de sincronización.
La APP debe mostrar las rutas del día ordenadas por prioridad y en estado pendiente.
</t>
    </r>
    <r>
      <rPr>
        <sz val="11"/>
        <color rgb="FFFF0000"/>
        <rFont val="Calibri"/>
        <family val="2"/>
        <scheme val="minor"/>
      </rPr>
      <t>Se debe de corroborar que lo que está en la BD es reflejo de lo que muestra la APP.
SQL a ejecutar: ?????</t>
    </r>
  </si>
  <si>
    <t>Verificar que la APP retorna a Mis Rutas desde Detalle de Ruta a Iniciar.</t>
  </si>
  <si>
    <t>Verificar Look and Feel (L&amp;F) página Detalle de Rutas.</t>
  </si>
  <si>
    <t>Verificar que la APP retorna a Mis Rutas desde Detalle de Ruta En Curso.</t>
  </si>
  <si>
    <t>Verificar que la APP retorna a Mis Rutas desde Detalle de Ruta En Proceso.</t>
  </si>
  <si>
    <t>Verificar que la APP retorna a Mis Rutas desde Detalle de Ruta Realizada.</t>
  </si>
  <si>
    <t>- APP en la página de Trakeo de Cargas.
- Cámara operativa</t>
  </si>
  <si>
    <t>APP Desc_Instalacion</t>
  </si>
  <si>
    <t>Verificar la visualización de Cargas Adicionales</t>
  </si>
  <si>
    <t>La APP debe mostrar una sección de cargas adicionales.</t>
  </si>
  <si>
    <t>Verificar que la APP alerta que no se tienen rutas asignadas y que es necesario sincronizar.</t>
  </si>
  <si>
    <t>Verificar que la APP muestra las rutas asignadas (almacenadas localmente) pese a no poseer conexión a Internet.</t>
  </si>
  <si>
    <t>Verificar que la APP alerta que no se tienen rutas asignadas.</t>
  </si>
  <si>
    <t>Verificar que la APP muestra las rutas asignadas sincronizando con el BackOffice.</t>
  </si>
  <si>
    <t>Verificar que la APP muestra el detalle de Ruta a Iniciar.</t>
  </si>
  <si>
    <t>Verificar que la APP muestra el detalle de Ruta Pendiente.</t>
  </si>
  <si>
    <t>Verificar que la APP muestra el detalle de Ruta En Proceso.</t>
  </si>
  <si>
    <t>Verificar que la APP muestra el detalle de Ruta Realizada.</t>
  </si>
  <si>
    <t>Verificar que el proceso de cuadratura puede ser cancelado.</t>
  </si>
  <si>
    <t>1. Presionar Cuadrar.
2. Confirmar cierre de cuadratura
3. Seleccionar Cancelar en Comentario de Descuadre.</t>
  </si>
  <si>
    <r>
      <t xml:space="preserve">La APP debe alertar MSG16 (Trackeo no cuadra), solicitar confirmación de intención de cierre de cuadratura y habilitar campo para ingreso de comentario.
En el paso 3 a donde direccionará la APP </t>
    </r>
    <r>
      <rPr>
        <sz val="11"/>
        <color rgb="FFFF0000"/>
        <rFont val="Calibri"/>
        <family val="2"/>
        <scheme val="minor"/>
      </rPr>
      <t>a Modal Trackeo Descuadrado ó Trackeo de Cargas?</t>
    </r>
  </si>
  <si>
    <t>1. Presionar Cuadrar.
2. Confirmar cierre de cuadratura
3. Seleccionar Ingresar con campo Comentario de Descuadre vacío y/o caracteres no permitidos.</t>
  </si>
  <si>
    <r>
      <t>La APP debe alertar MSG16 (Trackeo no cuadra), solicitar confirmación de cierre de cuadratura y habilitar campo para ingreso de comentario.
Validar que sólo se permitan ingresar caracteres válidos (</t>
    </r>
    <r>
      <rPr>
        <sz val="11"/>
        <color rgb="FFFF0000"/>
        <rFont val="Calibri"/>
        <family val="2"/>
        <scheme val="minor"/>
      </rPr>
      <t>Habrá restricción? Mínimo/Máximo de caracteres?</t>
    </r>
    <r>
      <rPr>
        <sz val="11"/>
        <color theme="1"/>
        <rFont val="Calibri"/>
        <family val="2"/>
        <scheme val="minor"/>
      </rPr>
      <t>) en el campo Comentario de Descuadre.</t>
    </r>
  </si>
  <si>
    <r>
      <t xml:space="preserve">La APP debe alertar MSG16 (Trackeo no cuadra), solicitar confirmación de cierre de cuadratura, solicitar comentario de descuadre y solicitar código de descuadratura.
Validar que sólo se permitan ingresar caracteres válidos en el campo código de autorización de descuadratura. </t>
    </r>
    <r>
      <rPr>
        <sz val="11"/>
        <color rgb="FFFF0000"/>
        <rFont val="Calibri"/>
        <family val="2"/>
        <scheme val="minor"/>
      </rPr>
      <t>Este código que estructura, largo y caracteres debe contener?</t>
    </r>
  </si>
  <si>
    <t>1. Presionar Cuadrar.
2. Seleccionar SI en confirmación de cierre de cuadratura.
3. Seleccionar Ingresar con comentario válido.
4. Seleccionar Ingresar con Código de Descuadratura vacio y/o caracteres no válidos.</t>
  </si>
  <si>
    <t>Verificar que se permita sólo el ingreso de caracteres válidos en Código de Descuadratura.</t>
  </si>
  <si>
    <t>Verificar que la APP no permite ingresar un Código de Descuadratura inválido.</t>
  </si>
  <si>
    <t>Verificar que el proceso de cuadratura puede ser cancelado luego de confirmado al solicitar comentario.</t>
  </si>
  <si>
    <r>
      <t xml:space="preserve">La APP debe alertar MSG16 (Trackeo no cuadra), solicitar confirmación de intención de cierre de cuadratura, solicitar ingreso de comentario y habilitar campo para ingreso de código de descuadratura.
En el paso 4 a donde direccionará la APP </t>
    </r>
    <r>
      <rPr>
        <sz val="11"/>
        <color rgb="FFFF0000"/>
        <rFont val="Calibri"/>
        <family val="2"/>
        <scheme val="minor"/>
      </rPr>
      <t>a Modal Comentario de Descuadre ó Trackeo de Cargas?</t>
    </r>
  </si>
  <si>
    <r>
      <t xml:space="preserve">1. Presionar Cuadrar.
2. Seleccionar SI en confirmación de cierre de cuadratura.
3. Seleccionar Ingresar con comentario válido.
4. Seleccionar Ingresar con Código de Descuadratura </t>
    </r>
    <r>
      <rPr>
        <sz val="11"/>
        <color rgb="FFFF0000"/>
        <rFont val="Calibri"/>
        <family val="2"/>
        <scheme val="minor"/>
      </rPr>
      <t>inválido.</t>
    </r>
  </si>
  <si>
    <r>
      <t xml:space="preserve">1. Presionar Cuadrar.
2. Seleccionar SI en confirmación de cierre de cuadratura.
3. Seleccionar Ingresar con comentario válido.
4. Seleccionar Ingresar con Código de Descuadratura </t>
    </r>
    <r>
      <rPr>
        <sz val="11"/>
        <color rgb="FFFF0000"/>
        <rFont val="Calibri"/>
        <family val="2"/>
        <scheme val="minor"/>
      </rPr>
      <t>válido.</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</si>
  <si>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ES válido? Direccionar a Trackeo de Cargas?</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</si>
  <si>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La APP debe alertar MSG17 (Código de descuadratura no válido) y solicitar se ingrese nuevamente el código.</t>
    </r>
  </si>
  <si>
    <t>- APP en Trakeo de Cargas.
- Cargas ya ingresadas.
- Faltan cargas para completar la ruta.
- Código de Descuadratura válido.</t>
  </si>
  <si>
    <t>La APP debe alertar MSG16 (Trackeo no cuadra), solicitar confirmación de cierre de cuadratura, solicitar comentario de descuadre, solicitar código de descuadratura, notificar MSG18 (Código de descuadratura aceptado) y habilitar la función de cámara a fin de fotografiar el acta de entrega.</t>
  </si>
  <si>
    <t>Verificar que la APP habilita la función de cámara para fotografiar el acta de entrega cuando se sigue el flujo asociado a descuadratura.</t>
  </si>
  <si>
    <r>
      <rPr>
        <sz val="11"/>
        <color rgb="FFFF0000"/>
        <rFont val="Calibri"/>
        <family val="2"/>
        <scheme val="minor"/>
      </rPr>
      <t xml:space="preserve">Que sucede si la cámara no está operativa?
</t>
    </r>
    <r>
      <rPr>
        <sz val="11"/>
        <color theme="1"/>
        <rFont val="Calibri"/>
        <family val="2"/>
        <scheme val="minor"/>
      </rPr>
      <t/>
    </r>
  </si>
  <si>
    <r>
      <rPr>
        <sz val="11"/>
        <color rgb="FFFF0000"/>
        <rFont val="Calibri"/>
        <family val="2"/>
        <scheme val="minor"/>
      </rPr>
      <t>1. ???</t>
    </r>
    <r>
      <rPr>
        <sz val="11"/>
        <color theme="1"/>
        <rFont val="Calibri"/>
        <family val="2"/>
        <scheme val="minor"/>
      </rPr>
      <t/>
    </r>
  </si>
  <si>
    <t>Verificar que la APP permite concluir el proceso de descuadratura pese a que la cámara del dispositivo NO esté operativa.</t>
  </si>
  <si>
    <t>Verificar que la APP permite concluir el proceso de descuadratura.</t>
  </si>
  <si>
    <r>
      <t xml:space="preserve">- APP en Foto de Acta.
- Cargas ya ingresadas.
- Faltan cargas para completar la ruta.
- Código de Descuadratura válido.
</t>
    </r>
    <r>
      <rPr>
        <sz val="11"/>
        <color rgb="FFFF0000"/>
        <rFont val="Calibri"/>
        <family val="2"/>
        <scheme val="minor"/>
      </rPr>
      <t>- Cámara NO operativa.</t>
    </r>
  </si>
  <si>
    <r>
      <t xml:space="preserve">1. Presionar Cuadrar.
2. Seleccionar SI en confirmación de cierre de cuadratura.
3. Seleccionar Ingresar con comentario válido.
4. Seleccionar Ingresar con Código de Descuadratura </t>
    </r>
    <r>
      <rPr>
        <sz val="11"/>
        <color rgb="FFFF0000"/>
        <rFont val="Calibri"/>
        <family val="2"/>
        <scheme val="minor"/>
      </rPr>
      <t xml:space="preserve">válido.
</t>
    </r>
    <r>
      <rPr>
        <sz val="11"/>
        <rFont val="Calibri"/>
        <family val="2"/>
        <scheme val="minor"/>
      </rPr>
      <t>5. Fotografiar Acta.</t>
    </r>
  </si>
  <si>
    <r>
      <t xml:space="preserve">La APP debe alertar MSG16 (Trackeo no cuadra), solicitar confirmación de cierre de cuadratura, solicitar comentario de descuadre, solicitar código de descuadratura, notificar MSG18 (Código de descuadratura aceptado), habilitar la función de cámara y </t>
    </r>
    <r>
      <rPr>
        <sz val="11"/>
        <color rgb="FFFF0000"/>
        <rFont val="Calibri"/>
        <family val="2"/>
        <scheme val="minor"/>
      </rPr>
      <t>Registrar la Descuadratura.
Que debe de suceder si el BackOffice NO está disponible al cerrar la cuadratura?</t>
    </r>
    <r>
      <rPr>
        <sz val="11"/>
        <color theme="1"/>
        <rFont val="Calibri"/>
        <family val="2"/>
        <scheme val="minor"/>
      </rPr>
      <t xml:space="preserve"> Direccionar a Trackeo de Cargas?</t>
    </r>
  </si>
  <si>
    <r>
      <t xml:space="preserve">La APP debe alertar MSG16 (Trackeo no cuadra), solicitar confirmación de cierre de cuadratura, solicitar comentario de descuadre, solicitar código de descuadratura, notificar MSG18 (Código de descuadratura aceptado), habilitar la función de cámara, </t>
    </r>
    <r>
      <rPr>
        <sz val="11"/>
        <color rgb="FFFF0000"/>
        <rFont val="Calibri"/>
        <family val="2"/>
        <scheme val="minor"/>
      </rPr>
      <t xml:space="preserve">Registrar la Descuadratura (Sincroniza?), notificar MSG19 (Cuadratura Exitosa) y  </t>
    </r>
    <r>
      <rPr>
        <sz val="11"/>
        <color theme="1"/>
        <rFont val="Calibri"/>
        <family val="2"/>
        <scheme val="minor"/>
      </rPr>
      <t xml:space="preserve">Direccionar a Mis Rutas?
</t>
    </r>
    <r>
      <rPr>
        <sz val="11"/>
        <color rgb="FFFF0000"/>
        <rFont val="Calibri"/>
        <family val="2"/>
        <scheme val="minor"/>
      </rPr>
      <t>Se debe de corroborar que lo que está en la BD es reflejo de lo que muestra la APP.
SQL a ejecutar: ?????</t>
    </r>
  </si>
  <si>
    <t>Verificar que la APP permite concluir el proceso de cuadratura.</t>
  </si>
  <si>
    <r>
      <t xml:space="preserve">La APP debe notificar MSG20 (Trackeo Cuadrado), habilitar la función de cámara y </t>
    </r>
    <r>
      <rPr>
        <sz val="11"/>
        <color rgb="FFFF0000"/>
        <rFont val="Calibri"/>
        <family val="2"/>
        <scheme val="minor"/>
      </rPr>
      <t>Registrar la cuadratura.
Que debe de suceder si el BackOffice NO está disponible al cerrar la cuadratura?</t>
    </r>
    <r>
      <rPr>
        <sz val="11"/>
        <color theme="1"/>
        <rFont val="Calibri"/>
        <family val="2"/>
        <scheme val="minor"/>
      </rPr>
      <t xml:space="preserve"> Direccionar a Trackeo de Cargas?</t>
    </r>
  </si>
  <si>
    <r>
      <t xml:space="preserve">La APP debe notificar MSG20 (Trackeo Cuadrado), habilitar la función de cámara, </t>
    </r>
    <r>
      <rPr>
        <sz val="11"/>
        <color rgb="FFFF0000"/>
        <rFont val="Calibri"/>
        <family val="2"/>
        <scheme val="minor"/>
      </rPr>
      <t xml:space="preserve">Registrar la cuadratura (Sincroniza?), notificar MSG19 (Cuadratura Exitosa) y  </t>
    </r>
    <r>
      <rPr>
        <sz val="11"/>
        <color theme="1"/>
        <rFont val="Calibri"/>
        <family val="2"/>
        <scheme val="minor"/>
      </rPr>
      <t xml:space="preserve">Direccionar a Mis Rutas?
</t>
    </r>
    <r>
      <rPr>
        <sz val="11"/>
        <color rgb="FFFF0000"/>
        <rFont val="Calibri"/>
        <family val="2"/>
        <scheme val="minor"/>
      </rPr>
      <t>Se debe de corroborar que lo que está en la BD es reflejo de lo que muestra la APP.
SQL a ejecutar: ?????</t>
    </r>
  </si>
  <si>
    <t>La APP debe mostrar los botones Dia de Elecciones y Colegio Escrutador.</t>
  </si>
  <si>
    <t>Verificar que la APP alerta que no se tienen Recepciones asignadas en Colegio Escrutador y que es necesario sincronizar.</t>
  </si>
  <si>
    <t>Verificar que la APP muestra las opciones de recepción definidas.</t>
  </si>
  <si>
    <r>
      <t xml:space="preserve">La APP notificará MSG21 (No tiene Recepciones pendientes) y direccionar a panel principal.
</t>
    </r>
    <r>
      <rPr>
        <sz val="11"/>
        <color rgb="FFFF0000"/>
        <rFont val="Calibri"/>
        <family val="2"/>
        <scheme val="minor"/>
      </rPr>
      <t>Sugerir conseguir acceso a Internet y sincronizar para corroborar?</t>
    </r>
    <r>
      <rPr>
        <sz val="11"/>
        <color theme="1"/>
        <rFont val="Calibri"/>
        <family val="2"/>
        <scheme val="minor"/>
      </rPr>
      <t/>
    </r>
  </si>
  <si>
    <t>Verificar que la APP alerta que no se tienen Recepciones asignadas en Día de Elecciones y que es necesario sincronizar.</t>
  </si>
  <si>
    <t>Verificar que la APP alerta que no se tienen Recepciones asignadas en Colegio Escrutador y que no es posible Sincronizar.</t>
  </si>
  <si>
    <r>
      <t>La APP notificará MSG21 (No tiene Recepciones pendientes) y direccionar a panel principal.</t>
    </r>
    <r>
      <rPr>
        <sz val="11"/>
        <color theme="1"/>
        <rFont val="Calibri"/>
        <family val="2"/>
        <scheme val="minor"/>
      </rPr>
      <t/>
    </r>
  </si>
  <si>
    <t>La APP notificará MSG21 (No tiene Recepciones pendientes), MSG11 (no es posible sincronizar) y direccionar a panel principal.</t>
  </si>
  <si>
    <t>Verificar que la APP alerta que no se tienen Recepciones asignadas en Dia de Elecciones y que no es posible Sincronizar.</t>
  </si>
  <si>
    <t>Verificar que la APP alerta que no se tienen Recepciones asignadas en Colegio Escrutador.</t>
  </si>
  <si>
    <t>Verificar que la APP alerta que no se tienen Recepciones asignadas en Dia de Elecciones.</t>
  </si>
  <si>
    <t>Verificar que la APP muestra  las Recepciones asignadas en Colegio Escrutador.</t>
  </si>
  <si>
    <t>1. Seleccionar Mis Recepciones.
2. Seleccionar Colegio Escrutador</t>
  </si>
  <si>
    <t>1. Seleccionar Mis Recepciones.
2. Seleccionar Día de Elecciones</t>
  </si>
  <si>
    <t>Verificar que la APP muestra  las Recepciones asignadas en Dia de Elecciones.</t>
  </si>
  <si>
    <t>Verificar que la APP muestra  el detalle de las Recepciones Pendiente</t>
  </si>
  <si>
    <t>Verificar que la APP muestra  el detalle de las Recepciones En Proceso</t>
  </si>
  <si>
    <t>Verificar que la APP muestra  el detalle de las Recepciones Realizadas.</t>
  </si>
  <si>
    <t>Verificar que la APP muestra  el detalle de Recepción a iniciar.</t>
  </si>
  <si>
    <t>Verificar que la APP retorna a Mis Recepciones desde detalle de Recepción a iniciar.</t>
  </si>
  <si>
    <t>Verificar que la APP retorna a Mis Recepciones desde detalle de Recepción Pendiente.</t>
  </si>
  <si>
    <t>Verificar que la APP retorna a Mis Recepciones desde detalle de Recepción Realizada.</t>
  </si>
  <si>
    <t>Verificar que la APP retorna a Mis Recepciones desde detalle de Recepción En Proceso.</t>
  </si>
  <si>
    <t>Verificar que la APP permite Trackear las recepciones mediante el escaneo de códigos de barra.</t>
  </si>
  <si>
    <t>Verificar que la APP permite Trackear las recepciones mediante el ingreso manual de códigos.</t>
  </si>
  <si>
    <t>1. Seleccionar alguna Recepción a Iniciar.
2. Seleccionar Escanear Código.
3. Ingresar varios códigos hasta el máximo definido.</t>
  </si>
  <si>
    <t>La APP debe alertar MSG16 (Trackeo no cuadra) y pedir confirmación.
Al cancelar el proceso la APP debe direcicionar a la página de trackeo de Recepciones.</t>
  </si>
  <si>
    <t>Verificar que el proceso de cuadratura puede ser cancelado desde el modal de descuadratura.</t>
  </si>
  <si>
    <t>Verificar que la APP permite Trackear las recepciones mediante el ingreso manual de códigos válidos.</t>
  </si>
  <si>
    <t>1. Seleccionar Escanear Código.
2. Seleccionar? Ingresar Manualmente.
3. Ingresar el código INVALIDO y presionar Ingresar.</t>
  </si>
  <si>
    <r>
      <rPr>
        <b/>
        <sz val="11"/>
        <color rgb="FFFF0000"/>
        <rFont val="Calibri"/>
        <family val="2"/>
        <scheme val="minor"/>
      </rPr>
      <t>VALIDAR QUE LAS ETIQUETAS MUESTREN LOS DIGITOS!</t>
    </r>
    <r>
      <rPr>
        <sz val="11"/>
        <color theme="1"/>
        <rFont val="Calibri"/>
        <family val="2"/>
        <scheme val="minor"/>
      </rPr>
      <t xml:space="preserve">
La APP debe actualizar el listado para reflejar que el/los códigos han sido registrado como parte de la Recepción.
La barra de progreso se debe de ir actualizando para reflejar este avance.</t>
    </r>
  </si>
  <si>
    <t>VALIDAR QUE LAS ETIQUETAS MUESTREN LOS DIGITOS!
Validar que sólo los caracteres (Números/letras) permitidos puedan ser ingresados respetando longitudes máxima y mínima.
La APP debe alertar MSG22 (El código ingresado en inválido) y solicitar el mismo sea ingresado nuevamente.</t>
  </si>
  <si>
    <r>
      <t xml:space="preserve">La APP debe alertar MSG16 (Trackeo no cuadra), solicitar confirmación de intención de cierre de cuadratura y habilitar campo para ingreso de comentario.
En el paso 3 a donde direccionará la APP </t>
    </r>
    <r>
      <rPr>
        <sz val="11"/>
        <color rgb="FFFF0000"/>
        <rFont val="Calibri"/>
        <family val="2"/>
        <scheme val="minor"/>
      </rPr>
      <t>a Modal Trackeo Descuadrado ó Trackeo de Recepciones?</t>
    </r>
  </si>
  <si>
    <t>Verificar que se permita sólo el ingreso de caracteres válidos en Comentario de Descuadre.</t>
  </si>
  <si>
    <t>Verificar que el proceso de cuadratura puede ser cancelado al solicitar Código de Descuadratura</t>
  </si>
  <si>
    <t>1. Presionar Cuadrar.
2. Confirmar cierre de cuadratura
3. Seleccionar Ingresar con comentario válido.
4. Seleccionar Cancelar en Código de Descuadre.</t>
  </si>
  <si>
    <r>
      <t xml:space="preserve">La APP debe alertar MSG16 (Trackeo no cuadra), solicitar confirmación de intención de cierre de cuadratura, solicitar ingreso de comentario y habilitar campo para ingreso de código de descuadratura.
En el paso 4 a donde direccionará la APP </t>
    </r>
    <r>
      <rPr>
        <sz val="11"/>
        <color rgb="FFFF0000"/>
        <rFont val="Calibri"/>
        <family val="2"/>
        <scheme val="minor"/>
      </rPr>
      <t>a Modal Comentario de Descuadre ó Trackeo de Recepciones?</t>
    </r>
  </si>
  <si>
    <t>1. Presionar Cuadrar.
2. Confirmar cierre de cuadratura.
3. Seleccionar Ingresar con comentario válido.
4. Seleccionar Ingresar con Código de Descuadratura vacio y/o caracteres no válidos.</t>
  </si>
  <si>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ES válido? Direccionar a Trackeo de Recepciones?</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</si>
  <si>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NO ES válido? Direccionar a Trackeo de Recepciones?</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</si>
  <si>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NO ES válido? Direccionar a Trackeo de Cargas?</t>
    </r>
  </si>
  <si>
    <t>- APP en Foto de Acta.
- Recepciones ya ingresadas.
- Faltan Recepciones para completar la ruta.
- Código de Descuadratura válido.
- Cámara NO operativa.</t>
  </si>
  <si>
    <t>- APP en Trakeo de Recepciones.
- Recepciones ya ingresadas.
- Faltan Recepciones para completar la ruta.
- Código de Descuadratura válido.</t>
  </si>
  <si>
    <t>- APP en Trakeo de Recepciones.
- Recepciones ya ingresadas.</t>
  </si>
  <si>
    <r>
      <t xml:space="preserve">La APP debe alertar MSG16 (Trackeo no cuadra), solicitar confirmación de cierre de cuadratura, solicitar comentario de descuadre, solicitar código de descuadratura, notificar MSG18 (Código de descuadratura aceptado), habilitar la función de cámara y Registrar la Descuadratura.
</t>
    </r>
    <r>
      <rPr>
        <sz val="11"/>
        <color rgb="FFFF0000"/>
        <rFont val="Calibri"/>
        <family val="2"/>
        <scheme val="minor"/>
      </rPr>
      <t>Que debe de suceder si el BackOffice NO está disponible al cerrar la cuadratura? Direccionar a Trackeo de Recepciones?</t>
    </r>
  </si>
  <si>
    <r>
      <t xml:space="preserve">La APP debe notificar MSG20 (Trackeo Cuadrado), habilitar la función de cámara y Registrar la cuadratura.
</t>
    </r>
    <r>
      <rPr>
        <sz val="11"/>
        <color rgb="FFFF0000"/>
        <rFont val="Calibri"/>
        <family val="2"/>
        <scheme val="minor"/>
      </rPr>
      <t>Que debe de suceder si el BackOffice NO está disponible al cerrar la cuadratura? Direccionar a Trackeo de Recepciones?</t>
    </r>
  </si>
  <si>
    <r>
      <t>1. Presionar Cuadrar.
2. Seleccionar SI en confirmación de cierre de cuadratura.</t>
    </r>
    <r>
      <rPr>
        <sz val="11"/>
        <color rgb="FFFF0000"/>
        <rFont val="Calibri"/>
        <family val="2"/>
        <scheme val="minor"/>
      </rPr>
      <t xml:space="preserve">
</t>
    </r>
    <r>
      <rPr>
        <sz val="11"/>
        <rFont val="Calibri"/>
        <family val="2"/>
        <scheme val="minor"/>
      </rPr>
      <t>3. Fotografiar Acta.</t>
    </r>
  </si>
  <si>
    <r>
      <t xml:space="preserve">1. Presionar Cuadrar.
2. Seleccionar SI en confirmación de cierre de cuadratura.
3. </t>
    </r>
    <r>
      <rPr>
        <sz val="11"/>
        <rFont val="Calibri"/>
        <family val="2"/>
        <scheme val="minor"/>
      </rPr>
      <t>Fotografiar Acta.</t>
    </r>
  </si>
  <si>
    <t>Verificar el comportamiento de la función Unir mesas cuando se han seleccionado mas de una Recepción.</t>
  </si>
  <si>
    <t>Verificar el comportamiento de la función Unir mesas cuando se han seleccionado una Recepción.</t>
  </si>
  <si>
    <t>Verificar el comportamiento de la función Unir mesas cuando no se han seleccionado Recepciones para unir.</t>
  </si>
  <si>
    <t>1. Seleccionar varias Recepciones.
2. Seleccionar Unir Mesas.</t>
  </si>
  <si>
    <r>
      <t xml:space="preserve">Al haber mas de 1 Recepción seleccionada el botón Unir Mesas debe de habilitarse </t>
    </r>
    <r>
      <rPr>
        <sz val="11"/>
        <color rgb="FFFF0000"/>
        <rFont val="Calibri"/>
        <family val="2"/>
        <scheme val="minor"/>
      </rPr>
      <t>y ??????</t>
    </r>
  </si>
  <si>
    <r>
      <t xml:space="preserve">La APP debe notificar MSG23 (No tiene entregas pendientes) </t>
    </r>
    <r>
      <rPr>
        <sz val="11"/>
        <color rgb="FFFF0000"/>
        <rFont val="Calibri"/>
        <family val="2"/>
        <scheme val="minor"/>
      </rPr>
      <t xml:space="preserve">y </t>
    </r>
    <r>
      <rPr>
        <sz val="11"/>
        <rFont val="Calibri"/>
        <family val="2"/>
        <scheme val="minor"/>
      </rPr>
      <t xml:space="preserve">Direcciona a panel principal.
</t>
    </r>
    <r>
      <rPr>
        <sz val="11"/>
        <color rgb="FFFF0000"/>
        <rFont val="Calibri"/>
        <family val="2"/>
        <scheme val="minor"/>
      </rPr>
      <t>Sugerencia: Solicitar sincronizar?</t>
    </r>
  </si>
  <si>
    <t>Verificar que la APP alerta que no se tienen Entregas pendientes y que es necesario sincronizar.</t>
  </si>
  <si>
    <r>
      <t xml:space="preserve">La APP mostrará un listado con las circunscripciones/entregas pendientes. </t>
    </r>
    <r>
      <rPr>
        <sz val="11"/>
        <color rgb="FFFF0000"/>
        <rFont val="Calibri"/>
        <family val="2"/>
        <scheme val="minor"/>
      </rPr>
      <t>Algún orden?</t>
    </r>
  </si>
  <si>
    <r>
      <t xml:space="preserve">La APP debe mostrar las rutas del día (almacenadas localmente) ordenadas por prioridad y en estado pendiente.
</t>
    </r>
    <r>
      <rPr>
        <sz val="11"/>
        <color rgb="FFFF0000"/>
        <rFont val="Calibri"/>
        <family val="2"/>
        <scheme val="minor"/>
      </rPr>
      <t>Se debe de corroborar que lo que está en la BD es reflejo de lo que muestra la APP.
SQL a ejecutar: ?????</t>
    </r>
  </si>
  <si>
    <r>
      <t xml:space="preserve">1. Seleccionar Mis Rutas.
2. </t>
    </r>
    <r>
      <rPr>
        <sz val="11"/>
        <color rgb="FFFF0000"/>
        <rFont val="Calibri"/>
        <family val="2"/>
        <scheme val="minor"/>
      </rPr>
      <t>Validar vía SQL o vía BackOffice el estado de las rutas a nivel de BD.</t>
    </r>
  </si>
  <si>
    <r>
      <t xml:space="preserve">La APP debe notificar MSG23 (No tiene entregas pendientes), MSG11 (no es posible sincronizar) </t>
    </r>
    <r>
      <rPr>
        <sz val="11"/>
        <color rgb="FFFF0000"/>
        <rFont val="Calibri"/>
        <family val="2"/>
        <scheme val="minor"/>
      </rPr>
      <t xml:space="preserve">y </t>
    </r>
    <r>
      <rPr>
        <sz val="11"/>
        <rFont val="Calibri"/>
        <family val="2"/>
        <scheme val="minor"/>
      </rPr>
      <t>Direcciona a panel principal.</t>
    </r>
  </si>
  <si>
    <t>Verificar que la APP alerta que no se tienen Entregas pendientes.</t>
  </si>
  <si>
    <r>
      <t xml:space="preserve">La APP debe notificar MSG23 (No tiene entregas pendientes) </t>
    </r>
    <r>
      <rPr>
        <sz val="11"/>
        <color rgb="FFFF0000"/>
        <rFont val="Calibri"/>
        <family val="2"/>
        <scheme val="minor"/>
      </rPr>
      <t xml:space="preserve">y </t>
    </r>
    <r>
      <rPr>
        <sz val="11"/>
        <rFont val="Calibri"/>
        <family val="2"/>
        <scheme val="minor"/>
      </rPr>
      <t>Direcciona a panel principal.</t>
    </r>
  </si>
  <si>
    <t>Verificar que la APP muestra las Entregas pendientes.</t>
  </si>
  <si>
    <t>Verificar que la APP retorna a Mis Circunscripciones desde Detalle de Circunscripción.</t>
  </si>
  <si>
    <t>Verificar que la APP muestra el detalle de la circunscripción/entrega a Iniciar.</t>
  </si>
  <si>
    <t>Verificar que la APP muestra el detalle de la circunscripción/entrega Finalizada.</t>
  </si>
  <si>
    <r>
      <t xml:space="preserve">La APP debe mostrar detalles de la circunscripción.
</t>
    </r>
    <r>
      <rPr>
        <sz val="11"/>
        <color rgb="FFFF0000"/>
        <rFont val="Calibri"/>
        <family val="2"/>
        <scheme val="minor"/>
      </rPr>
      <t>Se puede visualizar la Guía de despacho? El Caption del botón debe indicar Ver Guía. Fotografiar la Guía deshabilitado.</t>
    </r>
  </si>
  <si>
    <t>Verificar que la APP muestra las entregas pendientes asignadas pese a no poseer conexión a Internet.</t>
  </si>
  <si>
    <r>
      <t xml:space="preserve">Validar que se muestren los detalles de la circunscripción.
El botón Foto de Guía debe estar habilitado.
</t>
    </r>
    <r>
      <rPr>
        <sz val="11"/>
        <color theme="1"/>
        <rFont val="Calibri"/>
        <family val="2"/>
        <scheme val="minor"/>
      </rPr>
      <t xml:space="preserve">
La APP debe indicar que la circunscripción ha sido entregada de manera exitosa y direccionar a Mis Circunscripciones mostrando el cambio de estado de la misma a Realizada.</t>
    </r>
  </si>
  <si>
    <t>1. Seleccionar Mis Recepciones.</t>
  </si>
  <si>
    <t>Verificar que la APP obligue a registrar el Inicio de Dia.</t>
  </si>
  <si>
    <r>
      <t xml:space="preserve">La APP notificará MSG24 (Debe Iniciar el Día) y direccionar a panel principal.
</t>
    </r>
    <r>
      <rPr>
        <sz val="11"/>
        <color rgb="FFFF0000"/>
        <rFont val="Calibri"/>
        <family val="2"/>
        <scheme val="minor"/>
      </rPr>
      <t>EVALUAR LA POSIBILIDAD DE DESHABILITAR EL BOTON MIS RECEPCIONES HASTA TANTO NO SE HAYA INICIADO EL DIA.</t>
    </r>
  </si>
  <si>
    <t>Verificar que la APP alerta que no se tienen Bolsas cargadas.</t>
  </si>
  <si>
    <r>
      <t>En el paso 1 la APP debe de mostrar los botones Mis Recepciones, Agrupar Bolsas (</t>
    </r>
    <r>
      <rPr>
        <sz val="11"/>
        <color rgb="FFFF0000"/>
        <rFont val="Calibri"/>
        <family val="2"/>
        <scheme val="minor"/>
      </rPr>
      <t>Deshabilitado!</t>
    </r>
    <r>
      <rPr>
        <sz val="11"/>
        <color theme="1"/>
        <rFont val="Calibri"/>
        <family val="2"/>
        <scheme val="minor"/>
      </rPr>
      <t>)y Cerrar Dia (</t>
    </r>
    <r>
      <rPr>
        <sz val="11"/>
        <color rgb="FFFF0000"/>
        <rFont val="Calibri"/>
        <family val="2"/>
        <scheme val="minor"/>
      </rPr>
      <t>Deshabilitado?</t>
    </r>
    <r>
      <rPr>
        <sz val="11"/>
        <color theme="1"/>
        <rFont val="Calibri"/>
        <family val="2"/>
        <scheme val="minor"/>
      </rPr>
      <t>).
En el paso 2 la APP debe alertar MSG25 (No tiene Bolsas asignadas) y direccionar al panel principal.</t>
    </r>
  </si>
  <si>
    <t>Verificar que la APP alerta que no se tienen Bolsas cargadas y que es necesario sincronizar.</t>
  </si>
  <si>
    <r>
      <t>En el paso 1 la APP debe de mostrar los botones Mis Recepciones, Agrupar Bolsas (</t>
    </r>
    <r>
      <rPr>
        <sz val="11"/>
        <color rgb="FFFF0000"/>
        <rFont val="Calibri"/>
        <family val="2"/>
        <scheme val="minor"/>
      </rPr>
      <t>Deshabilitado!</t>
    </r>
    <r>
      <rPr>
        <sz val="11"/>
        <color theme="1"/>
        <rFont val="Calibri"/>
        <family val="2"/>
        <scheme val="minor"/>
      </rPr>
      <t>)y Cerrar Dia (</t>
    </r>
    <r>
      <rPr>
        <sz val="11"/>
        <color rgb="FFFF0000"/>
        <rFont val="Calibri"/>
        <family val="2"/>
        <scheme val="minor"/>
      </rPr>
      <t>Deshabilitado?</t>
    </r>
    <r>
      <rPr>
        <sz val="11"/>
        <color theme="1"/>
        <rFont val="Calibri"/>
        <family val="2"/>
        <scheme val="minor"/>
      </rPr>
      <t>).
En el paso 2 la APP debe alertar MSG25 (No tiene Bolsas asignadas), MSG11 (no es posible sincronizar) y direccionar al panel principal.</t>
    </r>
  </si>
  <si>
    <t>Verificar que la APP retorna de Trackeo de Formularios (Detalle de bolsa a Iniciar) a Mis Bolsas.</t>
  </si>
  <si>
    <t>Verificar que la APP muestra  el detalle de las Bolsas Asignadas En Curso.</t>
  </si>
  <si>
    <t>Verificar que la APP muestra  el detalle de las Bolsas asignadas a Iniciar.</t>
  </si>
  <si>
    <t>Verificar que la APP retorna de Trackeo de Formularios (Detalle de bolsa En Curso) a Mis Bolsas.</t>
  </si>
  <si>
    <t>Verificar que la APP muestra  el detalle de las Bolsas Asignadas Realizada.</t>
  </si>
  <si>
    <t>Verificar que la APP retorna de Trackeo de Formularios (Detalle de bolsa Realizada) a Mis Bolsas.</t>
  </si>
  <si>
    <r>
      <t>La APP debe mostrar los formularios asociados a la bolsa seleccionada (Barra de progreso en Cero, Botones Cargar Guía deshabiitado, Comentario deshabiitado</t>
    </r>
    <r>
      <rPr>
        <sz val="11"/>
        <color theme="1"/>
        <rFont val="Calibri"/>
        <family val="2"/>
        <scheme val="minor"/>
      </rPr>
      <t>).</t>
    </r>
  </si>
  <si>
    <r>
      <t>La APP debe mostrar Mis Bolsas con la lista de Bolsas indicando el estado de las mis</t>
    </r>
    <r>
      <rPr>
        <sz val="11"/>
        <rFont val="Calibri"/>
        <family val="2"/>
        <scheme val="minor"/>
      </rPr>
      <t>mas (Iniciar, En Curso ó Realizado) al igual que el botón Agrupar Bolsas</t>
    </r>
    <r>
      <rPr>
        <sz val="11"/>
        <color theme="1"/>
        <rFont val="Calibri"/>
        <family val="2"/>
        <scheme val="minor"/>
      </rPr>
      <t xml:space="preserve"> habilitado.</t>
    </r>
  </si>
  <si>
    <t>La APP debe mostrar los formularios asociados a la bolsa seleccionada (Barra de progreso con el avance, Botones Cargar Guía deshabiitado, Comentario deshabiitado).</t>
  </si>
  <si>
    <t>La APP debe mostrar Mis Bolsas con la lista de Bolsas indicando el estado de las mismas (Iniciar, En Curso ó Realizado) al igual que el botón Agrupar Bolsas habilitado.</t>
  </si>
  <si>
    <t>Verificar que la APP permite realizar el trackeo de los formularios mediante la opción escanear código.</t>
  </si>
  <si>
    <t>1. Seleccionar escanear código y escanear varios códigos.</t>
  </si>
  <si>
    <t>Verificar que la APP permite realizar el trackeo de los formularios mediante la opción de ingreso manual de código.</t>
  </si>
  <si>
    <t>Verificar que la APP permite retornar de la ventana de escaneo a Trackeo de formularios.</t>
  </si>
  <si>
    <t>La APP debe direccionar a Trakeo de formularios sin reflejar cambios en la lista de códigos o barra de progreso.</t>
  </si>
  <si>
    <r>
      <t xml:space="preserve">La APP debe mostrar el cambio de estado de los formularios que se van escaneando y actualizar la Barra de progreso.
</t>
    </r>
    <r>
      <rPr>
        <sz val="11"/>
        <color rgb="FFFF0000"/>
        <rFont val="Calibri"/>
        <family val="2"/>
        <scheme val="minor"/>
      </rPr>
      <t>Cambia el orden en el listado en el proceso?
En qué momento los botones Cargar Guía , Comentario y Cuadrar se deben de activar? Con el escaneo #1 o sólo cuando se complete?</t>
    </r>
  </si>
  <si>
    <t>- APP en Trakeo de Formularios.
- Simular códigos no escaneables.</t>
  </si>
  <si>
    <t>Verificar que la APP permite Trackear los formularios mediante el ingreso manual de códigos con caracteres inválidos.</t>
  </si>
  <si>
    <t>La APP debe alertar MSG16 (Trackeo no cuadra) y pedir confirmación.
Al cancelar el proceso la APP debe direccionar a la página de trackeo de Formularios.</t>
  </si>
  <si>
    <t>- APP en Trakeo de Formularios.
- Formularios ya ingresadas.
- Faltan códigos para completar el trackeo.</t>
  </si>
  <si>
    <r>
      <t xml:space="preserve">La APP debe alertar MSG16 (Trackeo no cuadra), solicitar confirmación de intención de cierre de cuadratura y habilitar campo para ingreso de comentario.
En el paso 3 a donde direccionará la APP </t>
    </r>
    <r>
      <rPr>
        <sz val="11"/>
        <color rgb="FFFF0000"/>
        <rFont val="Calibri"/>
        <family val="2"/>
        <scheme val="minor"/>
      </rPr>
      <t>a Modal Trackeo Descuadrado ó Trackeo de Formularios?</t>
    </r>
  </si>
  <si>
    <r>
      <t xml:space="preserve">La APP debe alertar MSG16 (Trackeo no cuadra), solicitar confirmación de intención de cierre de cuadratura y habilitar campo para ingreso de comentario.
En el paso 4 a donde direccionará la APP </t>
    </r>
    <r>
      <rPr>
        <sz val="11"/>
        <color rgb="FFFF0000"/>
        <rFont val="Calibri"/>
        <family val="2"/>
        <scheme val="minor"/>
      </rPr>
      <t>a Modal Trackeo Descuadrado ó Trackeo de Formularios?</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</si>
  <si>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NO ES válido? Direccionar a Trackeo de Formularios?</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</si>
  <si>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ES válido? Direccionar a Trackeo de Formularios?</t>
    </r>
  </si>
  <si>
    <t>- APP en Foto de Acta.
- Formularios ya ingresadas.
- Faltan Formularios para completar la ruta.
- Código de Descuadratura válido.
- Cámara NO operativa.</t>
  </si>
  <si>
    <r>
      <t xml:space="preserve">La APP debe alertar MSG16 (Trackeo no cuadra), solicitar confirmación de cierre de cuadratura, solicitar comentario de descuadre, solicitar código de descuadratura, notificar MSG18 (Código de descuadratura aceptado), habilitar la función de cámara y Registrar la Descuadratura.
</t>
    </r>
    <r>
      <rPr>
        <sz val="11"/>
        <color rgb="FFFF0000"/>
        <rFont val="Calibri"/>
        <family val="2"/>
        <scheme val="minor"/>
      </rPr>
      <t>Que debe de suceder si el BackOffice NO está disponible al cerrar la cuadratura? Direccionar a Trackeo de Formularios ?</t>
    </r>
  </si>
  <si>
    <t>- APP en Trakeo de Formularios .
- Formularios  ya ingresadas.
- Faltan Formularios para completar la ruta.
- Código de Descuadratura válido.</t>
  </si>
  <si>
    <r>
      <t xml:space="preserve">La APP debe notificar MSG20 (Trackeo Cuadrado), habilitar la función de cámara y Registrar la cuadratura.
</t>
    </r>
    <r>
      <rPr>
        <sz val="11"/>
        <color rgb="FFFF0000"/>
        <rFont val="Calibri"/>
        <family val="2"/>
        <scheme val="minor"/>
      </rPr>
      <t>Que debe de suceder si el BackOffice NO está disponible al cerrar la cuadratura? Direccionar a Trackeo de Formularios?</t>
    </r>
  </si>
  <si>
    <r>
      <t>1. Presionar Cuadrar.
2. Seleccionar SI en confirmación de cierre de cuadratura.
3. Seleccionar Ingresar con comentario válido.
4</t>
    </r>
    <r>
      <rPr>
        <sz val="11"/>
        <rFont val="Calibri"/>
        <family val="2"/>
        <scheme val="minor"/>
      </rPr>
      <t>. Fotografiar Acta.</t>
    </r>
  </si>
  <si>
    <t>- APP en Trakeo de Formularios.
- Formularios ya ingresadas.</t>
  </si>
  <si>
    <r>
      <t xml:space="preserve">La APP debe notificar MSG20 (Trackeo Cuadrado), habilitar la función de cámara, </t>
    </r>
    <r>
      <rPr>
        <sz val="11"/>
        <color rgb="FFFF0000"/>
        <rFont val="Calibri"/>
        <family val="2"/>
        <scheme val="minor"/>
      </rPr>
      <t xml:space="preserve">Registrar la cuadratura (Sincroniza?), notificar MSG19 (Cuadratura Exitosa) y  </t>
    </r>
    <r>
      <rPr>
        <sz val="11"/>
        <color theme="1"/>
        <rFont val="Calibri"/>
        <family val="2"/>
        <scheme val="minor"/>
      </rPr>
      <t xml:space="preserve">Direccionar a Mis Bolsas?
</t>
    </r>
    <r>
      <rPr>
        <sz val="11"/>
        <color rgb="FFFF0000"/>
        <rFont val="Calibri"/>
        <family val="2"/>
        <scheme val="minor"/>
      </rPr>
      <t>Se debe de corroborar que lo que está en la BD es reflejo de lo que muestra la APP.
SQL a ejecutar: ?????</t>
    </r>
  </si>
  <si>
    <r>
      <t xml:space="preserve">La APP debe alertar MSG16 (Trackeo no cuadra), solicitar confirmación de cierre de cuadratura, solicitar comentario de descuadre, solicitar código de descuadratura, notificar MSG18 (Código de descuadratura aceptado), habilitar la función de cámara, </t>
    </r>
    <r>
      <rPr>
        <sz val="11"/>
        <color rgb="FFFF0000"/>
        <rFont val="Calibri"/>
        <family val="2"/>
        <scheme val="minor"/>
      </rPr>
      <t xml:space="preserve">Registrar la Descuadratura (Sincroniza?), notificar MSG19 (Cuadratura Exitosa) y  </t>
    </r>
    <r>
      <rPr>
        <sz val="11"/>
        <color theme="1"/>
        <rFont val="Calibri"/>
        <family val="2"/>
        <scheme val="minor"/>
      </rPr>
      <t xml:space="preserve">Direccionar a Mis Bolsas?
</t>
    </r>
    <r>
      <rPr>
        <sz val="11"/>
        <color rgb="FFFF0000"/>
        <rFont val="Calibri"/>
        <family val="2"/>
        <scheme val="minor"/>
      </rPr>
      <t>Se debe de corroborar que lo que está en la BD es reflejo de lo que muestra la APP.
SQL a ejecutar: ?????</t>
    </r>
  </si>
  <si>
    <r>
      <t xml:space="preserve">1. Seleccionar alguna Bolsa </t>
    </r>
    <r>
      <rPr>
        <b/>
        <sz val="11"/>
        <rFont val="Calibri"/>
        <family val="2"/>
        <scheme val="minor"/>
      </rPr>
      <t>En Curso</t>
    </r>
    <r>
      <rPr>
        <sz val="11"/>
        <rFont val="Calibri"/>
        <family val="2"/>
        <scheme val="minor"/>
      </rPr>
      <t>?.</t>
    </r>
  </si>
  <si>
    <t>1. Seleccionar escanear código.
2. Cancelar el escaneo.</t>
  </si>
  <si>
    <t>1. Seleccionar Escanear Código.
2. Seleccionar? Ingresar Manualmente.
3. Ingresar código VALIDO y presionar Ingresar.</t>
  </si>
  <si>
    <t>Puede cualquier persona descargar la APP?</t>
  </si>
  <si>
    <t>Puede cualquier persona instalar la APP?</t>
  </si>
  <si>
    <t>Qué se puede probar aquí? Boffice No disponible para registrar posicionamiento recibido?</t>
  </si>
  <si>
    <t>Puede cualquier persona activar la APP?</t>
  </si>
  <si>
    <t>Correcta asignación de permisos de la APP en Dispositivo</t>
  </si>
  <si>
    <t>El dispositivo posee Android 8.0 o Superior?</t>
  </si>
  <si>
    <t>APP Reset Contraseña</t>
  </si>
  <si>
    <t>La APP debe notificar MSG31 (Debe conectarse a Internet) y direccionar a la pantalla de inicio de sesión con los campos limpios.</t>
  </si>
  <si>
    <t>La APP debe notificar MSG01 (No puedes ingresar si no tienes activado el GPS).</t>
  </si>
  <si>
    <t>La APP debe notificar MSG03 (Usuario o Contraseña incorrectos) y direccionar a la pantalla de inicio de sesión con los campos limpios.</t>
  </si>
  <si>
    <r>
      <rPr>
        <b/>
        <sz val="11"/>
        <color theme="1"/>
        <rFont val="Calibri"/>
        <family val="2"/>
        <scheme val="minor"/>
      </rPr>
      <t>- CON</t>
    </r>
    <r>
      <rPr>
        <sz val="11"/>
        <color theme="1"/>
        <rFont val="Calibri"/>
        <family val="2"/>
        <scheme val="minor"/>
      </rPr>
      <t xml:space="preserve"> Internet.
- GPS Activo.
- Usuario </t>
    </r>
    <r>
      <rPr>
        <b/>
        <sz val="11"/>
        <color theme="1"/>
        <rFont val="Calibri"/>
        <family val="2"/>
        <scheme val="minor"/>
      </rPr>
      <t>NO</t>
    </r>
    <r>
      <rPr>
        <sz val="11"/>
        <color theme="1"/>
        <rFont val="Calibri"/>
        <family val="2"/>
        <scheme val="minor"/>
      </rPr>
      <t xml:space="preserve"> ha autenticado antes.
- WebService </t>
    </r>
    <r>
      <rPr>
        <b/>
        <sz val="11"/>
        <color theme="1"/>
        <rFont val="Calibri"/>
        <family val="2"/>
        <scheme val="minor"/>
      </rPr>
      <t>NO</t>
    </r>
    <r>
      <rPr>
        <sz val="11"/>
        <color theme="1"/>
        <rFont val="Calibri"/>
        <family val="2"/>
        <scheme val="minor"/>
      </rPr>
      <t xml:space="preserve"> disponible (Sinc.).</t>
    </r>
  </si>
  <si>
    <t>La APP debe alertar MSG04 (No hay conexión al servidor) y direccionar a la pantalla de inicio de sesión con los campos limpios.</t>
  </si>
  <si>
    <t>1. Abrir la APP.
2. Ingresar en el campo usuario caracteres NO Validos (%&amp;_ ;).
3. Ingresar clave.
4. Seleccionar Aceptar.</t>
  </si>
  <si>
    <t>Verificar que la APP provee mecanismos de validación que restringen el ingreso de caracteres no válidos en el proceso de inicio de sesión.</t>
  </si>
  <si>
    <t>Verificar que la APP realiza la comprobación de que el usuario está habilitado.</t>
  </si>
  <si>
    <r>
      <rPr>
        <b/>
        <sz val="11"/>
        <color theme="1"/>
        <rFont val="Calibri"/>
        <family val="2"/>
        <scheme val="minor"/>
      </rPr>
      <t>- CON</t>
    </r>
    <r>
      <rPr>
        <sz val="11"/>
        <color theme="1"/>
        <rFont val="Calibri"/>
        <family val="2"/>
        <scheme val="minor"/>
      </rPr>
      <t xml:space="preserve"> Internet.
- GPS Activo
- Usuario inhabilitado.</t>
    </r>
  </si>
  <si>
    <t>La APP debe notificar MSG08 (Usuario no habilitado) y direccionar a la pantalla de inicio de sesión con los campos limpios.</t>
  </si>
  <si>
    <r>
      <rPr>
        <b/>
        <sz val="11"/>
        <color theme="1"/>
        <rFont val="Calibri"/>
        <family val="2"/>
        <scheme val="minor"/>
      </rPr>
      <t>- CON</t>
    </r>
    <r>
      <rPr>
        <sz val="11"/>
        <color theme="1"/>
        <rFont val="Calibri"/>
        <family val="2"/>
        <scheme val="minor"/>
      </rPr>
      <t xml:space="preserve"> Internet.
- GPS Activo
- Usuario </t>
    </r>
    <r>
      <rPr>
        <b/>
        <sz val="11"/>
        <color theme="1"/>
        <rFont val="Calibri"/>
        <family val="2"/>
        <scheme val="minor"/>
      </rPr>
      <t>NO</t>
    </r>
    <r>
      <rPr>
        <sz val="11"/>
        <color theme="1"/>
        <rFont val="Calibri"/>
        <family val="2"/>
        <scheme val="minor"/>
      </rPr>
      <t xml:space="preserve"> ha autenticado antes.
- Usuario habilitado.</t>
    </r>
  </si>
  <si>
    <r>
      <t>La APP debe notificar MSG6 (la contraseña ingresada no cumple con los requisitos) y direccionar a cambio de contraseña con los campos limpios.</t>
    </r>
    <r>
      <rPr>
        <sz val="11"/>
        <rFont val="Calibri"/>
        <family val="2"/>
        <scheme val="minor"/>
      </rPr>
      <t xml:space="preserve">
Sugerencia: Indicar cuales son los requisitos!</t>
    </r>
  </si>
  <si>
    <r>
      <t>La APP debe notificar MSG09 (Usuario sin rol asignado)</t>
    </r>
    <r>
      <rPr>
        <sz val="11"/>
        <color rgb="FFFF0000"/>
        <rFont val="Calibri"/>
        <family val="2"/>
        <scheme val="minor"/>
      </rPr>
      <t xml:space="preserve"> y </t>
    </r>
    <r>
      <rPr>
        <sz val="11"/>
        <color theme="1"/>
        <rFont val="Calibri"/>
        <family val="2"/>
        <scheme val="minor"/>
      </rPr>
      <t>direccionar a inicio de sesión con los campos limpios.</t>
    </r>
  </si>
  <si>
    <t>La APP debe notificar MSG03 (Usuario o Contraseña incorrectos) y direccionar a inicio de sesión con los campos limpios.</t>
  </si>
  <si>
    <t>La APP debe alertar MSG02 (No tienes acceso a Internet, trabajarás en modo offline), dar bienvenida al usuario MSG32 (Inicio de sesión exitoso) y direccionar al Panel Principal.</t>
  </si>
  <si>
    <r>
      <rPr>
        <b/>
        <sz val="11"/>
        <color theme="1"/>
        <rFont val="Calibri"/>
        <family val="2"/>
        <scheme val="minor"/>
      </rPr>
      <t>- CON</t>
    </r>
    <r>
      <rPr>
        <sz val="11"/>
        <color theme="1"/>
        <rFont val="Calibri"/>
        <family val="2"/>
        <scheme val="minor"/>
      </rPr>
      <t xml:space="preserve"> Internet.
- GPS Activo.
- Usuario </t>
    </r>
    <r>
      <rPr>
        <b/>
        <sz val="11"/>
        <color theme="1"/>
        <rFont val="Calibri"/>
        <family val="2"/>
        <scheme val="minor"/>
      </rPr>
      <t>SI</t>
    </r>
    <r>
      <rPr>
        <sz val="11"/>
        <color theme="1"/>
        <rFont val="Calibri"/>
        <family val="2"/>
        <scheme val="minor"/>
      </rPr>
      <t xml:space="preserve"> ha autenticado antes.
- WebService NO disponible (Sinc.).</t>
    </r>
  </si>
  <si>
    <t>La APP debe notificar MSG03 (Usuario o Contraseña incorrectos)
y direccionar a inicio de sesión con los campos limpios.</t>
  </si>
  <si>
    <t>Verificar que la APP realiza la comprobación LOCAL de usuario en dispositivo y provee credenciales válidas.</t>
  </si>
  <si>
    <t>La APP debe notificar MSG32 (Inicio de sesión exitoso) y direccionar al Panel Principal.</t>
  </si>
  <si>
    <t>La APP debe mostrar adicional a las funciones estándar (Sincronizar y Cerrar Sesión) las funciones permitidas para el perfil: Mis Rutas</t>
  </si>
  <si>
    <t>1. Abrir la APP.
2. Ingresar usuario y clave.
3. Seleccionar Finalizar Dia.</t>
  </si>
  <si>
    <t>Verificar que la APP permite cancelar la función de Cerrar Sesión.</t>
  </si>
  <si>
    <t>Verificar que la APP permite realizar la función de Cerrar Sesión.</t>
  </si>
  <si>
    <t>La APP debe notificar MSG31 (Debe conectarse a Internet) y direccionar al panel principal.</t>
  </si>
  <si>
    <t>- APP en Panel Principal.
- CON Internet.
- WebService NO disponible (Sinc.).</t>
  </si>
  <si>
    <t>- CON Internet.
- WebService NO disponible (Sinc.).</t>
  </si>
  <si>
    <t>- SIN Internet.
- APP en Panel Principal.
- Debe haber actividades pendientes.
- WebService NO disponible (Sinc.).</t>
  </si>
  <si>
    <t>- APP en Panel Principal.
- CON Internet.
- Sin rutas cargadas localmente.
- WebService NO disponible (Sinc.).</t>
  </si>
  <si>
    <t>- APP en Trakeo de Cargas.
- Cargas ya ingresadas.
- Faltan cargas para completar la ruta.
- WebService NO disponible (Sinc.).</t>
  </si>
  <si>
    <t>- APP en Trakeo de Cargas.
- Cargas ya ingresadas.
- Faltan cargas para completar la ruta.
- Código de Descuadratura válido.
- WebService NO disponible (Sinc.).</t>
  </si>
  <si>
    <t>- APP en Trakeo de Cargas.
- Cargas ya ingresadas.
- WebService NO disponible (Sinc.).</t>
  </si>
  <si>
    <t>- APP en Panel Principal.
- CON Internet.
- Sin Recepciones cargadas localmente.
- WebService NO disponible (Sinc.).</t>
  </si>
  <si>
    <t>- APP en Trakeo de Recepciones.
- Recepciones ya ingresadas.
- Faltan códigos para completar la Recepción.
- WebService NO disponible (Sinc.).</t>
  </si>
  <si>
    <t>- APP en Trakeo de Recepciones.
- Recepciones ya ingresadas.
- Faltan Recepciones para completar la Recepción.
- Código de Descuadratura válido.
- WebService NO disponible (Sinc.).</t>
  </si>
  <si>
    <t>- APP en Trakeo de Recepciones.
- Recepciones ya ingresadas.
- Faltan Recepciones para completar la ruta.
- Código de Descuadratura válido.
- WebService NO disponible (Sinc.).</t>
  </si>
  <si>
    <t>- APP en Trakeo de Recepciones.
- Recepciones ya ingresadas.
- WebService NO disponible (Sinc.).</t>
  </si>
  <si>
    <t>- APP en Panel Principal.
- CON Internet.
- Sin Entregas pendientes.
- WebService NO disponible (Sinc.).</t>
  </si>
  <si>
    <t>- APP en Trakeo de Formularios.
- Formularios ya ingresadas.
- Faltan códigos para completar el trackeo.
- WebService NO disponible (Sinc.).</t>
  </si>
  <si>
    <t>- APP en Trakeo de Formularios.
- Formularios ya ingresadas.
- Faltan códigos para completar el trackeo.
- Código de Descuadratura válido.
- WebService NO disponible (Sinc.).</t>
  </si>
  <si>
    <t>- APP en Trakeo de Formularios .
- Formularios  ya ingresadas.
- Faltan Formularios para completar la ruta.
- Código de Descuadratura válido.
- WebService NO disponible (Sinc.).</t>
  </si>
  <si>
    <t>- APP en Trakeo de Formularios.
- Formularios ya ingresadas.
- WebService NO disponible (Sinc.).</t>
  </si>
  <si>
    <t>Verificar que la APP realiza la comprobación de usuario que ingresa por primera vez a la APP en el dispositivo movil y el WebService NO disponible (Sinc.).</t>
  </si>
  <si>
    <t>Verificar que la APP realiza la comprobación LOCAL de usuario en dispositivo y el WebService NO disponible (Sinc.).</t>
  </si>
  <si>
    <t>Verificar que la APP no permita iniciar el día debido a falta de sincronización debido a WebService NO disponible (Sinc.).</t>
  </si>
  <si>
    <t>Verificar que la APP NO permita finalizar el día debido a WebService NO disponible (Sinc.).</t>
  </si>
  <si>
    <t>Verificar que la APP muestra las rutas asignadas (almacenadas localmente) pese a que WebService NO disponible (Sinc.).</t>
  </si>
  <si>
    <t>Verificar que la APP no permite ingresar un Código de Descuadratura inválido cuando el WebService NO disponible (Sinc.).</t>
  </si>
  <si>
    <t>Verificar que la APP no permite ingresar un Código de Descuadratura válido cuando el WebService NO disponible (Sinc.).</t>
  </si>
  <si>
    <t>Verificar que la APP permite concluir el proceso de descuadratura dado que el WebService NO disponible (Sinc.).</t>
  </si>
  <si>
    <t>Verificar que la APP permite concluir el proceso de cuadratura dado que el WebService NO disponible (Sinc.).</t>
  </si>
  <si>
    <t>Verificar que la APP muestra las entregas pendientes asignadas pese a que el WebService NO disponible (Sinc.).</t>
  </si>
  <si>
    <t>La APP permitirá actuar pero se debe VALIDAR como se manejará este caso ya que es un caso ESPECIAL!!!</t>
  </si>
  <si>
    <t>La APP debe mostrar adicional a las funciones estándar (Sincronizar y Cerrar Sesión) las funciones permitidas para el perfil: Iniciar Dia, Mis Recepciones (Deshabilitado), Agrupar Bolsa (Deshabilitado).</t>
  </si>
  <si>
    <t>La APP debe mostrar adicional a las funciones estándar (Sincronizar y Cerrar Sesión) las funciones permitidas para el perfil: Finalizar Dia, Mis Recepciones, Agrupar Bolsa.</t>
  </si>
  <si>
    <t>La APP debe mostrar adicional a las funciones estándar (Sincronizar y Cerrar Sesión) las funciones permitidas para el perfil: Entrega a Servel, Entrega a Tricel.</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</si>
</sst>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b/>
      <sz val="10"/>
      <color indexed="9"/>
      <name val="Arial"/>
      <family val="2"/>
    </font>
    <font>
      <b/>
      <sz val="8"/>
      <color indexed="8"/>
      <name val="Arial"/>
      <family val="2"/>
    </font>
    <font>
      <sz val="8"/>
      <color indexed="8"/>
      <name val="Arial"/>
      <family val="2"/>
    </font>
    <font>
      <b/>
      <sz val="10"/>
      <name val="Arial"/>
      <family val="2"/>
    </font>
    <font>
      <b/>
      <sz val="10"/>
      <color indexed="8"/>
      <name val="Arial"/>
      <family val="2"/>
    </font>
    <font>
      <sz val="10"/>
      <name val="Arial"/>
      <family val="2"/>
    </font>
    <font>
      <sz val="10"/>
      <color indexed="48"/>
      <name val="Arial"/>
      <family val="2"/>
    </font>
    <font>
      <b/>
      <sz val="12"/>
      <color indexed="8"/>
      <name val="Calibri"/>
      <family val="2"/>
    </font>
    <font>
      <sz val="10"/>
      <color rgb="FF000000"/>
      <name val="Arial"/>
      <family val="2"/>
    </font>
    <font>
      <b/>
      <sz val="16"/>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0"/>
      <name val="Calibri"/>
      <family val="2"/>
      <scheme val="minor"/>
    </font>
    <font>
      <b/>
      <sz val="8"/>
      <color theme="1"/>
      <name val="Calibri"/>
      <family val="2"/>
      <scheme val="minor"/>
    </font>
    <font>
      <sz val="8"/>
      <color theme="1"/>
      <name val="Calibri"/>
      <family val="2"/>
      <scheme val="minor"/>
    </font>
    <font>
      <b/>
      <sz val="8"/>
      <color theme="0"/>
      <name val="Calibri"/>
      <family val="2"/>
      <scheme val="minor"/>
    </font>
    <font>
      <b/>
      <sz val="10"/>
      <color theme="0"/>
      <name val="Calibri"/>
      <family val="2"/>
      <scheme val="minor"/>
    </font>
    <font>
      <b/>
      <sz val="9"/>
      <color theme="0"/>
      <name val="Calibri"/>
      <family val="2"/>
      <scheme val="minor"/>
    </font>
    <font>
      <sz val="12"/>
      <color theme="1"/>
      <name val="Calibri"/>
      <family val="2"/>
      <scheme val="minor"/>
    </font>
    <font>
      <b/>
      <sz val="12"/>
      <color theme="3" tint="0.39997558519241921"/>
      <name val="Calibri"/>
      <family val="2"/>
      <scheme val="minor"/>
    </font>
    <font>
      <sz val="12"/>
      <color rgb="FFFF0000"/>
      <name val="Calibri"/>
      <family val="2"/>
      <scheme val="minor"/>
    </font>
    <font>
      <b/>
      <sz val="9"/>
      <color indexed="81"/>
      <name val="Tahoma"/>
      <family val="2"/>
    </font>
    <font>
      <b/>
      <sz val="11"/>
      <color rgb="FFFF0000"/>
      <name val="Calibri"/>
      <family val="2"/>
      <scheme val="minor"/>
    </font>
    <font>
      <b/>
      <sz val="10"/>
      <color theme="1"/>
      <name val="Arial"/>
      <family val="2"/>
    </font>
    <font>
      <sz val="11"/>
      <color theme="1"/>
      <name val="Calibri"/>
      <family val="2"/>
      <scheme val="minor"/>
    </font>
    <font>
      <b/>
      <sz val="11"/>
      <name val="Calibri"/>
      <family val="2"/>
      <scheme val="minor"/>
    </font>
  </fonts>
  <fills count="20">
    <fill>
      <patternFill patternType="none"/>
    </fill>
    <fill>
      <patternFill patternType="gray125"/>
    </fill>
    <fill>
      <patternFill patternType="solid">
        <fgColor indexed="18"/>
        <bgColor indexed="64"/>
      </patternFill>
    </fill>
    <fill>
      <patternFill patternType="solid">
        <fgColor indexed="51"/>
        <bgColor indexed="64"/>
      </patternFill>
    </fill>
    <fill>
      <patternFill patternType="solid">
        <fgColor indexed="13"/>
        <bgColor indexed="64"/>
      </patternFill>
    </fill>
    <fill>
      <patternFill patternType="solid">
        <fgColor indexed="9"/>
        <bgColor indexed="64"/>
      </patternFill>
    </fill>
    <fill>
      <patternFill patternType="solid">
        <fgColor indexed="50"/>
        <bgColor indexed="64"/>
      </patternFill>
    </fill>
    <fill>
      <patternFill patternType="solid">
        <fgColor indexed="50"/>
        <bgColor indexed="26"/>
      </patternFill>
    </fill>
    <fill>
      <patternFill patternType="solid">
        <fgColor theme="0"/>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34998626667073579"/>
        <bgColor indexed="64"/>
      </patternFill>
    </fill>
    <fill>
      <patternFill patternType="solid">
        <fgColor rgb="FFC00000"/>
        <bgColor indexed="64"/>
      </patternFill>
    </fill>
    <fill>
      <patternFill patternType="solid">
        <fgColor theme="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6" fillId="0" borderId="0" applyFont="0" applyFill="0" applyBorder="0" applyAlignment="0" applyProtection="0"/>
  </cellStyleXfs>
  <cellXfs count="88">
    <xf numFmtId="0" fontId="0" fillId="0" borderId="0" xfId="0"/>
    <xf numFmtId="0" fontId="1" fillId="2"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7" fillId="5" borderId="1" xfId="0" applyFont="1" applyFill="1" applyBorder="1" applyAlignment="1">
      <alignment horizontal="center" vertical="center"/>
    </xf>
    <xf numFmtId="0" fontId="4" fillId="5" borderId="2" xfId="0" applyFont="1" applyFill="1" applyBorder="1" applyAlignment="1">
      <alignment horizontal="center" wrapText="1"/>
    </xf>
    <xf numFmtId="0" fontId="5" fillId="5" borderId="3" xfId="0" applyFont="1" applyFill="1" applyBorder="1" applyAlignment="1">
      <alignment horizontal="center" wrapText="1"/>
    </xf>
    <xf numFmtId="0" fontId="4" fillId="5" borderId="4" xfId="0" applyFont="1" applyFill="1" applyBorder="1" applyAlignment="1">
      <alignment horizontal="center" wrapText="1"/>
    </xf>
    <xf numFmtId="0" fontId="5" fillId="5" borderId="1" xfId="0" applyFont="1" applyFill="1" applyBorder="1" applyAlignment="1">
      <alignment horizontal="center" wrapText="1"/>
    </xf>
    <xf numFmtId="0" fontId="4" fillId="7" borderId="4" xfId="0" applyFont="1" applyFill="1" applyBorder="1" applyAlignment="1">
      <alignment horizontal="center" wrapText="1"/>
    </xf>
    <xf numFmtId="0" fontId="4" fillId="7" borderId="1" xfId="0" applyFont="1" applyFill="1" applyBorder="1" applyAlignment="1">
      <alignment horizontal="center" wrapText="1"/>
    </xf>
    <xf numFmtId="0" fontId="4" fillId="6" borderId="5" xfId="0" applyFont="1" applyFill="1" applyBorder="1" applyAlignment="1">
      <alignment horizontal="center" vertical="top" wrapText="1"/>
    </xf>
    <xf numFmtId="0" fontId="8" fillId="6" borderId="6" xfId="0" applyFont="1" applyFill="1" applyBorder="1" applyAlignment="1">
      <alignment horizontal="center" vertical="center" wrapText="1"/>
    </xf>
    <xf numFmtId="0" fontId="9" fillId="0" borderId="0" xfId="0" applyFont="1" applyAlignment="1">
      <alignment horizontal="justify" vertical="center"/>
    </xf>
    <xf numFmtId="0" fontId="9" fillId="0" borderId="0" xfId="0" applyFont="1" applyAlignment="1">
      <alignment horizontal="justify" vertical="center" wrapText="1"/>
    </xf>
    <xf numFmtId="0" fontId="4" fillId="0" borderId="1" xfId="0" applyFont="1" applyBorder="1" applyAlignment="1">
      <alignment horizontal="center" vertical="center" wrapText="1"/>
    </xf>
    <xf numFmtId="0" fontId="0" fillId="0" borderId="0" xfId="0" applyBorder="1"/>
    <xf numFmtId="0" fontId="0" fillId="8" borderId="0" xfId="0" applyFill="1"/>
    <xf numFmtId="0" fontId="10" fillId="8" borderId="0" xfId="0" applyFont="1" applyFill="1" applyAlignment="1">
      <alignment horizontal="center"/>
    </xf>
    <xf numFmtId="0" fontId="4" fillId="9" borderId="3" xfId="0" applyFont="1" applyFill="1" applyBorder="1" applyAlignment="1">
      <alignment horizontal="center" vertical="center" wrapText="1"/>
    </xf>
    <xf numFmtId="0" fontId="4" fillId="9" borderId="3" xfId="0" applyFont="1" applyFill="1" applyBorder="1" applyAlignment="1">
      <alignment vertical="center" wrapText="1"/>
    </xf>
    <xf numFmtId="0" fontId="5" fillId="9" borderId="3" xfId="0" applyFont="1" applyFill="1" applyBorder="1" applyAlignment="1">
      <alignment horizontal="center" vertical="center"/>
    </xf>
    <xf numFmtId="0" fontId="5" fillId="9" borderId="3" xfId="0" applyFont="1" applyFill="1" applyBorder="1" applyAlignment="1">
      <alignment vertical="center"/>
    </xf>
    <xf numFmtId="0" fontId="4" fillId="9" borderId="3" xfId="0" applyFont="1" applyFill="1" applyBorder="1" applyAlignment="1">
      <alignment horizontal="center" wrapText="1"/>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5" fillId="10" borderId="3" xfId="0" applyFont="1" applyFill="1" applyBorder="1" applyAlignment="1">
      <alignment horizontal="center" vertical="center"/>
    </xf>
    <xf numFmtId="0" fontId="5" fillId="10" borderId="3" xfId="0" applyFont="1" applyFill="1" applyBorder="1" applyAlignment="1">
      <alignment vertical="center"/>
    </xf>
    <xf numFmtId="0" fontId="4" fillId="10" borderId="3" xfId="0" applyFont="1" applyFill="1" applyBorder="1" applyAlignment="1">
      <alignment horizontal="center" wrapText="1"/>
    </xf>
    <xf numFmtId="0" fontId="6" fillId="5" borderId="1" xfId="0" applyFont="1" applyFill="1" applyBorder="1" applyAlignment="1">
      <alignment horizontal="center" vertical="top" wrapText="1"/>
    </xf>
    <xf numFmtId="0" fontId="7" fillId="5" borderId="1" xfId="0" applyFont="1" applyFill="1" applyBorder="1" applyAlignment="1">
      <alignment horizontal="center" vertical="top"/>
    </xf>
    <xf numFmtId="0" fontId="0" fillId="0" borderId="0" xfId="0" applyBorder="1" applyAlignment="1">
      <alignment vertical="top"/>
    </xf>
    <xf numFmtId="0" fontId="0" fillId="0" borderId="1" xfId="0" applyBorder="1" applyAlignment="1">
      <alignment horizontal="left" vertical="top" wrapText="1"/>
    </xf>
    <xf numFmtId="0" fontId="6" fillId="5" borderId="1" xfId="0" applyFont="1" applyFill="1" applyBorder="1" applyAlignment="1">
      <alignment horizontal="left" vertical="top" wrapText="1"/>
    </xf>
    <xf numFmtId="0" fontId="6" fillId="5" borderId="1" xfId="0" applyFont="1" applyFill="1" applyBorder="1" applyAlignment="1">
      <alignment horizontal="left" wrapText="1"/>
    </xf>
    <xf numFmtId="0" fontId="0" fillId="0" borderId="1" xfId="0" applyFill="1" applyBorder="1" applyAlignment="1">
      <alignment horizontal="left" vertical="top" wrapText="1"/>
    </xf>
    <xf numFmtId="0" fontId="12" fillId="0" borderId="1" xfId="0" applyFont="1" applyBorder="1" applyAlignment="1">
      <alignment horizontal="left" vertical="top" wrapText="1"/>
    </xf>
    <xf numFmtId="0" fontId="0" fillId="0" borderId="0" xfId="0" applyAlignment="1">
      <alignment wrapText="1"/>
    </xf>
    <xf numFmtId="0" fontId="15" fillId="12" borderId="1" xfId="0" applyFont="1" applyFill="1" applyBorder="1" applyAlignment="1">
      <alignment horizontal="center" vertical="center"/>
    </xf>
    <xf numFmtId="0" fontId="15" fillId="12" borderId="1" xfId="0" applyFont="1" applyFill="1" applyBorder="1" applyAlignment="1">
      <alignment horizontal="center" vertical="top"/>
    </xf>
    <xf numFmtId="3" fontId="15" fillId="8" borderId="0" xfId="0" applyNumberFormat="1" applyFont="1" applyFill="1" applyBorder="1" applyAlignment="1">
      <alignment horizontal="center" vertical="center"/>
    </xf>
    <xf numFmtId="0" fontId="16" fillId="8" borderId="1" xfId="0" applyFont="1" applyFill="1" applyBorder="1" applyAlignment="1">
      <alignment horizontal="center" vertical="center"/>
    </xf>
    <xf numFmtId="0" fontId="15" fillId="12" borderId="1" xfId="0" applyFont="1" applyFill="1" applyBorder="1" applyAlignment="1">
      <alignment horizontal="center" vertical="center" wrapText="1"/>
    </xf>
    <xf numFmtId="3" fontId="15" fillId="0" borderId="0" xfId="0" applyNumberFormat="1" applyFont="1"/>
    <xf numFmtId="0" fontId="12" fillId="0" borderId="0" xfId="0" applyFont="1"/>
    <xf numFmtId="3" fontId="14" fillId="0" borderId="0" xfId="0" applyNumberFormat="1" applyFont="1" applyAlignment="1">
      <alignment horizontal="center"/>
    </xf>
    <xf numFmtId="3" fontId="15" fillId="11" borderId="1" xfId="0" applyNumberFormat="1" applyFont="1" applyFill="1" applyBorder="1" applyAlignment="1">
      <alignment horizontal="center" vertical="top"/>
    </xf>
    <xf numFmtId="3" fontId="15" fillId="0" borderId="1" xfId="0" applyNumberFormat="1" applyFont="1" applyFill="1" applyBorder="1" applyAlignment="1">
      <alignment horizontal="center" vertical="top"/>
    </xf>
    <xf numFmtId="0" fontId="18" fillId="13" borderId="1" xfId="0" applyFont="1" applyFill="1" applyBorder="1" applyAlignment="1">
      <alignment horizontal="center" vertical="center" wrapText="1"/>
    </xf>
    <xf numFmtId="0" fontId="18" fillId="14" borderId="1" xfId="0" applyFont="1" applyFill="1" applyBorder="1" applyAlignment="1">
      <alignment horizontal="center" vertical="center"/>
    </xf>
    <xf numFmtId="0" fontId="0" fillId="0" borderId="1" xfId="0" applyBorder="1"/>
    <xf numFmtId="0" fontId="6" fillId="15" borderId="1" xfId="0" applyFont="1" applyFill="1" applyBorder="1" applyAlignment="1">
      <alignment horizontal="center" vertical="top" wrapText="1"/>
    </xf>
    <xf numFmtId="0" fontId="16" fillId="12" borderId="1" xfId="0" applyFont="1" applyFill="1" applyBorder="1" applyAlignment="1">
      <alignment horizontal="center" vertical="center"/>
    </xf>
    <xf numFmtId="0" fontId="13" fillId="0" borderId="1" xfId="0" applyFont="1" applyBorder="1" applyAlignment="1">
      <alignment horizontal="left" vertical="top" wrapText="1"/>
    </xf>
    <xf numFmtId="0" fontId="11" fillId="0" borderId="0" xfId="0" applyFont="1" applyAlignment="1"/>
    <xf numFmtId="0" fontId="19" fillId="13" borderId="1" xfId="0" applyFont="1" applyFill="1" applyBorder="1" applyAlignment="1">
      <alignment horizontal="center" vertical="center" wrapText="1"/>
    </xf>
    <xf numFmtId="0" fontId="20" fillId="0" borderId="0" xfId="0" applyFont="1"/>
    <xf numFmtId="0" fontId="21" fillId="0" borderId="0" xfId="0" applyFont="1" applyAlignment="1">
      <alignment horizontal="right"/>
    </xf>
    <xf numFmtId="0" fontId="22" fillId="0" borderId="0" xfId="0" applyFont="1" applyAlignment="1">
      <alignment horizontal="center"/>
    </xf>
    <xf numFmtId="0" fontId="11" fillId="0" borderId="1" xfId="0" applyFont="1" applyBorder="1" applyAlignment="1">
      <alignment horizontal="left" vertical="top" wrapText="1"/>
    </xf>
    <xf numFmtId="0" fontId="0" fillId="18" borderId="1" xfId="0" applyFill="1" applyBorder="1" applyAlignment="1">
      <alignment horizontal="left" vertical="top" wrapText="1"/>
    </xf>
    <xf numFmtId="0" fontId="4" fillId="0" borderId="1" xfId="0" applyFont="1" applyFill="1" applyBorder="1" applyAlignment="1">
      <alignment horizontal="center" vertical="center" wrapText="1"/>
    </xf>
    <xf numFmtId="0" fontId="6" fillId="0" borderId="1" xfId="0" applyFont="1" applyFill="1" applyBorder="1" applyAlignment="1">
      <alignment horizontal="left" wrapText="1"/>
    </xf>
    <xf numFmtId="0" fontId="6" fillId="0" borderId="1" xfId="0" applyFont="1" applyFill="1" applyBorder="1" applyAlignment="1">
      <alignment horizontal="left" vertical="top" wrapText="1"/>
    </xf>
    <xf numFmtId="0" fontId="7" fillId="0" borderId="1" xfId="0" applyFont="1" applyFill="1" applyBorder="1" applyAlignment="1">
      <alignment horizontal="center" vertical="center"/>
    </xf>
    <xf numFmtId="0" fontId="0" fillId="0" borderId="0" xfId="0" applyFill="1" applyBorder="1"/>
    <xf numFmtId="0" fontId="0" fillId="0" borderId="1" xfId="0" quotePrefix="1" applyBorder="1" applyAlignment="1">
      <alignment horizontal="left" vertical="top" wrapText="1"/>
    </xf>
    <xf numFmtId="0" fontId="25" fillId="0" borderId="1" xfId="0" applyFont="1" applyBorder="1" applyAlignment="1">
      <alignment horizontal="center" vertical="center" wrapText="1"/>
    </xf>
    <xf numFmtId="0" fontId="0" fillId="0" borderId="1" xfId="0" quotePrefix="1" applyFont="1" applyBorder="1" applyAlignment="1">
      <alignment horizontal="left" vertical="top" wrapText="1"/>
    </xf>
    <xf numFmtId="0" fontId="17" fillId="0" borderId="0" xfId="0" applyFont="1" applyFill="1" applyBorder="1" applyAlignment="1">
      <alignment horizontal="center"/>
    </xf>
    <xf numFmtId="0" fontId="0" fillId="0" borderId="0" xfId="0" applyFill="1"/>
    <xf numFmtId="0" fontId="15" fillId="0" borderId="0" xfId="0" applyFont="1" applyFill="1" applyBorder="1" applyAlignment="1">
      <alignment horizontal="center" vertical="center" wrapText="1"/>
    </xf>
    <xf numFmtId="0" fontId="16" fillId="0" borderId="0" xfId="0" applyFont="1" applyFill="1" applyBorder="1" applyAlignment="1">
      <alignment horizontal="center" vertical="center"/>
    </xf>
    <xf numFmtId="0" fontId="15" fillId="0" borderId="0" xfId="0" applyFont="1" applyFill="1" applyBorder="1" applyAlignment="1">
      <alignment horizontal="center" vertical="center"/>
    </xf>
    <xf numFmtId="9" fontId="18" fillId="14" borderId="1" xfId="1" applyFont="1" applyFill="1" applyBorder="1" applyAlignment="1">
      <alignment horizontal="center" vertical="center"/>
    </xf>
    <xf numFmtId="9" fontId="18" fillId="19" borderId="1" xfId="1" applyFont="1" applyFill="1" applyBorder="1" applyAlignment="1">
      <alignment horizontal="center" vertical="center"/>
    </xf>
    <xf numFmtId="0" fontId="13" fillId="0" borderId="1" xfId="0" applyFont="1" applyFill="1" applyBorder="1" applyAlignment="1">
      <alignment horizontal="left" vertical="top" wrapText="1"/>
    </xf>
    <xf numFmtId="0" fontId="17" fillId="0" borderId="1" xfId="0" applyFont="1" applyFill="1" applyBorder="1" applyAlignment="1">
      <alignment horizontal="center"/>
    </xf>
    <xf numFmtId="0" fontId="17" fillId="16" borderId="1" xfId="0" applyFont="1" applyFill="1" applyBorder="1" applyAlignment="1">
      <alignment horizontal="center"/>
    </xf>
    <xf numFmtId="0" fontId="17" fillId="9" borderId="1" xfId="0" applyFont="1" applyFill="1" applyBorder="1" applyAlignment="1">
      <alignment horizontal="center"/>
    </xf>
    <xf numFmtId="0" fontId="17" fillId="9" borderId="7" xfId="0" applyFont="1" applyFill="1" applyBorder="1" applyAlignment="1">
      <alignment horizontal="center"/>
    </xf>
    <xf numFmtId="0" fontId="17" fillId="9" borderId="8" xfId="0" applyFont="1" applyFill="1" applyBorder="1" applyAlignment="1">
      <alignment horizontal="center"/>
    </xf>
    <xf numFmtId="0" fontId="17" fillId="0" borderId="7" xfId="0" applyFont="1" applyFill="1" applyBorder="1" applyAlignment="1">
      <alignment horizontal="center"/>
    </xf>
    <xf numFmtId="0" fontId="17" fillId="0" borderId="8" xfId="0" applyFont="1" applyFill="1" applyBorder="1" applyAlignment="1">
      <alignment horizontal="center"/>
    </xf>
    <xf numFmtId="0" fontId="17" fillId="13" borderId="1" xfId="0" applyFont="1" applyFill="1" applyBorder="1" applyAlignment="1">
      <alignment horizontal="center"/>
    </xf>
    <xf numFmtId="0" fontId="21" fillId="0" borderId="0" xfId="0" applyFont="1" applyAlignment="1">
      <alignment horizontal="center"/>
    </xf>
    <xf numFmtId="0" fontId="17" fillId="17" borderId="7" xfId="0" applyFont="1" applyFill="1" applyBorder="1" applyAlignment="1">
      <alignment horizontal="center"/>
    </xf>
    <xf numFmtId="0" fontId="17" fillId="17" borderId="8" xfId="0" applyFon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US" sz="1050">
                <a:solidFill>
                  <a:sysClr val="windowText" lastClr="000000"/>
                </a:solidFill>
              </a:rPr>
              <a:t>ESTADO DE AVANCE DE</a:t>
            </a:r>
            <a:r>
              <a:rPr lang="en-US" sz="1050" baseline="0">
                <a:solidFill>
                  <a:sysClr val="windowText" lastClr="000000"/>
                </a:solidFill>
              </a:rPr>
              <a:t> PRUEBAS</a:t>
            </a:r>
            <a:endParaRPr lang="en-US" sz="1050">
              <a:solidFill>
                <a:sysClr val="windowText" lastClr="000000"/>
              </a:solidFill>
            </a:endParaRPr>
          </a:p>
        </c:rich>
      </c:tx>
      <c:layout>
        <c:manualLayout>
          <c:xMode val="edge"/>
          <c:yMode val="edge"/>
          <c:x val="1.2340072272682884E-2"/>
          <c:y val="2.3859764702640639E-2"/>
        </c:manualLayout>
      </c:layout>
      <c:overlay val="0"/>
      <c:spPr>
        <a:noFill/>
        <a:ln>
          <a:noFill/>
        </a:ln>
        <a:effectLst/>
      </c:spPr>
    </c:title>
    <c:autoTitleDeleted val="0"/>
    <c:plotArea>
      <c:layout>
        <c:manualLayout>
          <c:layoutTarget val="inner"/>
          <c:xMode val="edge"/>
          <c:yMode val="edge"/>
          <c:x val="0.33369579288025886"/>
          <c:y val="0.17934019867794093"/>
          <c:w val="0.39215513594781237"/>
          <c:h val="0.59663179820936152"/>
        </c:manualLayout>
      </c:layout>
      <c:pieChart>
        <c:varyColors val="1"/>
        <c:ser>
          <c:idx val="0"/>
          <c:order val="0"/>
          <c:tx>
            <c:strRef>
              <c:f>Resumen!$E$5</c:f>
              <c:strCache>
                <c:ptCount val="1"/>
                <c:pt idx="0">
                  <c:v>TOTALES</c:v>
                </c:pt>
              </c:strCache>
            </c:strRef>
          </c:tx>
          <c:dPt>
            <c:idx val="0"/>
            <c:bubble3D val="0"/>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dLbl>
              <c:idx val="0"/>
              <c:layout>
                <c:manualLayout>
                  <c:x val="0.16669922192922476"/>
                  <c:y val="4.1516929943409775E-2"/>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6.9007792398702625E-2"/>
                  <c:y val="-1.397675592427935E-2"/>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dLbl>
              <c:idx val="2"/>
              <c:layout>
                <c:manualLayout>
                  <c:x val="3.5863991785869707E-2"/>
                  <c:y val="-7.8500296318987875E-2"/>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dLbl>
              <c:idx val="3"/>
              <c:layout>
                <c:manualLayout>
                  <c:x val="-8.7587735633002983E-2"/>
                  <c:y val="-9.9487242126542752E-2"/>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dLbl>
              <c:idx val="4"/>
              <c:layout>
                <c:manualLayout>
                  <c:x val="0.14231738148154621"/>
                  <c:y val="-6.304129917618799E-2"/>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CL"/>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Resumen!$B$6:$B$10</c:f>
              <c:strCache>
                <c:ptCount val="5"/>
                <c:pt idx="0">
                  <c:v>APROBADO</c:v>
                </c:pt>
                <c:pt idx="1">
                  <c:v>RECHAZADO</c:v>
                </c:pt>
                <c:pt idx="2">
                  <c:v>PENDIENTE </c:v>
                </c:pt>
                <c:pt idx="3">
                  <c:v>INVALIDANTE</c:v>
                </c:pt>
                <c:pt idx="4">
                  <c:v>NO APLICA</c:v>
                </c:pt>
              </c:strCache>
            </c:strRef>
          </c:cat>
          <c:val>
            <c:numRef>
              <c:f>Resumen!$E$6:$E$10</c:f>
              <c:numCache>
                <c:formatCode>#,##0</c:formatCode>
                <c:ptCount val="5"/>
                <c:pt idx="0">
                  <c:v>0</c:v>
                </c:pt>
                <c:pt idx="1">
                  <c:v>0</c:v>
                </c:pt>
                <c:pt idx="2">
                  <c:v>167</c:v>
                </c:pt>
                <c:pt idx="3">
                  <c:v>0</c:v>
                </c:pt>
                <c:pt idx="4">
                  <c:v>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
          <c:y val="0.89109992236885882"/>
          <c:w val="0.99686918383767231"/>
          <c:h val="9.9300136778677314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3</xdr:col>
      <xdr:colOff>1004872</xdr:colOff>
      <xdr:row>2</xdr:row>
      <xdr:rowOff>28574</xdr:rowOff>
    </xdr:from>
    <xdr:ext cx="1084159" cy="333375"/>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86997" y="285749"/>
          <a:ext cx="1084159" cy="333375"/>
        </a:xfrm>
        <a:prstGeom prst="rect">
          <a:avLst/>
        </a:prstGeom>
      </xdr:spPr>
    </xdr:pic>
    <xdr:clientData/>
  </xdr:oneCellAnchor>
  <xdr:twoCellAnchor>
    <xdr:from>
      <xdr:col>1</xdr:col>
      <xdr:colOff>3412</xdr:colOff>
      <xdr:row>13</xdr:row>
      <xdr:rowOff>66675</xdr:rowOff>
    </xdr:from>
    <xdr:to>
      <xdr:col>5</xdr:col>
      <xdr:colOff>9525</xdr:colOff>
      <xdr:row>32</xdr:row>
      <xdr:rowOff>123825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6477</xdr:colOff>
      <xdr:row>1</xdr:row>
      <xdr:rowOff>195894</xdr:rowOff>
    </xdr:from>
    <xdr:to>
      <xdr:col>2</xdr:col>
      <xdr:colOff>458327</xdr:colOff>
      <xdr:row>3</xdr:row>
      <xdr:rowOff>171449</xdr:rowOff>
    </xdr:to>
    <xdr:pic>
      <xdr:nvPicPr>
        <xdr:cNvPr id="5" name="Imagen 4"/>
        <xdr:cNvPicPr>
          <a:picLocks noChangeAspect="1"/>
        </xdr:cNvPicPr>
      </xdr:nvPicPr>
      <xdr:blipFill>
        <a:blip xmlns:r="http://schemas.openxmlformats.org/officeDocument/2006/relationships" r:embed="rId3"/>
        <a:stretch>
          <a:fillRect/>
        </a:stretch>
      </xdr:blipFill>
      <xdr:spPr>
        <a:xfrm>
          <a:off x="7578852" y="253044"/>
          <a:ext cx="1213850" cy="3756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862572</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11</xdr:col>
      <xdr:colOff>1037603</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3344525" y="0"/>
          <a:ext cx="2217644" cy="6936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801850" y="0"/>
          <a:ext cx="2217645" cy="6936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801850" y="0"/>
          <a:ext cx="2217645" cy="6936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1405497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5078075" y="0"/>
          <a:ext cx="2217645" cy="69368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919722</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5078075" y="0"/>
          <a:ext cx="2217645" cy="6936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A39"/>
  <sheetViews>
    <sheetView showGridLines="0" tabSelected="1" topLeftCell="A11" zoomScaleNormal="100" workbookViewId="0">
      <selection activeCell="H22" sqref="H22:X38"/>
    </sheetView>
  </sheetViews>
  <sheetFormatPr baseColWidth="10" defaultRowHeight="15" x14ac:dyDescent="0.25"/>
  <cols>
    <col min="1" max="1" width="1.7109375" customWidth="1"/>
    <col min="3" max="5" width="15.7109375" customWidth="1"/>
    <col min="6" max="7" width="1.7109375" customWidth="1"/>
    <col min="8" max="8" width="9.7109375" bestFit="1" customWidth="1"/>
    <col min="9" max="9" width="6.7109375" style="37" customWidth="1"/>
    <col min="10" max="10" width="1.7109375" customWidth="1"/>
    <col min="11" max="11" width="10.7109375" customWidth="1"/>
    <col min="12" max="12" width="6.7109375" customWidth="1"/>
    <col min="13" max="13" width="1.7109375" customWidth="1"/>
    <col min="14" max="14" width="10.7109375" customWidth="1"/>
    <col min="15" max="15" width="6.7109375" customWidth="1"/>
    <col min="16" max="16" width="1.7109375" customWidth="1"/>
    <col min="17" max="17" width="10.7109375" customWidth="1"/>
    <col min="18" max="18" width="6.7109375" customWidth="1"/>
    <col min="19" max="19" width="1.7109375" style="70" customWidth="1"/>
    <col min="20" max="20" width="9.7109375" style="70" bestFit="1" customWidth="1"/>
    <col min="21" max="21" width="6.7109375" style="70" customWidth="1"/>
    <col min="22" max="22" width="1.7109375" customWidth="1"/>
    <col min="23" max="23" width="9.7109375" bestFit="1" customWidth="1"/>
    <col min="24" max="24" width="6.7109375" customWidth="1"/>
    <col min="25" max="25" width="1.7109375" customWidth="1"/>
    <col min="26" max="28" width="2" bestFit="1" customWidth="1"/>
  </cols>
  <sheetData>
    <row r="1" spans="2:27" ht="5.0999999999999996" customHeight="1" x14ac:dyDescent="0.25">
      <c r="B1" s="54"/>
      <c r="C1" s="54"/>
      <c r="D1" s="54"/>
      <c r="E1" s="54"/>
      <c r="F1" s="54"/>
      <c r="Z1" s="54"/>
    </row>
    <row r="2" spans="2:27" ht="15.75" x14ac:dyDescent="0.25">
      <c r="B2" s="56"/>
      <c r="C2" s="85" t="s">
        <v>177</v>
      </c>
      <c r="D2" s="85"/>
      <c r="E2" s="56"/>
      <c r="H2" s="79" t="s">
        <v>182</v>
      </c>
      <c r="I2" s="79"/>
      <c r="K2" s="78" t="s">
        <v>181</v>
      </c>
      <c r="L2" s="78"/>
      <c r="N2" s="86" t="s">
        <v>180</v>
      </c>
      <c r="O2" s="87"/>
      <c r="Q2" s="84" t="s">
        <v>179</v>
      </c>
      <c r="R2" s="84"/>
      <c r="S2" s="69"/>
      <c r="T2" s="82"/>
      <c r="U2" s="83"/>
    </row>
    <row r="3" spans="2:27" ht="15.75" customHeight="1" x14ac:dyDescent="0.25">
      <c r="C3" s="57" t="s">
        <v>176</v>
      </c>
      <c r="D3" s="58">
        <v>0</v>
      </c>
    </row>
    <row r="4" spans="2:27" x14ac:dyDescent="0.25">
      <c r="H4" s="79" t="s">
        <v>91</v>
      </c>
      <c r="I4" s="79"/>
      <c r="J4" s="43"/>
      <c r="K4" s="79" t="s">
        <v>90</v>
      </c>
      <c r="L4" s="79"/>
      <c r="N4" s="79" t="s">
        <v>417</v>
      </c>
      <c r="O4" s="79"/>
      <c r="Q4" s="80" t="s">
        <v>155</v>
      </c>
      <c r="R4" s="81"/>
      <c r="S4" s="69"/>
      <c r="T4" s="79" t="s">
        <v>154</v>
      </c>
      <c r="U4" s="79"/>
      <c r="W4" s="79" t="s">
        <v>94</v>
      </c>
      <c r="X4" s="79"/>
    </row>
    <row r="5" spans="2:27" x14ac:dyDescent="0.25">
      <c r="B5" s="42" t="s">
        <v>175</v>
      </c>
      <c r="C5" s="48" t="s">
        <v>53</v>
      </c>
      <c r="D5" s="48" t="s">
        <v>45</v>
      </c>
      <c r="E5" s="55" t="s">
        <v>44</v>
      </c>
      <c r="H5" s="42" t="s">
        <v>52</v>
      </c>
      <c r="I5" s="42" t="s">
        <v>174</v>
      </c>
      <c r="J5" s="43"/>
      <c r="K5" s="42" t="s">
        <v>52</v>
      </c>
      <c r="L5" s="42" t="s">
        <v>174</v>
      </c>
      <c r="N5" s="42" t="s">
        <v>52</v>
      </c>
      <c r="O5" s="42" t="s">
        <v>174</v>
      </c>
      <c r="Q5" s="42" t="s">
        <v>52</v>
      </c>
      <c r="R5" s="42" t="s">
        <v>174</v>
      </c>
      <c r="S5" s="71"/>
      <c r="T5" s="42" t="s">
        <v>52</v>
      </c>
      <c r="U5" s="42" t="s">
        <v>174</v>
      </c>
      <c r="W5" s="42" t="s">
        <v>52</v>
      </c>
      <c r="X5" s="42" t="s">
        <v>174</v>
      </c>
    </row>
    <row r="6" spans="2:27" x14ac:dyDescent="0.25">
      <c r="B6" s="52" t="s">
        <v>7</v>
      </c>
      <c r="C6" s="47">
        <f>SUM(I6,L6,O6,R6,U6,X6,I15,L15,O15,R15,U15,X15)</f>
        <v>0</v>
      </c>
      <c r="D6" s="47">
        <f>SUM(I24,L24,O24,R24,U24,X24,I33,L33,O33,R33,U33,X33)</f>
        <v>0</v>
      </c>
      <c r="E6" s="47">
        <f>SUM(C6:D6)</f>
        <v>0</v>
      </c>
      <c r="H6" s="52" t="s">
        <v>7</v>
      </c>
      <c r="I6" s="41">
        <f>'APP Inicio de Sesión'!$K$45</f>
        <v>0</v>
      </c>
      <c r="J6" s="40"/>
      <c r="K6" s="52" t="s">
        <v>7</v>
      </c>
      <c r="L6" s="41">
        <f>'APP Sincronización'!$K$45</f>
        <v>0</v>
      </c>
      <c r="N6" s="52" t="s">
        <v>7</v>
      </c>
      <c r="O6" s="41">
        <f>'APP Reset Contraseña'!$K$45</f>
        <v>0</v>
      </c>
      <c r="Q6" s="52" t="s">
        <v>7</v>
      </c>
      <c r="R6" s="41">
        <f>'APP Iniciar Dia'!$K$45</f>
        <v>0</v>
      </c>
      <c r="S6" s="72"/>
      <c r="T6" s="52" t="s">
        <v>7</v>
      </c>
      <c r="U6" s="41">
        <f>'APP Finalizar Dia'!$K$45</f>
        <v>0</v>
      </c>
      <c r="W6" s="52" t="s">
        <v>7</v>
      </c>
      <c r="X6" s="41">
        <f>'APP Mis Rutas'!$K$45</f>
        <v>0</v>
      </c>
    </row>
    <row r="7" spans="2:27" x14ac:dyDescent="0.25">
      <c r="B7" s="52" t="s">
        <v>8</v>
      </c>
      <c r="C7" s="47">
        <f>SUM(I7,L7,O7,R7,U7,X7,I16,L16,O16,R16,U16,X16)</f>
        <v>0</v>
      </c>
      <c r="D7" s="47">
        <f>SUM(I25,L25,O25,R25,U25,X25,I34,L34,O34,R34,U34,X34)</f>
        <v>0</v>
      </c>
      <c r="E7" s="47">
        <f>SUM(C7:D7)</f>
        <v>0</v>
      </c>
      <c r="H7" s="52" t="s">
        <v>8</v>
      </c>
      <c r="I7" s="41">
        <f>'APP Inicio de Sesión'!$K$46</f>
        <v>0</v>
      </c>
      <c r="J7" s="40"/>
      <c r="K7" s="52" t="s">
        <v>8</v>
      </c>
      <c r="L7" s="41">
        <f>'APP Sincronización'!$K$46</f>
        <v>0</v>
      </c>
      <c r="N7" s="52" t="s">
        <v>8</v>
      </c>
      <c r="O7" s="41">
        <f>'APP Reset Contraseña'!$K$46</f>
        <v>0</v>
      </c>
      <c r="Q7" s="52" t="s">
        <v>8</v>
      </c>
      <c r="R7" s="41">
        <f>'APP Iniciar Dia'!$K$46</f>
        <v>0</v>
      </c>
      <c r="S7" s="72"/>
      <c r="T7" s="52" t="s">
        <v>8</v>
      </c>
      <c r="U7" s="41">
        <f>'APP Finalizar Dia'!$K$46</f>
        <v>0</v>
      </c>
      <c r="W7" s="52" t="s">
        <v>8</v>
      </c>
      <c r="X7" s="41">
        <f>'APP Mis Rutas'!$K$46</f>
        <v>0</v>
      </c>
    </row>
    <row r="8" spans="2:27" x14ac:dyDescent="0.25">
      <c r="B8" s="52" t="s">
        <v>9</v>
      </c>
      <c r="C8" s="47">
        <f>SUM(I8,L8,O8,R8,U8,X8,I17,L17,O17,R17,U17,X17)</f>
        <v>167</v>
      </c>
      <c r="D8" s="47">
        <f>SUM(I26,L26,O26,R26,U26,X26,I35,L35,O35,R35,U35,X35)</f>
        <v>0</v>
      </c>
      <c r="E8" s="47">
        <f>SUM(C8:D8)</f>
        <v>167</v>
      </c>
      <c r="H8" s="52" t="s">
        <v>9</v>
      </c>
      <c r="I8" s="41">
        <f>'APP Inicio de Sesión'!$K$47</f>
        <v>31</v>
      </c>
      <c r="J8" s="40"/>
      <c r="K8" s="52" t="s">
        <v>9</v>
      </c>
      <c r="L8" s="41">
        <f>'APP Sincronización'!$K$47</f>
        <v>4</v>
      </c>
      <c r="N8" s="52" t="s">
        <v>9</v>
      </c>
      <c r="O8" s="41">
        <f>'APP Reset Contraseña'!$K$47</f>
        <v>5</v>
      </c>
      <c r="Q8" s="52" t="s">
        <v>9</v>
      </c>
      <c r="R8" s="41">
        <f>'APP Iniciar Dia'!$K$47</f>
        <v>4</v>
      </c>
      <c r="S8" s="72"/>
      <c r="T8" s="52" t="s">
        <v>9</v>
      </c>
      <c r="U8" s="41">
        <f>'APP Finalizar Dia'!$K$47</f>
        <v>4</v>
      </c>
      <c r="W8" s="52" t="s">
        <v>9</v>
      </c>
      <c r="X8" s="41">
        <f>'APP Mis Rutas'!$K$47</f>
        <v>35</v>
      </c>
    </row>
    <row r="9" spans="2:27" x14ac:dyDescent="0.25">
      <c r="B9" s="52" t="s">
        <v>49</v>
      </c>
      <c r="C9" s="47">
        <f>SUM(I9,L9,O9,R9,U9,X9,I18,L18,O18,R18,U18,X18)</f>
        <v>0</v>
      </c>
      <c r="D9" s="47">
        <f>SUM(I27,L27,O27,R27,U27,X27,I36,L36,O36,R36,U36,X36)</f>
        <v>0</v>
      </c>
      <c r="E9" s="47">
        <f>SUM(C9:D9)</f>
        <v>0</v>
      </c>
      <c r="H9" s="52" t="s">
        <v>49</v>
      </c>
      <c r="I9" s="41">
        <f>'APP Inicio de Sesión'!$K$48</f>
        <v>0</v>
      </c>
      <c r="J9" s="40"/>
      <c r="K9" s="52" t="s">
        <v>49</v>
      </c>
      <c r="L9" s="41">
        <f>'APP Sincronización'!$K$48</f>
        <v>0</v>
      </c>
      <c r="N9" s="52" t="s">
        <v>49</v>
      </c>
      <c r="O9" s="41">
        <f>'APP Reset Contraseña'!$K$48</f>
        <v>0</v>
      </c>
      <c r="Q9" s="52" t="s">
        <v>49</v>
      </c>
      <c r="R9" s="41">
        <f>'APP Iniciar Dia'!$K$48</f>
        <v>0</v>
      </c>
      <c r="S9" s="72"/>
      <c r="T9" s="52" t="s">
        <v>49</v>
      </c>
      <c r="U9" s="41">
        <f>'APP Finalizar Dia'!$K$48</f>
        <v>0</v>
      </c>
      <c r="W9" s="52" t="s">
        <v>49</v>
      </c>
      <c r="X9" s="41">
        <f>'APP Mis Rutas'!$K$48</f>
        <v>0</v>
      </c>
      <c r="AA9" s="45"/>
    </row>
    <row r="10" spans="2:27" x14ac:dyDescent="0.25">
      <c r="B10" s="52" t="s">
        <v>50</v>
      </c>
      <c r="C10" s="47">
        <f>SUM(I10,L10,O10,R10,U10,X10,I19,L19,O19,R19,U19,X19)</f>
        <v>0</v>
      </c>
      <c r="D10" s="47">
        <f>SUM(I28,L28,O28,R28,U28,X28,I37,L37,O37,R37,U37,X37)</f>
        <v>0</v>
      </c>
      <c r="E10" s="47">
        <f>SUM(C10:D10)</f>
        <v>0</v>
      </c>
      <c r="H10" s="52" t="s">
        <v>50</v>
      </c>
      <c r="I10" s="41">
        <f>'APP Inicio de Sesión'!$K$49</f>
        <v>0</v>
      </c>
      <c r="J10" s="40"/>
      <c r="K10" s="52" t="s">
        <v>50</v>
      </c>
      <c r="L10" s="41">
        <f>'APP Sincronización'!$K$49</f>
        <v>0</v>
      </c>
      <c r="N10" s="52" t="s">
        <v>50</v>
      </c>
      <c r="O10" s="41">
        <f>'APP Reset Contraseña'!$K$49</f>
        <v>0</v>
      </c>
      <c r="Q10" s="52" t="s">
        <v>50</v>
      </c>
      <c r="R10" s="41">
        <f>'APP Iniciar Dia'!$K$49</f>
        <v>0</v>
      </c>
      <c r="S10" s="72"/>
      <c r="T10" s="52" t="s">
        <v>50</v>
      </c>
      <c r="U10" s="41">
        <f>'APP Finalizar Dia'!$K$49</f>
        <v>0</v>
      </c>
      <c r="W10" s="52" t="s">
        <v>50</v>
      </c>
      <c r="X10" s="41">
        <f>'APP Mis Rutas'!$K$49</f>
        <v>0</v>
      </c>
      <c r="AA10" s="45"/>
    </row>
    <row r="11" spans="2:27" x14ac:dyDescent="0.25">
      <c r="B11" s="39" t="s">
        <v>43</v>
      </c>
      <c r="C11" s="46">
        <f>SUM(C6:C10)</f>
        <v>167</v>
      </c>
      <c r="D11" s="46">
        <f>SUM(D6:D10)</f>
        <v>0</v>
      </c>
      <c r="E11" s="46">
        <f>SUM(E6:E10)</f>
        <v>167</v>
      </c>
      <c r="H11" s="39" t="s">
        <v>43</v>
      </c>
      <c r="I11" s="38">
        <f>SUM(I6:I10)</f>
        <v>31</v>
      </c>
      <c r="J11" s="40"/>
      <c r="K11" s="39" t="s">
        <v>43</v>
      </c>
      <c r="L11" s="38">
        <f>SUM(L6:L10)</f>
        <v>4</v>
      </c>
      <c r="N11" s="39" t="s">
        <v>43</v>
      </c>
      <c r="O11" s="38">
        <f>SUM(O6:O10)</f>
        <v>5</v>
      </c>
      <c r="Q11" s="39" t="s">
        <v>43</v>
      </c>
      <c r="R11" s="38">
        <f>SUM(R6:R10)</f>
        <v>4</v>
      </c>
      <c r="S11" s="73"/>
      <c r="T11" s="39" t="s">
        <v>43</v>
      </c>
      <c r="U11" s="38">
        <f>SUM(U6:U10)</f>
        <v>4</v>
      </c>
      <c r="W11" s="39" t="s">
        <v>43</v>
      </c>
      <c r="X11" s="38">
        <f>SUM(X6:X10)</f>
        <v>35</v>
      </c>
      <c r="AA11" s="45"/>
    </row>
    <row r="12" spans="2:27" ht="5.0999999999999996" customHeight="1" x14ac:dyDescent="0.25">
      <c r="E12" s="44"/>
      <c r="AA12" s="44"/>
    </row>
    <row r="13" spans="2:27" x14ac:dyDescent="0.25">
      <c r="B13" s="49" t="s">
        <v>178</v>
      </c>
      <c r="C13" s="74">
        <f t="shared" ref="C13:D13" si="0">1-C8/C11</f>
        <v>0</v>
      </c>
      <c r="D13" s="74" t="e">
        <f t="shared" si="0"/>
        <v>#DIV/0!</v>
      </c>
      <c r="E13" s="75">
        <f>1-E8/E11</f>
        <v>0</v>
      </c>
      <c r="H13" s="80" t="s">
        <v>93</v>
      </c>
      <c r="I13" s="81"/>
      <c r="K13" s="80" t="s">
        <v>92</v>
      </c>
      <c r="L13" s="81"/>
      <c r="N13" s="80" t="s">
        <v>95</v>
      </c>
      <c r="O13" s="81"/>
      <c r="P13" s="69"/>
      <c r="Q13" s="78" t="s">
        <v>96</v>
      </c>
      <c r="R13" s="78"/>
      <c r="S13" s="69"/>
      <c r="T13" s="84" t="s">
        <v>173</v>
      </c>
      <c r="U13" s="84"/>
      <c r="W13" s="84" t="s">
        <v>261</v>
      </c>
      <c r="X13" s="84"/>
      <c r="AA13" s="44"/>
    </row>
    <row r="14" spans="2:27" x14ac:dyDescent="0.25">
      <c r="E14" s="44"/>
      <c r="H14" s="42" t="s">
        <v>52</v>
      </c>
      <c r="I14" s="42" t="s">
        <v>174</v>
      </c>
      <c r="K14" s="42" t="s">
        <v>52</v>
      </c>
      <c r="L14" s="42" t="s">
        <v>174</v>
      </c>
      <c r="N14" s="42" t="s">
        <v>52</v>
      </c>
      <c r="O14" s="42" t="s">
        <v>174</v>
      </c>
      <c r="P14" s="71"/>
      <c r="Q14" s="42" t="s">
        <v>52</v>
      </c>
      <c r="R14" s="42" t="s">
        <v>174</v>
      </c>
      <c r="S14" s="71"/>
      <c r="T14" s="42" t="s">
        <v>52</v>
      </c>
      <c r="U14" s="42" t="s">
        <v>174</v>
      </c>
      <c r="V14" s="43"/>
      <c r="W14" s="42" t="s">
        <v>52</v>
      </c>
      <c r="X14" s="42" t="s">
        <v>174</v>
      </c>
      <c r="AA14" s="44"/>
    </row>
    <row r="15" spans="2:27" x14ac:dyDescent="0.25">
      <c r="H15" s="52" t="s">
        <v>7</v>
      </c>
      <c r="I15" s="41">
        <f>'APP Mis Recepciones'!$K$50</f>
        <v>0</v>
      </c>
      <c r="K15" s="52" t="s">
        <v>7</v>
      </c>
      <c r="L15" s="41">
        <f>'APP Entrega Final Servel'!$K$45</f>
        <v>0</v>
      </c>
      <c r="N15" s="52" t="s">
        <v>7</v>
      </c>
      <c r="O15" s="41">
        <f>'APP Entrega Final Tricel'!$K$45</f>
        <v>0</v>
      </c>
      <c r="P15" s="72"/>
      <c r="Q15" s="52" t="s">
        <v>7</v>
      </c>
      <c r="R15" s="41">
        <f>'APP Agrupar Bolsa'!$K$45</f>
        <v>0</v>
      </c>
      <c r="S15" s="72"/>
      <c r="T15" s="52" t="s">
        <v>7</v>
      </c>
      <c r="U15" s="41">
        <f>'APP GPS 2doPlano'!$K$45</f>
        <v>0</v>
      </c>
      <c r="W15" s="52" t="s">
        <v>7</v>
      </c>
      <c r="X15" s="41">
        <f>'APP Desc_Instalacion'!$K$45</f>
        <v>0</v>
      </c>
      <c r="AA15" s="44"/>
    </row>
    <row r="16" spans="2:27" x14ac:dyDescent="0.25">
      <c r="H16" s="52" t="s">
        <v>8</v>
      </c>
      <c r="I16" s="41">
        <f>'APP Mis Recepciones'!$K$51</f>
        <v>0</v>
      </c>
      <c r="K16" s="52" t="s">
        <v>8</v>
      </c>
      <c r="L16" s="41">
        <f>'APP Entrega Final Servel'!$K$46</f>
        <v>0</v>
      </c>
      <c r="N16" s="52" t="s">
        <v>8</v>
      </c>
      <c r="O16" s="41">
        <f>'APP Entrega Final Tricel'!$K$46</f>
        <v>0</v>
      </c>
      <c r="P16" s="72"/>
      <c r="Q16" s="52" t="s">
        <v>8</v>
      </c>
      <c r="R16" s="41">
        <f>'APP Agrupar Bolsa'!$K$46</f>
        <v>0</v>
      </c>
      <c r="S16" s="72"/>
      <c r="T16" s="52" t="s">
        <v>8</v>
      </c>
      <c r="U16" s="41">
        <f>'APP GPS 2doPlano'!$K$46</f>
        <v>0</v>
      </c>
      <c r="W16" s="52" t="s">
        <v>8</v>
      </c>
      <c r="X16" s="41">
        <f>'APP Desc_Instalacion'!$K$46</f>
        <v>0</v>
      </c>
    </row>
    <row r="17" spans="8:24" x14ac:dyDescent="0.25">
      <c r="H17" s="52" t="s">
        <v>9</v>
      </c>
      <c r="I17" s="41">
        <f>'APP Mis Recepciones'!$K$52</f>
        <v>39</v>
      </c>
      <c r="K17" s="52" t="s">
        <v>9</v>
      </c>
      <c r="L17" s="41">
        <f>'APP Entrega Final Servel'!$K$47</f>
        <v>10</v>
      </c>
      <c r="N17" s="52" t="s">
        <v>9</v>
      </c>
      <c r="O17" s="41">
        <f>'APP Entrega Final Tricel'!$K$47</f>
        <v>10</v>
      </c>
      <c r="P17" s="72"/>
      <c r="Q17" s="52" t="s">
        <v>9</v>
      </c>
      <c r="R17" s="41">
        <f>'APP Agrupar Bolsa'!$K$47</f>
        <v>25</v>
      </c>
      <c r="S17" s="72"/>
      <c r="T17" s="52" t="s">
        <v>9</v>
      </c>
      <c r="U17" s="41">
        <f>'APP GPS 2doPlano'!$K$47</f>
        <v>0</v>
      </c>
      <c r="W17" s="52" t="s">
        <v>9</v>
      </c>
      <c r="X17" s="41">
        <f>'APP Desc_Instalacion'!$K$47</f>
        <v>0</v>
      </c>
    </row>
    <row r="18" spans="8:24" x14ac:dyDescent="0.25">
      <c r="H18" s="52" t="s">
        <v>49</v>
      </c>
      <c r="I18" s="41">
        <f>'APP Mis Recepciones'!$K$53</f>
        <v>0</v>
      </c>
      <c r="K18" s="52" t="s">
        <v>49</v>
      </c>
      <c r="L18" s="41">
        <f>'APP Entrega Final Servel'!$K$48</f>
        <v>0</v>
      </c>
      <c r="N18" s="52" t="s">
        <v>49</v>
      </c>
      <c r="O18" s="41">
        <f>'APP Entrega Final Tricel'!$K$48</f>
        <v>0</v>
      </c>
      <c r="P18" s="72"/>
      <c r="Q18" s="52" t="s">
        <v>49</v>
      </c>
      <c r="R18" s="41">
        <f>'APP Agrupar Bolsa'!$K$48</f>
        <v>0</v>
      </c>
      <c r="S18" s="72"/>
      <c r="T18" s="52" t="s">
        <v>49</v>
      </c>
      <c r="U18" s="41">
        <f>'APP GPS 2doPlano'!$K$48</f>
        <v>0</v>
      </c>
      <c r="W18" s="52" t="s">
        <v>49</v>
      </c>
      <c r="X18" s="41">
        <f>'APP Desc_Instalacion'!$K$48</f>
        <v>0</v>
      </c>
    </row>
    <row r="19" spans="8:24" x14ac:dyDescent="0.25">
      <c r="H19" s="52" t="s">
        <v>50</v>
      </c>
      <c r="I19" s="41">
        <f>'APP Mis Recepciones'!$K$54</f>
        <v>0</v>
      </c>
      <c r="K19" s="52" t="s">
        <v>50</v>
      </c>
      <c r="L19" s="41">
        <f>'APP Entrega Final Servel'!$K$49</f>
        <v>0</v>
      </c>
      <c r="N19" s="52" t="s">
        <v>50</v>
      </c>
      <c r="O19" s="41">
        <f>'APP Entrega Final Tricel'!$K$49</f>
        <v>0</v>
      </c>
      <c r="P19" s="72"/>
      <c r="Q19" s="52" t="s">
        <v>50</v>
      </c>
      <c r="R19" s="41">
        <f>'APP Agrupar Bolsa'!$K$49</f>
        <v>0</v>
      </c>
      <c r="S19" s="72"/>
      <c r="T19" s="52" t="s">
        <v>50</v>
      </c>
      <c r="U19" s="41">
        <f>'APP GPS 2doPlano'!$K$49</f>
        <v>0</v>
      </c>
      <c r="W19" s="52" t="s">
        <v>50</v>
      </c>
      <c r="X19" s="41">
        <f>'APP Desc_Instalacion'!$K$49</f>
        <v>0</v>
      </c>
    </row>
    <row r="20" spans="8:24" x14ac:dyDescent="0.25">
      <c r="H20" s="39" t="s">
        <v>43</v>
      </c>
      <c r="I20" s="38">
        <f>SUM(I15:I19)</f>
        <v>39</v>
      </c>
      <c r="K20" s="39" t="s">
        <v>43</v>
      </c>
      <c r="L20" s="38">
        <f>SUM(L15:L19)</f>
        <v>10</v>
      </c>
      <c r="N20" s="39" t="s">
        <v>43</v>
      </c>
      <c r="O20" s="38">
        <f>SUM(O15:O19)</f>
        <v>10</v>
      </c>
      <c r="P20" s="73"/>
      <c r="Q20" s="39" t="s">
        <v>43</v>
      </c>
      <c r="R20" s="38">
        <f>SUM(R15:R19)</f>
        <v>25</v>
      </c>
      <c r="S20" s="73"/>
      <c r="T20" s="39" t="s">
        <v>43</v>
      </c>
      <c r="U20" s="38">
        <f>SUM(U15:U19)</f>
        <v>0</v>
      </c>
      <c r="W20" s="39" t="s">
        <v>43</v>
      </c>
      <c r="X20" s="38">
        <f>SUM(X15:X19)</f>
        <v>0</v>
      </c>
    </row>
    <row r="21" spans="8:24" ht="5.0999999999999996" customHeight="1" x14ac:dyDescent="0.25"/>
    <row r="22" spans="8:24" x14ac:dyDescent="0.25">
      <c r="H22" s="82"/>
      <c r="I22" s="83"/>
      <c r="K22" s="77"/>
      <c r="L22" s="77"/>
      <c r="M22" s="69"/>
      <c r="N22" s="77"/>
      <c r="O22" s="77"/>
      <c r="Q22" s="82"/>
      <c r="R22" s="83"/>
      <c r="S22"/>
      <c r="T22" s="82"/>
      <c r="U22" s="83"/>
      <c r="W22" s="82"/>
      <c r="X22" s="83"/>
    </row>
    <row r="23" spans="8:24" x14ac:dyDescent="0.25">
      <c r="H23" s="42" t="s">
        <v>52</v>
      </c>
      <c r="I23" s="42" t="s">
        <v>174</v>
      </c>
      <c r="K23" s="42" t="s">
        <v>52</v>
      </c>
      <c r="L23" s="42" t="s">
        <v>174</v>
      </c>
      <c r="M23" s="71"/>
      <c r="N23" s="42" t="s">
        <v>52</v>
      </c>
      <c r="O23" s="42" t="s">
        <v>174</v>
      </c>
      <c r="Q23" s="42" t="s">
        <v>52</v>
      </c>
      <c r="R23" s="42" t="s">
        <v>174</v>
      </c>
      <c r="S23" s="43"/>
      <c r="T23" s="42" t="s">
        <v>52</v>
      </c>
      <c r="U23" s="42" t="s">
        <v>174</v>
      </c>
      <c r="W23" s="42" t="s">
        <v>52</v>
      </c>
      <c r="X23" s="42" t="s">
        <v>174</v>
      </c>
    </row>
    <row r="24" spans="8:24" x14ac:dyDescent="0.25">
      <c r="H24" s="52" t="s">
        <v>7</v>
      </c>
      <c r="I24" s="41"/>
      <c r="K24" s="52" t="s">
        <v>7</v>
      </c>
      <c r="L24" s="41"/>
      <c r="M24" s="72"/>
      <c r="N24" s="52" t="s">
        <v>7</v>
      </c>
      <c r="O24" s="41"/>
      <c r="Q24" s="52" t="s">
        <v>7</v>
      </c>
      <c r="R24" s="41"/>
      <c r="S24"/>
      <c r="T24" s="52" t="s">
        <v>7</v>
      </c>
      <c r="U24" s="41"/>
      <c r="W24" s="52" t="s">
        <v>7</v>
      </c>
      <c r="X24" s="41"/>
    </row>
    <row r="25" spans="8:24" x14ac:dyDescent="0.25">
      <c r="H25" s="52" t="s">
        <v>8</v>
      </c>
      <c r="I25" s="41"/>
      <c r="K25" s="52" t="s">
        <v>8</v>
      </c>
      <c r="L25" s="41"/>
      <c r="M25" s="72"/>
      <c r="N25" s="52" t="s">
        <v>8</v>
      </c>
      <c r="O25" s="41"/>
      <c r="Q25" s="52" t="s">
        <v>8</v>
      </c>
      <c r="R25" s="41"/>
      <c r="S25"/>
      <c r="T25" s="52" t="s">
        <v>8</v>
      </c>
      <c r="U25" s="41"/>
      <c r="W25" s="52" t="s">
        <v>8</v>
      </c>
      <c r="X25" s="41"/>
    </row>
    <row r="26" spans="8:24" x14ac:dyDescent="0.25">
      <c r="H26" s="52" t="s">
        <v>9</v>
      </c>
      <c r="I26" s="41"/>
      <c r="K26" s="52" t="s">
        <v>9</v>
      </c>
      <c r="L26" s="41"/>
      <c r="M26" s="72"/>
      <c r="N26" s="52" t="s">
        <v>9</v>
      </c>
      <c r="O26" s="41"/>
      <c r="Q26" s="52" t="s">
        <v>9</v>
      </c>
      <c r="R26" s="41"/>
      <c r="S26"/>
      <c r="T26" s="52" t="s">
        <v>9</v>
      </c>
      <c r="U26" s="41"/>
      <c r="W26" s="52" t="s">
        <v>9</v>
      </c>
      <c r="X26" s="41"/>
    </row>
    <row r="27" spans="8:24" x14ac:dyDescent="0.25">
      <c r="H27" s="52" t="s">
        <v>49</v>
      </c>
      <c r="I27" s="41"/>
      <c r="K27" s="52" t="s">
        <v>49</v>
      </c>
      <c r="L27" s="41"/>
      <c r="M27" s="72"/>
      <c r="N27" s="52" t="s">
        <v>49</v>
      </c>
      <c r="O27" s="41"/>
      <c r="Q27" s="52" t="s">
        <v>49</v>
      </c>
      <c r="R27" s="41"/>
      <c r="S27"/>
      <c r="T27" s="52" t="s">
        <v>49</v>
      </c>
      <c r="U27" s="41"/>
      <c r="W27" s="52" t="s">
        <v>49</v>
      </c>
      <c r="X27" s="41"/>
    </row>
    <row r="28" spans="8:24" x14ac:dyDescent="0.25">
      <c r="H28" s="52" t="s">
        <v>50</v>
      </c>
      <c r="I28" s="41"/>
      <c r="K28" s="52" t="s">
        <v>50</v>
      </c>
      <c r="L28" s="41"/>
      <c r="M28" s="72"/>
      <c r="N28" s="52" t="s">
        <v>50</v>
      </c>
      <c r="O28" s="41"/>
      <c r="Q28" s="52" t="s">
        <v>50</v>
      </c>
      <c r="R28" s="41"/>
      <c r="S28"/>
      <c r="T28" s="52" t="s">
        <v>50</v>
      </c>
      <c r="U28" s="41"/>
      <c r="W28" s="52" t="s">
        <v>50</v>
      </c>
      <c r="X28" s="41"/>
    </row>
    <row r="29" spans="8:24" x14ac:dyDescent="0.25">
      <c r="H29" s="39" t="s">
        <v>43</v>
      </c>
      <c r="I29" s="38">
        <f>SUM(I24:I28)</f>
        <v>0</v>
      </c>
      <c r="K29" s="39" t="s">
        <v>43</v>
      </c>
      <c r="L29" s="38">
        <f>SUM(L24:L28)</f>
        <v>0</v>
      </c>
      <c r="M29" s="73"/>
      <c r="N29" s="39" t="s">
        <v>43</v>
      </c>
      <c r="O29" s="38">
        <f>SUM(O24:O28)</f>
        <v>0</v>
      </c>
      <c r="Q29" s="39" t="s">
        <v>43</v>
      </c>
      <c r="R29" s="38">
        <f>SUM(R24:R28)</f>
        <v>0</v>
      </c>
      <c r="S29"/>
      <c r="T29" s="39" t="s">
        <v>43</v>
      </c>
      <c r="U29" s="38">
        <f>SUM(U24:U28)</f>
        <v>0</v>
      </c>
      <c r="W29" s="39" t="s">
        <v>43</v>
      </c>
      <c r="X29" s="38">
        <f>SUM(X24:X28)</f>
        <v>0</v>
      </c>
    </row>
    <row r="30" spans="8:24" ht="5.0999999999999996" customHeight="1" x14ac:dyDescent="0.25"/>
    <row r="31" spans="8:24" x14ac:dyDescent="0.25">
      <c r="H31" s="77"/>
      <c r="I31" s="77"/>
      <c r="J31" s="69"/>
      <c r="K31" s="77"/>
      <c r="L31" s="77"/>
      <c r="N31" s="77"/>
      <c r="O31" s="77"/>
      <c r="Q31" s="77"/>
      <c r="R31" s="77"/>
      <c r="S31" s="69"/>
      <c r="T31" s="77"/>
      <c r="U31" s="77"/>
      <c r="W31" s="77"/>
      <c r="X31" s="77"/>
    </row>
    <row r="32" spans="8:24" x14ac:dyDescent="0.25">
      <c r="H32" s="42" t="s">
        <v>52</v>
      </c>
      <c r="I32" s="42" t="s">
        <v>174</v>
      </c>
      <c r="J32" s="71"/>
      <c r="K32" s="42" t="s">
        <v>52</v>
      </c>
      <c r="L32" s="42" t="s">
        <v>174</v>
      </c>
      <c r="N32" s="42" t="s">
        <v>52</v>
      </c>
      <c r="O32" s="42" t="s">
        <v>174</v>
      </c>
      <c r="Q32" s="42" t="s">
        <v>52</v>
      </c>
      <c r="R32" s="42" t="s">
        <v>174</v>
      </c>
      <c r="S32" s="71"/>
      <c r="T32" s="42" t="s">
        <v>52</v>
      </c>
      <c r="U32" s="42" t="s">
        <v>174</v>
      </c>
      <c r="W32" s="42" t="s">
        <v>52</v>
      </c>
      <c r="X32" s="42" t="s">
        <v>174</v>
      </c>
    </row>
    <row r="33" spans="8:24" x14ac:dyDescent="0.25">
      <c r="H33" s="52" t="s">
        <v>7</v>
      </c>
      <c r="I33" s="41"/>
      <c r="J33" s="72"/>
      <c r="K33" s="52" t="s">
        <v>7</v>
      </c>
      <c r="L33" s="41"/>
      <c r="N33" s="52" t="s">
        <v>7</v>
      </c>
      <c r="O33" s="41"/>
      <c r="Q33" s="52" t="s">
        <v>7</v>
      </c>
      <c r="R33" s="41"/>
      <c r="S33" s="72"/>
      <c r="T33" s="52" t="s">
        <v>7</v>
      </c>
      <c r="U33" s="41"/>
      <c r="W33" s="52" t="s">
        <v>7</v>
      </c>
      <c r="X33" s="41"/>
    </row>
    <row r="34" spans="8:24" x14ac:dyDescent="0.25">
      <c r="H34" s="52" t="s">
        <v>8</v>
      </c>
      <c r="I34" s="41"/>
      <c r="J34" s="72"/>
      <c r="K34" s="52" t="s">
        <v>8</v>
      </c>
      <c r="L34" s="41"/>
      <c r="N34" s="52" t="s">
        <v>8</v>
      </c>
      <c r="O34" s="41"/>
      <c r="Q34" s="52" t="s">
        <v>8</v>
      </c>
      <c r="R34" s="41"/>
      <c r="S34" s="72"/>
      <c r="T34" s="52" t="s">
        <v>8</v>
      </c>
      <c r="U34" s="41"/>
      <c r="W34" s="52" t="s">
        <v>8</v>
      </c>
      <c r="X34" s="41"/>
    </row>
    <row r="35" spans="8:24" x14ac:dyDescent="0.25">
      <c r="H35" s="52" t="s">
        <v>9</v>
      </c>
      <c r="I35" s="41"/>
      <c r="J35" s="72"/>
      <c r="K35" s="52" t="s">
        <v>9</v>
      </c>
      <c r="L35" s="41"/>
      <c r="N35" s="52" t="s">
        <v>9</v>
      </c>
      <c r="O35" s="41"/>
      <c r="Q35" s="52" t="s">
        <v>9</v>
      </c>
      <c r="R35" s="41"/>
      <c r="S35" s="72"/>
      <c r="T35" s="52" t="s">
        <v>9</v>
      </c>
      <c r="U35" s="41"/>
      <c r="W35" s="52" t="s">
        <v>9</v>
      </c>
      <c r="X35" s="41"/>
    </row>
    <row r="36" spans="8:24" x14ac:dyDescent="0.25">
      <c r="H36" s="52" t="s">
        <v>49</v>
      </c>
      <c r="I36" s="41"/>
      <c r="J36" s="72"/>
      <c r="K36" s="52" t="s">
        <v>49</v>
      </c>
      <c r="L36" s="41"/>
      <c r="N36" s="52" t="s">
        <v>49</v>
      </c>
      <c r="O36" s="41"/>
      <c r="Q36" s="52" t="s">
        <v>49</v>
      </c>
      <c r="R36" s="41"/>
      <c r="S36" s="72"/>
      <c r="T36" s="52" t="s">
        <v>49</v>
      </c>
      <c r="U36" s="41"/>
      <c r="W36" s="52" t="s">
        <v>49</v>
      </c>
      <c r="X36" s="41"/>
    </row>
    <row r="37" spans="8:24" x14ac:dyDescent="0.25">
      <c r="H37" s="52" t="s">
        <v>50</v>
      </c>
      <c r="I37" s="41"/>
      <c r="J37" s="72"/>
      <c r="K37" s="52" t="s">
        <v>50</v>
      </c>
      <c r="L37" s="41"/>
      <c r="N37" s="52" t="s">
        <v>50</v>
      </c>
      <c r="O37" s="41"/>
      <c r="Q37" s="52" t="s">
        <v>50</v>
      </c>
      <c r="R37" s="41"/>
      <c r="S37" s="72"/>
      <c r="T37" s="52" t="s">
        <v>50</v>
      </c>
      <c r="U37" s="41"/>
      <c r="W37" s="52" t="s">
        <v>50</v>
      </c>
      <c r="X37" s="41"/>
    </row>
    <row r="38" spans="8:24" x14ac:dyDescent="0.25">
      <c r="H38" s="39" t="s">
        <v>43</v>
      </c>
      <c r="I38" s="38">
        <f>SUM(I33:I37)</f>
        <v>0</v>
      </c>
      <c r="J38" s="73"/>
      <c r="K38" s="39" t="s">
        <v>43</v>
      </c>
      <c r="L38" s="38">
        <f>SUM(L33:L37)</f>
        <v>0</v>
      </c>
      <c r="N38" s="39" t="s">
        <v>43</v>
      </c>
      <c r="O38" s="38">
        <f>SUM(O33:O37)</f>
        <v>0</v>
      </c>
      <c r="Q38" s="39" t="s">
        <v>43</v>
      </c>
      <c r="R38" s="38">
        <f>SUM(R33:R37)</f>
        <v>0</v>
      </c>
      <c r="S38" s="73"/>
      <c r="T38" s="39" t="s">
        <v>43</v>
      </c>
      <c r="U38" s="38">
        <f>SUM(U33:U37)</f>
        <v>0</v>
      </c>
      <c r="W38" s="39" t="s">
        <v>43</v>
      </c>
      <c r="X38" s="38">
        <f>SUM(X33:X37)</f>
        <v>0</v>
      </c>
    </row>
    <row r="39" spans="8:24" ht="5.0999999999999996" customHeight="1" x14ac:dyDescent="0.25"/>
  </sheetData>
  <mergeCells count="30">
    <mergeCell ref="T2:U2"/>
    <mergeCell ref="C2:D2"/>
    <mergeCell ref="W4:X4"/>
    <mergeCell ref="W13:X13"/>
    <mergeCell ref="W22:X22"/>
    <mergeCell ref="N2:O2"/>
    <mergeCell ref="Q2:R2"/>
    <mergeCell ref="N22:O22"/>
    <mergeCell ref="Q22:R22"/>
    <mergeCell ref="W31:X31"/>
    <mergeCell ref="T4:U4"/>
    <mergeCell ref="T13:U13"/>
    <mergeCell ref="T22:U22"/>
    <mergeCell ref="T31:U31"/>
    <mergeCell ref="H31:I31"/>
    <mergeCell ref="K31:L31"/>
    <mergeCell ref="K2:L2"/>
    <mergeCell ref="H2:I2"/>
    <mergeCell ref="Q4:R4"/>
    <mergeCell ref="H13:I13"/>
    <mergeCell ref="N13:O13"/>
    <mergeCell ref="K13:L13"/>
    <mergeCell ref="H4:I4"/>
    <mergeCell ref="K4:L4"/>
    <mergeCell ref="H22:I22"/>
    <mergeCell ref="N4:O4"/>
    <mergeCell ref="Q13:R13"/>
    <mergeCell ref="N31:O31"/>
    <mergeCell ref="Q31:R31"/>
    <mergeCell ref="K22:L22"/>
  </mergeCells>
  <dataValidations count="1">
    <dataValidation type="whole" allowBlank="1" showInputMessage="1" showErrorMessage="1" sqref="D3">
      <formula1>0</formula1>
      <formula2>2</formula2>
    </dataValidation>
  </dataValidations>
  <pageMargins left="0.7" right="0.7" top="0.75" bottom="0.75" header="0.3" footer="0.3"/>
  <pageSetup orientation="portrait" horizontalDpi="200" verticalDpi="2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21.28515625" bestFit="1" customWidth="1"/>
    <col min="6" max="6" width="12.85546875" bestFit="1" customWidth="1"/>
    <col min="7" max="7" width="24.42578125" bestFit="1" customWidth="1"/>
    <col min="8" max="8" width="58.4257812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71</v>
      </c>
      <c r="L5" s="3" t="s">
        <v>72</v>
      </c>
    </row>
    <row r="6" spans="1:12" s="16" customFormat="1" ht="25.5" customHeight="1" x14ac:dyDescent="0.25">
      <c r="A6" s="19"/>
      <c r="B6" s="20"/>
      <c r="C6" s="20"/>
      <c r="D6" s="20" t="s">
        <v>16</v>
      </c>
      <c r="E6" s="20"/>
      <c r="F6" s="20"/>
      <c r="G6" s="20"/>
      <c r="H6" s="21"/>
      <c r="I6" s="22"/>
      <c r="J6" s="23"/>
      <c r="K6" s="23"/>
      <c r="L6" s="23"/>
    </row>
    <row r="7" spans="1:12" s="16" customFormat="1" ht="25.5" customHeight="1" x14ac:dyDescent="0.25">
      <c r="A7" s="25"/>
      <c r="B7" s="24"/>
      <c r="C7" s="24"/>
      <c r="D7" s="24" t="s">
        <v>19</v>
      </c>
      <c r="E7" s="24"/>
      <c r="F7" s="24"/>
      <c r="G7" s="24"/>
      <c r="H7" s="26"/>
      <c r="I7" s="27"/>
      <c r="J7" s="28"/>
      <c r="K7" s="28"/>
      <c r="L7" s="28"/>
    </row>
    <row r="8" spans="1:12" s="16" customFormat="1" ht="60" x14ac:dyDescent="0.25">
      <c r="A8" s="29">
        <v>1</v>
      </c>
      <c r="B8" s="15" t="s">
        <v>6</v>
      </c>
      <c r="C8" s="15" t="s">
        <v>20</v>
      </c>
      <c r="D8" s="35" t="s">
        <v>191</v>
      </c>
      <c r="E8" s="32"/>
      <c r="F8" s="32" t="s">
        <v>30</v>
      </c>
      <c r="G8" s="32" t="s">
        <v>26</v>
      </c>
      <c r="H8" s="32" t="s">
        <v>24</v>
      </c>
      <c r="I8" s="33"/>
      <c r="J8" s="33"/>
      <c r="K8" s="30" t="s">
        <v>12</v>
      </c>
      <c r="L8" s="30"/>
    </row>
    <row r="9" spans="1:12" s="31" customFormat="1" ht="60" x14ac:dyDescent="0.25">
      <c r="A9" s="51">
        <f>A8+1</f>
        <v>2</v>
      </c>
      <c r="B9" s="15" t="s">
        <v>6</v>
      </c>
      <c r="C9" s="15" t="s">
        <v>21</v>
      </c>
      <c r="D9" s="32" t="s">
        <v>226</v>
      </c>
      <c r="E9" s="66" t="s">
        <v>117</v>
      </c>
      <c r="F9" s="32" t="s">
        <v>30</v>
      </c>
      <c r="G9" s="32" t="s">
        <v>26</v>
      </c>
      <c r="H9" s="32" t="s">
        <v>239</v>
      </c>
      <c r="I9" s="33"/>
      <c r="J9" s="33"/>
      <c r="K9" s="30" t="s">
        <v>12</v>
      </c>
      <c r="L9" s="30"/>
    </row>
    <row r="10" spans="1:12" s="16" customFormat="1" ht="60" x14ac:dyDescent="0.25">
      <c r="A10" s="51">
        <f t="shared" ref="A10:A42" si="0">A9+1</f>
        <v>3</v>
      </c>
      <c r="B10" s="15" t="s">
        <v>6</v>
      </c>
      <c r="C10" s="61" t="s">
        <v>102</v>
      </c>
      <c r="D10" s="32" t="s">
        <v>461</v>
      </c>
      <c r="E10" s="66" t="s">
        <v>443</v>
      </c>
      <c r="F10" s="32" t="s">
        <v>30</v>
      </c>
      <c r="G10" s="32" t="s">
        <v>112</v>
      </c>
      <c r="H10" s="32" t="s">
        <v>239</v>
      </c>
      <c r="I10" s="34"/>
      <c r="J10" s="33"/>
      <c r="K10" s="4" t="s">
        <v>12</v>
      </c>
      <c r="L10" s="4"/>
    </row>
    <row r="11" spans="1:12" s="16" customFormat="1" ht="60" x14ac:dyDescent="0.25">
      <c r="A11" s="51">
        <f t="shared" si="0"/>
        <v>4</v>
      </c>
      <c r="B11" s="15" t="s">
        <v>6</v>
      </c>
      <c r="C11" s="15" t="s">
        <v>21</v>
      </c>
      <c r="D11" s="32" t="s">
        <v>227</v>
      </c>
      <c r="E11" s="66" t="s">
        <v>118</v>
      </c>
      <c r="F11" s="32" t="s">
        <v>30</v>
      </c>
      <c r="G11" s="32" t="s">
        <v>26</v>
      </c>
      <c r="H11" s="32" t="s">
        <v>240</v>
      </c>
      <c r="I11" s="34"/>
      <c r="J11" s="33"/>
      <c r="K11" s="4" t="s">
        <v>12</v>
      </c>
      <c r="L11" s="4"/>
    </row>
    <row r="12" spans="1:12" s="16" customFormat="1" x14ac:dyDescent="0.25">
      <c r="A12" s="51">
        <f t="shared" si="0"/>
        <v>5</v>
      </c>
      <c r="B12" s="15"/>
      <c r="C12" s="15"/>
      <c r="D12" s="32"/>
      <c r="E12" s="32"/>
      <c r="F12" s="32"/>
      <c r="G12" s="32"/>
      <c r="H12" s="32"/>
      <c r="I12" s="34"/>
      <c r="J12" s="33"/>
      <c r="K12" s="4"/>
      <c r="L12" s="4"/>
    </row>
    <row r="13" spans="1:12" s="16" customFormat="1" x14ac:dyDescent="0.25">
      <c r="A13" s="51">
        <f t="shared" si="0"/>
        <v>6</v>
      </c>
      <c r="B13" s="15"/>
      <c r="C13" s="15"/>
      <c r="D13" s="32"/>
      <c r="E13" s="32"/>
      <c r="F13" s="32"/>
      <c r="G13" s="32"/>
      <c r="H13" s="32"/>
      <c r="I13" s="34"/>
      <c r="J13" s="33"/>
      <c r="K13" s="4"/>
      <c r="L13" s="4"/>
    </row>
    <row r="14" spans="1:12" s="16" customFormat="1" x14ac:dyDescent="0.25">
      <c r="A14" s="51">
        <f t="shared" si="0"/>
        <v>7</v>
      </c>
      <c r="B14" s="15"/>
      <c r="C14" s="15"/>
      <c r="D14" s="32"/>
      <c r="E14" s="32"/>
      <c r="F14" s="32"/>
      <c r="G14" s="32"/>
      <c r="H14" s="32"/>
      <c r="I14" s="34"/>
      <c r="J14" s="33"/>
      <c r="K14" s="4"/>
      <c r="L14" s="4"/>
    </row>
    <row r="15" spans="1:12" s="16" customFormat="1" x14ac:dyDescent="0.25">
      <c r="A15" s="51">
        <f t="shared" si="0"/>
        <v>8</v>
      </c>
      <c r="B15" s="15"/>
      <c r="C15" s="15"/>
      <c r="D15" s="32"/>
      <c r="E15" s="32"/>
      <c r="F15" s="32"/>
      <c r="G15" s="32"/>
      <c r="H15" s="32"/>
      <c r="I15" s="34"/>
      <c r="J15" s="33"/>
      <c r="K15" s="4"/>
      <c r="L15" s="4"/>
    </row>
    <row r="16" spans="1:12" s="16" customFormat="1" x14ac:dyDescent="0.25">
      <c r="A16" s="51">
        <f t="shared" si="0"/>
        <v>9</v>
      </c>
      <c r="B16" s="15"/>
      <c r="C16" s="15"/>
      <c r="D16" s="32"/>
      <c r="E16" s="32"/>
      <c r="F16" s="32"/>
      <c r="G16" s="32"/>
      <c r="H16" s="32"/>
      <c r="I16" s="34"/>
      <c r="J16" s="33"/>
      <c r="K16" s="4"/>
      <c r="L16" s="4"/>
    </row>
    <row r="17" spans="1:12" s="16" customFormat="1" x14ac:dyDescent="0.25">
      <c r="A17" s="51">
        <f t="shared" si="0"/>
        <v>10</v>
      </c>
      <c r="B17" s="15"/>
      <c r="C17" s="15"/>
      <c r="D17" s="32"/>
      <c r="E17" s="32"/>
      <c r="F17" s="32"/>
      <c r="G17" s="32"/>
      <c r="H17" s="32"/>
      <c r="I17" s="34"/>
      <c r="J17" s="33"/>
      <c r="K17" s="4"/>
      <c r="L17" s="4"/>
    </row>
    <row r="18" spans="1:12" s="16" customFormat="1" x14ac:dyDescent="0.25">
      <c r="A18" s="51">
        <f t="shared" si="0"/>
        <v>11</v>
      </c>
      <c r="B18" s="15"/>
      <c r="C18" s="15"/>
      <c r="D18" s="32"/>
      <c r="E18" s="32"/>
      <c r="F18" s="32"/>
      <c r="G18" s="32"/>
      <c r="H18" s="32"/>
      <c r="I18" s="34"/>
      <c r="J18" s="33"/>
      <c r="K18" s="4"/>
      <c r="L18" s="4"/>
    </row>
    <row r="19" spans="1:12" s="16" customFormat="1" x14ac:dyDescent="0.25">
      <c r="A19" s="51">
        <f t="shared" si="0"/>
        <v>12</v>
      </c>
      <c r="B19" s="15"/>
      <c r="C19" s="15"/>
      <c r="D19" s="32"/>
      <c r="E19" s="32"/>
      <c r="F19" s="32"/>
      <c r="G19" s="32"/>
      <c r="H19" s="32"/>
      <c r="I19" s="34"/>
      <c r="J19" s="33"/>
      <c r="K19" s="4"/>
      <c r="L19" s="4"/>
    </row>
    <row r="20" spans="1:12" s="16" customFormat="1" x14ac:dyDescent="0.25">
      <c r="A20" s="51">
        <f t="shared" si="0"/>
        <v>13</v>
      </c>
      <c r="B20" s="15"/>
      <c r="C20" s="15"/>
      <c r="D20" s="32"/>
      <c r="E20" s="32"/>
      <c r="F20" s="32"/>
      <c r="G20" s="32"/>
      <c r="H20" s="32"/>
      <c r="I20" s="34"/>
      <c r="J20" s="33"/>
      <c r="K20" s="4"/>
      <c r="L20" s="4"/>
    </row>
    <row r="21" spans="1:12" s="16" customFormat="1" x14ac:dyDescent="0.25">
      <c r="A21" s="51">
        <f t="shared" si="0"/>
        <v>14</v>
      </c>
      <c r="B21" s="15"/>
      <c r="C21" s="15"/>
      <c r="D21" s="32"/>
      <c r="E21" s="32"/>
      <c r="F21" s="32"/>
      <c r="G21" s="32"/>
      <c r="H21" s="32"/>
      <c r="I21" s="34"/>
      <c r="J21" s="33"/>
      <c r="K21" s="4"/>
      <c r="L21" s="4"/>
    </row>
    <row r="22" spans="1:12" s="16" customFormat="1" x14ac:dyDescent="0.25">
      <c r="A22" s="51">
        <f t="shared" si="0"/>
        <v>15</v>
      </c>
      <c r="B22" s="15"/>
      <c r="C22" s="15"/>
      <c r="D22" s="32"/>
      <c r="E22" s="32"/>
      <c r="F22" s="32"/>
      <c r="G22" s="32"/>
      <c r="H22" s="32"/>
      <c r="I22" s="34"/>
      <c r="J22" s="33"/>
      <c r="K22" s="4"/>
      <c r="L22" s="4"/>
    </row>
    <row r="23" spans="1:12" s="16" customFormat="1" x14ac:dyDescent="0.25">
      <c r="A23" s="51">
        <f t="shared" si="0"/>
        <v>16</v>
      </c>
      <c r="B23" s="15"/>
      <c r="C23" s="15"/>
      <c r="D23" s="32"/>
      <c r="E23" s="32"/>
      <c r="F23" s="32"/>
      <c r="G23" s="32"/>
      <c r="H23" s="32"/>
      <c r="I23" s="34"/>
      <c r="J23" s="33"/>
      <c r="K23" s="4"/>
      <c r="L23" s="4"/>
    </row>
    <row r="24" spans="1:12" s="16" customFormat="1" x14ac:dyDescent="0.25">
      <c r="A24" s="51">
        <f t="shared" si="0"/>
        <v>17</v>
      </c>
      <c r="B24" s="15"/>
      <c r="C24" s="15"/>
      <c r="D24" s="32"/>
      <c r="E24" s="32"/>
      <c r="F24" s="32"/>
      <c r="G24" s="32"/>
      <c r="H24" s="32"/>
      <c r="I24" s="34"/>
      <c r="J24" s="33"/>
      <c r="K24" s="4"/>
      <c r="L24" s="4"/>
    </row>
    <row r="25" spans="1:12" s="16" customFormat="1" x14ac:dyDescent="0.25">
      <c r="A25" s="51">
        <f t="shared" si="0"/>
        <v>18</v>
      </c>
      <c r="B25" s="15"/>
      <c r="C25" s="15"/>
      <c r="D25" s="32"/>
      <c r="E25" s="32"/>
      <c r="F25" s="32"/>
      <c r="G25" s="32"/>
      <c r="H25" s="32"/>
      <c r="I25" s="34"/>
      <c r="J25" s="33"/>
      <c r="K25" s="4"/>
      <c r="L25" s="4"/>
    </row>
    <row r="26" spans="1:12" s="16" customFormat="1" x14ac:dyDescent="0.25">
      <c r="A26" s="51">
        <f t="shared" si="0"/>
        <v>19</v>
      </c>
      <c r="B26" s="15"/>
      <c r="C26" s="15"/>
      <c r="D26" s="32"/>
      <c r="E26" s="32"/>
      <c r="F26" s="32"/>
      <c r="G26" s="32"/>
      <c r="H26" s="32"/>
      <c r="I26" s="34"/>
      <c r="J26" s="33"/>
      <c r="K26" s="4"/>
      <c r="L26" s="4"/>
    </row>
    <row r="27" spans="1:12" s="16" customFormat="1" x14ac:dyDescent="0.25">
      <c r="A27" s="51">
        <f t="shared" si="0"/>
        <v>20</v>
      </c>
      <c r="B27" s="15"/>
      <c r="C27" s="15"/>
      <c r="D27" s="32"/>
      <c r="E27" s="32"/>
      <c r="F27" s="32"/>
      <c r="G27" s="32"/>
      <c r="H27" s="32"/>
      <c r="I27" s="34"/>
      <c r="J27" s="33"/>
      <c r="K27" s="4"/>
      <c r="L27" s="4"/>
    </row>
    <row r="28" spans="1:12" s="16" customFormat="1" x14ac:dyDescent="0.25">
      <c r="A28" s="51">
        <f t="shared" si="0"/>
        <v>21</v>
      </c>
      <c r="B28" s="15"/>
      <c r="C28" s="15"/>
      <c r="D28" s="32"/>
      <c r="E28" s="32"/>
      <c r="F28" s="32"/>
      <c r="G28" s="32"/>
      <c r="H28" s="32"/>
      <c r="I28" s="34"/>
      <c r="J28" s="33"/>
      <c r="K28" s="4"/>
      <c r="L28" s="4"/>
    </row>
    <row r="29" spans="1:12" s="16" customFormat="1" x14ac:dyDescent="0.25">
      <c r="A29" s="51">
        <f t="shared" si="0"/>
        <v>22</v>
      </c>
      <c r="B29" s="15"/>
      <c r="C29" s="15"/>
      <c r="D29" s="32"/>
      <c r="E29" s="32"/>
      <c r="F29" s="32"/>
      <c r="G29" s="32"/>
      <c r="H29" s="32"/>
      <c r="I29" s="34"/>
      <c r="J29" s="33"/>
      <c r="K29" s="4"/>
      <c r="L29" s="4"/>
    </row>
    <row r="30" spans="1:12" s="16" customFormat="1" x14ac:dyDescent="0.25">
      <c r="A30" s="51">
        <f t="shared" si="0"/>
        <v>23</v>
      </c>
      <c r="B30" s="15"/>
      <c r="C30" s="15"/>
      <c r="D30" s="32"/>
      <c r="E30" s="32"/>
      <c r="F30" s="32"/>
      <c r="G30" s="32"/>
      <c r="H30" s="32"/>
      <c r="I30" s="34"/>
      <c r="J30" s="33"/>
      <c r="K30" s="4"/>
      <c r="L30" s="4"/>
    </row>
    <row r="31" spans="1:12" s="16" customFormat="1" x14ac:dyDescent="0.25">
      <c r="A31" s="51">
        <f t="shared" si="0"/>
        <v>24</v>
      </c>
      <c r="B31" s="15"/>
      <c r="C31" s="15"/>
      <c r="D31" s="32"/>
      <c r="E31" s="32"/>
      <c r="F31" s="32"/>
      <c r="G31" s="32"/>
      <c r="H31" s="32"/>
      <c r="I31" s="34"/>
      <c r="J31" s="33"/>
      <c r="K31" s="4"/>
      <c r="L31" s="4"/>
    </row>
    <row r="32" spans="1:12" s="16" customFormat="1" x14ac:dyDescent="0.25">
      <c r="A32" s="51">
        <f t="shared" si="0"/>
        <v>25</v>
      </c>
      <c r="B32" s="15"/>
      <c r="C32" s="15"/>
      <c r="D32" s="32"/>
      <c r="E32" s="32"/>
      <c r="F32" s="32"/>
      <c r="G32" s="32"/>
      <c r="H32" s="32"/>
      <c r="I32" s="34"/>
      <c r="J32" s="33"/>
      <c r="K32" s="4"/>
      <c r="L32" s="4"/>
    </row>
    <row r="33" spans="1:12" s="16" customFormat="1" x14ac:dyDescent="0.25">
      <c r="A33" s="51">
        <f t="shared" si="0"/>
        <v>26</v>
      </c>
      <c r="B33" s="15"/>
      <c r="C33" s="15"/>
      <c r="D33" s="32"/>
      <c r="E33" s="32"/>
      <c r="F33" s="32"/>
      <c r="G33" s="32"/>
      <c r="H33" s="32"/>
      <c r="I33" s="34"/>
      <c r="J33" s="33"/>
      <c r="K33" s="4"/>
      <c r="L33" s="4"/>
    </row>
    <row r="34" spans="1:12" s="16" customFormat="1" x14ac:dyDescent="0.25">
      <c r="A34" s="51">
        <f t="shared" si="0"/>
        <v>27</v>
      </c>
      <c r="B34" s="15"/>
      <c r="C34" s="15"/>
      <c r="D34" s="32"/>
      <c r="E34" s="32"/>
      <c r="F34" s="32"/>
      <c r="G34" s="32"/>
      <c r="H34" s="32"/>
      <c r="I34" s="34"/>
      <c r="J34" s="33"/>
      <c r="K34" s="4"/>
      <c r="L34" s="4"/>
    </row>
    <row r="35" spans="1:12" s="16" customFormat="1" x14ac:dyDescent="0.25">
      <c r="A35" s="51">
        <f t="shared" si="0"/>
        <v>28</v>
      </c>
      <c r="B35" s="15"/>
      <c r="C35" s="15"/>
      <c r="D35" s="32"/>
      <c r="E35" s="32"/>
      <c r="F35" s="32"/>
      <c r="G35" s="32"/>
      <c r="H35" s="32"/>
      <c r="I35" s="34"/>
      <c r="J35" s="33"/>
      <c r="K35" s="4"/>
      <c r="L35" s="4"/>
    </row>
    <row r="36" spans="1:12" s="16" customFormat="1" x14ac:dyDescent="0.25">
      <c r="A36" s="51">
        <f t="shared" si="0"/>
        <v>29</v>
      </c>
      <c r="B36" s="15"/>
      <c r="C36" s="15"/>
      <c r="D36" s="32"/>
      <c r="E36" s="32"/>
      <c r="F36" s="32"/>
      <c r="G36" s="32"/>
      <c r="H36" s="32"/>
      <c r="I36" s="34"/>
      <c r="J36" s="33"/>
      <c r="K36" s="4"/>
      <c r="L36" s="4"/>
    </row>
    <row r="37" spans="1:12" s="16" customFormat="1" x14ac:dyDescent="0.25">
      <c r="A37" s="51">
        <f t="shared" si="0"/>
        <v>30</v>
      </c>
      <c r="B37" s="15"/>
      <c r="C37" s="15"/>
      <c r="D37" s="32"/>
      <c r="E37" s="32"/>
      <c r="F37" s="32"/>
      <c r="G37" s="32"/>
      <c r="H37" s="32"/>
      <c r="I37" s="34"/>
      <c r="J37" s="33"/>
      <c r="K37" s="4"/>
      <c r="L37" s="4"/>
    </row>
    <row r="38" spans="1:12" s="16" customFormat="1" x14ac:dyDescent="0.25">
      <c r="A38" s="51">
        <f t="shared" si="0"/>
        <v>31</v>
      </c>
      <c r="B38" s="15"/>
      <c r="C38" s="15"/>
      <c r="D38" s="32"/>
      <c r="E38" s="32"/>
      <c r="F38" s="32"/>
      <c r="G38" s="32"/>
      <c r="H38" s="32"/>
      <c r="I38" s="34"/>
      <c r="J38" s="33"/>
      <c r="K38" s="4"/>
      <c r="L38" s="4"/>
    </row>
    <row r="39" spans="1:12" s="16" customFormat="1" x14ac:dyDescent="0.25">
      <c r="A39" s="51">
        <f t="shared" si="0"/>
        <v>32</v>
      </c>
      <c r="B39" s="15"/>
      <c r="C39" s="15"/>
      <c r="D39" s="32"/>
      <c r="E39" s="32"/>
      <c r="F39" s="32"/>
      <c r="G39" s="32"/>
      <c r="H39" s="32"/>
      <c r="I39" s="34"/>
      <c r="J39" s="33"/>
      <c r="K39" s="4"/>
      <c r="L39" s="4"/>
    </row>
    <row r="40" spans="1:12" s="16" customFormat="1" x14ac:dyDescent="0.25">
      <c r="A40" s="51">
        <f t="shared" si="0"/>
        <v>33</v>
      </c>
      <c r="B40" s="15"/>
      <c r="C40" s="15"/>
      <c r="D40" s="32"/>
      <c r="E40" s="32"/>
      <c r="F40" s="32"/>
      <c r="G40" s="32"/>
      <c r="H40" s="32"/>
      <c r="I40" s="34"/>
      <c r="J40" s="33"/>
      <c r="K40" s="4"/>
      <c r="L40" s="4"/>
    </row>
    <row r="41" spans="1:12" s="16" customFormat="1" x14ac:dyDescent="0.25">
      <c r="A41" s="51">
        <f t="shared" si="0"/>
        <v>34</v>
      </c>
      <c r="B41" s="15"/>
      <c r="C41" s="15"/>
      <c r="D41" s="32"/>
      <c r="E41" s="32"/>
      <c r="F41" s="32"/>
      <c r="G41" s="32"/>
      <c r="H41" s="32"/>
      <c r="I41" s="34"/>
      <c r="J41" s="33"/>
      <c r="K41" s="4"/>
      <c r="L41" s="4"/>
    </row>
    <row r="42" spans="1:12" s="16" customFormat="1" x14ac:dyDescent="0.25">
      <c r="A42" s="51">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4</v>
      </c>
      <c r="L47"/>
    </row>
    <row r="48" spans="1:12" s="16" customFormat="1" x14ac:dyDescent="0.25">
      <c r="A48"/>
      <c r="B48"/>
      <c r="C48"/>
      <c r="D48"/>
      <c r="E48"/>
      <c r="F48"/>
      <c r="G48"/>
      <c r="H48"/>
      <c r="I48"/>
      <c r="J48" s="7" t="s">
        <v>49</v>
      </c>
      <c r="K48" s="8">
        <f>COUNTIF(K8:K42,"PENDIENTE POR ERROR INVALIDANTE")</f>
        <v>0</v>
      </c>
      <c r="L48"/>
    </row>
    <row r="49" spans="1:12" s="16" customFormat="1" x14ac:dyDescent="0.25">
      <c r="A49"/>
      <c r="B49"/>
      <c r="C49"/>
      <c r="D49"/>
      <c r="E49"/>
      <c r="F49"/>
      <c r="G49"/>
      <c r="H49"/>
      <c r="I49"/>
      <c r="J49" s="7" t="s">
        <v>50</v>
      </c>
      <c r="K49" s="8">
        <f>COUNTIF(K8:K42,"N/A")</f>
        <v>0</v>
      </c>
      <c r="L49"/>
    </row>
    <row r="50" spans="1:12" s="16" customFormat="1" x14ac:dyDescent="0.25">
      <c r="A50"/>
      <c r="B50"/>
      <c r="C50"/>
      <c r="D50" s="13"/>
      <c r="E50" s="13"/>
      <c r="F50" s="13"/>
      <c r="G50" s="13"/>
      <c r="H50"/>
      <c r="I50"/>
      <c r="J50" s="9" t="s">
        <v>10</v>
      </c>
      <c r="K50" s="10">
        <f>SUM(K45:K49)</f>
        <v>4</v>
      </c>
      <c r="L50"/>
    </row>
    <row r="51" spans="1:12" s="16" customFormat="1" x14ac:dyDescent="0.25">
      <c r="A51"/>
      <c r="B51"/>
      <c r="C51"/>
      <c r="D51" s="13"/>
      <c r="E51" s="13"/>
      <c r="F51" s="13"/>
      <c r="G51" s="13"/>
      <c r="H51"/>
      <c r="I51"/>
      <c r="J51"/>
      <c r="K51"/>
      <c r="L51"/>
    </row>
  </sheetData>
  <dataConsolidate/>
  <dataValidations count="1">
    <dataValidation type="list" allowBlank="1" showInputMessage="1" showErrorMessage="1" sqref="K8:K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WBU9:WBU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13" bestFit="1" customWidth="1"/>
    <col min="6" max="6" width="12.85546875" bestFit="1" customWidth="1"/>
    <col min="7" max="7" width="36.28515625" bestFit="1" customWidth="1"/>
    <col min="8" max="8" width="54.8554687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71</v>
      </c>
      <c r="L5" s="3" t="s">
        <v>72</v>
      </c>
    </row>
    <row r="6" spans="1:12" s="16" customFormat="1" ht="25.5" customHeight="1" x14ac:dyDescent="0.25">
      <c r="A6" s="19"/>
      <c r="B6" s="20"/>
      <c r="C6" s="20"/>
      <c r="D6" s="20" t="s">
        <v>16</v>
      </c>
      <c r="E6" s="20"/>
      <c r="F6" s="20"/>
      <c r="G6" s="20"/>
      <c r="H6" s="21"/>
      <c r="I6" s="22"/>
      <c r="J6" s="23"/>
      <c r="K6" s="23"/>
      <c r="L6" s="23"/>
    </row>
    <row r="7" spans="1:12" s="16" customFormat="1" ht="25.5" customHeight="1" x14ac:dyDescent="0.25">
      <c r="A7" s="25"/>
      <c r="B7" s="24"/>
      <c r="C7" s="24"/>
      <c r="D7" s="24" t="s">
        <v>19</v>
      </c>
      <c r="E7" s="24"/>
      <c r="F7" s="24"/>
      <c r="G7" s="24"/>
      <c r="H7" s="26"/>
      <c r="I7" s="27"/>
      <c r="J7" s="28"/>
      <c r="K7" s="28"/>
      <c r="L7" s="28"/>
    </row>
    <row r="8" spans="1:12" s="16" customFormat="1" ht="45" x14ac:dyDescent="0.25">
      <c r="A8" s="29">
        <v>1</v>
      </c>
      <c r="B8" s="15" t="s">
        <v>6</v>
      </c>
      <c r="C8" s="15" t="s">
        <v>20</v>
      </c>
      <c r="D8" s="32" t="s">
        <v>190</v>
      </c>
      <c r="E8" s="66" t="s">
        <v>110</v>
      </c>
      <c r="F8" s="32"/>
      <c r="G8" s="32" t="s">
        <v>58</v>
      </c>
      <c r="H8" s="32" t="s">
        <v>24</v>
      </c>
      <c r="I8" s="33"/>
      <c r="J8" s="33"/>
      <c r="K8" s="30" t="s">
        <v>12</v>
      </c>
      <c r="L8" s="30"/>
    </row>
    <row r="9" spans="1:12" s="31" customFormat="1" ht="45" x14ac:dyDescent="0.25">
      <c r="A9" s="51">
        <f>A8+1</f>
        <v>2</v>
      </c>
      <c r="B9" s="15" t="s">
        <v>6</v>
      </c>
      <c r="C9" s="15" t="s">
        <v>21</v>
      </c>
      <c r="D9" s="32" t="s">
        <v>222</v>
      </c>
      <c r="E9" s="66" t="s">
        <v>110</v>
      </c>
      <c r="F9" s="32" t="s">
        <v>30</v>
      </c>
      <c r="G9" s="32" t="s">
        <v>59</v>
      </c>
      <c r="H9" s="32" t="s">
        <v>60</v>
      </c>
      <c r="I9" s="33"/>
      <c r="J9" s="33"/>
      <c r="K9" s="30" t="s">
        <v>12</v>
      </c>
      <c r="L9" s="30"/>
    </row>
    <row r="10" spans="1:12" s="16" customFormat="1" ht="75" x14ac:dyDescent="0.25">
      <c r="A10" s="51">
        <f t="shared" ref="A10:A42" si="0">A9+1</f>
        <v>3</v>
      </c>
      <c r="B10" s="15" t="s">
        <v>6</v>
      </c>
      <c r="C10" s="15" t="s">
        <v>21</v>
      </c>
      <c r="D10" s="32" t="s">
        <v>223</v>
      </c>
      <c r="E10" s="66" t="s">
        <v>110</v>
      </c>
      <c r="F10" s="32" t="s">
        <v>30</v>
      </c>
      <c r="G10" s="32" t="s">
        <v>61</v>
      </c>
      <c r="H10" s="32" t="s">
        <v>236</v>
      </c>
      <c r="I10" s="34"/>
      <c r="J10" s="33"/>
      <c r="K10" s="4" t="s">
        <v>12</v>
      </c>
      <c r="L10" s="4"/>
    </row>
    <row r="11" spans="1:12" s="16" customFormat="1" ht="135" x14ac:dyDescent="0.25">
      <c r="A11" s="51">
        <f t="shared" si="0"/>
        <v>4</v>
      </c>
      <c r="B11" s="15" t="s">
        <v>6</v>
      </c>
      <c r="C11" s="15" t="s">
        <v>21</v>
      </c>
      <c r="D11" s="32" t="s">
        <v>224</v>
      </c>
      <c r="E11" s="66" t="s">
        <v>110</v>
      </c>
      <c r="F11" s="32" t="s">
        <v>30</v>
      </c>
      <c r="G11" s="32" t="s">
        <v>63</v>
      </c>
      <c r="H11" s="32" t="s">
        <v>237</v>
      </c>
      <c r="I11" s="34"/>
      <c r="J11" s="33"/>
      <c r="K11" s="4" t="s">
        <v>12</v>
      </c>
      <c r="L11" s="4"/>
    </row>
    <row r="12" spans="1:12" s="16" customFormat="1" ht="105" x14ac:dyDescent="0.25">
      <c r="A12" s="51">
        <f t="shared" si="0"/>
        <v>5</v>
      </c>
      <c r="B12" s="15" t="s">
        <v>6</v>
      </c>
      <c r="C12" s="15" t="s">
        <v>21</v>
      </c>
      <c r="D12" s="32" t="s">
        <v>225</v>
      </c>
      <c r="E12" s="66" t="s">
        <v>111</v>
      </c>
      <c r="F12" s="32" t="s">
        <v>30</v>
      </c>
      <c r="G12" s="32" t="s">
        <v>62</v>
      </c>
      <c r="H12" s="32" t="s">
        <v>238</v>
      </c>
      <c r="I12" s="34"/>
      <c r="J12" s="33"/>
      <c r="K12" s="4" t="s">
        <v>12</v>
      </c>
      <c r="L12" s="4"/>
    </row>
    <row r="13" spans="1:12" s="16" customFormat="1" x14ac:dyDescent="0.25">
      <c r="A13" s="51">
        <f t="shared" si="0"/>
        <v>6</v>
      </c>
      <c r="B13" s="15"/>
      <c r="C13" s="15"/>
      <c r="D13" s="32"/>
      <c r="E13" s="66"/>
      <c r="F13" s="32"/>
      <c r="G13" s="32"/>
      <c r="H13" s="32"/>
      <c r="I13" s="34"/>
      <c r="J13" s="33"/>
      <c r="K13" s="4"/>
      <c r="L13" s="4"/>
    </row>
    <row r="14" spans="1:12" s="16" customFormat="1" x14ac:dyDescent="0.25">
      <c r="A14" s="51">
        <f t="shared" si="0"/>
        <v>7</v>
      </c>
      <c r="B14" s="15"/>
      <c r="C14" s="15"/>
      <c r="D14" s="32"/>
      <c r="E14" s="32"/>
      <c r="F14" s="32"/>
      <c r="G14" s="32"/>
      <c r="H14" s="32"/>
      <c r="I14" s="34"/>
      <c r="J14" s="33"/>
      <c r="K14" s="4"/>
      <c r="L14" s="4"/>
    </row>
    <row r="15" spans="1:12" s="16" customFormat="1" x14ac:dyDescent="0.25">
      <c r="A15" s="51">
        <f t="shared" si="0"/>
        <v>8</v>
      </c>
      <c r="B15" s="15"/>
      <c r="C15" s="15"/>
      <c r="D15" s="32"/>
      <c r="E15" s="32"/>
      <c r="F15" s="32"/>
      <c r="G15" s="32"/>
      <c r="H15" s="32"/>
      <c r="I15" s="34"/>
      <c r="J15" s="33"/>
      <c r="K15" s="4"/>
      <c r="L15" s="4"/>
    </row>
    <row r="16" spans="1:12" s="16" customFormat="1" x14ac:dyDescent="0.25">
      <c r="A16" s="51">
        <f t="shared" si="0"/>
        <v>9</v>
      </c>
      <c r="B16" s="15"/>
      <c r="C16" s="15"/>
      <c r="D16" s="32"/>
      <c r="E16" s="32"/>
      <c r="F16" s="32"/>
      <c r="G16" s="32"/>
      <c r="H16" s="32"/>
      <c r="I16" s="34"/>
      <c r="J16" s="33"/>
      <c r="K16" s="4"/>
      <c r="L16" s="4"/>
    </row>
    <row r="17" spans="1:12" s="16" customFormat="1" x14ac:dyDescent="0.25">
      <c r="A17" s="51">
        <f t="shared" si="0"/>
        <v>10</v>
      </c>
      <c r="B17" s="15"/>
      <c r="C17" s="15"/>
      <c r="D17" s="32"/>
      <c r="E17" s="32"/>
      <c r="F17" s="32"/>
      <c r="G17" s="32"/>
      <c r="H17" s="32"/>
      <c r="I17" s="34"/>
      <c r="J17" s="33"/>
      <c r="K17" s="4"/>
      <c r="L17" s="4"/>
    </row>
    <row r="18" spans="1:12" s="16" customFormat="1" x14ac:dyDescent="0.25">
      <c r="A18" s="51">
        <f t="shared" si="0"/>
        <v>11</v>
      </c>
      <c r="B18" s="15"/>
      <c r="C18" s="15"/>
      <c r="D18" s="32"/>
      <c r="E18" s="32"/>
      <c r="F18" s="32"/>
      <c r="G18" s="32"/>
      <c r="H18" s="32"/>
      <c r="I18" s="34"/>
      <c r="J18" s="33"/>
      <c r="K18" s="4"/>
      <c r="L18" s="4"/>
    </row>
    <row r="19" spans="1:12" s="16" customFormat="1" x14ac:dyDescent="0.25">
      <c r="A19" s="51">
        <f t="shared" si="0"/>
        <v>12</v>
      </c>
      <c r="B19" s="15"/>
      <c r="C19" s="15"/>
      <c r="D19" s="32"/>
      <c r="E19" s="32"/>
      <c r="F19" s="32"/>
      <c r="G19" s="32"/>
      <c r="H19" s="32"/>
      <c r="I19" s="34"/>
      <c r="J19" s="33"/>
      <c r="K19" s="4"/>
      <c r="L19" s="4"/>
    </row>
    <row r="20" spans="1:12" s="16" customFormat="1" x14ac:dyDescent="0.25">
      <c r="A20" s="51">
        <f t="shared" si="0"/>
        <v>13</v>
      </c>
      <c r="B20" s="15"/>
      <c r="C20" s="15"/>
      <c r="D20" s="32"/>
      <c r="E20" s="32"/>
      <c r="F20" s="32"/>
      <c r="G20" s="32"/>
      <c r="H20" s="32"/>
      <c r="I20" s="34"/>
      <c r="J20" s="33"/>
      <c r="K20" s="4"/>
      <c r="L20" s="4"/>
    </row>
    <row r="21" spans="1:12" s="16" customFormat="1" x14ac:dyDescent="0.25">
      <c r="A21" s="51">
        <f t="shared" si="0"/>
        <v>14</v>
      </c>
      <c r="B21" s="15"/>
      <c r="C21" s="15"/>
      <c r="D21" s="32"/>
      <c r="E21" s="32"/>
      <c r="F21" s="32"/>
      <c r="G21" s="32"/>
      <c r="H21" s="32"/>
      <c r="I21" s="34"/>
      <c r="J21" s="33"/>
      <c r="K21" s="4"/>
      <c r="L21" s="4"/>
    </row>
    <row r="22" spans="1:12" s="16" customFormat="1" x14ac:dyDescent="0.25">
      <c r="A22" s="51">
        <f t="shared" si="0"/>
        <v>15</v>
      </c>
      <c r="B22" s="15"/>
      <c r="C22" s="15"/>
      <c r="D22" s="32"/>
      <c r="E22" s="32"/>
      <c r="F22" s="32"/>
      <c r="G22" s="32"/>
      <c r="H22" s="32"/>
      <c r="I22" s="34"/>
      <c r="J22" s="33"/>
      <c r="K22" s="4"/>
      <c r="L22" s="4"/>
    </row>
    <row r="23" spans="1:12" s="16" customFormat="1" x14ac:dyDescent="0.25">
      <c r="A23" s="51">
        <f t="shared" si="0"/>
        <v>16</v>
      </c>
      <c r="B23" s="15"/>
      <c r="C23" s="15"/>
      <c r="D23" s="32"/>
      <c r="E23" s="32"/>
      <c r="F23" s="32"/>
      <c r="G23" s="32"/>
      <c r="H23" s="32"/>
      <c r="I23" s="34"/>
      <c r="J23" s="33"/>
      <c r="K23" s="4"/>
      <c r="L23" s="4"/>
    </row>
    <row r="24" spans="1:12" s="16" customFormat="1" x14ac:dyDescent="0.25">
      <c r="A24" s="51">
        <f t="shared" si="0"/>
        <v>17</v>
      </c>
      <c r="B24" s="15"/>
      <c r="C24" s="15"/>
      <c r="D24" s="32"/>
      <c r="E24" s="32"/>
      <c r="F24" s="32"/>
      <c r="G24" s="32"/>
      <c r="H24" s="32"/>
      <c r="I24" s="34"/>
      <c r="J24" s="33"/>
      <c r="K24" s="4"/>
      <c r="L24" s="4"/>
    </row>
    <row r="25" spans="1:12" s="16" customFormat="1" x14ac:dyDescent="0.25">
      <c r="A25" s="51">
        <f t="shared" si="0"/>
        <v>18</v>
      </c>
      <c r="B25" s="15"/>
      <c r="C25" s="15"/>
      <c r="D25" s="32"/>
      <c r="E25" s="32"/>
      <c r="F25" s="32"/>
      <c r="G25" s="32"/>
      <c r="H25" s="32"/>
      <c r="I25" s="34"/>
      <c r="J25" s="33"/>
      <c r="K25" s="4"/>
      <c r="L25" s="4"/>
    </row>
    <row r="26" spans="1:12" s="16" customFormat="1" x14ac:dyDescent="0.25">
      <c r="A26" s="51">
        <f t="shared" si="0"/>
        <v>19</v>
      </c>
      <c r="B26" s="15"/>
      <c r="C26" s="15"/>
      <c r="D26" s="32"/>
      <c r="E26" s="32"/>
      <c r="F26" s="32"/>
      <c r="G26" s="32"/>
      <c r="H26" s="32"/>
      <c r="I26" s="34"/>
      <c r="J26" s="33"/>
      <c r="K26" s="4"/>
      <c r="L26" s="4"/>
    </row>
    <row r="27" spans="1:12" s="16" customFormat="1" x14ac:dyDescent="0.25">
      <c r="A27" s="51">
        <f t="shared" si="0"/>
        <v>20</v>
      </c>
      <c r="B27" s="15"/>
      <c r="C27" s="15"/>
      <c r="D27" s="32"/>
      <c r="E27" s="32"/>
      <c r="F27" s="32"/>
      <c r="G27" s="32"/>
      <c r="H27" s="32"/>
      <c r="I27" s="34"/>
      <c r="J27" s="33"/>
      <c r="K27" s="4"/>
      <c r="L27" s="4"/>
    </row>
    <row r="28" spans="1:12" s="16" customFormat="1" x14ac:dyDescent="0.25">
      <c r="A28" s="51">
        <f t="shared" si="0"/>
        <v>21</v>
      </c>
      <c r="B28" s="15"/>
      <c r="C28" s="15"/>
      <c r="D28" s="32"/>
      <c r="E28" s="32"/>
      <c r="F28" s="32"/>
      <c r="G28" s="32"/>
      <c r="H28" s="32"/>
      <c r="I28" s="34"/>
      <c r="J28" s="33"/>
      <c r="K28" s="4"/>
      <c r="L28" s="4"/>
    </row>
    <row r="29" spans="1:12" s="16" customFormat="1" x14ac:dyDescent="0.25">
      <c r="A29" s="51">
        <f t="shared" si="0"/>
        <v>22</v>
      </c>
      <c r="B29" s="15"/>
      <c r="C29" s="15"/>
      <c r="D29" s="32"/>
      <c r="E29" s="32"/>
      <c r="F29" s="32"/>
      <c r="G29" s="32"/>
      <c r="H29" s="32"/>
      <c r="I29" s="34"/>
      <c r="J29" s="33"/>
      <c r="K29" s="4"/>
      <c r="L29" s="4"/>
    </row>
    <row r="30" spans="1:12" s="16" customFormat="1" x14ac:dyDescent="0.25">
      <c r="A30" s="51">
        <f t="shared" si="0"/>
        <v>23</v>
      </c>
      <c r="B30" s="15"/>
      <c r="C30" s="15"/>
      <c r="D30" s="32"/>
      <c r="E30" s="32"/>
      <c r="F30" s="32"/>
      <c r="G30" s="32"/>
      <c r="H30" s="32"/>
      <c r="I30" s="34"/>
      <c r="J30" s="33"/>
      <c r="K30" s="4"/>
      <c r="L30" s="4"/>
    </row>
    <row r="31" spans="1:12" s="16" customFormat="1" x14ac:dyDescent="0.25">
      <c r="A31" s="51">
        <f t="shared" si="0"/>
        <v>24</v>
      </c>
      <c r="B31" s="15"/>
      <c r="C31" s="15"/>
      <c r="D31" s="32"/>
      <c r="E31" s="32"/>
      <c r="F31" s="32"/>
      <c r="G31" s="32"/>
      <c r="H31" s="32"/>
      <c r="I31" s="34"/>
      <c r="J31" s="33"/>
      <c r="K31" s="4"/>
      <c r="L31" s="4"/>
    </row>
    <row r="32" spans="1:12" s="16" customFormat="1" x14ac:dyDescent="0.25">
      <c r="A32" s="51">
        <f t="shared" si="0"/>
        <v>25</v>
      </c>
      <c r="B32" s="15"/>
      <c r="C32" s="15"/>
      <c r="D32" s="32"/>
      <c r="E32" s="32"/>
      <c r="F32" s="32"/>
      <c r="G32" s="32"/>
      <c r="H32" s="32"/>
      <c r="I32" s="34"/>
      <c r="J32" s="33"/>
      <c r="K32" s="4"/>
      <c r="L32" s="4"/>
    </row>
    <row r="33" spans="1:12" s="16" customFormat="1" x14ac:dyDescent="0.25">
      <c r="A33" s="51">
        <f t="shared" si="0"/>
        <v>26</v>
      </c>
      <c r="B33" s="15"/>
      <c r="C33" s="15"/>
      <c r="D33" s="32"/>
      <c r="E33" s="32"/>
      <c r="F33" s="32"/>
      <c r="G33" s="32"/>
      <c r="H33" s="32"/>
      <c r="I33" s="34"/>
      <c r="J33" s="33"/>
      <c r="K33" s="4"/>
      <c r="L33" s="4"/>
    </row>
    <row r="34" spans="1:12" s="16" customFormat="1" x14ac:dyDescent="0.25">
      <c r="A34" s="51">
        <f t="shared" si="0"/>
        <v>27</v>
      </c>
      <c r="B34" s="15"/>
      <c r="C34" s="15"/>
      <c r="D34" s="32"/>
      <c r="E34" s="32"/>
      <c r="F34" s="32"/>
      <c r="G34" s="32"/>
      <c r="H34" s="32"/>
      <c r="I34" s="34"/>
      <c r="J34" s="33"/>
      <c r="K34" s="4"/>
      <c r="L34" s="4"/>
    </row>
    <row r="35" spans="1:12" s="16" customFormat="1" x14ac:dyDescent="0.25">
      <c r="A35" s="51">
        <f t="shared" si="0"/>
        <v>28</v>
      </c>
      <c r="B35" s="15"/>
      <c r="C35" s="15"/>
      <c r="D35" s="32"/>
      <c r="E35" s="32"/>
      <c r="F35" s="32"/>
      <c r="G35" s="32"/>
      <c r="H35" s="32"/>
      <c r="I35" s="34"/>
      <c r="J35" s="33"/>
      <c r="K35" s="4"/>
      <c r="L35" s="4"/>
    </row>
    <row r="36" spans="1:12" s="16" customFormat="1" x14ac:dyDescent="0.25">
      <c r="A36" s="51">
        <f t="shared" si="0"/>
        <v>29</v>
      </c>
      <c r="B36" s="15"/>
      <c r="C36" s="15"/>
      <c r="D36" s="32"/>
      <c r="E36" s="32"/>
      <c r="F36" s="32"/>
      <c r="G36" s="32"/>
      <c r="H36" s="32"/>
      <c r="I36" s="34"/>
      <c r="J36" s="33"/>
      <c r="K36" s="4"/>
      <c r="L36" s="4"/>
    </row>
    <row r="37" spans="1:12" s="16" customFormat="1" x14ac:dyDescent="0.25">
      <c r="A37" s="51">
        <f t="shared" si="0"/>
        <v>30</v>
      </c>
      <c r="B37" s="15"/>
      <c r="C37" s="15"/>
      <c r="D37" s="32"/>
      <c r="E37" s="32"/>
      <c r="F37" s="32"/>
      <c r="G37" s="32"/>
      <c r="H37" s="32"/>
      <c r="I37" s="34"/>
      <c r="J37" s="33"/>
      <c r="K37" s="4"/>
      <c r="L37" s="4"/>
    </row>
    <row r="38" spans="1:12" s="16" customFormat="1" x14ac:dyDescent="0.25">
      <c r="A38" s="51">
        <f t="shared" si="0"/>
        <v>31</v>
      </c>
      <c r="B38" s="15"/>
      <c r="C38" s="15"/>
      <c r="D38" s="32"/>
      <c r="E38" s="32"/>
      <c r="F38" s="32"/>
      <c r="G38" s="32"/>
      <c r="H38" s="32"/>
      <c r="I38" s="34"/>
      <c r="J38" s="33"/>
      <c r="K38" s="4"/>
      <c r="L38" s="4"/>
    </row>
    <row r="39" spans="1:12" s="16" customFormat="1" x14ac:dyDescent="0.25">
      <c r="A39" s="51">
        <f t="shared" si="0"/>
        <v>32</v>
      </c>
      <c r="B39" s="15"/>
      <c r="C39" s="15"/>
      <c r="D39" s="32"/>
      <c r="E39" s="32"/>
      <c r="F39" s="32"/>
      <c r="G39" s="32"/>
      <c r="H39" s="32"/>
      <c r="I39" s="34"/>
      <c r="J39" s="33"/>
      <c r="K39" s="4"/>
      <c r="L39" s="4"/>
    </row>
    <row r="40" spans="1:12" s="16" customFormat="1" x14ac:dyDescent="0.25">
      <c r="A40" s="51">
        <f t="shared" si="0"/>
        <v>33</v>
      </c>
      <c r="B40" s="15"/>
      <c r="C40" s="15"/>
      <c r="D40" s="32"/>
      <c r="E40" s="32"/>
      <c r="F40" s="32"/>
      <c r="G40" s="32"/>
      <c r="H40" s="32"/>
      <c r="I40" s="34"/>
      <c r="J40" s="33"/>
      <c r="K40" s="4"/>
      <c r="L40" s="4"/>
    </row>
    <row r="41" spans="1:12" s="16" customFormat="1" x14ac:dyDescent="0.25">
      <c r="A41" s="51">
        <f t="shared" si="0"/>
        <v>34</v>
      </c>
      <c r="B41" s="15"/>
      <c r="C41" s="15"/>
      <c r="D41" s="32"/>
      <c r="E41" s="32"/>
      <c r="F41" s="32"/>
      <c r="G41" s="32"/>
      <c r="H41" s="32"/>
      <c r="I41" s="34"/>
      <c r="J41" s="33"/>
      <c r="K41" s="4"/>
      <c r="L41" s="4"/>
    </row>
    <row r="42" spans="1:12" s="16" customFormat="1" x14ac:dyDescent="0.25">
      <c r="A42" s="51">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5</v>
      </c>
      <c r="L47"/>
    </row>
    <row r="48" spans="1:12" s="16" customFormat="1" x14ac:dyDescent="0.25">
      <c r="A48"/>
      <c r="B48"/>
      <c r="C48"/>
      <c r="D48"/>
      <c r="E48"/>
      <c r="F48"/>
      <c r="G48"/>
      <c r="H48"/>
      <c r="I48"/>
      <c r="J48" s="7" t="s">
        <v>49</v>
      </c>
      <c r="K48" s="8">
        <f>COUNTIF(K8:K42,"PENDIENTE POR ERROR INVALIDANTE")</f>
        <v>0</v>
      </c>
      <c r="L48"/>
    </row>
    <row r="49" spans="1:12" s="16" customFormat="1" x14ac:dyDescent="0.25">
      <c r="A49"/>
      <c r="B49"/>
      <c r="C49"/>
      <c r="D49"/>
      <c r="E49"/>
      <c r="F49"/>
      <c r="G49"/>
      <c r="H49"/>
      <c r="I49"/>
      <c r="J49" s="7" t="s">
        <v>50</v>
      </c>
      <c r="K49" s="8">
        <f>COUNTIF(K8:K42,"N/A")</f>
        <v>0</v>
      </c>
      <c r="L49"/>
    </row>
    <row r="50" spans="1:12" s="16" customFormat="1" x14ac:dyDescent="0.25">
      <c r="A50"/>
      <c r="B50"/>
      <c r="C50"/>
      <c r="D50" s="13"/>
      <c r="E50" s="13"/>
      <c r="F50" s="13"/>
      <c r="G50" s="13"/>
      <c r="H50"/>
      <c r="I50"/>
      <c r="J50" s="9" t="s">
        <v>10</v>
      </c>
      <c r="K50" s="10">
        <f>SUM(K45:K49)</f>
        <v>5</v>
      </c>
      <c r="L50"/>
    </row>
    <row r="51" spans="1:12" s="16" customFormat="1" x14ac:dyDescent="0.25">
      <c r="A51"/>
      <c r="B51"/>
      <c r="C51"/>
      <c r="D51" s="13"/>
      <c r="E51" s="13"/>
      <c r="F51" s="13"/>
      <c r="G51" s="13"/>
      <c r="H51"/>
      <c r="I51"/>
      <c r="J51"/>
      <c r="K51"/>
      <c r="L51"/>
    </row>
  </sheetData>
  <dataConsolidate/>
  <dataValidations count="1">
    <dataValidation type="list" allowBlank="1" showInputMessage="1" showErrorMessage="1" sqref="WBU9:WBU43 VIC9:VIC43 UYG9:UYG43 UOK9:UOK43 UEO9:UEO43 TUS9:TUS43 TKW9:TKW43 TBA9:TBA43 SRE9:SRE43 SHI9:SHI43 RXM9:RXM43 RNQ9:RNQ43 RDU9:RDU43 QTY9:QTY43 QKC9:QKC43 QAG9:QAG43 PQK9:PQK43 PGO9:PGO43 OWS9:OWS43 OMW9:OMW43 ODA9:ODA43 NTE9:NTE43 NJI9:NJI43 MZM9:MZM43 MPQ9:MPQ43 MFU9:MFU43 LVY9:LVY43 LMC9:LMC43 LCG9:LCG43 KSK9:KSK43 KIO9:KIO43 JYS9:JYS43 JOW9:JOW43 JFA9:JFA43 IVE9:IVE43 ILI9:ILI43 IBM9:IBM43 HRQ9:HRQ43 HHU9:HHU43 GXY9:GXY43 GOC9:GOC43 GEG9:GEG43 FUK9:FUK43 FKO9:FKO43 FAS9:FAS43 EQW9:EQW43 EHA9:EHA43 DXE9:DXE43 DNI9:DNI43 DDM9:DDM43 CTQ9:CTQ43 CJU9:CJU43 BZY9:BZY43 BQC9:BQC43 BGG9:BGG43 AWK9:AWK43 AMO9:AMO43 ACS9:ACS43 WLQ9:WLQ43 SW9:SW43 JA9:JA43 VRY9:VRY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21.28515625" bestFit="1" customWidth="1"/>
    <col min="6" max="6" width="12.85546875" bestFit="1" customWidth="1"/>
    <col min="7" max="7" width="30.7109375" bestFit="1"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71</v>
      </c>
      <c r="L5" s="3" t="s">
        <v>72</v>
      </c>
    </row>
    <row r="6" spans="1:12" s="16" customFormat="1" x14ac:dyDescent="0.25">
      <c r="A6" s="19"/>
      <c r="B6" s="20"/>
      <c r="C6" s="20"/>
      <c r="D6" s="20" t="s">
        <v>16</v>
      </c>
      <c r="E6" s="20"/>
      <c r="F6" s="20"/>
      <c r="G6" s="20"/>
      <c r="H6" s="21"/>
      <c r="I6" s="22"/>
      <c r="J6" s="23"/>
      <c r="K6" s="23"/>
      <c r="L6" s="23"/>
    </row>
    <row r="7" spans="1:12" s="16" customFormat="1" ht="25.5" x14ac:dyDescent="0.25">
      <c r="A7" s="25"/>
      <c r="B7" s="24"/>
      <c r="C7" s="24"/>
      <c r="D7" s="24" t="s">
        <v>19</v>
      </c>
      <c r="E7" s="24"/>
      <c r="F7" s="24"/>
      <c r="G7" s="24"/>
      <c r="H7" s="26"/>
      <c r="I7" s="27"/>
      <c r="J7" s="28"/>
      <c r="K7" s="28"/>
      <c r="L7" s="28"/>
    </row>
    <row r="8" spans="1:12" s="16" customFormat="1" ht="30" x14ac:dyDescent="0.25">
      <c r="A8" s="29">
        <v>1</v>
      </c>
      <c r="B8" s="15" t="s">
        <v>6</v>
      </c>
      <c r="C8" s="15" t="s">
        <v>20</v>
      </c>
      <c r="D8" s="32" t="s">
        <v>189</v>
      </c>
      <c r="E8" s="32"/>
      <c r="F8" s="32" t="s">
        <v>30</v>
      </c>
      <c r="G8" s="32" t="s">
        <v>97</v>
      </c>
      <c r="H8" s="32" t="s">
        <v>24</v>
      </c>
      <c r="I8" s="33"/>
      <c r="J8" s="33"/>
      <c r="K8" s="30" t="s">
        <v>12</v>
      </c>
      <c r="L8" s="30"/>
    </row>
    <row r="9" spans="1:12" s="31" customFormat="1" ht="60" x14ac:dyDescent="0.25">
      <c r="A9" s="51">
        <f>A8+1</f>
        <v>2</v>
      </c>
      <c r="B9" s="15" t="s">
        <v>6</v>
      </c>
      <c r="C9" s="61" t="s">
        <v>21</v>
      </c>
      <c r="D9" s="32" t="s">
        <v>219</v>
      </c>
      <c r="E9" s="66" t="s">
        <v>115</v>
      </c>
      <c r="F9" s="32" t="s">
        <v>30</v>
      </c>
      <c r="G9" s="32" t="s">
        <v>97</v>
      </c>
      <c r="H9" s="32" t="s">
        <v>441</v>
      </c>
      <c r="I9" s="33"/>
      <c r="J9" s="33"/>
      <c r="K9" s="30" t="s">
        <v>12</v>
      </c>
      <c r="L9" s="30"/>
    </row>
    <row r="10" spans="1:12" s="16" customFormat="1" ht="75" x14ac:dyDescent="0.25">
      <c r="A10" s="51">
        <f t="shared" ref="A10:A42" si="0">A9+1</f>
        <v>3</v>
      </c>
      <c r="B10" s="15" t="s">
        <v>6</v>
      </c>
      <c r="C10" s="61" t="s">
        <v>102</v>
      </c>
      <c r="D10" s="32" t="s">
        <v>220</v>
      </c>
      <c r="E10" s="66" t="s">
        <v>442</v>
      </c>
      <c r="F10" s="32" t="s">
        <v>30</v>
      </c>
      <c r="G10" s="32" t="s">
        <v>98</v>
      </c>
      <c r="H10" s="32" t="s">
        <v>234</v>
      </c>
      <c r="I10" s="34"/>
      <c r="J10" s="33"/>
      <c r="K10" s="4" t="s">
        <v>12</v>
      </c>
      <c r="L10" s="4"/>
    </row>
    <row r="11" spans="1:12" s="16" customFormat="1" ht="45" x14ac:dyDescent="0.25">
      <c r="A11" s="51">
        <f t="shared" si="0"/>
        <v>4</v>
      </c>
      <c r="B11" s="15" t="s">
        <v>6</v>
      </c>
      <c r="C11" s="61" t="s">
        <v>21</v>
      </c>
      <c r="D11" s="32" t="s">
        <v>221</v>
      </c>
      <c r="E11" s="66" t="s">
        <v>116</v>
      </c>
      <c r="F11" s="32" t="s">
        <v>30</v>
      </c>
      <c r="G11" s="32" t="s">
        <v>97</v>
      </c>
      <c r="H11" s="32" t="s">
        <v>235</v>
      </c>
      <c r="I11" s="34"/>
      <c r="J11" s="33"/>
      <c r="K11" s="4" t="s">
        <v>12</v>
      </c>
      <c r="L11" s="4"/>
    </row>
    <row r="12" spans="1:12" s="16" customFormat="1" x14ac:dyDescent="0.25">
      <c r="A12" s="51">
        <f t="shared" si="0"/>
        <v>5</v>
      </c>
      <c r="B12" s="15"/>
      <c r="C12" s="15"/>
      <c r="D12" s="32"/>
      <c r="E12" s="32"/>
      <c r="F12" s="32"/>
      <c r="G12" s="32"/>
      <c r="H12" s="32"/>
      <c r="I12" s="34"/>
      <c r="J12" s="33"/>
      <c r="K12" s="4"/>
      <c r="L12" s="4"/>
    </row>
    <row r="13" spans="1:12" s="16" customFormat="1" x14ac:dyDescent="0.25">
      <c r="A13" s="51">
        <f t="shared" si="0"/>
        <v>6</v>
      </c>
      <c r="B13" s="15"/>
      <c r="C13" s="15"/>
      <c r="D13" s="32"/>
      <c r="E13" s="32"/>
      <c r="F13" s="32"/>
      <c r="G13" s="32"/>
      <c r="H13" s="32"/>
      <c r="I13" s="34"/>
      <c r="J13" s="33"/>
      <c r="K13" s="4"/>
      <c r="L13" s="4"/>
    </row>
    <row r="14" spans="1:12" s="16" customFormat="1" x14ac:dyDescent="0.25">
      <c r="A14" s="51">
        <f t="shared" si="0"/>
        <v>7</v>
      </c>
      <c r="B14" s="15"/>
      <c r="C14" s="15"/>
      <c r="D14" s="32"/>
      <c r="E14" s="32"/>
      <c r="F14" s="32"/>
      <c r="G14" s="32"/>
      <c r="H14" s="32"/>
      <c r="I14" s="34"/>
      <c r="J14" s="33"/>
      <c r="K14" s="4"/>
      <c r="L14" s="4"/>
    </row>
    <row r="15" spans="1:12" s="16" customFormat="1" x14ac:dyDescent="0.25">
      <c r="A15" s="51">
        <f t="shared" si="0"/>
        <v>8</v>
      </c>
      <c r="B15" s="15"/>
      <c r="C15" s="15"/>
      <c r="D15" s="32"/>
      <c r="E15" s="32"/>
      <c r="F15" s="32"/>
      <c r="G15" s="32"/>
      <c r="H15" s="32"/>
      <c r="I15" s="34"/>
      <c r="J15" s="33"/>
      <c r="K15" s="4"/>
      <c r="L15" s="4"/>
    </row>
    <row r="16" spans="1:12" s="16" customFormat="1" x14ac:dyDescent="0.25">
      <c r="A16" s="51">
        <f t="shared" si="0"/>
        <v>9</v>
      </c>
      <c r="B16" s="15"/>
      <c r="C16" s="15"/>
      <c r="D16" s="32"/>
      <c r="E16" s="32"/>
      <c r="F16" s="32"/>
      <c r="G16" s="32"/>
      <c r="H16" s="32"/>
      <c r="I16" s="34"/>
      <c r="J16" s="33"/>
      <c r="K16" s="4"/>
      <c r="L16" s="4"/>
    </row>
    <row r="17" spans="1:12" s="16" customFormat="1" x14ac:dyDescent="0.25">
      <c r="A17" s="51">
        <f t="shared" si="0"/>
        <v>10</v>
      </c>
      <c r="B17" s="15"/>
      <c r="C17" s="15"/>
      <c r="D17" s="32"/>
      <c r="E17" s="32"/>
      <c r="F17" s="32"/>
      <c r="G17" s="32"/>
      <c r="H17" s="32"/>
      <c r="I17" s="34"/>
      <c r="J17" s="33"/>
      <c r="K17" s="4"/>
      <c r="L17" s="4"/>
    </row>
    <row r="18" spans="1:12" s="16" customFormat="1" x14ac:dyDescent="0.25">
      <c r="A18" s="51">
        <f t="shared" si="0"/>
        <v>11</v>
      </c>
      <c r="B18" s="15"/>
      <c r="C18" s="15"/>
      <c r="D18" s="32"/>
      <c r="E18" s="32"/>
      <c r="F18" s="32"/>
      <c r="G18" s="32"/>
      <c r="H18" s="32"/>
      <c r="I18" s="34"/>
      <c r="J18" s="33"/>
      <c r="K18" s="4"/>
      <c r="L18" s="4"/>
    </row>
    <row r="19" spans="1:12" s="16" customFormat="1" x14ac:dyDescent="0.25">
      <c r="A19" s="51">
        <f t="shared" si="0"/>
        <v>12</v>
      </c>
      <c r="B19" s="15"/>
      <c r="C19" s="15"/>
      <c r="D19" s="32"/>
      <c r="E19" s="32"/>
      <c r="F19" s="32"/>
      <c r="G19" s="32"/>
      <c r="H19" s="32"/>
      <c r="I19" s="34"/>
      <c r="J19" s="33"/>
      <c r="K19" s="4"/>
      <c r="L19" s="4"/>
    </row>
    <row r="20" spans="1:12" s="16" customFormat="1" x14ac:dyDescent="0.25">
      <c r="A20" s="51">
        <f t="shared" si="0"/>
        <v>13</v>
      </c>
      <c r="B20" s="15"/>
      <c r="C20" s="15"/>
      <c r="D20" s="32"/>
      <c r="E20" s="32"/>
      <c r="F20" s="32"/>
      <c r="G20" s="32"/>
      <c r="H20" s="32"/>
      <c r="I20" s="34"/>
      <c r="J20" s="33"/>
      <c r="K20" s="4"/>
      <c r="L20" s="4"/>
    </row>
    <row r="21" spans="1:12" s="16" customFormat="1" x14ac:dyDescent="0.25">
      <c r="A21" s="51">
        <f t="shared" si="0"/>
        <v>14</v>
      </c>
      <c r="B21" s="15"/>
      <c r="C21" s="15"/>
      <c r="D21" s="32"/>
      <c r="E21" s="32"/>
      <c r="F21" s="32"/>
      <c r="G21" s="32"/>
      <c r="H21" s="32"/>
      <c r="I21" s="34"/>
      <c r="J21" s="33"/>
      <c r="K21" s="4"/>
      <c r="L21" s="4"/>
    </row>
    <row r="22" spans="1:12" s="16" customFormat="1" x14ac:dyDescent="0.25">
      <c r="A22" s="51">
        <f t="shared" si="0"/>
        <v>15</v>
      </c>
      <c r="B22" s="15"/>
      <c r="C22" s="15"/>
      <c r="D22" s="32"/>
      <c r="E22" s="32"/>
      <c r="F22" s="32"/>
      <c r="G22" s="32"/>
      <c r="H22" s="32"/>
      <c r="I22" s="34"/>
      <c r="J22" s="33"/>
      <c r="K22" s="4"/>
      <c r="L22" s="4"/>
    </row>
    <row r="23" spans="1:12" s="16" customFormat="1" x14ac:dyDescent="0.25">
      <c r="A23" s="51">
        <f t="shared" si="0"/>
        <v>16</v>
      </c>
      <c r="B23" s="15"/>
      <c r="C23" s="15"/>
      <c r="D23" s="32"/>
      <c r="E23" s="32"/>
      <c r="F23" s="32"/>
      <c r="G23" s="32"/>
      <c r="H23" s="32"/>
      <c r="I23" s="34"/>
      <c r="J23" s="33"/>
      <c r="K23" s="4"/>
      <c r="L23" s="4"/>
    </row>
    <row r="24" spans="1:12" s="16" customFormat="1" x14ac:dyDescent="0.25">
      <c r="A24" s="51">
        <f t="shared" si="0"/>
        <v>17</v>
      </c>
      <c r="B24" s="15"/>
      <c r="C24" s="15"/>
      <c r="D24" s="32"/>
      <c r="E24" s="32"/>
      <c r="F24" s="32"/>
      <c r="G24" s="32"/>
      <c r="H24" s="32"/>
      <c r="I24" s="34"/>
      <c r="J24" s="33"/>
      <c r="K24" s="4"/>
      <c r="L24" s="4"/>
    </row>
    <row r="25" spans="1:12" s="16" customFormat="1" x14ac:dyDescent="0.25">
      <c r="A25" s="51">
        <f t="shared" si="0"/>
        <v>18</v>
      </c>
      <c r="B25" s="15"/>
      <c r="C25" s="15"/>
      <c r="D25" s="32"/>
      <c r="E25" s="32"/>
      <c r="F25" s="32"/>
      <c r="G25" s="32"/>
      <c r="H25" s="32"/>
      <c r="I25" s="34"/>
      <c r="J25" s="33"/>
      <c r="K25" s="4"/>
      <c r="L25" s="4"/>
    </row>
    <row r="26" spans="1:12" s="16" customFormat="1" x14ac:dyDescent="0.25">
      <c r="A26" s="51">
        <f t="shared" si="0"/>
        <v>19</v>
      </c>
      <c r="B26" s="15"/>
      <c r="C26" s="15"/>
      <c r="D26" s="32"/>
      <c r="E26" s="32"/>
      <c r="F26" s="32"/>
      <c r="G26" s="32"/>
      <c r="H26" s="32"/>
      <c r="I26" s="34"/>
      <c r="J26" s="33"/>
      <c r="K26" s="4"/>
      <c r="L26" s="4"/>
    </row>
    <row r="27" spans="1:12" s="16" customFormat="1" x14ac:dyDescent="0.25">
      <c r="A27" s="51">
        <f t="shared" si="0"/>
        <v>20</v>
      </c>
      <c r="B27" s="15"/>
      <c r="C27" s="15"/>
      <c r="D27" s="32"/>
      <c r="E27" s="32"/>
      <c r="F27" s="32"/>
      <c r="G27" s="32"/>
      <c r="H27" s="32"/>
      <c r="I27" s="34"/>
      <c r="J27" s="33"/>
      <c r="K27" s="4"/>
      <c r="L27" s="4"/>
    </row>
    <row r="28" spans="1:12" s="16" customFormat="1" x14ac:dyDescent="0.25">
      <c r="A28" s="51">
        <f t="shared" si="0"/>
        <v>21</v>
      </c>
      <c r="B28" s="15"/>
      <c r="C28" s="15"/>
      <c r="D28" s="32"/>
      <c r="E28" s="32"/>
      <c r="F28" s="32"/>
      <c r="G28" s="32"/>
      <c r="H28" s="32"/>
      <c r="I28" s="34"/>
      <c r="J28" s="33"/>
      <c r="K28" s="4"/>
      <c r="L28" s="4"/>
    </row>
    <row r="29" spans="1:12" s="16" customFormat="1" x14ac:dyDescent="0.25">
      <c r="A29" s="51">
        <f t="shared" si="0"/>
        <v>22</v>
      </c>
      <c r="B29" s="15"/>
      <c r="C29" s="15"/>
      <c r="D29" s="32"/>
      <c r="E29" s="32"/>
      <c r="F29" s="32"/>
      <c r="G29" s="32"/>
      <c r="H29" s="32"/>
      <c r="I29" s="34"/>
      <c r="J29" s="33"/>
      <c r="K29" s="4"/>
      <c r="L29" s="4"/>
    </row>
    <row r="30" spans="1:12" s="16" customFormat="1" x14ac:dyDescent="0.25">
      <c r="A30" s="51">
        <f t="shared" si="0"/>
        <v>23</v>
      </c>
      <c r="B30" s="15"/>
      <c r="C30" s="15"/>
      <c r="D30" s="32"/>
      <c r="E30" s="32"/>
      <c r="F30" s="32"/>
      <c r="G30" s="32"/>
      <c r="H30" s="32"/>
      <c r="I30" s="34"/>
      <c r="J30" s="33"/>
      <c r="K30" s="4"/>
      <c r="L30" s="4"/>
    </row>
    <row r="31" spans="1:12" s="16" customFormat="1" x14ac:dyDescent="0.25">
      <c r="A31" s="51">
        <f t="shared" si="0"/>
        <v>24</v>
      </c>
      <c r="B31" s="15"/>
      <c r="C31" s="15"/>
      <c r="D31" s="32"/>
      <c r="E31" s="32"/>
      <c r="F31" s="32"/>
      <c r="G31" s="32"/>
      <c r="H31" s="32"/>
      <c r="I31" s="34"/>
      <c r="J31" s="33"/>
      <c r="K31" s="4"/>
      <c r="L31" s="4"/>
    </row>
    <row r="32" spans="1:12" s="16" customFormat="1" x14ac:dyDescent="0.25">
      <c r="A32" s="51">
        <f t="shared" si="0"/>
        <v>25</v>
      </c>
      <c r="B32" s="15"/>
      <c r="C32" s="15"/>
      <c r="D32" s="32"/>
      <c r="E32" s="32"/>
      <c r="F32" s="32"/>
      <c r="G32" s="32"/>
      <c r="H32" s="32"/>
      <c r="I32" s="34"/>
      <c r="J32" s="33"/>
      <c r="K32" s="4"/>
      <c r="L32" s="4"/>
    </row>
    <row r="33" spans="1:12" s="16" customFormat="1" x14ac:dyDescent="0.25">
      <c r="A33" s="51">
        <f t="shared" si="0"/>
        <v>26</v>
      </c>
      <c r="B33" s="15"/>
      <c r="C33" s="15"/>
      <c r="D33" s="32"/>
      <c r="E33" s="32"/>
      <c r="F33" s="32"/>
      <c r="G33" s="32"/>
      <c r="H33" s="32"/>
      <c r="I33" s="34"/>
      <c r="J33" s="33"/>
      <c r="K33" s="4"/>
      <c r="L33" s="4"/>
    </row>
    <row r="34" spans="1:12" s="16" customFormat="1" x14ac:dyDescent="0.25">
      <c r="A34" s="51">
        <f t="shared" si="0"/>
        <v>27</v>
      </c>
      <c r="B34" s="15"/>
      <c r="C34" s="15"/>
      <c r="D34" s="32"/>
      <c r="E34" s="32"/>
      <c r="F34" s="32"/>
      <c r="G34" s="32"/>
      <c r="H34" s="32"/>
      <c r="I34" s="34"/>
      <c r="J34" s="33"/>
      <c r="K34" s="4"/>
      <c r="L34" s="4"/>
    </row>
    <row r="35" spans="1:12" s="16" customFormat="1" x14ac:dyDescent="0.25">
      <c r="A35" s="51">
        <f t="shared" si="0"/>
        <v>28</v>
      </c>
      <c r="B35" s="15"/>
      <c r="C35" s="15"/>
      <c r="D35" s="32"/>
      <c r="E35" s="32"/>
      <c r="F35" s="32"/>
      <c r="G35" s="32"/>
      <c r="H35" s="32"/>
      <c r="I35" s="34"/>
      <c r="J35" s="33"/>
      <c r="K35" s="4"/>
      <c r="L35" s="4"/>
    </row>
    <row r="36" spans="1:12" s="16" customFormat="1" x14ac:dyDescent="0.25">
      <c r="A36" s="51">
        <f t="shared" si="0"/>
        <v>29</v>
      </c>
      <c r="B36" s="15"/>
      <c r="C36" s="15"/>
      <c r="D36" s="32"/>
      <c r="E36" s="32"/>
      <c r="F36" s="32"/>
      <c r="G36" s="32"/>
      <c r="H36" s="32"/>
      <c r="I36" s="34"/>
      <c r="J36" s="33"/>
      <c r="K36" s="4"/>
      <c r="L36" s="4"/>
    </row>
    <row r="37" spans="1:12" s="16" customFormat="1" x14ac:dyDescent="0.25">
      <c r="A37" s="51">
        <f t="shared" si="0"/>
        <v>30</v>
      </c>
      <c r="B37" s="15"/>
      <c r="C37" s="15"/>
      <c r="D37" s="32"/>
      <c r="E37" s="32"/>
      <c r="F37" s="32"/>
      <c r="G37" s="32"/>
      <c r="H37" s="32"/>
      <c r="I37" s="34"/>
      <c r="J37" s="33"/>
      <c r="K37" s="4"/>
      <c r="L37" s="4"/>
    </row>
    <row r="38" spans="1:12" s="16" customFormat="1" x14ac:dyDescent="0.25">
      <c r="A38" s="51">
        <f t="shared" si="0"/>
        <v>31</v>
      </c>
      <c r="B38" s="15"/>
      <c r="C38" s="15"/>
      <c r="D38" s="32"/>
      <c r="E38" s="32"/>
      <c r="F38" s="32"/>
      <c r="G38" s="32"/>
      <c r="H38" s="32"/>
      <c r="I38" s="34"/>
      <c r="J38" s="33"/>
      <c r="K38" s="4"/>
      <c r="L38" s="4"/>
    </row>
    <row r="39" spans="1:12" s="16" customFormat="1" x14ac:dyDescent="0.25">
      <c r="A39" s="51">
        <f t="shared" si="0"/>
        <v>32</v>
      </c>
      <c r="B39" s="15"/>
      <c r="C39" s="15"/>
      <c r="D39" s="32"/>
      <c r="E39" s="32"/>
      <c r="F39" s="32"/>
      <c r="G39" s="32"/>
      <c r="H39" s="32"/>
      <c r="I39" s="34"/>
      <c r="J39" s="33"/>
      <c r="K39" s="4"/>
      <c r="L39" s="4"/>
    </row>
    <row r="40" spans="1:12" s="16" customFormat="1" x14ac:dyDescent="0.25">
      <c r="A40" s="51">
        <f t="shared" si="0"/>
        <v>33</v>
      </c>
      <c r="B40" s="15"/>
      <c r="C40" s="15"/>
      <c r="D40" s="32"/>
      <c r="E40" s="32"/>
      <c r="F40" s="32"/>
      <c r="G40" s="32"/>
      <c r="H40" s="32"/>
      <c r="I40" s="34"/>
      <c r="J40" s="33"/>
      <c r="K40" s="4"/>
      <c r="L40" s="4"/>
    </row>
    <row r="41" spans="1:12" s="16" customFormat="1" x14ac:dyDescent="0.25">
      <c r="A41" s="51">
        <f t="shared" si="0"/>
        <v>34</v>
      </c>
      <c r="B41" s="15"/>
      <c r="C41" s="15"/>
      <c r="D41" s="32"/>
      <c r="E41" s="32"/>
      <c r="F41" s="32"/>
      <c r="G41" s="32"/>
      <c r="H41" s="32"/>
      <c r="I41" s="34"/>
      <c r="J41" s="33"/>
      <c r="K41" s="4"/>
      <c r="L41" s="4"/>
    </row>
    <row r="42" spans="1:12" s="16" customFormat="1" x14ac:dyDescent="0.25">
      <c r="A42" s="51">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4</v>
      </c>
      <c r="L47"/>
    </row>
    <row r="48" spans="1:12" s="16" customFormat="1" x14ac:dyDescent="0.25">
      <c r="A48"/>
      <c r="B48"/>
      <c r="C48"/>
      <c r="D48"/>
      <c r="E48"/>
      <c r="F48"/>
      <c r="G48"/>
      <c r="H48"/>
      <c r="I48"/>
      <c r="J48" s="7" t="s">
        <v>49</v>
      </c>
      <c r="K48" s="8">
        <f>COUNTIF(K8:K42,"PENDIENTE POR ERROR INVALIDANTE")</f>
        <v>0</v>
      </c>
      <c r="L48"/>
    </row>
    <row r="49" spans="1:12" s="16" customFormat="1" x14ac:dyDescent="0.25">
      <c r="A49"/>
      <c r="B49"/>
      <c r="C49"/>
      <c r="D49"/>
      <c r="E49"/>
      <c r="F49"/>
      <c r="G49"/>
      <c r="H49"/>
      <c r="I49"/>
      <c r="J49" s="7" t="s">
        <v>50</v>
      </c>
      <c r="K49" s="8">
        <f>COUNTIF(K8:K42,"N/A")</f>
        <v>0</v>
      </c>
      <c r="L49"/>
    </row>
    <row r="50" spans="1:12" s="16" customFormat="1" x14ac:dyDescent="0.25">
      <c r="A50"/>
      <c r="B50"/>
      <c r="C50"/>
      <c r="D50" s="13"/>
      <c r="E50" s="13"/>
      <c r="F50" s="13"/>
      <c r="G50" s="13"/>
      <c r="H50"/>
      <c r="I50"/>
      <c r="J50" s="9" t="s">
        <v>10</v>
      </c>
      <c r="K50" s="10">
        <f>SUM(K45:K49)</f>
        <v>4</v>
      </c>
      <c r="L50"/>
    </row>
    <row r="51" spans="1:12" s="16" customFormat="1" x14ac:dyDescent="0.25">
      <c r="A51"/>
      <c r="B51"/>
      <c r="C51"/>
      <c r="D51" s="13"/>
      <c r="E51" s="13"/>
      <c r="F51" s="13"/>
      <c r="G51" s="13"/>
      <c r="H51"/>
      <c r="I51"/>
      <c r="J51"/>
      <c r="K51"/>
      <c r="L51"/>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21.28515625" bestFit="1" customWidth="1"/>
    <col min="6" max="6" width="17.5703125" bestFit="1" customWidth="1"/>
    <col min="7" max="7" width="24.42578125" bestFit="1" customWidth="1"/>
    <col min="8" max="8" width="54" bestFit="1" customWidth="1"/>
    <col min="9" max="9" width="19" bestFit="1" customWidth="1"/>
    <col min="10" max="10" width="15.85546875" bestFit="1" customWidth="1"/>
    <col min="11" max="12" width="17.710937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45" x14ac:dyDescent="0.25">
      <c r="A5" s="1" t="s">
        <v>13</v>
      </c>
      <c r="B5" s="1" t="s">
        <v>14</v>
      </c>
      <c r="C5" s="1" t="s">
        <v>18</v>
      </c>
      <c r="D5" s="1" t="s">
        <v>0</v>
      </c>
      <c r="E5" s="1" t="s">
        <v>28</v>
      </c>
      <c r="F5" s="1" t="s">
        <v>29</v>
      </c>
      <c r="G5" s="1" t="s">
        <v>17</v>
      </c>
      <c r="H5" s="1" t="s">
        <v>1</v>
      </c>
      <c r="I5" s="1" t="s">
        <v>2</v>
      </c>
      <c r="J5" s="1" t="s">
        <v>3</v>
      </c>
      <c r="K5" s="2" t="s">
        <v>71</v>
      </c>
      <c r="L5" s="3" t="s">
        <v>72</v>
      </c>
    </row>
    <row r="6" spans="1:12" s="16" customFormat="1" x14ac:dyDescent="0.25">
      <c r="A6" s="19"/>
      <c r="B6" s="20"/>
      <c r="C6" s="20"/>
      <c r="D6" s="20" t="s">
        <v>16</v>
      </c>
      <c r="E6" s="20"/>
      <c r="F6" s="20"/>
      <c r="G6" s="20"/>
      <c r="H6" s="21"/>
      <c r="I6" s="22"/>
      <c r="J6" s="23"/>
      <c r="K6" s="23"/>
      <c r="L6" s="23"/>
    </row>
    <row r="7" spans="1:12" s="16" customFormat="1" ht="25.5" x14ac:dyDescent="0.25">
      <c r="A7" s="25"/>
      <c r="B7" s="24"/>
      <c r="C7" s="24"/>
      <c r="D7" s="24" t="s">
        <v>19</v>
      </c>
      <c r="E7" s="24"/>
      <c r="F7" s="24"/>
      <c r="G7" s="24"/>
      <c r="H7" s="26"/>
      <c r="I7" s="27"/>
      <c r="J7" s="28"/>
      <c r="K7" s="28"/>
      <c r="L7" s="28"/>
    </row>
    <row r="8" spans="1:12" s="16" customFormat="1" ht="30" x14ac:dyDescent="0.25">
      <c r="A8" s="29">
        <v>1</v>
      </c>
      <c r="B8" s="15" t="s">
        <v>6</v>
      </c>
      <c r="C8" s="15" t="s">
        <v>20</v>
      </c>
      <c r="D8" s="76" t="s">
        <v>184</v>
      </c>
      <c r="E8" s="32"/>
      <c r="F8" s="32" t="s">
        <v>30</v>
      </c>
      <c r="G8" s="32" t="s">
        <v>25</v>
      </c>
      <c r="H8" s="32" t="s">
        <v>24</v>
      </c>
      <c r="I8" s="33"/>
      <c r="J8" s="33"/>
      <c r="K8" s="4" t="s">
        <v>12</v>
      </c>
      <c r="L8" s="30"/>
    </row>
    <row r="9" spans="1:12" s="31" customFormat="1" ht="30" x14ac:dyDescent="0.25">
      <c r="A9" s="51">
        <f>A8+1</f>
        <v>2</v>
      </c>
      <c r="B9" s="15" t="s">
        <v>6</v>
      </c>
      <c r="C9" s="61" t="s">
        <v>21</v>
      </c>
      <c r="D9" s="76" t="s">
        <v>204</v>
      </c>
      <c r="E9" s="66" t="s">
        <v>99</v>
      </c>
      <c r="F9" s="32" t="s">
        <v>30</v>
      </c>
      <c r="G9" s="32" t="s">
        <v>101</v>
      </c>
      <c r="H9" s="35" t="s">
        <v>419</v>
      </c>
      <c r="I9" s="33"/>
      <c r="J9" s="33"/>
      <c r="K9" s="4" t="s">
        <v>12</v>
      </c>
      <c r="L9" s="30"/>
    </row>
    <row r="10" spans="1:12" s="16" customFormat="1" ht="30" x14ac:dyDescent="0.25">
      <c r="A10" s="51">
        <f t="shared" ref="A10:A42" si="0">A9+1</f>
        <v>3</v>
      </c>
      <c r="B10" s="15" t="s">
        <v>6</v>
      </c>
      <c r="C10" s="61" t="s">
        <v>21</v>
      </c>
      <c r="D10" s="76" t="s">
        <v>205</v>
      </c>
      <c r="E10" s="66" t="s">
        <v>100</v>
      </c>
      <c r="F10" s="32" t="s">
        <v>30</v>
      </c>
      <c r="G10" s="32" t="s">
        <v>25</v>
      </c>
      <c r="H10" s="32" t="s">
        <v>46</v>
      </c>
      <c r="I10" s="34"/>
      <c r="J10" s="33"/>
      <c r="K10" s="4" t="s">
        <v>12</v>
      </c>
      <c r="L10" s="4"/>
    </row>
    <row r="11" spans="1:12" s="16" customFormat="1" ht="60" x14ac:dyDescent="0.25">
      <c r="A11" s="51">
        <f t="shared" si="0"/>
        <v>4</v>
      </c>
      <c r="B11" s="15" t="s">
        <v>6</v>
      </c>
      <c r="C11" s="61" t="s">
        <v>102</v>
      </c>
      <c r="D11" s="76" t="s">
        <v>185</v>
      </c>
      <c r="E11" s="66" t="s">
        <v>105</v>
      </c>
      <c r="F11" s="32" t="s">
        <v>30</v>
      </c>
      <c r="G11" s="32" t="s">
        <v>22</v>
      </c>
      <c r="H11" s="35" t="s">
        <v>418</v>
      </c>
      <c r="I11" s="34"/>
      <c r="J11" s="33"/>
      <c r="K11" s="4" t="s">
        <v>12</v>
      </c>
      <c r="L11" s="4"/>
    </row>
    <row r="12" spans="1:12" s="16" customFormat="1" ht="60" x14ac:dyDescent="0.25">
      <c r="A12" s="51">
        <f t="shared" si="0"/>
        <v>5</v>
      </c>
      <c r="B12" s="15" t="s">
        <v>6</v>
      </c>
      <c r="C12" s="61" t="s">
        <v>21</v>
      </c>
      <c r="D12" s="76" t="s">
        <v>206</v>
      </c>
      <c r="E12" s="66" t="s">
        <v>106</v>
      </c>
      <c r="F12" s="32" t="s">
        <v>31</v>
      </c>
      <c r="G12" s="32" t="s">
        <v>22</v>
      </c>
      <c r="H12" s="32" t="s">
        <v>420</v>
      </c>
      <c r="I12" s="34"/>
      <c r="J12" s="33"/>
      <c r="K12" s="4" t="s">
        <v>12</v>
      </c>
      <c r="L12" s="4"/>
    </row>
    <row r="13" spans="1:12" s="16" customFormat="1" ht="60" x14ac:dyDescent="0.25">
      <c r="A13" s="51">
        <f t="shared" si="0"/>
        <v>6</v>
      </c>
      <c r="B13" s="15" t="s">
        <v>6</v>
      </c>
      <c r="C13" s="61" t="s">
        <v>21</v>
      </c>
      <c r="D13" s="76" t="s">
        <v>207</v>
      </c>
      <c r="E13" s="66" t="s">
        <v>106</v>
      </c>
      <c r="F13" s="32" t="s">
        <v>32</v>
      </c>
      <c r="G13" s="32" t="s">
        <v>22</v>
      </c>
      <c r="H13" s="32" t="s">
        <v>420</v>
      </c>
      <c r="I13" s="34"/>
      <c r="J13" s="33"/>
      <c r="K13" s="4" t="s">
        <v>12</v>
      </c>
      <c r="L13" s="4"/>
    </row>
    <row r="14" spans="1:12" s="16" customFormat="1" ht="90" x14ac:dyDescent="0.25">
      <c r="A14" s="51">
        <f t="shared" si="0"/>
        <v>7</v>
      </c>
      <c r="B14" s="15" t="s">
        <v>6</v>
      </c>
      <c r="C14" s="61" t="s">
        <v>102</v>
      </c>
      <c r="D14" s="76" t="s">
        <v>459</v>
      </c>
      <c r="E14" s="66" t="s">
        <v>421</v>
      </c>
      <c r="F14" s="32" t="s">
        <v>30</v>
      </c>
      <c r="G14" s="32" t="s">
        <v>22</v>
      </c>
      <c r="H14" s="53" t="s">
        <v>422</v>
      </c>
      <c r="I14" s="34"/>
      <c r="J14" s="33"/>
      <c r="K14" s="4" t="s">
        <v>12</v>
      </c>
      <c r="L14" s="4"/>
    </row>
    <row r="15" spans="1:12" s="16" customFormat="1" ht="90" x14ac:dyDescent="0.25">
      <c r="A15" s="51">
        <f t="shared" si="0"/>
        <v>8</v>
      </c>
      <c r="B15" s="15" t="s">
        <v>6</v>
      </c>
      <c r="C15" s="61" t="s">
        <v>102</v>
      </c>
      <c r="D15" s="76" t="s">
        <v>424</v>
      </c>
      <c r="E15" s="66" t="s">
        <v>104</v>
      </c>
      <c r="F15" s="32" t="s">
        <v>30</v>
      </c>
      <c r="G15" s="32" t="s">
        <v>423</v>
      </c>
      <c r="H15" s="32" t="s">
        <v>420</v>
      </c>
      <c r="I15" s="34"/>
      <c r="J15" s="33"/>
      <c r="K15" s="4" t="s">
        <v>12</v>
      </c>
      <c r="L15" s="4"/>
    </row>
    <row r="16" spans="1:12" s="16" customFormat="1" ht="45" x14ac:dyDescent="0.25">
      <c r="A16" s="51">
        <f t="shared" si="0"/>
        <v>9</v>
      </c>
      <c r="B16" s="15" t="s">
        <v>6</v>
      </c>
      <c r="C16" s="61" t="s">
        <v>103</v>
      </c>
      <c r="D16" s="76" t="s">
        <v>186</v>
      </c>
      <c r="E16" s="66" t="s">
        <v>104</v>
      </c>
      <c r="F16" s="32" t="s">
        <v>30</v>
      </c>
      <c r="G16" s="32" t="s">
        <v>22</v>
      </c>
      <c r="H16" s="35" t="s">
        <v>183</v>
      </c>
      <c r="I16" s="34"/>
      <c r="J16" s="33"/>
      <c r="K16" s="4" t="s">
        <v>12</v>
      </c>
      <c r="L16" s="4"/>
    </row>
    <row r="17" spans="1:12" s="16" customFormat="1" ht="45" x14ac:dyDescent="0.25">
      <c r="A17" s="51">
        <f t="shared" si="0"/>
        <v>10</v>
      </c>
      <c r="B17" s="15" t="s">
        <v>6</v>
      </c>
      <c r="C17" s="61" t="s">
        <v>103</v>
      </c>
      <c r="D17" s="76" t="s">
        <v>425</v>
      </c>
      <c r="E17" s="66" t="s">
        <v>426</v>
      </c>
      <c r="F17" s="32" t="s">
        <v>30</v>
      </c>
      <c r="G17" s="32" t="s">
        <v>22</v>
      </c>
      <c r="H17" s="32" t="s">
        <v>427</v>
      </c>
      <c r="I17" s="34"/>
      <c r="J17" s="33"/>
      <c r="K17" s="4" t="s">
        <v>12</v>
      </c>
      <c r="L17" s="4"/>
    </row>
    <row r="18" spans="1:12" s="16" customFormat="1" ht="75" x14ac:dyDescent="0.25">
      <c r="A18" s="51">
        <f t="shared" si="0"/>
        <v>11</v>
      </c>
      <c r="B18" s="15" t="s">
        <v>6</v>
      </c>
      <c r="C18" s="61" t="s">
        <v>21</v>
      </c>
      <c r="D18" s="76" t="s">
        <v>208</v>
      </c>
      <c r="E18" s="66" t="s">
        <v>428</v>
      </c>
      <c r="F18" s="32" t="s">
        <v>30</v>
      </c>
      <c r="G18" s="32" t="s">
        <v>22</v>
      </c>
      <c r="H18" s="32" t="s">
        <v>54</v>
      </c>
      <c r="I18" s="34"/>
      <c r="J18" s="33"/>
      <c r="K18" s="4" t="s">
        <v>12</v>
      </c>
      <c r="L18" s="4"/>
    </row>
    <row r="19" spans="1:12" s="16" customFormat="1" ht="75" x14ac:dyDescent="0.25">
      <c r="A19" s="51">
        <f t="shared" si="0"/>
        <v>12</v>
      </c>
      <c r="B19" s="67" t="s">
        <v>6</v>
      </c>
      <c r="C19" s="61" t="s">
        <v>102</v>
      </c>
      <c r="D19" s="76" t="s">
        <v>425</v>
      </c>
      <c r="E19" s="66" t="s">
        <v>148</v>
      </c>
      <c r="F19" s="32" t="s">
        <v>30</v>
      </c>
      <c r="G19" s="32" t="s">
        <v>22</v>
      </c>
      <c r="H19" s="36" t="s">
        <v>469</v>
      </c>
      <c r="I19" s="34"/>
      <c r="J19" s="33"/>
      <c r="K19" s="4" t="s">
        <v>12</v>
      </c>
      <c r="L19" s="4"/>
    </row>
    <row r="20" spans="1:12" s="16" customFormat="1" ht="60" x14ac:dyDescent="0.25">
      <c r="A20" s="51">
        <f t="shared" si="0"/>
        <v>13</v>
      </c>
      <c r="B20" s="15" t="s">
        <v>6</v>
      </c>
      <c r="C20" s="61" t="s">
        <v>21</v>
      </c>
      <c r="D20" s="76" t="s">
        <v>212</v>
      </c>
      <c r="E20" s="66" t="s">
        <v>104</v>
      </c>
      <c r="F20" s="32" t="s">
        <v>209</v>
      </c>
      <c r="G20" s="32" t="s">
        <v>23</v>
      </c>
      <c r="H20" s="32" t="s">
        <v>231</v>
      </c>
      <c r="I20" s="34"/>
      <c r="J20" s="33"/>
      <c r="K20" s="4" t="s">
        <v>12</v>
      </c>
      <c r="L20" s="4"/>
    </row>
    <row r="21" spans="1:12" s="16" customFormat="1" ht="60" x14ac:dyDescent="0.25">
      <c r="A21" s="51">
        <f t="shared" si="0"/>
        <v>14</v>
      </c>
      <c r="B21" s="15" t="s">
        <v>6</v>
      </c>
      <c r="C21" s="61" t="s">
        <v>21</v>
      </c>
      <c r="D21" s="76" t="s">
        <v>211</v>
      </c>
      <c r="E21" s="66" t="s">
        <v>104</v>
      </c>
      <c r="F21" s="32" t="s">
        <v>210</v>
      </c>
      <c r="G21" s="32" t="s">
        <v>23</v>
      </c>
      <c r="H21" s="32" t="s">
        <v>429</v>
      </c>
      <c r="I21" s="34"/>
      <c r="J21" s="33"/>
      <c r="K21" s="4" t="s">
        <v>12</v>
      </c>
      <c r="L21" s="4"/>
    </row>
    <row r="22" spans="1:12" s="16" customFormat="1" ht="45" x14ac:dyDescent="0.25">
      <c r="A22" s="51">
        <f t="shared" si="0"/>
        <v>15</v>
      </c>
      <c r="B22" s="15" t="s">
        <v>6</v>
      </c>
      <c r="C22" s="61" t="s">
        <v>21</v>
      </c>
      <c r="D22" s="76" t="s">
        <v>213</v>
      </c>
      <c r="E22" s="66" t="s">
        <v>104</v>
      </c>
      <c r="F22" s="32" t="s">
        <v>48</v>
      </c>
      <c r="G22" s="32" t="s">
        <v>23</v>
      </c>
      <c r="H22" s="32" t="s">
        <v>232</v>
      </c>
      <c r="I22" s="34"/>
      <c r="J22" s="33"/>
      <c r="K22" s="4" t="s">
        <v>12</v>
      </c>
      <c r="L22" s="4"/>
    </row>
    <row r="23" spans="1:12" s="16" customFormat="1" ht="90" x14ac:dyDescent="0.25">
      <c r="A23" s="51">
        <f t="shared" si="0"/>
        <v>16</v>
      </c>
      <c r="B23" s="67" t="s">
        <v>6</v>
      </c>
      <c r="C23" s="61" t="s">
        <v>102</v>
      </c>
      <c r="D23" s="76" t="s">
        <v>214</v>
      </c>
      <c r="E23" s="66" t="s">
        <v>149</v>
      </c>
      <c r="F23" s="32" t="s">
        <v>30</v>
      </c>
      <c r="G23" s="32" t="s">
        <v>22</v>
      </c>
      <c r="H23" s="32" t="s">
        <v>430</v>
      </c>
      <c r="I23" s="34"/>
      <c r="J23" s="33"/>
      <c r="K23" s="4" t="s">
        <v>12</v>
      </c>
      <c r="L23" s="4"/>
    </row>
    <row r="24" spans="1:12" s="16" customFormat="1" ht="60" x14ac:dyDescent="0.25">
      <c r="A24" s="51">
        <f t="shared" si="0"/>
        <v>17</v>
      </c>
      <c r="B24" s="67" t="s">
        <v>6</v>
      </c>
      <c r="C24" s="61" t="s">
        <v>21</v>
      </c>
      <c r="D24" s="76" t="s">
        <v>215</v>
      </c>
      <c r="E24" s="66" t="s">
        <v>107</v>
      </c>
      <c r="F24" s="32" t="s">
        <v>32</v>
      </c>
      <c r="G24" s="32" t="s">
        <v>22</v>
      </c>
      <c r="H24" s="32" t="s">
        <v>431</v>
      </c>
      <c r="I24" s="34"/>
      <c r="J24" s="33"/>
      <c r="K24" s="4" t="s">
        <v>12</v>
      </c>
      <c r="L24" s="4"/>
    </row>
    <row r="25" spans="1:12" s="16" customFormat="1" ht="60" x14ac:dyDescent="0.25">
      <c r="A25" s="51">
        <f t="shared" si="0"/>
        <v>18</v>
      </c>
      <c r="B25" s="15" t="s">
        <v>6</v>
      </c>
      <c r="C25" s="61" t="s">
        <v>21</v>
      </c>
      <c r="D25" s="76" t="s">
        <v>216</v>
      </c>
      <c r="E25" s="66" t="s">
        <v>107</v>
      </c>
      <c r="F25" s="32" t="s">
        <v>30</v>
      </c>
      <c r="G25" s="32" t="s">
        <v>22</v>
      </c>
      <c r="H25" s="32" t="s">
        <v>432</v>
      </c>
      <c r="I25" s="34"/>
      <c r="J25" s="33"/>
      <c r="K25" s="4" t="s">
        <v>12</v>
      </c>
      <c r="L25" s="4"/>
    </row>
    <row r="26" spans="1:12" s="16" customFormat="1" ht="90" x14ac:dyDescent="0.25">
      <c r="A26" s="51">
        <f t="shared" si="0"/>
        <v>19</v>
      </c>
      <c r="B26" s="15" t="s">
        <v>6</v>
      </c>
      <c r="C26" s="61" t="s">
        <v>102</v>
      </c>
      <c r="D26" s="76" t="s">
        <v>460</v>
      </c>
      <c r="E26" s="66" t="s">
        <v>433</v>
      </c>
      <c r="F26" s="32" t="s">
        <v>30</v>
      </c>
      <c r="G26" s="32" t="s">
        <v>22</v>
      </c>
      <c r="H26" s="32" t="s">
        <v>432</v>
      </c>
      <c r="I26" s="34"/>
      <c r="J26" s="33"/>
      <c r="K26" s="4" t="s">
        <v>12</v>
      </c>
      <c r="L26" s="4"/>
    </row>
    <row r="27" spans="1:12" s="16" customFormat="1" ht="60" x14ac:dyDescent="0.25">
      <c r="A27" s="51">
        <f t="shared" si="0"/>
        <v>20</v>
      </c>
      <c r="B27" s="15" t="s">
        <v>6</v>
      </c>
      <c r="C27" s="61" t="s">
        <v>21</v>
      </c>
      <c r="D27" s="76" t="s">
        <v>217</v>
      </c>
      <c r="E27" s="66" t="s">
        <v>108</v>
      </c>
      <c r="F27" s="32" t="s">
        <v>31</v>
      </c>
      <c r="G27" s="32" t="s">
        <v>22</v>
      </c>
      <c r="H27" s="32" t="s">
        <v>434</v>
      </c>
      <c r="I27" s="34"/>
      <c r="J27" s="33"/>
      <c r="K27" s="4" t="s">
        <v>12</v>
      </c>
      <c r="L27" s="4"/>
    </row>
    <row r="28" spans="1:12" s="16" customFormat="1" ht="60" x14ac:dyDescent="0.25">
      <c r="A28" s="51">
        <f t="shared" si="0"/>
        <v>21</v>
      </c>
      <c r="B28" s="15" t="s">
        <v>6</v>
      </c>
      <c r="C28" s="61" t="s">
        <v>21</v>
      </c>
      <c r="D28" s="76" t="s">
        <v>218</v>
      </c>
      <c r="E28" s="66" t="s">
        <v>108</v>
      </c>
      <c r="F28" s="32" t="s">
        <v>32</v>
      </c>
      <c r="G28" s="32" t="s">
        <v>22</v>
      </c>
      <c r="H28" s="32" t="s">
        <v>434</v>
      </c>
      <c r="I28" s="34"/>
      <c r="J28" s="33"/>
      <c r="K28" s="4" t="s">
        <v>12</v>
      </c>
      <c r="L28" s="4"/>
    </row>
    <row r="29" spans="1:12" s="16" customFormat="1" ht="60" x14ac:dyDescent="0.25">
      <c r="A29" s="51">
        <f t="shared" si="0"/>
        <v>22</v>
      </c>
      <c r="B29" s="15" t="s">
        <v>6</v>
      </c>
      <c r="C29" s="61" t="s">
        <v>21</v>
      </c>
      <c r="D29" s="76" t="s">
        <v>435</v>
      </c>
      <c r="E29" s="66" t="s">
        <v>108</v>
      </c>
      <c r="F29" s="32" t="s">
        <v>30</v>
      </c>
      <c r="G29" s="32" t="s">
        <v>22</v>
      </c>
      <c r="H29" s="32" t="s">
        <v>436</v>
      </c>
      <c r="I29" s="34"/>
      <c r="J29" s="33"/>
      <c r="K29" s="4" t="s">
        <v>12</v>
      </c>
      <c r="L29" s="4"/>
    </row>
    <row r="30" spans="1:12" s="16" customFormat="1" ht="30" x14ac:dyDescent="0.25">
      <c r="A30" s="51">
        <f t="shared" si="0"/>
        <v>23</v>
      </c>
      <c r="B30" s="15" t="s">
        <v>47</v>
      </c>
      <c r="C30" s="61" t="s">
        <v>20</v>
      </c>
      <c r="D30" s="76" t="s">
        <v>187</v>
      </c>
      <c r="E30" s="66" t="s">
        <v>100</v>
      </c>
      <c r="F30" s="32" t="s">
        <v>30</v>
      </c>
      <c r="G30" s="32" t="s">
        <v>22</v>
      </c>
      <c r="H30" s="32" t="s">
        <v>24</v>
      </c>
      <c r="I30" s="34"/>
      <c r="J30" s="33"/>
      <c r="K30" s="4" t="s">
        <v>12</v>
      </c>
      <c r="L30" s="4"/>
    </row>
    <row r="31" spans="1:12" s="16" customFormat="1" ht="45" x14ac:dyDescent="0.25">
      <c r="A31" s="51">
        <f t="shared" si="0"/>
        <v>24</v>
      </c>
      <c r="B31" s="15" t="s">
        <v>47</v>
      </c>
      <c r="C31" s="61" t="s">
        <v>21</v>
      </c>
      <c r="D31" s="76" t="s">
        <v>188</v>
      </c>
      <c r="E31" s="66" t="s">
        <v>100</v>
      </c>
      <c r="F31" s="32" t="s">
        <v>30</v>
      </c>
      <c r="G31" s="32" t="s">
        <v>22</v>
      </c>
      <c r="H31" s="53" t="s">
        <v>437</v>
      </c>
      <c r="I31" s="34"/>
      <c r="J31" s="33"/>
      <c r="K31" s="4" t="s">
        <v>12</v>
      </c>
      <c r="L31" s="4"/>
    </row>
    <row r="32" spans="1:12" s="16" customFormat="1" ht="30" x14ac:dyDescent="0.25">
      <c r="A32" s="51">
        <f t="shared" si="0"/>
        <v>25</v>
      </c>
      <c r="B32" s="15" t="s">
        <v>51</v>
      </c>
      <c r="C32" s="61" t="s">
        <v>20</v>
      </c>
      <c r="D32" s="76" t="s">
        <v>187</v>
      </c>
      <c r="E32" s="66" t="s">
        <v>100</v>
      </c>
      <c r="F32" s="32" t="s">
        <v>30</v>
      </c>
      <c r="G32" s="32" t="s">
        <v>22</v>
      </c>
      <c r="H32" s="32" t="s">
        <v>24</v>
      </c>
      <c r="I32" s="34"/>
      <c r="J32" s="33"/>
      <c r="K32" s="4" t="s">
        <v>12</v>
      </c>
      <c r="L32" s="4"/>
    </row>
    <row r="33" spans="1:12" s="16" customFormat="1" ht="60" x14ac:dyDescent="0.25">
      <c r="A33" s="51">
        <f t="shared" si="0"/>
        <v>26</v>
      </c>
      <c r="B33" s="15" t="s">
        <v>51</v>
      </c>
      <c r="C33" s="61" t="s">
        <v>21</v>
      </c>
      <c r="D33" s="76" t="s">
        <v>188</v>
      </c>
      <c r="E33" s="66" t="s">
        <v>100</v>
      </c>
      <c r="F33" s="32" t="s">
        <v>30</v>
      </c>
      <c r="G33" s="32" t="s">
        <v>22</v>
      </c>
      <c r="H33" s="53" t="s">
        <v>470</v>
      </c>
      <c r="I33" s="34"/>
      <c r="J33" s="33"/>
      <c r="K33" s="4" t="s">
        <v>12</v>
      </c>
      <c r="L33" s="4"/>
    </row>
    <row r="34" spans="1:12" s="16" customFormat="1" ht="60" x14ac:dyDescent="0.25">
      <c r="A34" s="51">
        <f t="shared" si="0"/>
        <v>27</v>
      </c>
      <c r="B34" s="15" t="s">
        <v>51</v>
      </c>
      <c r="C34" s="61" t="s">
        <v>21</v>
      </c>
      <c r="D34" s="76" t="s">
        <v>188</v>
      </c>
      <c r="E34" s="66" t="s">
        <v>100</v>
      </c>
      <c r="F34" s="32" t="s">
        <v>30</v>
      </c>
      <c r="G34" s="32" t="s">
        <v>438</v>
      </c>
      <c r="H34" s="53" t="s">
        <v>471</v>
      </c>
      <c r="I34" s="34"/>
      <c r="J34" s="33"/>
      <c r="K34" s="4" t="s">
        <v>12</v>
      </c>
      <c r="L34" s="4"/>
    </row>
    <row r="35" spans="1:12" s="16" customFormat="1" ht="38.25" x14ac:dyDescent="0.25">
      <c r="A35" s="51">
        <f t="shared" si="0"/>
        <v>28</v>
      </c>
      <c r="B35" s="15" t="s">
        <v>83</v>
      </c>
      <c r="C35" s="61" t="s">
        <v>20</v>
      </c>
      <c r="D35" s="76" t="s">
        <v>187</v>
      </c>
      <c r="E35" s="66" t="s">
        <v>100</v>
      </c>
      <c r="F35" s="32" t="s">
        <v>30</v>
      </c>
      <c r="G35" s="32" t="s">
        <v>22</v>
      </c>
      <c r="H35" s="32" t="s">
        <v>24</v>
      </c>
      <c r="I35" s="34"/>
      <c r="J35" s="33"/>
      <c r="K35" s="4" t="s">
        <v>12</v>
      </c>
      <c r="L35" s="4"/>
    </row>
    <row r="36" spans="1:12" s="16" customFormat="1" ht="45" x14ac:dyDescent="0.25">
      <c r="A36" s="51">
        <f t="shared" si="0"/>
        <v>29</v>
      </c>
      <c r="B36" s="15" t="s">
        <v>83</v>
      </c>
      <c r="C36" s="61" t="s">
        <v>21</v>
      </c>
      <c r="D36" s="76" t="s">
        <v>188</v>
      </c>
      <c r="E36" s="66" t="s">
        <v>100</v>
      </c>
      <c r="F36" s="32" t="s">
        <v>30</v>
      </c>
      <c r="G36" s="32" t="s">
        <v>22</v>
      </c>
      <c r="H36" s="53" t="s">
        <v>472</v>
      </c>
      <c r="I36" s="34"/>
      <c r="J36" s="33"/>
      <c r="K36" s="4" t="s">
        <v>12</v>
      </c>
      <c r="L36" s="4"/>
    </row>
    <row r="37" spans="1:12" s="16" customFormat="1" ht="45" x14ac:dyDescent="0.25">
      <c r="A37" s="51">
        <f t="shared" si="0"/>
        <v>30</v>
      </c>
      <c r="B37" s="15" t="s">
        <v>6</v>
      </c>
      <c r="C37" s="61" t="s">
        <v>21</v>
      </c>
      <c r="D37" s="76" t="s">
        <v>439</v>
      </c>
      <c r="E37" s="68" t="s">
        <v>109</v>
      </c>
      <c r="F37" s="32" t="s">
        <v>30</v>
      </c>
      <c r="G37" s="32" t="s">
        <v>56</v>
      </c>
      <c r="H37" s="32" t="s">
        <v>55</v>
      </c>
      <c r="I37" s="34"/>
      <c r="J37" s="33"/>
      <c r="K37" s="4" t="s">
        <v>12</v>
      </c>
      <c r="L37" s="4"/>
    </row>
    <row r="38" spans="1:12" s="16" customFormat="1" ht="60" x14ac:dyDescent="0.25">
      <c r="A38" s="51">
        <f t="shared" si="0"/>
        <v>31</v>
      </c>
      <c r="B38" s="15" t="s">
        <v>6</v>
      </c>
      <c r="C38" s="61" t="s">
        <v>21</v>
      </c>
      <c r="D38" s="76" t="s">
        <v>440</v>
      </c>
      <c r="E38" s="68" t="s">
        <v>109</v>
      </c>
      <c r="F38" s="32" t="s">
        <v>30</v>
      </c>
      <c r="G38" s="32" t="s">
        <v>57</v>
      </c>
      <c r="H38" s="32" t="s">
        <v>233</v>
      </c>
      <c r="I38" s="34"/>
      <c r="J38" s="33"/>
      <c r="K38" s="4" t="s">
        <v>12</v>
      </c>
      <c r="L38" s="4"/>
    </row>
    <row r="39" spans="1:12" s="16" customFormat="1" x14ac:dyDescent="0.25">
      <c r="A39" s="51">
        <f t="shared" si="0"/>
        <v>32</v>
      </c>
      <c r="B39" s="15"/>
      <c r="C39" s="61"/>
      <c r="D39" s="32"/>
      <c r="E39" s="68"/>
      <c r="F39" s="32"/>
      <c r="G39" s="32"/>
      <c r="H39" s="32"/>
      <c r="I39" s="34"/>
      <c r="J39" s="33"/>
      <c r="K39" s="4"/>
      <c r="L39" s="4"/>
    </row>
    <row r="40" spans="1:12" s="16" customFormat="1" x14ac:dyDescent="0.25">
      <c r="A40" s="51">
        <f t="shared" si="0"/>
        <v>33</v>
      </c>
      <c r="B40" s="15"/>
      <c r="C40" s="61"/>
      <c r="D40" s="32"/>
      <c r="E40" s="68"/>
      <c r="F40" s="32"/>
      <c r="G40" s="32"/>
      <c r="H40" s="32"/>
      <c r="I40" s="34"/>
      <c r="J40" s="33"/>
      <c r="K40" s="4"/>
      <c r="L40" s="4"/>
    </row>
    <row r="41" spans="1:12" s="16" customFormat="1" x14ac:dyDescent="0.25">
      <c r="A41" s="51">
        <f t="shared" si="0"/>
        <v>34</v>
      </c>
      <c r="B41" s="15"/>
      <c r="C41" s="15"/>
      <c r="D41" s="32"/>
      <c r="E41" s="59"/>
      <c r="F41" s="32"/>
      <c r="G41" s="32"/>
      <c r="H41" s="32"/>
      <c r="I41" s="34"/>
      <c r="J41" s="33"/>
      <c r="K41" s="4"/>
      <c r="L41" s="4"/>
    </row>
    <row r="42" spans="1:12" s="16" customFormat="1" x14ac:dyDescent="0.25">
      <c r="A42" s="51">
        <f t="shared" si="0"/>
        <v>35</v>
      </c>
      <c r="B42" s="50"/>
      <c r="C42" s="50"/>
      <c r="D42" s="50"/>
      <c r="E42" s="50"/>
      <c r="F42" s="50"/>
      <c r="G42" s="50"/>
      <c r="H42" s="50"/>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31</v>
      </c>
      <c r="L47"/>
    </row>
    <row r="48" spans="1:12" s="16" customFormat="1" x14ac:dyDescent="0.25">
      <c r="A48"/>
      <c r="B48"/>
      <c r="C48"/>
      <c r="D48"/>
      <c r="E48"/>
      <c r="F48"/>
      <c r="G48"/>
      <c r="H48"/>
      <c r="I48"/>
      <c r="J48" s="7" t="s">
        <v>49</v>
      </c>
      <c r="K48" s="8">
        <f>COUNTIF(K8:K42,"PENDIENTE POR ERROR INVALIDANTE")</f>
        <v>0</v>
      </c>
      <c r="L48"/>
    </row>
    <row r="49" spans="4:11" x14ac:dyDescent="0.25">
      <c r="J49" s="7" t="s">
        <v>50</v>
      </c>
      <c r="K49" s="8">
        <f>COUNTIF(K8:K42,"N/A")</f>
        <v>0</v>
      </c>
    </row>
    <row r="50" spans="4:11" x14ac:dyDescent="0.25">
      <c r="D50" s="13"/>
      <c r="E50" s="13"/>
      <c r="F50" s="13"/>
      <c r="G50" s="13"/>
      <c r="J50" s="9" t="s">
        <v>10</v>
      </c>
      <c r="K50" s="10">
        <f>SUM(K45:K49)</f>
        <v>31</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42.5703125" bestFit="1" customWidth="1"/>
    <col min="5" max="5" width="25.28515625" bestFit="1" customWidth="1"/>
    <col min="6" max="6" width="12.85546875" bestFit="1" customWidth="1"/>
    <col min="7" max="7" width="20.42578125" customWidth="1"/>
    <col min="8" max="8" width="65.14062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71</v>
      </c>
      <c r="L5" s="3" t="s">
        <v>72</v>
      </c>
    </row>
    <row r="6" spans="1:12" s="16" customFormat="1" x14ac:dyDescent="0.25">
      <c r="A6" s="19"/>
      <c r="B6" s="20"/>
      <c r="C6" s="20"/>
      <c r="D6" s="20" t="s">
        <v>16</v>
      </c>
      <c r="E6" s="20"/>
      <c r="F6" s="20"/>
      <c r="G6" s="20"/>
      <c r="H6" s="21"/>
      <c r="I6" s="22"/>
      <c r="J6" s="23"/>
      <c r="K6" s="23"/>
      <c r="L6" s="23"/>
    </row>
    <row r="7" spans="1:12" s="16" customFormat="1" x14ac:dyDescent="0.25">
      <c r="A7" s="25"/>
      <c r="B7" s="24"/>
      <c r="C7" s="24"/>
      <c r="D7" s="24" t="s">
        <v>19</v>
      </c>
      <c r="E7" s="24"/>
      <c r="F7" s="24"/>
      <c r="G7" s="24"/>
      <c r="H7" s="26"/>
      <c r="I7" s="27"/>
      <c r="J7" s="28"/>
      <c r="K7" s="28"/>
      <c r="L7" s="28"/>
    </row>
    <row r="8" spans="1:12" s="16" customFormat="1" x14ac:dyDescent="0.25">
      <c r="A8" s="29">
        <v>1</v>
      </c>
      <c r="B8" s="15"/>
      <c r="C8" s="15"/>
      <c r="D8" s="32" t="s">
        <v>416</v>
      </c>
      <c r="E8" s="66"/>
      <c r="F8" s="32"/>
      <c r="G8" s="32"/>
      <c r="H8" s="32"/>
      <c r="I8" s="33"/>
      <c r="J8" s="33"/>
      <c r="K8" s="30"/>
      <c r="L8" s="30"/>
    </row>
    <row r="9" spans="1:12" s="31" customFormat="1" x14ac:dyDescent="0.25">
      <c r="A9" s="51">
        <f>A8+1</f>
        <v>2</v>
      </c>
      <c r="B9" s="15"/>
      <c r="C9" s="15"/>
      <c r="D9" s="32" t="s">
        <v>411</v>
      </c>
      <c r="E9" s="66"/>
      <c r="F9" s="32"/>
      <c r="G9" s="32"/>
      <c r="H9" s="32"/>
      <c r="I9" s="33"/>
      <c r="J9" s="33"/>
      <c r="K9" s="30"/>
      <c r="L9" s="30"/>
    </row>
    <row r="10" spans="1:12" s="16" customFormat="1" x14ac:dyDescent="0.25">
      <c r="A10" s="51">
        <f t="shared" ref="A10:A42" si="0">A9+1</f>
        <v>3</v>
      </c>
      <c r="B10" s="15"/>
      <c r="C10" s="15"/>
      <c r="D10" s="32" t="s">
        <v>412</v>
      </c>
      <c r="E10" s="66"/>
      <c r="F10" s="32"/>
      <c r="G10" s="32"/>
      <c r="H10" s="32"/>
      <c r="I10" s="34"/>
      <c r="J10" s="33"/>
      <c r="K10" s="30"/>
      <c r="L10" s="4"/>
    </row>
    <row r="11" spans="1:12" s="16" customFormat="1" x14ac:dyDescent="0.25">
      <c r="A11" s="51">
        <f t="shared" si="0"/>
        <v>4</v>
      </c>
      <c r="B11" s="15"/>
      <c r="C11" s="15"/>
      <c r="D11" s="32" t="s">
        <v>414</v>
      </c>
      <c r="E11" s="66"/>
      <c r="F11" s="32"/>
      <c r="G11" s="32"/>
      <c r="H11" s="32"/>
      <c r="I11" s="34"/>
      <c r="J11" s="33"/>
      <c r="K11" s="30"/>
      <c r="L11" s="4"/>
    </row>
    <row r="12" spans="1:12" s="16" customFormat="1" ht="30" x14ac:dyDescent="0.25">
      <c r="A12" s="51">
        <f t="shared" si="0"/>
        <v>5</v>
      </c>
      <c r="B12" s="15"/>
      <c r="C12" s="15"/>
      <c r="D12" s="32" t="s">
        <v>415</v>
      </c>
      <c r="E12" s="66"/>
      <c r="F12" s="32"/>
      <c r="G12" s="32"/>
      <c r="H12" s="32"/>
      <c r="I12" s="34"/>
      <c r="J12" s="33"/>
      <c r="K12" s="30"/>
      <c r="L12" s="4"/>
    </row>
    <row r="13" spans="1:12" s="16" customFormat="1" x14ac:dyDescent="0.25">
      <c r="A13" s="51">
        <f t="shared" si="0"/>
        <v>6</v>
      </c>
      <c r="B13" s="15"/>
      <c r="C13" s="15"/>
      <c r="D13" s="32"/>
      <c r="E13" s="66"/>
      <c r="F13" s="32"/>
      <c r="G13" s="32"/>
      <c r="H13" s="32"/>
      <c r="I13" s="34"/>
      <c r="J13" s="33"/>
      <c r="K13" s="30"/>
      <c r="L13" s="4"/>
    </row>
    <row r="14" spans="1:12" s="16" customFormat="1" x14ac:dyDescent="0.25">
      <c r="A14" s="51">
        <f t="shared" si="0"/>
        <v>7</v>
      </c>
      <c r="B14" s="15"/>
      <c r="C14" s="15"/>
      <c r="D14" s="32"/>
      <c r="E14" s="66"/>
      <c r="F14" s="32"/>
      <c r="G14" s="32"/>
      <c r="H14" s="32"/>
      <c r="I14" s="34"/>
      <c r="J14" s="33"/>
      <c r="K14" s="30"/>
      <c r="L14" s="4"/>
    </row>
    <row r="15" spans="1:12" s="16" customFormat="1" x14ac:dyDescent="0.25">
      <c r="A15" s="51">
        <f t="shared" si="0"/>
        <v>8</v>
      </c>
      <c r="B15" s="15"/>
      <c r="C15" s="15"/>
      <c r="D15" s="32"/>
      <c r="E15" s="66"/>
      <c r="F15" s="32"/>
      <c r="G15" s="32"/>
      <c r="H15" s="32"/>
      <c r="I15" s="34"/>
      <c r="J15" s="33"/>
      <c r="K15" s="30"/>
      <c r="L15" s="4"/>
    </row>
    <row r="16" spans="1:12" s="16" customFormat="1" x14ac:dyDescent="0.25">
      <c r="A16" s="51">
        <f t="shared" si="0"/>
        <v>9</v>
      </c>
      <c r="B16" s="15"/>
      <c r="C16" s="15"/>
      <c r="D16" s="32"/>
      <c r="E16" s="66"/>
      <c r="F16" s="32"/>
      <c r="G16" s="32"/>
      <c r="H16" s="32"/>
      <c r="I16" s="34"/>
      <c r="J16" s="33"/>
      <c r="K16" s="30"/>
      <c r="L16" s="4"/>
    </row>
    <row r="17" spans="1:12" s="16" customFormat="1" x14ac:dyDescent="0.25">
      <c r="A17" s="51">
        <f t="shared" si="0"/>
        <v>10</v>
      </c>
      <c r="B17" s="15"/>
      <c r="C17" s="15"/>
      <c r="D17" s="32"/>
      <c r="E17" s="66"/>
      <c r="F17" s="32"/>
      <c r="G17" s="32"/>
      <c r="H17" s="32"/>
      <c r="I17" s="34"/>
      <c r="J17" s="33"/>
      <c r="K17" s="30"/>
      <c r="L17" s="4"/>
    </row>
    <row r="18" spans="1:12" s="16" customFormat="1" x14ac:dyDescent="0.25">
      <c r="A18" s="51">
        <f t="shared" si="0"/>
        <v>11</v>
      </c>
      <c r="B18" s="15"/>
      <c r="C18" s="15"/>
      <c r="D18" s="32"/>
      <c r="E18" s="66"/>
      <c r="F18" s="32"/>
      <c r="G18" s="32"/>
      <c r="H18" s="32"/>
      <c r="I18" s="34"/>
      <c r="J18" s="33"/>
      <c r="K18" s="30"/>
      <c r="L18" s="4"/>
    </row>
    <row r="19" spans="1:12" s="16" customFormat="1" x14ac:dyDescent="0.25">
      <c r="A19" s="51">
        <f t="shared" si="0"/>
        <v>12</v>
      </c>
      <c r="B19" s="15"/>
      <c r="C19" s="15"/>
      <c r="D19" s="32"/>
      <c r="E19" s="66"/>
      <c r="F19" s="32"/>
      <c r="G19" s="36"/>
      <c r="H19" s="32"/>
      <c r="I19" s="34"/>
      <c r="J19" s="33"/>
      <c r="K19" s="30"/>
      <c r="L19" s="4"/>
    </row>
    <row r="20" spans="1:12" s="16" customFormat="1" x14ac:dyDescent="0.25">
      <c r="A20" s="51">
        <f t="shared" si="0"/>
        <v>13</v>
      </c>
      <c r="B20" s="15"/>
      <c r="C20" s="15"/>
      <c r="D20" s="32"/>
      <c r="E20" s="66"/>
      <c r="F20" s="32"/>
      <c r="G20" s="32"/>
      <c r="H20" s="32"/>
      <c r="I20" s="34"/>
      <c r="J20" s="33"/>
      <c r="K20" s="30"/>
      <c r="L20" s="4"/>
    </row>
    <row r="21" spans="1:12" s="16" customFormat="1" x14ac:dyDescent="0.25">
      <c r="A21" s="51">
        <f t="shared" si="0"/>
        <v>14</v>
      </c>
      <c r="B21" s="15"/>
      <c r="C21" s="15"/>
      <c r="D21" s="32"/>
      <c r="E21" s="66"/>
      <c r="F21" s="32"/>
      <c r="G21" s="32"/>
      <c r="H21" s="32"/>
      <c r="I21" s="34"/>
      <c r="J21" s="33"/>
      <c r="K21" s="30"/>
      <c r="L21" s="4"/>
    </row>
    <row r="22" spans="1:12" s="16" customFormat="1" x14ac:dyDescent="0.25">
      <c r="A22" s="51">
        <f t="shared" si="0"/>
        <v>15</v>
      </c>
      <c r="B22" s="15"/>
      <c r="C22" s="15"/>
      <c r="D22" s="32"/>
      <c r="E22" s="66"/>
      <c r="F22" s="32"/>
      <c r="G22" s="32"/>
      <c r="H22" s="32"/>
      <c r="I22" s="34"/>
      <c r="J22" s="33"/>
      <c r="K22" s="30"/>
      <c r="L22" s="4"/>
    </row>
    <row r="23" spans="1:12" s="16" customFormat="1" x14ac:dyDescent="0.25">
      <c r="A23" s="51">
        <f t="shared" si="0"/>
        <v>16</v>
      </c>
      <c r="B23" s="15"/>
      <c r="C23" s="15"/>
      <c r="D23" s="32"/>
      <c r="E23" s="66"/>
      <c r="F23" s="32"/>
      <c r="G23" s="32"/>
      <c r="H23" s="32"/>
      <c r="I23" s="34"/>
      <c r="J23" s="33"/>
      <c r="K23" s="30"/>
      <c r="L23" s="4"/>
    </row>
    <row r="24" spans="1:12" s="16" customFormat="1" x14ac:dyDescent="0.25">
      <c r="A24" s="51">
        <f t="shared" si="0"/>
        <v>17</v>
      </c>
      <c r="B24" s="15"/>
      <c r="C24" s="15"/>
      <c r="D24" s="32"/>
      <c r="E24" s="66"/>
      <c r="F24" s="32"/>
      <c r="G24" s="32"/>
      <c r="H24" s="32"/>
      <c r="I24" s="34"/>
      <c r="J24" s="33"/>
      <c r="K24" s="30"/>
      <c r="L24" s="4"/>
    </row>
    <row r="25" spans="1:12" s="16" customFormat="1" x14ac:dyDescent="0.25">
      <c r="A25" s="51">
        <f t="shared" si="0"/>
        <v>18</v>
      </c>
      <c r="B25" s="15"/>
      <c r="C25" s="15"/>
      <c r="D25" s="32"/>
      <c r="E25" s="66"/>
      <c r="F25" s="32"/>
      <c r="G25" s="32"/>
      <c r="H25" s="32"/>
      <c r="I25" s="34"/>
      <c r="J25" s="33"/>
      <c r="K25" s="4"/>
      <c r="L25" s="4"/>
    </row>
    <row r="26" spans="1:12" s="16" customFormat="1" x14ac:dyDescent="0.25">
      <c r="A26" s="51">
        <f t="shared" si="0"/>
        <v>19</v>
      </c>
      <c r="B26" s="15"/>
      <c r="C26" s="15"/>
      <c r="D26" s="32"/>
      <c r="E26" s="66"/>
      <c r="F26" s="32"/>
      <c r="G26" s="32"/>
      <c r="H26" s="32"/>
      <c r="I26" s="34"/>
      <c r="J26" s="33"/>
      <c r="K26" s="4"/>
      <c r="L26" s="4"/>
    </row>
    <row r="27" spans="1:12" s="16" customFormat="1" x14ac:dyDescent="0.25">
      <c r="A27" s="51">
        <f t="shared" si="0"/>
        <v>20</v>
      </c>
      <c r="B27" s="15"/>
      <c r="C27" s="15"/>
      <c r="D27" s="32"/>
      <c r="E27" s="66"/>
      <c r="F27" s="32"/>
      <c r="G27" s="32"/>
      <c r="H27" s="32"/>
      <c r="I27" s="34"/>
      <c r="J27" s="33"/>
      <c r="K27" s="30"/>
      <c r="L27" s="4"/>
    </row>
    <row r="28" spans="1:12" s="16" customFormat="1" x14ac:dyDescent="0.25">
      <c r="A28" s="51">
        <f t="shared" si="0"/>
        <v>21</v>
      </c>
      <c r="B28" s="15"/>
      <c r="C28" s="15"/>
      <c r="D28" s="32"/>
      <c r="E28" s="66"/>
      <c r="F28" s="32"/>
      <c r="G28" s="32"/>
      <c r="H28" s="32"/>
      <c r="I28" s="34"/>
      <c r="J28" s="33"/>
      <c r="K28" s="30"/>
      <c r="L28" s="4"/>
    </row>
    <row r="29" spans="1:12" s="16" customFormat="1" x14ac:dyDescent="0.25">
      <c r="A29" s="51">
        <f t="shared" si="0"/>
        <v>22</v>
      </c>
      <c r="B29" s="15"/>
      <c r="C29" s="15"/>
      <c r="D29" s="32"/>
      <c r="E29" s="66"/>
      <c r="F29" s="32"/>
      <c r="G29" s="32"/>
      <c r="H29" s="32"/>
      <c r="I29" s="34"/>
      <c r="J29" s="33"/>
      <c r="K29" s="30"/>
      <c r="L29" s="4"/>
    </row>
    <row r="30" spans="1:12" s="16" customFormat="1" x14ac:dyDescent="0.25">
      <c r="A30" s="51">
        <f t="shared" si="0"/>
        <v>23</v>
      </c>
      <c r="B30" s="15"/>
      <c r="C30" s="15"/>
      <c r="D30" s="32"/>
      <c r="E30" s="66"/>
      <c r="F30" s="32"/>
      <c r="G30" s="32"/>
      <c r="H30" s="32"/>
      <c r="I30" s="34"/>
      <c r="J30" s="33"/>
      <c r="K30" s="30"/>
      <c r="L30" s="4"/>
    </row>
    <row r="31" spans="1:12" s="16" customFormat="1" x14ac:dyDescent="0.25">
      <c r="A31" s="51">
        <f t="shared" si="0"/>
        <v>24</v>
      </c>
      <c r="B31" s="15"/>
      <c r="C31" s="15"/>
      <c r="D31" s="32"/>
      <c r="E31" s="66"/>
      <c r="F31" s="32"/>
      <c r="G31" s="32"/>
      <c r="H31" s="32"/>
      <c r="I31" s="34"/>
      <c r="J31" s="33"/>
      <c r="K31" s="30"/>
      <c r="L31" s="4"/>
    </row>
    <row r="32" spans="1:12" s="16" customFormat="1" x14ac:dyDescent="0.25">
      <c r="A32" s="51">
        <f t="shared" si="0"/>
        <v>25</v>
      </c>
      <c r="B32" s="15"/>
      <c r="C32" s="15"/>
      <c r="D32" s="32"/>
      <c r="E32" s="66"/>
      <c r="F32" s="32"/>
      <c r="G32" s="32"/>
      <c r="H32" s="32"/>
      <c r="I32" s="34"/>
      <c r="J32" s="33"/>
      <c r="K32" s="30"/>
      <c r="L32" s="4"/>
    </row>
    <row r="33" spans="1:12" s="16" customFormat="1" x14ac:dyDescent="0.25">
      <c r="A33" s="51">
        <f t="shared" si="0"/>
        <v>26</v>
      </c>
      <c r="B33" s="15"/>
      <c r="C33" s="15"/>
      <c r="D33" s="32"/>
      <c r="E33" s="66"/>
      <c r="F33" s="32"/>
      <c r="G33" s="32"/>
      <c r="H33" s="32"/>
      <c r="I33" s="34"/>
      <c r="J33" s="33"/>
      <c r="K33" s="30"/>
      <c r="L33" s="4"/>
    </row>
    <row r="34" spans="1:12" s="16" customFormat="1" x14ac:dyDescent="0.25">
      <c r="A34" s="51">
        <f t="shared" si="0"/>
        <v>27</v>
      </c>
      <c r="B34" s="15"/>
      <c r="C34" s="15"/>
      <c r="D34" s="32"/>
      <c r="E34" s="66"/>
      <c r="F34" s="32"/>
      <c r="G34" s="32"/>
      <c r="H34" s="32"/>
      <c r="I34" s="34"/>
      <c r="J34" s="33"/>
      <c r="K34" s="30"/>
      <c r="L34" s="4"/>
    </row>
    <row r="35" spans="1:12" s="16" customFormat="1" x14ac:dyDescent="0.25">
      <c r="A35" s="51">
        <f t="shared" si="0"/>
        <v>28</v>
      </c>
      <c r="B35" s="15"/>
      <c r="C35" s="15"/>
      <c r="D35" s="32"/>
      <c r="E35" s="66"/>
      <c r="F35" s="32"/>
      <c r="G35" s="32"/>
      <c r="H35" s="32"/>
      <c r="I35" s="34"/>
      <c r="J35" s="33"/>
      <c r="K35" s="30"/>
      <c r="L35" s="4"/>
    </row>
    <row r="36" spans="1:12" s="16" customFormat="1" x14ac:dyDescent="0.25">
      <c r="A36" s="51">
        <f t="shared" si="0"/>
        <v>29</v>
      </c>
      <c r="B36" s="15"/>
      <c r="C36" s="15"/>
      <c r="D36" s="32"/>
      <c r="E36" s="66"/>
      <c r="F36" s="32"/>
      <c r="G36" s="32"/>
      <c r="H36" s="32"/>
      <c r="I36" s="34"/>
      <c r="J36" s="33"/>
      <c r="K36" s="30"/>
      <c r="L36" s="4"/>
    </row>
    <row r="37" spans="1:12" s="16" customFormat="1" x14ac:dyDescent="0.25">
      <c r="A37" s="51">
        <f t="shared" si="0"/>
        <v>30</v>
      </c>
      <c r="B37" s="15"/>
      <c r="C37" s="15"/>
      <c r="D37" s="32"/>
      <c r="E37" s="66"/>
      <c r="F37" s="32"/>
      <c r="G37" s="32"/>
      <c r="H37" s="32"/>
      <c r="I37" s="34"/>
      <c r="J37" s="33"/>
      <c r="K37" s="30"/>
      <c r="L37" s="4"/>
    </row>
    <row r="38" spans="1:12" s="16" customFormat="1" x14ac:dyDescent="0.25">
      <c r="A38" s="51">
        <f t="shared" si="0"/>
        <v>31</v>
      </c>
      <c r="B38" s="15"/>
      <c r="C38" s="15"/>
      <c r="D38" s="32"/>
      <c r="E38" s="66"/>
      <c r="F38" s="32"/>
      <c r="G38" s="32"/>
      <c r="H38" s="32"/>
      <c r="I38" s="34"/>
      <c r="J38" s="33"/>
      <c r="K38" s="30"/>
      <c r="L38" s="4"/>
    </row>
    <row r="39" spans="1:12" s="16" customFormat="1" x14ac:dyDescent="0.25">
      <c r="A39" s="51">
        <f t="shared" si="0"/>
        <v>32</v>
      </c>
      <c r="B39" s="15"/>
      <c r="C39" s="15"/>
      <c r="D39" s="32"/>
      <c r="E39" s="66"/>
      <c r="F39" s="32"/>
      <c r="G39" s="32"/>
      <c r="H39" s="32"/>
      <c r="I39" s="34"/>
      <c r="J39" s="33"/>
      <c r="K39" s="30"/>
      <c r="L39" s="4"/>
    </row>
    <row r="40" spans="1:12" s="16" customFormat="1" x14ac:dyDescent="0.25">
      <c r="A40" s="51">
        <f t="shared" si="0"/>
        <v>33</v>
      </c>
      <c r="B40" s="15"/>
      <c r="C40" s="15"/>
      <c r="D40" s="32"/>
      <c r="E40" s="66"/>
      <c r="F40" s="32"/>
      <c r="G40" s="32"/>
      <c r="H40" s="32"/>
      <c r="I40" s="34"/>
      <c r="J40" s="33"/>
      <c r="K40" s="4"/>
      <c r="L40" s="4"/>
    </row>
    <row r="41" spans="1:12" s="16" customFormat="1" x14ac:dyDescent="0.25">
      <c r="A41" s="51">
        <f t="shared" si="0"/>
        <v>34</v>
      </c>
      <c r="B41" s="15"/>
      <c r="C41" s="15"/>
      <c r="D41" s="32"/>
      <c r="E41" s="66"/>
      <c r="F41" s="32"/>
      <c r="G41" s="32"/>
      <c r="H41" s="32"/>
      <c r="I41" s="34"/>
      <c r="J41" s="33"/>
      <c r="K41" s="4"/>
      <c r="L41" s="4"/>
    </row>
    <row r="42" spans="1:12" s="16" customFormat="1" x14ac:dyDescent="0.25">
      <c r="A42" s="51">
        <f t="shared" si="0"/>
        <v>35</v>
      </c>
      <c r="B42" s="15"/>
      <c r="C42" s="15"/>
      <c r="D42" s="32"/>
      <c r="E42" s="66"/>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0</v>
      </c>
      <c r="L47"/>
    </row>
    <row r="48" spans="1:12" s="16" customFormat="1" x14ac:dyDescent="0.25">
      <c r="A48"/>
      <c r="B48"/>
      <c r="C48"/>
      <c r="D48"/>
      <c r="E48"/>
      <c r="F48"/>
      <c r="G48"/>
      <c r="H48"/>
      <c r="I48"/>
      <c r="J48" s="7" t="s">
        <v>49</v>
      </c>
      <c r="K48" s="8">
        <f>COUNTIF(K8:K42,"PENDIENTE POR ERROR INVALIDANTE")</f>
        <v>0</v>
      </c>
      <c r="L48"/>
    </row>
    <row r="49" spans="4:11" x14ac:dyDescent="0.25">
      <c r="J49" s="7" t="s">
        <v>50</v>
      </c>
      <c r="K49" s="8">
        <f>COUNTIF(K8:K42,"N/A")</f>
        <v>0</v>
      </c>
    </row>
    <row r="50" spans="4:11" x14ac:dyDescent="0.25">
      <c r="D50" s="13"/>
      <c r="E50" s="13"/>
      <c r="F50" s="13"/>
      <c r="G50" s="13"/>
      <c r="J50" s="9" t="s">
        <v>10</v>
      </c>
      <c r="K50" s="10">
        <f>SUM(K45:K49)</f>
        <v>0</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D8" sqref="D8"/>
    </sheetView>
  </sheetViews>
  <sheetFormatPr baseColWidth="10" defaultRowHeight="15" x14ac:dyDescent="0.25"/>
  <cols>
    <col min="1" max="1" width="3" bestFit="1" customWidth="1"/>
    <col min="2" max="2" width="7.85546875" bestFit="1" customWidth="1"/>
    <col min="3" max="3" width="10" bestFit="1" customWidth="1"/>
    <col min="4" max="4" width="42.5703125" bestFit="1" customWidth="1"/>
    <col min="5" max="5" width="25.28515625" bestFit="1" customWidth="1"/>
    <col min="6" max="6" width="12.85546875" bestFit="1" customWidth="1"/>
    <col min="7" max="7" width="20.42578125" customWidth="1"/>
    <col min="8" max="8" width="65.14062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71</v>
      </c>
      <c r="L5" s="3" t="s">
        <v>72</v>
      </c>
    </row>
    <row r="6" spans="1:12" s="16" customFormat="1" x14ac:dyDescent="0.25">
      <c r="A6" s="19"/>
      <c r="B6" s="20"/>
      <c r="C6" s="20"/>
      <c r="D6" s="20" t="s">
        <v>16</v>
      </c>
      <c r="E6" s="20"/>
      <c r="F6" s="20"/>
      <c r="G6" s="20"/>
      <c r="H6" s="21"/>
      <c r="I6" s="22"/>
      <c r="J6" s="23"/>
      <c r="K6" s="23"/>
      <c r="L6" s="23"/>
    </row>
    <row r="7" spans="1:12" s="16" customFormat="1" x14ac:dyDescent="0.25">
      <c r="A7" s="25"/>
      <c r="B7" s="24"/>
      <c r="C7" s="24"/>
      <c r="D7" s="24" t="s">
        <v>19</v>
      </c>
      <c r="E7" s="24"/>
      <c r="F7" s="24"/>
      <c r="G7" s="24"/>
      <c r="H7" s="26"/>
      <c r="I7" s="27"/>
      <c r="J7" s="28"/>
      <c r="K7" s="28"/>
      <c r="L7" s="28"/>
    </row>
    <row r="8" spans="1:12" s="16" customFormat="1" ht="45" x14ac:dyDescent="0.25">
      <c r="A8" s="29">
        <v>1</v>
      </c>
      <c r="B8" s="15"/>
      <c r="C8" s="15"/>
      <c r="D8" s="32" t="s">
        <v>413</v>
      </c>
      <c r="E8" s="66"/>
      <c r="F8" s="32"/>
      <c r="G8" s="32"/>
      <c r="H8" s="32"/>
      <c r="I8" s="33"/>
      <c r="J8" s="33"/>
      <c r="K8" s="30"/>
      <c r="L8" s="30"/>
    </row>
    <row r="9" spans="1:12" s="31" customFormat="1" x14ac:dyDescent="0.25">
      <c r="A9" s="51">
        <f>A8+1</f>
        <v>2</v>
      </c>
      <c r="B9" s="15"/>
      <c r="C9" s="15"/>
      <c r="D9" s="32"/>
      <c r="E9" s="66"/>
      <c r="F9" s="32"/>
      <c r="G9" s="32"/>
      <c r="H9" s="32"/>
      <c r="I9" s="33"/>
      <c r="J9" s="33"/>
      <c r="K9" s="30"/>
      <c r="L9" s="30"/>
    </row>
    <row r="10" spans="1:12" s="16" customFormat="1" x14ac:dyDescent="0.25">
      <c r="A10" s="51">
        <f t="shared" ref="A10:A42" si="0">A9+1</f>
        <v>3</v>
      </c>
      <c r="B10" s="15"/>
      <c r="C10" s="15"/>
      <c r="D10" s="32"/>
      <c r="E10" s="66"/>
      <c r="F10" s="32"/>
      <c r="G10" s="32"/>
      <c r="H10" s="32"/>
      <c r="I10" s="34"/>
      <c r="J10" s="33"/>
      <c r="K10" s="30"/>
      <c r="L10" s="4"/>
    </row>
    <row r="11" spans="1:12" s="16" customFormat="1" x14ac:dyDescent="0.25">
      <c r="A11" s="51">
        <f t="shared" si="0"/>
        <v>4</v>
      </c>
      <c r="B11" s="15"/>
      <c r="C11" s="15"/>
      <c r="D11" s="32"/>
      <c r="E11" s="66"/>
      <c r="F11" s="32"/>
      <c r="G11" s="32"/>
      <c r="H11" s="32"/>
      <c r="I11" s="34"/>
      <c r="J11" s="33"/>
      <c r="K11" s="30"/>
      <c r="L11" s="4"/>
    </row>
    <row r="12" spans="1:12" s="16" customFormat="1" x14ac:dyDescent="0.25">
      <c r="A12" s="51">
        <f t="shared" si="0"/>
        <v>5</v>
      </c>
      <c r="B12" s="15"/>
      <c r="C12" s="15"/>
      <c r="D12" s="32"/>
      <c r="E12" s="66"/>
      <c r="F12" s="32"/>
      <c r="G12" s="32"/>
      <c r="H12" s="32"/>
      <c r="I12" s="34"/>
      <c r="J12" s="33"/>
      <c r="K12" s="30"/>
      <c r="L12" s="4"/>
    </row>
    <row r="13" spans="1:12" s="16" customFormat="1" x14ac:dyDescent="0.25">
      <c r="A13" s="51">
        <f t="shared" si="0"/>
        <v>6</v>
      </c>
      <c r="B13" s="15"/>
      <c r="C13" s="15"/>
      <c r="D13" s="32"/>
      <c r="E13" s="66"/>
      <c r="F13" s="32"/>
      <c r="G13" s="32"/>
      <c r="H13" s="32"/>
      <c r="I13" s="34"/>
      <c r="J13" s="33"/>
      <c r="K13" s="30"/>
      <c r="L13" s="4"/>
    </row>
    <row r="14" spans="1:12" s="16" customFormat="1" x14ac:dyDescent="0.25">
      <c r="A14" s="51">
        <f t="shared" si="0"/>
        <v>7</v>
      </c>
      <c r="B14" s="15"/>
      <c r="C14" s="15"/>
      <c r="D14" s="32"/>
      <c r="E14" s="66"/>
      <c r="F14" s="32"/>
      <c r="G14" s="32"/>
      <c r="H14" s="32"/>
      <c r="I14" s="34"/>
      <c r="J14" s="33"/>
      <c r="K14" s="30"/>
      <c r="L14" s="4"/>
    </row>
    <row r="15" spans="1:12" s="16" customFormat="1" x14ac:dyDescent="0.25">
      <c r="A15" s="51">
        <f t="shared" si="0"/>
        <v>8</v>
      </c>
      <c r="B15" s="15"/>
      <c r="C15" s="15"/>
      <c r="D15" s="32"/>
      <c r="E15" s="66"/>
      <c r="F15" s="32"/>
      <c r="G15" s="32"/>
      <c r="H15" s="32"/>
      <c r="I15" s="34"/>
      <c r="J15" s="33"/>
      <c r="K15" s="30"/>
      <c r="L15" s="4"/>
    </row>
    <row r="16" spans="1:12" s="16" customFormat="1" x14ac:dyDescent="0.25">
      <c r="A16" s="51">
        <f t="shared" si="0"/>
        <v>9</v>
      </c>
      <c r="B16" s="15"/>
      <c r="C16" s="15"/>
      <c r="D16" s="32"/>
      <c r="E16" s="66"/>
      <c r="F16" s="32"/>
      <c r="G16" s="32"/>
      <c r="H16" s="32"/>
      <c r="I16" s="34"/>
      <c r="J16" s="33"/>
      <c r="K16" s="30"/>
      <c r="L16" s="4"/>
    </row>
    <row r="17" spans="1:12" s="16" customFormat="1" x14ac:dyDescent="0.25">
      <c r="A17" s="51">
        <f t="shared" si="0"/>
        <v>10</v>
      </c>
      <c r="B17" s="15"/>
      <c r="C17" s="15"/>
      <c r="D17" s="32"/>
      <c r="E17" s="66"/>
      <c r="F17" s="32"/>
      <c r="G17" s="32"/>
      <c r="H17" s="32"/>
      <c r="I17" s="34"/>
      <c r="J17" s="33"/>
      <c r="K17" s="30"/>
      <c r="L17" s="4"/>
    </row>
    <row r="18" spans="1:12" s="16" customFormat="1" x14ac:dyDescent="0.25">
      <c r="A18" s="51">
        <f t="shared" si="0"/>
        <v>11</v>
      </c>
      <c r="B18" s="15"/>
      <c r="C18" s="15"/>
      <c r="D18" s="32"/>
      <c r="E18" s="66"/>
      <c r="F18" s="32"/>
      <c r="G18" s="32"/>
      <c r="H18" s="32"/>
      <c r="I18" s="34"/>
      <c r="J18" s="33"/>
      <c r="K18" s="30"/>
      <c r="L18" s="4"/>
    </row>
    <row r="19" spans="1:12" s="16" customFormat="1" x14ac:dyDescent="0.25">
      <c r="A19" s="51">
        <f t="shared" si="0"/>
        <v>12</v>
      </c>
      <c r="B19" s="15"/>
      <c r="C19" s="15"/>
      <c r="D19" s="32"/>
      <c r="E19" s="66"/>
      <c r="F19" s="32"/>
      <c r="G19" s="36"/>
      <c r="H19" s="32"/>
      <c r="I19" s="34"/>
      <c r="J19" s="33"/>
      <c r="K19" s="30"/>
      <c r="L19" s="4"/>
    </row>
    <row r="20" spans="1:12" s="16" customFormat="1" x14ac:dyDescent="0.25">
      <c r="A20" s="51">
        <f t="shared" si="0"/>
        <v>13</v>
      </c>
      <c r="B20" s="15"/>
      <c r="C20" s="15"/>
      <c r="D20" s="32"/>
      <c r="E20" s="66"/>
      <c r="F20" s="32"/>
      <c r="G20" s="32"/>
      <c r="H20" s="32"/>
      <c r="I20" s="34"/>
      <c r="J20" s="33"/>
      <c r="K20" s="30"/>
      <c r="L20" s="4"/>
    </row>
    <row r="21" spans="1:12" s="16" customFormat="1" x14ac:dyDescent="0.25">
      <c r="A21" s="51">
        <f t="shared" si="0"/>
        <v>14</v>
      </c>
      <c r="B21" s="15"/>
      <c r="C21" s="15"/>
      <c r="D21" s="32"/>
      <c r="E21" s="66"/>
      <c r="F21" s="32"/>
      <c r="G21" s="32"/>
      <c r="H21" s="32"/>
      <c r="I21" s="34"/>
      <c r="J21" s="33"/>
      <c r="K21" s="30"/>
      <c r="L21" s="4"/>
    </row>
    <row r="22" spans="1:12" s="16" customFormat="1" x14ac:dyDescent="0.25">
      <c r="A22" s="51">
        <f t="shared" si="0"/>
        <v>15</v>
      </c>
      <c r="B22" s="15"/>
      <c r="C22" s="15"/>
      <c r="D22" s="32"/>
      <c r="E22" s="66"/>
      <c r="F22" s="32"/>
      <c r="G22" s="32"/>
      <c r="H22" s="32"/>
      <c r="I22" s="34"/>
      <c r="J22" s="33"/>
      <c r="K22" s="30"/>
      <c r="L22" s="4"/>
    </row>
    <row r="23" spans="1:12" s="16" customFormat="1" x14ac:dyDescent="0.25">
      <c r="A23" s="51">
        <f t="shared" si="0"/>
        <v>16</v>
      </c>
      <c r="B23" s="15"/>
      <c r="C23" s="15"/>
      <c r="D23" s="32"/>
      <c r="E23" s="66"/>
      <c r="F23" s="32"/>
      <c r="G23" s="32"/>
      <c r="H23" s="32"/>
      <c r="I23" s="34"/>
      <c r="J23" s="33"/>
      <c r="K23" s="30"/>
      <c r="L23" s="4"/>
    </row>
    <row r="24" spans="1:12" s="16" customFormat="1" x14ac:dyDescent="0.25">
      <c r="A24" s="51">
        <f t="shared" si="0"/>
        <v>17</v>
      </c>
      <c r="B24" s="15"/>
      <c r="C24" s="15"/>
      <c r="D24" s="32"/>
      <c r="E24" s="66"/>
      <c r="F24" s="32"/>
      <c r="G24" s="32"/>
      <c r="H24" s="32"/>
      <c r="I24" s="34"/>
      <c r="J24" s="33"/>
      <c r="K24" s="30"/>
      <c r="L24" s="4"/>
    </row>
    <row r="25" spans="1:12" s="16" customFormat="1" x14ac:dyDescent="0.25">
      <c r="A25" s="51">
        <f t="shared" si="0"/>
        <v>18</v>
      </c>
      <c r="B25" s="15"/>
      <c r="C25" s="15"/>
      <c r="D25" s="32"/>
      <c r="E25" s="66"/>
      <c r="F25" s="32"/>
      <c r="G25" s="32"/>
      <c r="H25" s="32"/>
      <c r="I25" s="34"/>
      <c r="J25" s="33"/>
      <c r="K25" s="4"/>
      <c r="L25" s="4"/>
    </row>
    <row r="26" spans="1:12" s="16" customFormat="1" x14ac:dyDescent="0.25">
      <c r="A26" s="51">
        <f t="shared" si="0"/>
        <v>19</v>
      </c>
      <c r="B26" s="15"/>
      <c r="C26" s="15"/>
      <c r="D26" s="32"/>
      <c r="E26" s="66"/>
      <c r="F26" s="32"/>
      <c r="G26" s="32"/>
      <c r="H26" s="32"/>
      <c r="I26" s="34"/>
      <c r="J26" s="33"/>
      <c r="K26" s="4"/>
      <c r="L26" s="4"/>
    </row>
    <row r="27" spans="1:12" s="16" customFormat="1" x14ac:dyDescent="0.25">
      <c r="A27" s="51">
        <f t="shared" si="0"/>
        <v>20</v>
      </c>
      <c r="B27" s="15"/>
      <c r="C27" s="15"/>
      <c r="D27" s="32"/>
      <c r="E27" s="66"/>
      <c r="F27" s="32"/>
      <c r="G27" s="32"/>
      <c r="H27" s="32"/>
      <c r="I27" s="34"/>
      <c r="J27" s="33"/>
      <c r="K27" s="30"/>
      <c r="L27" s="4"/>
    </row>
    <row r="28" spans="1:12" s="16" customFormat="1" x14ac:dyDescent="0.25">
      <c r="A28" s="51">
        <f t="shared" si="0"/>
        <v>21</v>
      </c>
      <c r="B28" s="15"/>
      <c r="C28" s="15"/>
      <c r="D28" s="32"/>
      <c r="E28" s="66"/>
      <c r="F28" s="32"/>
      <c r="G28" s="32"/>
      <c r="H28" s="32"/>
      <c r="I28" s="34"/>
      <c r="J28" s="33"/>
      <c r="K28" s="30"/>
      <c r="L28" s="4"/>
    </row>
    <row r="29" spans="1:12" s="16" customFormat="1" x14ac:dyDescent="0.25">
      <c r="A29" s="51">
        <f t="shared" si="0"/>
        <v>22</v>
      </c>
      <c r="B29" s="15"/>
      <c r="C29" s="15"/>
      <c r="D29" s="32"/>
      <c r="E29" s="66"/>
      <c r="F29" s="32"/>
      <c r="G29" s="32"/>
      <c r="H29" s="32"/>
      <c r="I29" s="34"/>
      <c r="J29" s="33"/>
      <c r="K29" s="30"/>
      <c r="L29" s="4"/>
    </row>
    <row r="30" spans="1:12" s="16" customFormat="1" x14ac:dyDescent="0.25">
      <c r="A30" s="51">
        <f t="shared" si="0"/>
        <v>23</v>
      </c>
      <c r="B30" s="15"/>
      <c r="C30" s="15"/>
      <c r="D30" s="32"/>
      <c r="E30" s="66"/>
      <c r="F30" s="32"/>
      <c r="G30" s="32"/>
      <c r="H30" s="32"/>
      <c r="I30" s="34"/>
      <c r="J30" s="33"/>
      <c r="K30" s="30"/>
      <c r="L30" s="4"/>
    </row>
    <row r="31" spans="1:12" s="16" customFormat="1" x14ac:dyDescent="0.25">
      <c r="A31" s="51">
        <f t="shared" si="0"/>
        <v>24</v>
      </c>
      <c r="B31" s="15"/>
      <c r="C31" s="15"/>
      <c r="D31" s="32"/>
      <c r="E31" s="66"/>
      <c r="F31" s="32"/>
      <c r="G31" s="32"/>
      <c r="H31" s="32"/>
      <c r="I31" s="34"/>
      <c r="J31" s="33"/>
      <c r="K31" s="30"/>
      <c r="L31" s="4"/>
    </row>
    <row r="32" spans="1:12" s="16" customFormat="1" x14ac:dyDescent="0.25">
      <c r="A32" s="51">
        <f t="shared" si="0"/>
        <v>25</v>
      </c>
      <c r="B32" s="15"/>
      <c r="C32" s="15"/>
      <c r="D32" s="32"/>
      <c r="E32" s="66"/>
      <c r="F32" s="32"/>
      <c r="G32" s="32"/>
      <c r="H32" s="32"/>
      <c r="I32" s="34"/>
      <c r="J32" s="33"/>
      <c r="K32" s="30"/>
      <c r="L32" s="4"/>
    </row>
    <row r="33" spans="1:12" s="16" customFormat="1" x14ac:dyDescent="0.25">
      <c r="A33" s="51">
        <f t="shared" si="0"/>
        <v>26</v>
      </c>
      <c r="B33" s="15"/>
      <c r="C33" s="15"/>
      <c r="D33" s="32"/>
      <c r="E33" s="66"/>
      <c r="F33" s="32"/>
      <c r="G33" s="32"/>
      <c r="H33" s="32"/>
      <c r="I33" s="34"/>
      <c r="J33" s="33"/>
      <c r="K33" s="30"/>
      <c r="L33" s="4"/>
    </row>
    <row r="34" spans="1:12" s="16" customFormat="1" x14ac:dyDescent="0.25">
      <c r="A34" s="51">
        <f t="shared" si="0"/>
        <v>27</v>
      </c>
      <c r="B34" s="15"/>
      <c r="C34" s="15"/>
      <c r="D34" s="32"/>
      <c r="E34" s="66"/>
      <c r="F34" s="32"/>
      <c r="G34" s="32"/>
      <c r="H34" s="32"/>
      <c r="I34" s="34"/>
      <c r="J34" s="33"/>
      <c r="K34" s="30"/>
      <c r="L34" s="4"/>
    </row>
    <row r="35" spans="1:12" s="16" customFormat="1" x14ac:dyDescent="0.25">
      <c r="A35" s="51">
        <f t="shared" si="0"/>
        <v>28</v>
      </c>
      <c r="B35" s="15"/>
      <c r="C35" s="15"/>
      <c r="D35" s="32"/>
      <c r="E35" s="66"/>
      <c r="F35" s="32"/>
      <c r="G35" s="32"/>
      <c r="H35" s="32"/>
      <c r="I35" s="34"/>
      <c r="J35" s="33"/>
      <c r="K35" s="30"/>
      <c r="L35" s="4"/>
    </row>
    <row r="36" spans="1:12" s="16" customFormat="1" x14ac:dyDescent="0.25">
      <c r="A36" s="51">
        <f t="shared" si="0"/>
        <v>29</v>
      </c>
      <c r="B36" s="15"/>
      <c r="C36" s="15"/>
      <c r="D36" s="32"/>
      <c r="E36" s="66"/>
      <c r="F36" s="32"/>
      <c r="G36" s="32"/>
      <c r="H36" s="32"/>
      <c r="I36" s="34"/>
      <c r="J36" s="33"/>
      <c r="K36" s="30"/>
      <c r="L36" s="4"/>
    </row>
    <row r="37" spans="1:12" s="16" customFormat="1" x14ac:dyDescent="0.25">
      <c r="A37" s="51">
        <f t="shared" si="0"/>
        <v>30</v>
      </c>
      <c r="B37" s="15"/>
      <c r="C37" s="15"/>
      <c r="D37" s="32"/>
      <c r="E37" s="66"/>
      <c r="F37" s="32"/>
      <c r="G37" s="32"/>
      <c r="H37" s="32"/>
      <c r="I37" s="34"/>
      <c r="J37" s="33"/>
      <c r="K37" s="30"/>
      <c r="L37" s="4"/>
    </row>
    <row r="38" spans="1:12" s="16" customFormat="1" x14ac:dyDescent="0.25">
      <c r="A38" s="51">
        <f t="shared" si="0"/>
        <v>31</v>
      </c>
      <c r="B38" s="15"/>
      <c r="C38" s="15"/>
      <c r="D38" s="32"/>
      <c r="E38" s="66"/>
      <c r="F38" s="32"/>
      <c r="G38" s="32"/>
      <c r="H38" s="32"/>
      <c r="I38" s="34"/>
      <c r="J38" s="33"/>
      <c r="K38" s="30"/>
      <c r="L38" s="4"/>
    </row>
    <row r="39" spans="1:12" s="16" customFormat="1" x14ac:dyDescent="0.25">
      <c r="A39" s="51">
        <f t="shared" si="0"/>
        <v>32</v>
      </c>
      <c r="B39" s="15"/>
      <c r="C39" s="15"/>
      <c r="D39" s="32"/>
      <c r="E39" s="66"/>
      <c r="F39" s="32"/>
      <c r="G39" s="32"/>
      <c r="H39" s="32"/>
      <c r="I39" s="34"/>
      <c r="J39" s="33"/>
      <c r="K39" s="30"/>
      <c r="L39" s="4"/>
    </row>
    <row r="40" spans="1:12" s="16" customFormat="1" x14ac:dyDescent="0.25">
      <c r="A40" s="51">
        <f t="shared" si="0"/>
        <v>33</v>
      </c>
      <c r="B40" s="15"/>
      <c r="C40" s="15"/>
      <c r="D40" s="32"/>
      <c r="E40" s="66"/>
      <c r="F40" s="32"/>
      <c r="G40" s="32"/>
      <c r="H40" s="32"/>
      <c r="I40" s="34"/>
      <c r="J40" s="33"/>
      <c r="K40" s="4"/>
      <c r="L40" s="4"/>
    </row>
    <row r="41" spans="1:12" s="16" customFormat="1" x14ac:dyDescent="0.25">
      <c r="A41" s="51">
        <f t="shared" si="0"/>
        <v>34</v>
      </c>
      <c r="B41" s="15"/>
      <c r="C41" s="15"/>
      <c r="D41" s="32"/>
      <c r="E41" s="66"/>
      <c r="F41" s="32"/>
      <c r="G41" s="32"/>
      <c r="H41" s="32"/>
      <c r="I41" s="34"/>
      <c r="J41" s="33"/>
      <c r="K41" s="4"/>
      <c r="L41" s="4"/>
    </row>
    <row r="42" spans="1:12" s="16" customFormat="1" x14ac:dyDescent="0.25">
      <c r="A42" s="51">
        <f t="shared" si="0"/>
        <v>35</v>
      </c>
      <c r="B42" s="15"/>
      <c r="C42" s="15"/>
      <c r="D42" s="32"/>
      <c r="E42" s="66"/>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0</v>
      </c>
      <c r="L47"/>
    </row>
    <row r="48" spans="1:12" s="16" customFormat="1" x14ac:dyDescent="0.25">
      <c r="A48"/>
      <c r="B48"/>
      <c r="C48"/>
      <c r="D48"/>
      <c r="E48"/>
      <c r="F48"/>
      <c r="G48"/>
      <c r="H48"/>
      <c r="I48"/>
      <c r="J48" s="7" t="s">
        <v>49</v>
      </c>
      <c r="K48" s="8">
        <f>COUNTIF(K8:K42,"PENDIENTE POR ERROR INVALIDANTE")</f>
        <v>0</v>
      </c>
      <c r="L48"/>
    </row>
    <row r="49" spans="4:11" x14ac:dyDescent="0.25">
      <c r="J49" s="7" t="s">
        <v>50</v>
      </c>
      <c r="K49" s="8">
        <f>COUNTIF(K8:K42,"N/A")</f>
        <v>0</v>
      </c>
    </row>
    <row r="50" spans="4:11" x14ac:dyDescent="0.25">
      <c r="D50" s="13"/>
      <c r="E50" s="13"/>
      <c r="F50" s="13"/>
      <c r="G50" s="13"/>
      <c r="J50" s="9" t="s">
        <v>10</v>
      </c>
      <c r="K50" s="10">
        <f>SUM(K45:K49)</f>
        <v>0</v>
      </c>
    </row>
    <row r="51" spans="4:11" x14ac:dyDescent="0.25">
      <c r="D51" s="13"/>
      <c r="E51" s="13"/>
      <c r="F51" s="13"/>
      <c r="G51" s="13"/>
    </row>
  </sheetData>
  <dataConsolidate/>
  <dataValidations disablePrompts="1"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4.85546875" customWidth="1"/>
    <col min="3" max="3" width="5" customWidth="1"/>
    <col min="4" max="4" width="42.5703125" bestFit="1" customWidth="1"/>
    <col min="5" max="5" width="25.28515625" bestFit="1" customWidth="1"/>
    <col min="6" max="6" width="9.7109375" customWidth="1"/>
    <col min="7" max="7" width="20.42578125" customWidth="1"/>
    <col min="8" max="8" width="65.14062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71</v>
      </c>
      <c r="L5" s="3" t="s">
        <v>72</v>
      </c>
    </row>
    <row r="6" spans="1:12" s="16" customFormat="1" x14ac:dyDescent="0.25">
      <c r="A6" s="19"/>
      <c r="B6" s="20"/>
      <c r="C6" s="20"/>
      <c r="D6" s="20" t="s">
        <v>16</v>
      </c>
      <c r="E6" s="20"/>
      <c r="F6" s="20"/>
      <c r="G6" s="20"/>
      <c r="H6" s="21"/>
      <c r="I6" s="22"/>
      <c r="J6" s="23"/>
      <c r="K6" s="23"/>
      <c r="L6" s="23"/>
    </row>
    <row r="7" spans="1:12" s="16" customFormat="1" x14ac:dyDescent="0.25">
      <c r="A7" s="25"/>
      <c r="B7" s="24"/>
      <c r="C7" s="24"/>
      <c r="D7" s="24" t="s">
        <v>19</v>
      </c>
      <c r="E7" s="24"/>
      <c r="F7" s="24"/>
      <c r="G7" s="24"/>
      <c r="H7" s="26"/>
      <c r="I7" s="27"/>
      <c r="J7" s="28"/>
      <c r="K7" s="28"/>
      <c r="L7" s="28"/>
    </row>
    <row r="8" spans="1:12" s="16" customFormat="1" ht="60" x14ac:dyDescent="0.25">
      <c r="A8" s="29">
        <v>1</v>
      </c>
      <c r="B8" s="15" t="s">
        <v>70</v>
      </c>
      <c r="C8" s="15" t="s">
        <v>20</v>
      </c>
      <c r="D8" s="32" t="s">
        <v>203</v>
      </c>
      <c r="E8" s="66" t="s">
        <v>113</v>
      </c>
      <c r="F8" s="32" t="s">
        <v>30</v>
      </c>
      <c r="G8" s="32" t="s">
        <v>157</v>
      </c>
      <c r="H8" s="32" t="s">
        <v>24</v>
      </c>
      <c r="I8" s="33"/>
      <c r="J8" s="33"/>
      <c r="K8" s="30" t="s">
        <v>12</v>
      </c>
      <c r="L8" s="30"/>
    </row>
    <row r="9" spans="1:12" s="31" customFormat="1" ht="60" x14ac:dyDescent="0.25">
      <c r="A9" s="51">
        <f>A8+1</f>
        <v>2</v>
      </c>
      <c r="B9" s="15" t="s">
        <v>70</v>
      </c>
      <c r="C9" s="15" t="s">
        <v>21</v>
      </c>
      <c r="D9" s="32" t="s">
        <v>374</v>
      </c>
      <c r="E9" s="66" t="s">
        <v>156</v>
      </c>
      <c r="F9" s="32" t="s">
        <v>30</v>
      </c>
      <c r="G9" s="32" t="s">
        <v>157</v>
      </c>
      <c r="H9" s="32" t="s">
        <v>375</v>
      </c>
      <c r="I9" s="33"/>
      <c r="J9" s="33"/>
      <c r="K9" s="30" t="s">
        <v>12</v>
      </c>
      <c r="L9" s="30"/>
    </row>
    <row r="10" spans="1:12" s="16" customFormat="1" ht="60" x14ac:dyDescent="0.25">
      <c r="A10" s="51">
        <f t="shared" ref="A10:A42" si="0">A9+1</f>
        <v>3</v>
      </c>
      <c r="B10" s="15" t="s">
        <v>70</v>
      </c>
      <c r="C10" s="15" t="s">
        <v>21</v>
      </c>
      <c r="D10" s="32" t="s">
        <v>372</v>
      </c>
      <c r="E10" s="66" t="s">
        <v>159</v>
      </c>
      <c r="F10" s="32" t="s">
        <v>30</v>
      </c>
      <c r="G10" s="32" t="s">
        <v>157</v>
      </c>
      <c r="H10" s="32" t="s">
        <v>373</v>
      </c>
      <c r="I10" s="34"/>
      <c r="J10" s="33"/>
      <c r="K10" s="30" t="s">
        <v>12</v>
      </c>
      <c r="L10" s="4"/>
    </row>
    <row r="11" spans="1:12" s="16" customFormat="1" ht="45" x14ac:dyDescent="0.25">
      <c r="A11" s="51">
        <f t="shared" si="0"/>
        <v>4</v>
      </c>
      <c r="B11" s="15" t="s">
        <v>70</v>
      </c>
      <c r="C11" s="15" t="s">
        <v>21</v>
      </c>
      <c r="D11" s="32" t="s">
        <v>378</v>
      </c>
      <c r="E11" s="66" t="s">
        <v>165</v>
      </c>
      <c r="F11" s="32" t="s">
        <v>30</v>
      </c>
      <c r="G11" s="32" t="s">
        <v>166</v>
      </c>
      <c r="H11" s="32" t="s">
        <v>382</v>
      </c>
      <c r="I11" s="34"/>
      <c r="J11" s="33"/>
      <c r="K11" s="30" t="s">
        <v>12</v>
      </c>
      <c r="L11" s="4"/>
    </row>
    <row r="12" spans="1:12" s="16" customFormat="1" ht="45" x14ac:dyDescent="0.25">
      <c r="A12" s="51">
        <f t="shared" si="0"/>
        <v>5</v>
      </c>
      <c r="B12" s="15" t="s">
        <v>70</v>
      </c>
      <c r="C12" s="15" t="s">
        <v>21</v>
      </c>
      <c r="D12" s="32" t="s">
        <v>376</v>
      </c>
      <c r="E12" s="66" t="s">
        <v>168</v>
      </c>
      <c r="F12" s="32" t="s">
        <v>30</v>
      </c>
      <c r="G12" s="32" t="s">
        <v>167</v>
      </c>
      <c r="H12" s="32" t="s">
        <v>383</v>
      </c>
      <c r="I12" s="34"/>
      <c r="J12" s="33"/>
      <c r="K12" s="30" t="s">
        <v>12</v>
      </c>
      <c r="L12" s="4"/>
    </row>
    <row r="13" spans="1:12" s="16" customFormat="1" ht="45" x14ac:dyDescent="0.25">
      <c r="A13" s="51">
        <f t="shared" si="0"/>
        <v>6</v>
      </c>
      <c r="B13" s="15" t="s">
        <v>70</v>
      </c>
      <c r="C13" s="15" t="s">
        <v>21</v>
      </c>
      <c r="D13" s="32" t="s">
        <v>377</v>
      </c>
      <c r="E13" s="66" t="s">
        <v>165</v>
      </c>
      <c r="F13" s="32" t="s">
        <v>30</v>
      </c>
      <c r="G13" s="53" t="s">
        <v>408</v>
      </c>
      <c r="H13" s="32" t="s">
        <v>384</v>
      </c>
      <c r="I13" s="34"/>
      <c r="J13" s="33"/>
      <c r="K13" s="30" t="s">
        <v>12</v>
      </c>
      <c r="L13" s="4"/>
    </row>
    <row r="14" spans="1:12" s="16" customFormat="1" ht="45" x14ac:dyDescent="0.25">
      <c r="A14" s="51">
        <f t="shared" si="0"/>
        <v>7</v>
      </c>
      <c r="B14" s="15" t="s">
        <v>70</v>
      </c>
      <c r="C14" s="15" t="s">
        <v>21</v>
      </c>
      <c r="D14" s="32" t="s">
        <v>379</v>
      </c>
      <c r="E14" s="66" t="s">
        <v>168</v>
      </c>
      <c r="F14" s="32" t="s">
        <v>30</v>
      </c>
      <c r="G14" s="32" t="s">
        <v>167</v>
      </c>
      <c r="H14" s="53" t="s">
        <v>385</v>
      </c>
      <c r="I14" s="34"/>
      <c r="J14" s="33"/>
      <c r="K14" s="30" t="s">
        <v>12</v>
      </c>
      <c r="L14" s="4"/>
    </row>
    <row r="15" spans="1:12" s="16" customFormat="1" ht="45" x14ac:dyDescent="0.25">
      <c r="A15" s="51">
        <f t="shared" si="0"/>
        <v>8</v>
      </c>
      <c r="B15" s="15" t="s">
        <v>70</v>
      </c>
      <c r="C15" s="61" t="s">
        <v>21</v>
      </c>
      <c r="D15" s="32" t="s">
        <v>380</v>
      </c>
      <c r="E15" s="66" t="s">
        <v>169</v>
      </c>
      <c r="F15" s="32" t="s">
        <v>30</v>
      </c>
      <c r="G15" s="32" t="s">
        <v>170</v>
      </c>
      <c r="H15" s="53" t="s">
        <v>384</v>
      </c>
      <c r="I15" s="34"/>
      <c r="J15" s="33"/>
      <c r="K15" s="30" t="s">
        <v>12</v>
      </c>
      <c r="L15" s="4"/>
    </row>
    <row r="16" spans="1:12" s="16" customFormat="1" ht="45" x14ac:dyDescent="0.25">
      <c r="A16" s="51">
        <f t="shared" si="0"/>
        <v>9</v>
      </c>
      <c r="B16" s="15" t="s">
        <v>70</v>
      </c>
      <c r="C16" s="15" t="s">
        <v>21</v>
      </c>
      <c r="D16" s="32" t="s">
        <v>381</v>
      </c>
      <c r="E16" s="66" t="s">
        <v>168</v>
      </c>
      <c r="F16" s="32" t="s">
        <v>30</v>
      </c>
      <c r="G16" s="32" t="s">
        <v>167</v>
      </c>
      <c r="H16" s="53" t="s">
        <v>385</v>
      </c>
      <c r="I16" s="34"/>
      <c r="J16" s="33"/>
      <c r="K16" s="30" t="s">
        <v>12</v>
      </c>
      <c r="L16" s="4"/>
    </row>
    <row r="17" spans="1:12" s="16" customFormat="1" ht="75" x14ac:dyDescent="0.25">
      <c r="A17" s="51">
        <f t="shared" si="0"/>
        <v>10</v>
      </c>
      <c r="B17" s="15" t="s">
        <v>70</v>
      </c>
      <c r="C17" s="15" t="s">
        <v>21</v>
      </c>
      <c r="D17" s="32" t="s">
        <v>386</v>
      </c>
      <c r="E17" s="66" t="s">
        <v>168</v>
      </c>
      <c r="F17" s="32" t="s">
        <v>30</v>
      </c>
      <c r="G17" s="32" t="s">
        <v>387</v>
      </c>
      <c r="H17" s="53" t="s">
        <v>391</v>
      </c>
      <c r="I17" s="34"/>
      <c r="J17" s="33"/>
      <c r="K17" s="30" t="s">
        <v>12</v>
      </c>
      <c r="L17" s="4"/>
    </row>
    <row r="18" spans="1:12" s="16" customFormat="1" ht="60" x14ac:dyDescent="0.25">
      <c r="A18" s="51">
        <f t="shared" si="0"/>
        <v>11</v>
      </c>
      <c r="B18" s="15" t="s">
        <v>70</v>
      </c>
      <c r="C18" s="15" t="s">
        <v>21</v>
      </c>
      <c r="D18" s="32" t="s">
        <v>389</v>
      </c>
      <c r="E18" s="66" t="s">
        <v>168</v>
      </c>
      <c r="F18" s="32" t="s">
        <v>30</v>
      </c>
      <c r="G18" s="53" t="s">
        <v>409</v>
      </c>
      <c r="H18" s="53" t="s">
        <v>390</v>
      </c>
      <c r="I18" s="34"/>
      <c r="J18" s="33"/>
      <c r="K18" s="30" t="s">
        <v>12</v>
      </c>
      <c r="L18" s="4"/>
    </row>
    <row r="19" spans="1:12" s="16" customFormat="1" ht="120" x14ac:dyDescent="0.25">
      <c r="A19" s="51">
        <f t="shared" si="0"/>
        <v>12</v>
      </c>
      <c r="B19" s="15" t="s">
        <v>70</v>
      </c>
      <c r="C19" s="15" t="s">
        <v>21</v>
      </c>
      <c r="D19" s="32" t="s">
        <v>388</v>
      </c>
      <c r="E19" s="66" t="s">
        <v>168</v>
      </c>
      <c r="F19" s="32" t="s">
        <v>30</v>
      </c>
      <c r="G19" s="32" t="s">
        <v>410</v>
      </c>
      <c r="H19" s="53" t="s">
        <v>391</v>
      </c>
      <c r="I19" s="34"/>
      <c r="J19" s="33"/>
      <c r="K19" s="30" t="s">
        <v>12</v>
      </c>
      <c r="L19" s="4"/>
    </row>
    <row r="20" spans="1:12" s="16" customFormat="1" ht="120" x14ac:dyDescent="0.25">
      <c r="A20" s="51">
        <f t="shared" si="0"/>
        <v>13</v>
      </c>
      <c r="B20" s="15" t="s">
        <v>70</v>
      </c>
      <c r="C20" s="15" t="s">
        <v>21</v>
      </c>
      <c r="D20" s="32" t="s">
        <v>393</v>
      </c>
      <c r="E20" s="66" t="s">
        <v>392</v>
      </c>
      <c r="F20" s="32" t="s">
        <v>30</v>
      </c>
      <c r="G20" s="32" t="s">
        <v>330</v>
      </c>
      <c r="H20" s="32" t="s">
        <v>332</v>
      </c>
      <c r="I20" s="34"/>
      <c r="J20" s="33"/>
      <c r="K20" s="30" t="s">
        <v>12</v>
      </c>
      <c r="L20" s="4"/>
    </row>
    <row r="21" spans="1:12" s="16" customFormat="1" ht="90" x14ac:dyDescent="0.25">
      <c r="A21" s="51">
        <f t="shared" si="0"/>
        <v>14</v>
      </c>
      <c r="B21" s="15" t="s">
        <v>70</v>
      </c>
      <c r="C21" s="15" t="s">
        <v>21</v>
      </c>
      <c r="D21" s="32" t="s">
        <v>328</v>
      </c>
      <c r="E21" s="66" t="s">
        <v>172</v>
      </c>
      <c r="F21" s="32" t="s">
        <v>30</v>
      </c>
      <c r="G21" s="32" t="s">
        <v>69</v>
      </c>
      <c r="H21" s="32" t="s">
        <v>394</v>
      </c>
      <c r="I21" s="34"/>
      <c r="J21" s="33"/>
      <c r="K21" s="30" t="s">
        <v>12</v>
      </c>
      <c r="L21" s="4"/>
    </row>
    <row r="22" spans="1:12" s="16" customFormat="1" ht="105" x14ac:dyDescent="0.25">
      <c r="A22" s="51">
        <f t="shared" si="0"/>
        <v>15</v>
      </c>
      <c r="B22" s="15" t="s">
        <v>70</v>
      </c>
      <c r="C22" s="15" t="s">
        <v>21</v>
      </c>
      <c r="D22" s="32" t="s">
        <v>281</v>
      </c>
      <c r="E22" s="66" t="s">
        <v>395</v>
      </c>
      <c r="F22" s="32" t="s">
        <v>30</v>
      </c>
      <c r="G22" s="32" t="s">
        <v>273</v>
      </c>
      <c r="H22" s="32" t="s">
        <v>396</v>
      </c>
      <c r="I22" s="34"/>
      <c r="J22" s="33"/>
      <c r="K22" s="30" t="s">
        <v>12</v>
      </c>
      <c r="L22" s="4"/>
    </row>
    <row r="23" spans="1:12" s="16" customFormat="1" ht="135" x14ac:dyDescent="0.25">
      <c r="A23" s="51">
        <f t="shared" si="0"/>
        <v>16</v>
      </c>
      <c r="B23" s="15" t="s">
        <v>70</v>
      </c>
      <c r="C23" s="15" t="s">
        <v>21</v>
      </c>
      <c r="D23" s="32" t="s">
        <v>334</v>
      </c>
      <c r="E23" s="66" t="s">
        <v>395</v>
      </c>
      <c r="F23" s="32" t="s">
        <v>30</v>
      </c>
      <c r="G23" s="32" t="s">
        <v>275</v>
      </c>
      <c r="H23" s="32" t="s">
        <v>276</v>
      </c>
      <c r="I23" s="34"/>
      <c r="J23" s="33"/>
      <c r="K23" s="30" t="s">
        <v>12</v>
      </c>
      <c r="L23" s="4"/>
    </row>
    <row r="24" spans="1:12" s="16" customFormat="1" ht="135" x14ac:dyDescent="0.25">
      <c r="A24" s="51">
        <f t="shared" si="0"/>
        <v>17</v>
      </c>
      <c r="B24" s="15" t="s">
        <v>70</v>
      </c>
      <c r="C24" s="61" t="s">
        <v>21</v>
      </c>
      <c r="D24" s="32" t="s">
        <v>335</v>
      </c>
      <c r="E24" s="66" t="s">
        <v>395</v>
      </c>
      <c r="F24" s="32" t="s">
        <v>30</v>
      </c>
      <c r="G24" s="32" t="s">
        <v>336</v>
      </c>
      <c r="H24" s="32" t="s">
        <v>397</v>
      </c>
      <c r="I24" s="34"/>
      <c r="J24" s="33"/>
      <c r="K24" s="30" t="s">
        <v>12</v>
      </c>
      <c r="L24" s="4"/>
    </row>
    <row r="25" spans="1:12" s="16" customFormat="1" ht="165" x14ac:dyDescent="0.25">
      <c r="A25" s="51">
        <f t="shared" si="0"/>
        <v>18</v>
      </c>
      <c r="B25" s="15" t="s">
        <v>70</v>
      </c>
      <c r="C25" s="15" t="s">
        <v>21</v>
      </c>
      <c r="D25" s="32" t="s">
        <v>279</v>
      </c>
      <c r="E25" s="66" t="s">
        <v>395</v>
      </c>
      <c r="F25" s="32" t="s">
        <v>30</v>
      </c>
      <c r="G25" s="32" t="s">
        <v>338</v>
      </c>
      <c r="H25" s="32" t="s">
        <v>277</v>
      </c>
      <c r="I25" s="34"/>
      <c r="J25" s="33"/>
      <c r="K25" s="30" t="s">
        <v>12</v>
      </c>
      <c r="L25" s="4"/>
    </row>
    <row r="26" spans="1:12" s="16" customFormat="1" ht="165" x14ac:dyDescent="0.25">
      <c r="A26" s="51">
        <f t="shared" si="0"/>
        <v>19</v>
      </c>
      <c r="B26" s="15" t="s">
        <v>70</v>
      </c>
      <c r="C26" s="15" t="s">
        <v>21</v>
      </c>
      <c r="D26" s="32" t="s">
        <v>464</v>
      </c>
      <c r="E26" s="66" t="s">
        <v>455</v>
      </c>
      <c r="F26" s="32" t="s">
        <v>30</v>
      </c>
      <c r="G26" s="32" t="s">
        <v>283</v>
      </c>
      <c r="H26" s="32" t="s">
        <v>398</v>
      </c>
      <c r="I26" s="34"/>
      <c r="J26" s="33"/>
      <c r="K26" s="30" t="s">
        <v>12</v>
      </c>
      <c r="L26" s="4"/>
    </row>
    <row r="27" spans="1:12" s="16" customFormat="1" ht="165" x14ac:dyDescent="0.25">
      <c r="A27" s="51">
        <f t="shared" si="0"/>
        <v>20</v>
      </c>
      <c r="B27" s="15" t="s">
        <v>70</v>
      </c>
      <c r="C27" s="61" t="s">
        <v>21</v>
      </c>
      <c r="D27" s="32" t="s">
        <v>465</v>
      </c>
      <c r="E27" s="66" t="s">
        <v>456</v>
      </c>
      <c r="F27" s="32" t="s">
        <v>30</v>
      </c>
      <c r="G27" s="32" t="s">
        <v>284</v>
      </c>
      <c r="H27" s="32" t="s">
        <v>399</v>
      </c>
      <c r="I27" s="34"/>
      <c r="J27" s="33"/>
      <c r="K27" s="30" t="s">
        <v>12</v>
      </c>
      <c r="L27" s="4"/>
    </row>
    <row r="28" spans="1:12" s="16" customFormat="1" ht="120" x14ac:dyDescent="0.25">
      <c r="A28" s="51">
        <f t="shared" si="0"/>
        <v>21</v>
      </c>
      <c r="B28" s="15" t="s">
        <v>70</v>
      </c>
      <c r="C28" s="15" t="s">
        <v>102</v>
      </c>
      <c r="D28" s="32" t="s">
        <v>292</v>
      </c>
      <c r="E28" s="66" t="s">
        <v>400</v>
      </c>
      <c r="F28" s="32" t="s">
        <v>30</v>
      </c>
      <c r="G28" s="32" t="s">
        <v>291</v>
      </c>
      <c r="H28" s="32" t="s">
        <v>290</v>
      </c>
      <c r="I28" s="34"/>
      <c r="J28" s="33"/>
      <c r="K28" s="30" t="s">
        <v>12</v>
      </c>
      <c r="L28" s="4"/>
    </row>
    <row r="29" spans="1:12" s="16" customFormat="1" ht="180" x14ac:dyDescent="0.25">
      <c r="A29" s="51">
        <f t="shared" si="0"/>
        <v>22</v>
      </c>
      <c r="B29" s="15" t="s">
        <v>70</v>
      </c>
      <c r="C29" s="15" t="s">
        <v>21</v>
      </c>
      <c r="D29" s="32" t="s">
        <v>466</v>
      </c>
      <c r="E29" s="66" t="s">
        <v>457</v>
      </c>
      <c r="F29" s="32" t="s">
        <v>30</v>
      </c>
      <c r="G29" s="32" t="s">
        <v>295</v>
      </c>
      <c r="H29" s="32" t="s">
        <v>401</v>
      </c>
      <c r="I29" s="34"/>
      <c r="J29" s="33"/>
      <c r="K29" s="30" t="s">
        <v>12</v>
      </c>
      <c r="L29" s="4"/>
    </row>
    <row r="30" spans="1:12" s="16" customFormat="1" ht="180" x14ac:dyDescent="0.25">
      <c r="A30" s="51">
        <f t="shared" si="0"/>
        <v>23</v>
      </c>
      <c r="B30" s="15" t="s">
        <v>70</v>
      </c>
      <c r="C30" s="15" t="s">
        <v>21</v>
      </c>
      <c r="D30" s="32" t="s">
        <v>293</v>
      </c>
      <c r="E30" s="66" t="s">
        <v>402</v>
      </c>
      <c r="F30" s="32" t="s">
        <v>30</v>
      </c>
      <c r="G30" s="32" t="s">
        <v>295</v>
      </c>
      <c r="H30" s="32" t="s">
        <v>407</v>
      </c>
      <c r="I30" s="34"/>
      <c r="J30" s="33"/>
      <c r="K30" s="30" t="s">
        <v>12</v>
      </c>
      <c r="L30" s="4"/>
    </row>
    <row r="31" spans="1:12" s="16" customFormat="1" ht="120" x14ac:dyDescent="0.25">
      <c r="A31" s="51">
        <f t="shared" si="0"/>
        <v>24</v>
      </c>
      <c r="B31" s="15" t="s">
        <v>70</v>
      </c>
      <c r="C31" s="15" t="s">
        <v>21</v>
      </c>
      <c r="D31" s="32" t="s">
        <v>467</v>
      </c>
      <c r="E31" s="66" t="s">
        <v>458</v>
      </c>
      <c r="F31" s="32" t="s">
        <v>30</v>
      </c>
      <c r="G31" s="32" t="s">
        <v>404</v>
      </c>
      <c r="H31" s="32" t="s">
        <v>403</v>
      </c>
      <c r="I31" s="34"/>
      <c r="J31" s="33"/>
      <c r="K31" s="30" t="s">
        <v>12</v>
      </c>
      <c r="L31" s="4"/>
    </row>
    <row r="32" spans="1:12" s="16" customFormat="1" ht="105" x14ac:dyDescent="0.25">
      <c r="A32" s="51">
        <f t="shared" si="0"/>
        <v>25</v>
      </c>
      <c r="B32" s="15" t="s">
        <v>70</v>
      </c>
      <c r="C32" s="15" t="s">
        <v>21</v>
      </c>
      <c r="D32" s="32" t="s">
        <v>298</v>
      </c>
      <c r="E32" s="66" t="s">
        <v>405</v>
      </c>
      <c r="F32" s="32" t="s">
        <v>30</v>
      </c>
      <c r="G32" s="32" t="s">
        <v>347</v>
      </c>
      <c r="H32" s="32" t="s">
        <v>406</v>
      </c>
      <c r="I32" s="34"/>
      <c r="J32" s="33"/>
      <c r="K32" s="30" t="s">
        <v>12</v>
      </c>
      <c r="L32" s="4"/>
    </row>
    <row r="33" spans="1:12" s="16" customFormat="1" ht="38.25" x14ac:dyDescent="0.25">
      <c r="A33" s="51">
        <f t="shared" si="0"/>
        <v>26</v>
      </c>
      <c r="B33" s="15" t="s">
        <v>70</v>
      </c>
      <c r="C33" s="15" t="s">
        <v>21</v>
      </c>
      <c r="D33" s="32"/>
      <c r="E33" s="66"/>
      <c r="F33" s="32"/>
      <c r="G33" s="32"/>
      <c r="H33" s="32"/>
      <c r="I33" s="34"/>
      <c r="J33" s="33"/>
      <c r="K33" s="30"/>
      <c r="L33" s="4"/>
    </row>
    <row r="34" spans="1:12" s="16" customFormat="1" ht="38.25" x14ac:dyDescent="0.25">
      <c r="A34" s="51">
        <f t="shared" si="0"/>
        <v>27</v>
      </c>
      <c r="B34" s="15" t="s">
        <v>70</v>
      </c>
      <c r="C34" s="15" t="s">
        <v>21</v>
      </c>
      <c r="D34" s="32"/>
      <c r="E34" s="66"/>
      <c r="F34" s="32"/>
      <c r="G34" s="32"/>
      <c r="H34" s="32"/>
      <c r="I34" s="34"/>
      <c r="J34" s="33"/>
      <c r="K34" s="30"/>
      <c r="L34" s="4"/>
    </row>
    <row r="35" spans="1:12" s="16" customFormat="1" ht="38.25" x14ac:dyDescent="0.25">
      <c r="A35" s="51">
        <f t="shared" si="0"/>
        <v>28</v>
      </c>
      <c r="B35" s="15" t="s">
        <v>70</v>
      </c>
      <c r="C35" s="15" t="s">
        <v>21</v>
      </c>
      <c r="D35" s="32"/>
      <c r="E35" s="66"/>
      <c r="F35" s="32"/>
      <c r="G35" s="32"/>
      <c r="H35" s="32"/>
      <c r="I35" s="34"/>
      <c r="J35" s="33"/>
      <c r="K35" s="30"/>
      <c r="L35" s="4"/>
    </row>
    <row r="36" spans="1:12" s="16" customFormat="1" ht="38.25" x14ac:dyDescent="0.25">
      <c r="A36" s="51">
        <f t="shared" si="0"/>
        <v>29</v>
      </c>
      <c r="B36" s="15" t="s">
        <v>70</v>
      </c>
      <c r="C36" s="15" t="s">
        <v>21</v>
      </c>
      <c r="D36" s="32"/>
      <c r="E36" s="66"/>
      <c r="F36" s="32"/>
      <c r="G36" s="32"/>
      <c r="H36" s="32"/>
      <c r="I36" s="34"/>
      <c r="J36" s="33"/>
      <c r="K36" s="30"/>
      <c r="L36" s="4"/>
    </row>
    <row r="37" spans="1:12" s="16" customFormat="1" ht="38.25" x14ac:dyDescent="0.25">
      <c r="A37" s="51">
        <f t="shared" si="0"/>
        <v>30</v>
      </c>
      <c r="B37" s="15" t="s">
        <v>70</v>
      </c>
      <c r="C37" s="15" t="s">
        <v>21</v>
      </c>
      <c r="D37" s="32"/>
      <c r="E37" s="66"/>
      <c r="F37" s="32"/>
      <c r="G37" s="32"/>
      <c r="H37" s="32"/>
      <c r="I37" s="34"/>
      <c r="J37" s="33"/>
      <c r="K37" s="30"/>
      <c r="L37" s="4"/>
    </row>
    <row r="38" spans="1:12" s="16" customFormat="1" ht="38.25" x14ac:dyDescent="0.25">
      <c r="A38" s="51">
        <f t="shared" si="0"/>
        <v>31</v>
      </c>
      <c r="B38" s="15" t="s">
        <v>70</v>
      </c>
      <c r="C38" s="15" t="s">
        <v>21</v>
      </c>
      <c r="D38" s="32"/>
      <c r="E38" s="66"/>
      <c r="F38" s="32"/>
      <c r="G38" s="32"/>
      <c r="H38" s="32"/>
      <c r="I38" s="34"/>
      <c r="J38" s="33"/>
      <c r="K38" s="30"/>
      <c r="L38" s="4"/>
    </row>
    <row r="39" spans="1:12" s="16" customFormat="1" ht="38.25" x14ac:dyDescent="0.25">
      <c r="A39" s="51">
        <f t="shared" si="0"/>
        <v>32</v>
      </c>
      <c r="B39" s="15" t="s">
        <v>70</v>
      </c>
      <c r="C39" s="15" t="s">
        <v>21</v>
      </c>
      <c r="D39" s="32"/>
      <c r="E39" s="66"/>
      <c r="F39" s="32"/>
      <c r="G39" s="32"/>
      <c r="H39" s="32"/>
      <c r="I39" s="34"/>
      <c r="J39" s="33"/>
      <c r="K39" s="30"/>
      <c r="L39" s="4"/>
    </row>
    <row r="40" spans="1:12" s="16" customFormat="1" ht="38.25" x14ac:dyDescent="0.25">
      <c r="A40" s="51">
        <f t="shared" si="0"/>
        <v>33</v>
      </c>
      <c r="B40" s="15" t="s">
        <v>70</v>
      </c>
      <c r="C40" s="15" t="s">
        <v>21</v>
      </c>
      <c r="D40" s="32"/>
      <c r="E40" s="66"/>
      <c r="F40" s="32"/>
      <c r="G40" s="32"/>
      <c r="H40" s="32"/>
      <c r="I40" s="34"/>
      <c r="J40" s="33"/>
      <c r="K40" s="4"/>
      <c r="L40" s="4"/>
    </row>
    <row r="41" spans="1:12" s="16" customFormat="1" ht="38.25" x14ac:dyDescent="0.25">
      <c r="A41" s="51">
        <f t="shared" si="0"/>
        <v>34</v>
      </c>
      <c r="B41" s="15" t="s">
        <v>70</v>
      </c>
      <c r="C41" s="15" t="s">
        <v>21</v>
      </c>
      <c r="D41" s="32"/>
      <c r="E41" s="66"/>
      <c r="F41" s="32"/>
      <c r="G41" s="32"/>
      <c r="H41" s="32"/>
      <c r="I41" s="34"/>
      <c r="J41" s="33"/>
      <c r="K41" s="4"/>
      <c r="L41" s="4"/>
    </row>
    <row r="42" spans="1:12" s="16" customFormat="1" ht="38.25" x14ac:dyDescent="0.25">
      <c r="A42" s="51">
        <f t="shared" si="0"/>
        <v>35</v>
      </c>
      <c r="B42" s="15" t="s">
        <v>70</v>
      </c>
      <c r="C42" s="15" t="s">
        <v>21</v>
      </c>
      <c r="D42" s="32"/>
      <c r="E42" s="66"/>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25</v>
      </c>
      <c r="L47"/>
    </row>
    <row r="48" spans="1:12" s="16" customFormat="1" x14ac:dyDescent="0.25">
      <c r="A48"/>
      <c r="B48"/>
      <c r="C48"/>
      <c r="D48"/>
      <c r="E48"/>
      <c r="F48"/>
      <c r="G48"/>
      <c r="H48"/>
      <c r="I48"/>
      <c r="J48" s="7" t="s">
        <v>49</v>
      </c>
      <c r="K48" s="8">
        <f>COUNTIF(K8:K42,"PENDIENTE POR ERROR INVALIDANTE")</f>
        <v>0</v>
      </c>
      <c r="L48"/>
    </row>
    <row r="49" spans="4:11" x14ac:dyDescent="0.25">
      <c r="J49" s="7" t="s">
        <v>50</v>
      </c>
      <c r="K49" s="8">
        <f>COUNTIF(K8:K42,"N/A")</f>
        <v>0</v>
      </c>
    </row>
    <row r="50" spans="4:11" x14ac:dyDescent="0.25">
      <c r="D50" s="13"/>
      <c r="E50" s="13"/>
      <c r="F50" s="13"/>
      <c r="G50" s="13"/>
      <c r="J50" s="9" t="s">
        <v>10</v>
      </c>
      <c r="K50" s="10">
        <f>SUM(K45:K49)</f>
        <v>25</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42.5703125" bestFit="1" customWidth="1"/>
    <col min="5" max="5" width="25.28515625" bestFit="1" customWidth="1"/>
    <col min="6" max="6" width="12.85546875" bestFit="1" customWidth="1"/>
    <col min="7" max="7" width="30.5703125" bestFit="1"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4</v>
      </c>
      <c r="L5" s="3" t="s">
        <v>5</v>
      </c>
    </row>
    <row r="6" spans="1:12" s="16" customFormat="1" x14ac:dyDescent="0.25">
      <c r="A6" s="19"/>
      <c r="B6" s="20"/>
      <c r="C6" s="20"/>
      <c r="D6" s="20" t="s">
        <v>16</v>
      </c>
      <c r="E6" s="20"/>
      <c r="F6" s="20"/>
      <c r="G6" s="20"/>
      <c r="H6" s="21"/>
      <c r="I6" s="22"/>
      <c r="J6" s="23"/>
      <c r="K6" s="23"/>
      <c r="L6" s="23"/>
    </row>
    <row r="7" spans="1:12" s="16" customFormat="1" x14ac:dyDescent="0.25">
      <c r="A7" s="25"/>
      <c r="B7" s="24"/>
      <c r="C7" s="24"/>
      <c r="D7" s="24" t="s">
        <v>19</v>
      </c>
      <c r="E7" s="24"/>
      <c r="F7" s="24"/>
      <c r="G7" s="24"/>
      <c r="H7" s="26"/>
      <c r="I7" s="27"/>
      <c r="J7" s="28"/>
      <c r="K7" s="28"/>
      <c r="L7" s="28"/>
    </row>
    <row r="8" spans="1:12" s="16" customFormat="1" ht="38.25" x14ac:dyDescent="0.25">
      <c r="A8" s="29">
        <v>1</v>
      </c>
      <c r="B8" s="15" t="s">
        <v>83</v>
      </c>
      <c r="C8" s="15" t="s">
        <v>20</v>
      </c>
      <c r="D8" s="32" t="s">
        <v>201</v>
      </c>
      <c r="E8" s="66" t="s">
        <v>113</v>
      </c>
      <c r="F8" s="32" t="s">
        <v>30</v>
      </c>
      <c r="G8" s="32" t="s">
        <v>89</v>
      </c>
      <c r="H8" s="32" t="s">
        <v>24</v>
      </c>
      <c r="I8" s="33"/>
      <c r="J8" s="33"/>
      <c r="K8" s="30" t="s">
        <v>12</v>
      </c>
      <c r="L8" s="30"/>
    </row>
    <row r="9" spans="1:12" s="31" customFormat="1" ht="60" x14ac:dyDescent="0.25">
      <c r="A9" s="51">
        <f>A8+1</f>
        <v>2</v>
      </c>
      <c r="B9" s="15" t="s">
        <v>83</v>
      </c>
      <c r="C9" s="15" t="s">
        <v>21</v>
      </c>
      <c r="D9" s="32" t="s">
        <v>355</v>
      </c>
      <c r="E9" s="66" t="s">
        <v>142</v>
      </c>
      <c r="F9" s="32" t="s">
        <v>30</v>
      </c>
      <c r="G9" s="32" t="s">
        <v>89</v>
      </c>
      <c r="H9" s="32" t="s">
        <v>354</v>
      </c>
      <c r="I9" s="33"/>
      <c r="J9" s="33"/>
      <c r="K9" s="30" t="s">
        <v>12</v>
      </c>
      <c r="L9" s="30"/>
    </row>
    <row r="10" spans="1:12" s="16" customFormat="1" ht="45" x14ac:dyDescent="0.25">
      <c r="A10" s="51">
        <f t="shared" ref="A10:A42" si="0">A9+1</f>
        <v>3</v>
      </c>
      <c r="B10" s="15" t="s">
        <v>83</v>
      </c>
      <c r="C10" s="15" t="s">
        <v>21</v>
      </c>
      <c r="D10" s="32" t="s">
        <v>367</v>
      </c>
      <c r="E10" s="66" t="s">
        <v>144</v>
      </c>
      <c r="F10" s="32" t="s">
        <v>30</v>
      </c>
      <c r="G10" s="32" t="s">
        <v>89</v>
      </c>
      <c r="H10" s="32" t="s">
        <v>356</v>
      </c>
      <c r="I10" s="34"/>
      <c r="J10" s="33"/>
      <c r="K10" s="30" t="s">
        <v>12</v>
      </c>
      <c r="L10" s="4"/>
    </row>
    <row r="11" spans="1:12" s="16" customFormat="1" ht="75" x14ac:dyDescent="0.25">
      <c r="A11" s="51">
        <f t="shared" si="0"/>
        <v>4</v>
      </c>
      <c r="B11" s="15" t="s">
        <v>83</v>
      </c>
      <c r="C11" s="15" t="s">
        <v>21</v>
      </c>
      <c r="D11" s="32" t="s">
        <v>468</v>
      </c>
      <c r="E11" s="66" t="s">
        <v>454</v>
      </c>
      <c r="F11" s="32" t="s">
        <v>30</v>
      </c>
      <c r="G11" s="32" t="s">
        <v>89</v>
      </c>
      <c r="H11" s="32" t="s">
        <v>359</v>
      </c>
      <c r="I11" s="34"/>
      <c r="J11" s="33"/>
      <c r="K11" s="30" t="s">
        <v>12</v>
      </c>
      <c r="L11" s="4"/>
    </row>
    <row r="12" spans="1:12" s="16" customFormat="1" ht="45" x14ac:dyDescent="0.25">
      <c r="A12" s="51">
        <f t="shared" si="0"/>
        <v>5</v>
      </c>
      <c r="B12" s="15" t="s">
        <v>83</v>
      </c>
      <c r="C12" s="61" t="s">
        <v>21</v>
      </c>
      <c r="D12" s="32" t="s">
        <v>360</v>
      </c>
      <c r="E12" s="66" t="s">
        <v>143</v>
      </c>
      <c r="F12" s="32" t="s">
        <v>30</v>
      </c>
      <c r="G12" s="32" t="s">
        <v>89</v>
      </c>
      <c r="H12" s="32" t="s">
        <v>361</v>
      </c>
      <c r="I12" s="34"/>
      <c r="J12" s="33"/>
      <c r="K12" s="30" t="s">
        <v>12</v>
      </c>
      <c r="L12" s="4"/>
    </row>
    <row r="13" spans="1:12" s="16" customFormat="1" ht="45" x14ac:dyDescent="0.25">
      <c r="A13" s="51">
        <f t="shared" si="0"/>
        <v>6</v>
      </c>
      <c r="B13" s="15" t="s">
        <v>83</v>
      </c>
      <c r="C13" s="15" t="s">
        <v>21</v>
      </c>
      <c r="D13" s="32" t="s">
        <v>362</v>
      </c>
      <c r="E13" s="66" t="s">
        <v>145</v>
      </c>
      <c r="F13" s="32" t="s">
        <v>30</v>
      </c>
      <c r="G13" s="32" t="s">
        <v>89</v>
      </c>
      <c r="H13" s="32" t="s">
        <v>356</v>
      </c>
      <c r="I13" s="34"/>
      <c r="J13" s="33"/>
      <c r="K13" s="30" t="s">
        <v>12</v>
      </c>
      <c r="L13" s="4"/>
    </row>
    <row r="14" spans="1:12" s="16" customFormat="1" ht="38.25" x14ac:dyDescent="0.25">
      <c r="A14" s="51">
        <f t="shared" si="0"/>
        <v>7</v>
      </c>
      <c r="B14" s="15" t="s">
        <v>83</v>
      </c>
      <c r="C14" s="61" t="s">
        <v>20</v>
      </c>
      <c r="D14" s="32" t="s">
        <v>202</v>
      </c>
      <c r="E14" s="66" t="s">
        <v>146</v>
      </c>
      <c r="F14" s="32" t="s">
        <v>30</v>
      </c>
      <c r="G14" s="32"/>
      <c r="H14" s="32" t="s">
        <v>24</v>
      </c>
      <c r="I14" s="34"/>
      <c r="J14" s="33"/>
      <c r="K14" s="30" t="s">
        <v>12</v>
      </c>
      <c r="L14" s="4"/>
    </row>
    <row r="15" spans="1:12" s="16" customFormat="1" ht="60" x14ac:dyDescent="0.25">
      <c r="A15" s="51">
        <f t="shared" si="0"/>
        <v>8</v>
      </c>
      <c r="B15" s="15" t="s">
        <v>83</v>
      </c>
      <c r="C15" s="15" t="s">
        <v>21</v>
      </c>
      <c r="D15" s="32" t="s">
        <v>365</v>
      </c>
      <c r="E15" s="66" t="s">
        <v>146</v>
      </c>
      <c r="F15" s="32" t="s">
        <v>30</v>
      </c>
      <c r="G15" s="32" t="s">
        <v>85</v>
      </c>
      <c r="H15" s="32" t="s">
        <v>366</v>
      </c>
      <c r="I15" s="34"/>
      <c r="J15" s="33"/>
      <c r="K15" s="30" t="s">
        <v>12</v>
      </c>
      <c r="L15" s="4"/>
    </row>
    <row r="16" spans="1:12" s="16" customFormat="1" ht="45" x14ac:dyDescent="0.25">
      <c r="A16" s="51">
        <f t="shared" si="0"/>
        <v>9</v>
      </c>
      <c r="B16" s="15" t="s">
        <v>83</v>
      </c>
      <c r="C16" s="15" t="s">
        <v>21</v>
      </c>
      <c r="D16" s="32" t="s">
        <v>363</v>
      </c>
      <c r="E16" s="66" t="s">
        <v>147</v>
      </c>
      <c r="F16" s="32" t="s">
        <v>30</v>
      </c>
      <c r="G16" s="32" t="s">
        <v>86</v>
      </c>
      <c r="H16" s="32" t="s">
        <v>87</v>
      </c>
      <c r="I16" s="34"/>
      <c r="J16" s="33"/>
      <c r="K16" s="30" t="s">
        <v>12</v>
      </c>
      <c r="L16" s="4"/>
    </row>
    <row r="17" spans="1:12" s="16" customFormat="1" ht="105" x14ac:dyDescent="0.25">
      <c r="A17" s="51">
        <f t="shared" si="0"/>
        <v>10</v>
      </c>
      <c r="B17" s="15" t="s">
        <v>83</v>
      </c>
      <c r="C17" s="15" t="s">
        <v>21</v>
      </c>
      <c r="D17" s="32" t="s">
        <v>364</v>
      </c>
      <c r="E17" s="66" t="s">
        <v>146</v>
      </c>
      <c r="F17" s="32" t="s">
        <v>30</v>
      </c>
      <c r="G17" s="32" t="s">
        <v>88</v>
      </c>
      <c r="H17" s="32" t="s">
        <v>368</v>
      </c>
      <c r="I17" s="34"/>
      <c r="J17" s="33"/>
      <c r="K17" s="30" t="s">
        <v>12</v>
      </c>
      <c r="L17" s="4"/>
    </row>
    <row r="18" spans="1:12" s="16" customFormat="1" x14ac:dyDescent="0.25">
      <c r="A18" s="51">
        <f t="shared" si="0"/>
        <v>11</v>
      </c>
      <c r="B18" s="15"/>
      <c r="C18" s="15"/>
      <c r="D18" s="32"/>
      <c r="E18" s="66"/>
      <c r="F18" s="32"/>
      <c r="G18" s="36"/>
      <c r="H18" s="36"/>
      <c r="I18" s="34"/>
      <c r="J18" s="33"/>
      <c r="K18" s="30"/>
      <c r="L18" s="4"/>
    </row>
    <row r="19" spans="1:12" s="16" customFormat="1" x14ac:dyDescent="0.25">
      <c r="A19" s="51">
        <f t="shared" si="0"/>
        <v>12</v>
      </c>
      <c r="B19" s="15"/>
      <c r="C19" s="15"/>
      <c r="D19" s="32"/>
      <c r="E19" s="32"/>
      <c r="F19" s="32"/>
      <c r="G19" s="32"/>
      <c r="H19" s="32"/>
      <c r="I19" s="34"/>
      <c r="J19" s="33"/>
      <c r="K19" s="4"/>
      <c r="L19" s="4"/>
    </row>
    <row r="20" spans="1:12" s="16" customFormat="1" x14ac:dyDescent="0.25">
      <c r="A20" s="51">
        <f t="shared" si="0"/>
        <v>13</v>
      </c>
      <c r="B20" s="15"/>
      <c r="C20" s="15"/>
      <c r="D20" s="32"/>
      <c r="E20" s="32"/>
      <c r="F20" s="32"/>
      <c r="G20" s="32"/>
      <c r="H20" s="32"/>
      <c r="I20" s="34"/>
      <c r="J20" s="33"/>
      <c r="K20" s="4"/>
      <c r="L20" s="4"/>
    </row>
    <row r="21" spans="1:12" s="16" customFormat="1" x14ac:dyDescent="0.25">
      <c r="A21" s="51">
        <f t="shared" si="0"/>
        <v>14</v>
      </c>
      <c r="B21" s="15"/>
      <c r="C21" s="15"/>
      <c r="D21" s="32"/>
      <c r="E21" s="32"/>
      <c r="F21" s="32"/>
      <c r="G21" s="32"/>
      <c r="H21" s="32"/>
      <c r="I21" s="34"/>
      <c r="J21" s="33"/>
      <c r="K21" s="4"/>
      <c r="L21" s="4"/>
    </row>
    <row r="22" spans="1:12" s="16" customFormat="1" x14ac:dyDescent="0.25">
      <c r="A22" s="51">
        <f t="shared" si="0"/>
        <v>15</v>
      </c>
      <c r="B22" s="15"/>
      <c r="C22" s="15"/>
      <c r="D22" s="32"/>
      <c r="E22" s="32"/>
      <c r="F22" s="32"/>
      <c r="G22" s="32"/>
      <c r="H22" s="32"/>
      <c r="I22" s="34"/>
      <c r="J22" s="33"/>
      <c r="K22" s="4"/>
      <c r="L22" s="4"/>
    </row>
    <row r="23" spans="1:12" s="16" customFormat="1" x14ac:dyDescent="0.25">
      <c r="A23" s="51">
        <f t="shared" si="0"/>
        <v>16</v>
      </c>
      <c r="B23" s="15"/>
      <c r="C23" s="15"/>
      <c r="D23" s="32"/>
      <c r="E23" s="32"/>
      <c r="F23" s="32"/>
      <c r="G23" s="32"/>
      <c r="H23" s="32"/>
      <c r="I23" s="34"/>
      <c r="J23" s="33"/>
      <c r="K23" s="4"/>
      <c r="L23" s="4"/>
    </row>
    <row r="24" spans="1:12" s="16" customFormat="1" x14ac:dyDescent="0.25">
      <c r="A24" s="51">
        <f t="shared" si="0"/>
        <v>17</v>
      </c>
      <c r="B24" s="15"/>
      <c r="C24" s="15"/>
      <c r="D24" s="32"/>
      <c r="E24" s="32"/>
      <c r="F24" s="32"/>
      <c r="G24" s="32"/>
      <c r="H24" s="32"/>
      <c r="I24" s="34"/>
      <c r="J24" s="33"/>
      <c r="K24" s="4"/>
      <c r="L24" s="4"/>
    </row>
    <row r="25" spans="1:12" s="16" customFormat="1" x14ac:dyDescent="0.25">
      <c r="A25" s="51">
        <f t="shared" si="0"/>
        <v>18</v>
      </c>
      <c r="B25" s="15"/>
      <c r="C25" s="15"/>
      <c r="D25" s="32"/>
      <c r="E25" s="32"/>
      <c r="F25" s="32"/>
      <c r="G25" s="32"/>
      <c r="H25" s="32"/>
      <c r="I25" s="34"/>
      <c r="J25" s="33"/>
      <c r="K25" s="4"/>
      <c r="L25" s="4"/>
    </row>
    <row r="26" spans="1:12" s="16" customFormat="1" x14ac:dyDescent="0.25">
      <c r="A26" s="51">
        <f t="shared" si="0"/>
        <v>19</v>
      </c>
      <c r="B26" s="15"/>
      <c r="C26" s="15"/>
      <c r="D26" s="32"/>
      <c r="E26" s="32"/>
      <c r="F26" s="32"/>
      <c r="G26" s="32"/>
      <c r="H26" s="32"/>
      <c r="I26" s="34"/>
      <c r="J26" s="33"/>
      <c r="K26" s="4"/>
      <c r="L26" s="4"/>
    </row>
    <row r="27" spans="1:12" s="16" customFormat="1" x14ac:dyDescent="0.25">
      <c r="A27" s="51">
        <f t="shared" si="0"/>
        <v>20</v>
      </c>
      <c r="B27" s="15"/>
      <c r="C27" s="15"/>
      <c r="D27" s="32"/>
      <c r="E27" s="32"/>
      <c r="F27" s="32"/>
      <c r="G27" s="32"/>
      <c r="H27" s="32"/>
      <c r="I27" s="34"/>
      <c r="J27" s="33"/>
      <c r="K27" s="4"/>
      <c r="L27" s="4"/>
    </row>
    <row r="28" spans="1:12" s="16" customFormat="1" x14ac:dyDescent="0.25">
      <c r="A28" s="51">
        <f t="shared" si="0"/>
        <v>21</v>
      </c>
      <c r="B28" s="15"/>
      <c r="C28" s="15"/>
      <c r="D28" s="32"/>
      <c r="E28" s="32"/>
      <c r="F28" s="32"/>
      <c r="G28" s="32"/>
      <c r="H28" s="32"/>
      <c r="I28" s="34"/>
      <c r="J28" s="33"/>
      <c r="K28" s="4"/>
      <c r="L28" s="4"/>
    </row>
    <row r="29" spans="1:12" s="16" customFormat="1" x14ac:dyDescent="0.25">
      <c r="A29" s="51">
        <f t="shared" si="0"/>
        <v>22</v>
      </c>
      <c r="B29" s="15"/>
      <c r="C29" s="15"/>
      <c r="D29" s="32"/>
      <c r="E29" s="32"/>
      <c r="F29" s="32"/>
      <c r="G29" s="32"/>
      <c r="H29" s="32"/>
      <c r="I29" s="34"/>
      <c r="J29" s="33"/>
      <c r="K29" s="4"/>
      <c r="L29" s="4"/>
    </row>
    <row r="30" spans="1:12" s="16" customFormat="1" x14ac:dyDescent="0.25">
      <c r="A30" s="51">
        <f t="shared" si="0"/>
        <v>23</v>
      </c>
      <c r="B30" s="15"/>
      <c r="C30" s="15"/>
      <c r="D30" s="32"/>
      <c r="E30" s="32"/>
      <c r="F30" s="32"/>
      <c r="G30" s="32"/>
      <c r="H30" s="32"/>
      <c r="I30" s="34"/>
      <c r="J30" s="33"/>
      <c r="K30" s="4"/>
      <c r="L30" s="4"/>
    </row>
    <row r="31" spans="1:12" s="16" customFormat="1" x14ac:dyDescent="0.25">
      <c r="A31" s="51">
        <f t="shared" si="0"/>
        <v>24</v>
      </c>
      <c r="B31" s="15"/>
      <c r="C31" s="15"/>
      <c r="D31" s="32"/>
      <c r="E31" s="32"/>
      <c r="F31" s="32"/>
      <c r="G31" s="32"/>
      <c r="H31" s="32"/>
      <c r="I31" s="34"/>
      <c r="J31" s="33"/>
      <c r="K31" s="4"/>
      <c r="L31" s="4"/>
    </row>
    <row r="32" spans="1:12" s="16" customFormat="1" x14ac:dyDescent="0.25">
      <c r="A32" s="51">
        <f t="shared" si="0"/>
        <v>25</v>
      </c>
      <c r="B32" s="15"/>
      <c r="C32" s="15"/>
      <c r="D32" s="32"/>
      <c r="E32" s="32"/>
      <c r="F32" s="32"/>
      <c r="G32" s="32"/>
      <c r="H32" s="32"/>
      <c r="I32" s="34"/>
      <c r="J32" s="33"/>
      <c r="K32" s="4"/>
      <c r="L32" s="4"/>
    </row>
    <row r="33" spans="1:12" s="16" customFormat="1" x14ac:dyDescent="0.25">
      <c r="A33" s="51">
        <f t="shared" si="0"/>
        <v>26</v>
      </c>
      <c r="B33" s="15"/>
      <c r="C33" s="15"/>
      <c r="D33" s="32"/>
      <c r="E33" s="32"/>
      <c r="F33" s="32"/>
      <c r="G33" s="32"/>
      <c r="H33" s="32"/>
      <c r="I33" s="34"/>
      <c r="J33" s="33"/>
      <c r="K33" s="4"/>
      <c r="L33" s="4"/>
    </row>
    <row r="34" spans="1:12" s="16" customFormat="1" x14ac:dyDescent="0.25">
      <c r="A34" s="51">
        <f t="shared" si="0"/>
        <v>27</v>
      </c>
      <c r="B34" s="15"/>
      <c r="C34" s="15"/>
      <c r="D34" s="32"/>
      <c r="E34" s="32"/>
      <c r="F34" s="32"/>
      <c r="G34" s="32"/>
      <c r="H34" s="32"/>
      <c r="I34" s="34"/>
      <c r="J34" s="33"/>
      <c r="K34" s="4"/>
      <c r="L34" s="4"/>
    </row>
    <row r="35" spans="1:12" s="16" customFormat="1" x14ac:dyDescent="0.25">
      <c r="A35" s="51">
        <f t="shared" si="0"/>
        <v>28</v>
      </c>
      <c r="B35" s="15"/>
      <c r="C35" s="15"/>
      <c r="D35" s="36"/>
      <c r="E35" s="32"/>
      <c r="F35" s="32"/>
      <c r="G35" s="32"/>
      <c r="H35" s="32"/>
      <c r="I35" s="34"/>
      <c r="J35" s="33"/>
      <c r="K35" s="4"/>
      <c r="L35" s="4"/>
    </row>
    <row r="36" spans="1:12" s="16" customFormat="1" x14ac:dyDescent="0.25">
      <c r="A36" s="51">
        <f t="shared" si="0"/>
        <v>29</v>
      </c>
      <c r="B36" s="15"/>
      <c r="C36" s="15"/>
      <c r="D36" s="32"/>
      <c r="E36" s="32"/>
      <c r="F36" s="32"/>
      <c r="G36" s="32"/>
      <c r="H36" s="32"/>
      <c r="I36" s="34"/>
      <c r="J36" s="33"/>
      <c r="K36" s="4"/>
      <c r="L36" s="4"/>
    </row>
    <row r="37" spans="1:12" s="16" customFormat="1" x14ac:dyDescent="0.25">
      <c r="A37" s="51">
        <f t="shared" si="0"/>
        <v>30</v>
      </c>
      <c r="B37" s="15"/>
      <c r="C37" s="15"/>
      <c r="D37" s="32"/>
      <c r="E37" s="32"/>
      <c r="F37" s="32"/>
      <c r="G37" s="32"/>
      <c r="H37" s="32"/>
      <c r="I37" s="34"/>
      <c r="J37" s="33"/>
      <c r="K37" s="4"/>
      <c r="L37" s="4"/>
    </row>
    <row r="38" spans="1:12" s="16" customFormat="1" x14ac:dyDescent="0.25">
      <c r="A38" s="51">
        <f t="shared" si="0"/>
        <v>31</v>
      </c>
      <c r="B38" s="15"/>
      <c r="C38" s="15"/>
      <c r="D38" s="32"/>
      <c r="E38" s="32"/>
      <c r="F38" s="32"/>
      <c r="G38" s="32"/>
      <c r="H38" s="32"/>
      <c r="I38" s="34"/>
      <c r="J38" s="33"/>
      <c r="K38" s="4"/>
      <c r="L38" s="4"/>
    </row>
    <row r="39" spans="1:12" s="16" customFormat="1" x14ac:dyDescent="0.25">
      <c r="A39" s="51">
        <f t="shared" si="0"/>
        <v>32</v>
      </c>
      <c r="B39" s="15"/>
      <c r="C39" s="15"/>
      <c r="D39" s="32"/>
      <c r="E39" s="32"/>
      <c r="F39" s="32"/>
      <c r="G39" s="32"/>
      <c r="H39" s="32"/>
      <c r="I39" s="34"/>
      <c r="J39" s="33"/>
      <c r="K39" s="4"/>
      <c r="L39" s="4"/>
    </row>
    <row r="40" spans="1:12" s="16" customFormat="1" x14ac:dyDescent="0.25">
      <c r="A40" s="51">
        <f t="shared" si="0"/>
        <v>33</v>
      </c>
      <c r="B40" s="15"/>
      <c r="C40" s="15"/>
      <c r="D40" s="32"/>
      <c r="E40" s="32"/>
      <c r="F40" s="32"/>
      <c r="G40" s="32"/>
      <c r="H40" s="32"/>
      <c r="I40" s="34"/>
      <c r="J40" s="33"/>
      <c r="K40" s="4"/>
      <c r="L40" s="4"/>
    </row>
    <row r="41" spans="1:12" s="16" customFormat="1" x14ac:dyDescent="0.25">
      <c r="A41" s="51">
        <f t="shared" si="0"/>
        <v>34</v>
      </c>
      <c r="B41" s="15"/>
      <c r="C41" s="15"/>
      <c r="D41" s="32"/>
      <c r="E41" s="32"/>
      <c r="F41" s="32"/>
      <c r="G41" s="32"/>
      <c r="H41" s="32"/>
      <c r="I41" s="34"/>
      <c r="J41" s="33"/>
      <c r="K41" s="4"/>
      <c r="L41" s="4"/>
    </row>
    <row r="42" spans="1:12" s="16" customFormat="1" x14ac:dyDescent="0.25">
      <c r="A42" s="51">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10</v>
      </c>
      <c r="L47"/>
    </row>
    <row r="48" spans="1:12" s="16" customFormat="1" x14ac:dyDescent="0.25">
      <c r="A48"/>
      <c r="B48"/>
      <c r="C48"/>
      <c r="D48"/>
      <c r="E48"/>
      <c r="F48"/>
      <c r="G48"/>
      <c r="H48"/>
      <c r="I48"/>
      <c r="J48" s="7" t="s">
        <v>49</v>
      </c>
      <c r="K48" s="8">
        <f>COUNTIF(K8:K42,"PENDIENTE POR ERROR INVALIDANTE")</f>
        <v>0</v>
      </c>
      <c r="L48"/>
    </row>
    <row r="49" spans="4:11" x14ac:dyDescent="0.25">
      <c r="J49" s="7" t="s">
        <v>50</v>
      </c>
      <c r="K49" s="8">
        <f>COUNTIF(K8:K42,"N/A")</f>
        <v>0</v>
      </c>
    </row>
    <row r="50" spans="4:11" x14ac:dyDescent="0.25">
      <c r="D50" s="13"/>
      <c r="E50" s="13"/>
      <c r="F50" s="13"/>
      <c r="G50" s="13"/>
      <c r="J50" s="9" t="s">
        <v>10</v>
      </c>
      <c r="K50" s="10">
        <f>SUM(K45:K49)</f>
        <v>10</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42.5703125" bestFit="1" customWidth="1"/>
    <col min="5" max="5" width="25.28515625" bestFit="1" customWidth="1"/>
    <col min="6" max="6" width="12.85546875" bestFit="1" customWidth="1"/>
    <col min="7" max="7" width="20.140625"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71</v>
      </c>
      <c r="L5" s="3" t="s">
        <v>72</v>
      </c>
    </row>
    <row r="6" spans="1:12" s="16" customFormat="1" x14ac:dyDescent="0.25">
      <c r="A6" s="19"/>
      <c r="B6" s="20"/>
      <c r="C6" s="20"/>
      <c r="D6" s="20" t="s">
        <v>16</v>
      </c>
      <c r="E6" s="20"/>
      <c r="F6" s="20"/>
      <c r="G6" s="20"/>
      <c r="H6" s="21"/>
      <c r="I6" s="22"/>
      <c r="J6" s="23"/>
      <c r="K6" s="23"/>
      <c r="L6" s="23"/>
    </row>
    <row r="7" spans="1:12" s="16" customFormat="1" x14ac:dyDescent="0.25">
      <c r="A7" s="25"/>
      <c r="B7" s="24"/>
      <c r="C7" s="24"/>
      <c r="D7" s="24" t="s">
        <v>19</v>
      </c>
      <c r="E7" s="24"/>
      <c r="F7" s="24"/>
      <c r="G7" s="24"/>
      <c r="H7" s="26"/>
      <c r="I7" s="27"/>
      <c r="J7" s="28"/>
      <c r="K7" s="28"/>
      <c r="L7" s="28"/>
    </row>
    <row r="8" spans="1:12" s="16" customFormat="1" ht="38.25" x14ac:dyDescent="0.25">
      <c r="A8" s="29">
        <v>1</v>
      </c>
      <c r="B8" s="15" t="s">
        <v>83</v>
      </c>
      <c r="C8" s="15" t="s">
        <v>20</v>
      </c>
      <c r="D8" s="32" t="s">
        <v>201</v>
      </c>
      <c r="E8" s="66" t="s">
        <v>113</v>
      </c>
      <c r="F8" s="32" t="s">
        <v>30</v>
      </c>
      <c r="G8" s="32" t="s">
        <v>84</v>
      </c>
      <c r="H8" s="32" t="s">
        <v>24</v>
      </c>
      <c r="I8" s="33"/>
      <c r="J8" s="33"/>
      <c r="K8" s="30" t="s">
        <v>12</v>
      </c>
      <c r="L8" s="30"/>
    </row>
    <row r="9" spans="1:12" s="31" customFormat="1" ht="60" x14ac:dyDescent="0.25">
      <c r="A9" s="51">
        <f>A8+1</f>
        <v>2</v>
      </c>
      <c r="B9" s="15" t="s">
        <v>83</v>
      </c>
      <c r="C9" s="15" t="s">
        <v>21</v>
      </c>
      <c r="D9" s="32" t="s">
        <v>355</v>
      </c>
      <c r="E9" s="66" t="s">
        <v>142</v>
      </c>
      <c r="F9" s="32" t="s">
        <v>30</v>
      </c>
      <c r="G9" s="32" t="s">
        <v>84</v>
      </c>
      <c r="H9" s="32" t="s">
        <v>354</v>
      </c>
      <c r="I9" s="33"/>
      <c r="J9" s="33"/>
      <c r="K9" s="30" t="s">
        <v>12</v>
      </c>
      <c r="L9" s="30"/>
    </row>
    <row r="10" spans="1:12" s="16" customFormat="1" ht="45" x14ac:dyDescent="0.25">
      <c r="A10" s="51">
        <f t="shared" ref="A10:A42" si="0">A9+1</f>
        <v>3</v>
      </c>
      <c r="B10" s="15" t="s">
        <v>83</v>
      </c>
      <c r="C10" s="15" t="s">
        <v>21</v>
      </c>
      <c r="D10" s="32" t="s">
        <v>367</v>
      </c>
      <c r="E10" s="66" t="s">
        <v>144</v>
      </c>
      <c r="F10" s="32" t="s">
        <v>30</v>
      </c>
      <c r="G10" s="32" t="s">
        <v>84</v>
      </c>
      <c r="H10" s="32" t="s">
        <v>356</v>
      </c>
      <c r="I10" s="34"/>
      <c r="J10" s="33"/>
      <c r="K10" s="30" t="s">
        <v>12</v>
      </c>
      <c r="L10" s="4"/>
    </row>
    <row r="11" spans="1:12" s="16" customFormat="1" ht="75" x14ac:dyDescent="0.25">
      <c r="A11" s="51">
        <f t="shared" si="0"/>
        <v>4</v>
      </c>
      <c r="B11" s="15" t="s">
        <v>83</v>
      </c>
      <c r="C11" s="15" t="s">
        <v>21</v>
      </c>
      <c r="D11" s="32" t="s">
        <v>468</v>
      </c>
      <c r="E11" s="66" t="s">
        <v>454</v>
      </c>
      <c r="F11" s="32" t="s">
        <v>30</v>
      </c>
      <c r="G11" s="32" t="s">
        <v>84</v>
      </c>
      <c r="H11" s="32" t="s">
        <v>359</v>
      </c>
      <c r="I11" s="34"/>
      <c r="J11" s="33"/>
      <c r="K11" s="30" t="s">
        <v>12</v>
      </c>
      <c r="L11" s="4"/>
    </row>
    <row r="12" spans="1:12" s="16" customFormat="1" ht="45" x14ac:dyDescent="0.25">
      <c r="A12" s="51">
        <f t="shared" si="0"/>
        <v>5</v>
      </c>
      <c r="B12" s="15" t="s">
        <v>83</v>
      </c>
      <c r="C12" s="61" t="s">
        <v>21</v>
      </c>
      <c r="D12" s="32" t="s">
        <v>360</v>
      </c>
      <c r="E12" s="66" t="s">
        <v>143</v>
      </c>
      <c r="F12" s="32" t="s">
        <v>30</v>
      </c>
      <c r="G12" s="32" t="s">
        <v>84</v>
      </c>
      <c r="H12" s="32" t="s">
        <v>361</v>
      </c>
      <c r="I12" s="34"/>
      <c r="J12" s="33"/>
      <c r="K12" s="30" t="s">
        <v>12</v>
      </c>
      <c r="L12" s="4"/>
    </row>
    <row r="13" spans="1:12" s="16" customFormat="1" ht="45" x14ac:dyDescent="0.25">
      <c r="A13" s="51">
        <f t="shared" si="0"/>
        <v>6</v>
      </c>
      <c r="B13" s="15" t="s">
        <v>83</v>
      </c>
      <c r="C13" s="15" t="s">
        <v>21</v>
      </c>
      <c r="D13" s="32" t="s">
        <v>362</v>
      </c>
      <c r="E13" s="66" t="s">
        <v>145</v>
      </c>
      <c r="F13" s="32" t="s">
        <v>30</v>
      </c>
      <c r="G13" s="32" t="s">
        <v>84</v>
      </c>
      <c r="H13" s="32" t="s">
        <v>356</v>
      </c>
      <c r="I13" s="34"/>
      <c r="J13" s="33"/>
      <c r="K13" s="30" t="s">
        <v>12</v>
      </c>
      <c r="L13" s="4"/>
    </row>
    <row r="14" spans="1:12" s="16" customFormat="1" ht="38.25" x14ac:dyDescent="0.25">
      <c r="A14" s="51">
        <f t="shared" si="0"/>
        <v>7</v>
      </c>
      <c r="B14" s="15" t="s">
        <v>83</v>
      </c>
      <c r="C14" s="61" t="s">
        <v>20</v>
      </c>
      <c r="D14" s="32" t="s">
        <v>202</v>
      </c>
      <c r="E14" s="66" t="s">
        <v>146</v>
      </c>
      <c r="F14" s="32" t="s">
        <v>30</v>
      </c>
      <c r="G14" s="32"/>
      <c r="H14" s="32" t="s">
        <v>24</v>
      </c>
      <c r="I14" s="34"/>
      <c r="J14" s="33"/>
      <c r="K14" s="30" t="s">
        <v>12</v>
      </c>
      <c r="L14" s="4"/>
    </row>
    <row r="15" spans="1:12" s="16" customFormat="1" ht="60" x14ac:dyDescent="0.25">
      <c r="A15" s="51">
        <f t="shared" si="0"/>
        <v>8</v>
      </c>
      <c r="B15" s="15" t="s">
        <v>83</v>
      </c>
      <c r="C15" s="15" t="s">
        <v>21</v>
      </c>
      <c r="D15" s="32" t="s">
        <v>365</v>
      </c>
      <c r="E15" s="66" t="s">
        <v>146</v>
      </c>
      <c r="F15" s="32" t="s">
        <v>30</v>
      </c>
      <c r="G15" s="32" t="s">
        <v>85</v>
      </c>
      <c r="H15" s="32" t="s">
        <v>366</v>
      </c>
      <c r="I15" s="34"/>
      <c r="J15" s="33"/>
      <c r="K15" s="30" t="s">
        <v>12</v>
      </c>
      <c r="L15" s="4"/>
    </row>
    <row r="16" spans="1:12" s="16" customFormat="1" ht="45" x14ac:dyDescent="0.25">
      <c r="A16" s="51">
        <f t="shared" si="0"/>
        <v>9</v>
      </c>
      <c r="B16" s="15" t="s">
        <v>83</v>
      </c>
      <c r="C16" s="15" t="s">
        <v>21</v>
      </c>
      <c r="D16" s="32" t="s">
        <v>363</v>
      </c>
      <c r="E16" s="66" t="s">
        <v>147</v>
      </c>
      <c r="F16" s="32" t="s">
        <v>30</v>
      </c>
      <c r="G16" s="32" t="s">
        <v>86</v>
      </c>
      <c r="H16" s="32" t="s">
        <v>87</v>
      </c>
      <c r="I16" s="34"/>
      <c r="J16" s="33"/>
      <c r="K16" s="30" t="s">
        <v>12</v>
      </c>
      <c r="L16" s="4"/>
    </row>
    <row r="17" spans="1:12" s="16" customFormat="1" ht="105" x14ac:dyDescent="0.25">
      <c r="A17" s="51">
        <f t="shared" si="0"/>
        <v>10</v>
      </c>
      <c r="B17" s="15" t="s">
        <v>83</v>
      </c>
      <c r="C17" s="15" t="s">
        <v>21</v>
      </c>
      <c r="D17" s="32" t="s">
        <v>364</v>
      </c>
      <c r="E17" s="66" t="s">
        <v>146</v>
      </c>
      <c r="F17" s="32" t="s">
        <v>30</v>
      </c>
      <c r="G17" s="32" t="s">
        <v>88</v>
      </c>
      <c r="H17" s="32" t="s">
        <v>368</v>
      </c>
      <c r="I17" s="34"/>
      <c r="J17" s="33"/>
      <c r="K17" s="30" t="s">
        <v>12</v>
      </c>
      <c r="L17" s="4"/>
    </row>
    <row r="18" spans="1:12" s="16" customFormat="1" x14ac:dyDescent="0.25">
      <c r="A18" s="51">
        <f t="shared" si="0"/>
        <v>11</v>
      </c>
      <c r="B18" s="15"/>
      <c r="C18" s="15"/>
      <c r="D18" s="32"/>
      <c r="E18" s="66"/>
      <c r="F18" s="32"/>
      <c r="G18" s="36"/>
      <c r="H18" s="36"/>
      <c r="I18" s="34"/>
      <c r="J18" s="33"/>
      <c r="K18" s="30"/>
      <c r="L18" s="4"/>
    </row>
    <row r="19" spans="1:12" s="16" customFormat="1" x14ac:dyDescent="0.25">
      <c r="A19" s="51">
        <f t="shared" si="0"/>
        <v>12</v>
      </c>
      <c r="B19" s="15"/>
      <c r="C19" s="15"/>
      <c r="D19" s="32"/>
      <c r="E19" s="32"/>
      <c r="F19" s="32"/>
      <c r="G19" s="32"/>
      <c r="H19" s="32"/>
      <c r="I19" s="34"/>
      <c r="J19" s="33"/>
      <c r="K19" s="4"/>
      <c r="L19" s="4"/>
    </row>
    <row r="20" spans="1:12" s="16" customFormat="1" x14ac:dyDescent="0.25">
      <c r="A20" s="51">
        <f t="shared" si="0"/>
        <v>13</v>
      </c>
      <c r="B20" s="15"/>
      <c r="C20" s="15"/>
      <c r="D20" s="32"/>
      <c r="E20" s="32"/>
      <c r="F20" s="32"/>
      <c r="G20" s="32"/>
      <c r="H20" s="32"/>
      <c r="I20" s="34"/>
      <c r="J20" s="33"/>
      <c r="K20" s="4"/>
      <c r="L20" s="4"/>
    </row>
    <row r="21" spans="1:12" s="16" customFormat="1" x14ac:dyDescent="0.25">
      <c r="A21" s="51">
        <f t="shared" si="0"/>
        <v>14</v>
      </c>
      <c r="B21" s="15"/>
      <c r="C21" s="15"/>
      <c r="D21" s="32"/>
      <c r="E21" s="32"/>
      <c r="F21" s="32"/>
      <c r="G21" s="32"/>
      <c r="H21" s="32"/>
      <c r="I21" s="34"/>
      <c r="J21" s="33"/>
      <c r="K21" s="4"/>
      <c r="L21" s="4"/>
    </row>
    <row r="22" spans="1:12" s="16" customFormat="1" x14ac:dyDescent="0.25">
      <c r="A22" s="51">
        <f t="shared" si="0"/>
        <v>15</v>
      </c>
      <c r="B22" s="15"/>
      <c r="C22" s="15"/>
      <c r="D22" s="32"/>
      <c r="E22" s="32"/>
      <c r="F22" s="32"/>
      <c r="G22" s="32"/>
      <c r="H22" s="32"/>
      <c r="I22" s="34"/>
      <c r="J22" s="33"/>
      <c r="K22" s="4"/>
      <c r="L22" s="4"/>
    </row>
    <row r="23" spans="1:12" s="16" customFormat="1" x14ac:dyDescent="0.25">
      <c r="A23" s="51">
        <f t="shared" si="0"/>
        <v>16</v>
      </c>
      <c r="B23" s="15"/>
      <c r="C23" s="15"/>
      <c r="D23" s="32"/>
      <c r="E23" s="32"/>
      <c r="F23" s="32"/>
      <c r="G23" s="32"/>
      <c r="H23" s="32"/>
      <c r="I23" s="34"/>
      <c r="J23" s="33"/>
      <c r="K23" s="4"/>
      <c r="L23" s="4"/>
    </row>
    <row r="24" spans="1:12" s="16" customFormat="1" x14ac:dyDescent="0.25">
      <c r="A24" s="51">
        <f t="shared" si="0"/>
        <v>17</v>
      </c>
      <c r="B24" s="15"/>
      <c r="C24" s="15"/>
      <c r="D24" s="32"/>
      <c r="E24" s="32"/>
      <c r="F24" s="32"/>
      <c r="G24" s="32"/>
      <c r="H24" s="32"/>
      <c r="I24" s="34"/>
      <c r="J24" s="33"/>
      <c r="K24" s="4"/>
      <c r="L24" s="4"/>
    </row>
    <row r="25" spans="1:12" s="16" customFormat="1" x14ac:dyDescent="0.25">
      <c r="A25" s="51">
        <f t="shared" si="0"/>
        <v>18</v>
      </c>
      <c r="B25" s="15"/>
      <c r="C25" s="15"/>
      <c r="D25" s="32"/>
      <c r="E25" s="32"/>
      <c r="F25" s="32"/>
      <c r="G25" s="32"/>
      <c r="H25" s="32"/>
      <c r="I25" s="34"/>
      <c r="J25" s="33"/>
      <c r="K25" s="4"/>
      <c r="L25" s="4"/>
    </row>
    <row r="26" spans="1:12" s="16" customFormat="1" x14ac:dyDescent="0.25">
      <c r="A26" s="51">
        <f t="shared" si="0"/>
        <v>19</v>
      </c>
      <c r="B26" s="15"/>
      <c r="C26" s="15"/>
      <c r="D26" s="32"/>
      <c r="E26" s="32"/>
      <c r="F26" s="32"/>
      <c r="G26" s="32"/>
      <c r="H26" s="32"/>
      <c r="I26" s="34"/>
      <c r="J26" s="33"/>
      <c r="K26" s="4"/>
      <c r="L26" s="4"/>
    </row>
    <row r="27" spans="1:12" s="16" customFormat="1" x14ac:dyDescent="0.25">
      <c r="A27" s="51">
        <f t="shared" si="0"/>
        <v>20</v>
      </c>
      <c r="B27" s="15"/>
      <c r="C27" s="15"/>
      <c r="D27" s="32"/>
      <c r="E27" s="32"/>
      <c r="F27" s="32"/>
      <c r="G27" s="32"/>
      <c r="H27" s="32"/>
      <c r="I27" s="34"/>
      <c r="J27" s="33"/>
      <c r="K27" s="4"/>
      <c r="L27" s="4"/>
    </row>
    <row r="28" spans="1:12" s="16" customFormat="1" x14ac:dyDescent="0.25">
      <c r="A28" s="51">
        <f t="shared" si="0"/>
        <v>21</v>
      </c>
      <c r="B28" s="15"/>
      <c r="C28" s="15"/>
      <c r="D28" s="32"/>
      <c r="E28" s="32"/>
      <c r="F28" s="32"/>
      <c r="G28" s="32"/>
      <c r="H28" s="32"/>
      <c r="I28" s="34"/>
      <c r="J28" s="33"/>
      <c r="K28" s="4"/>
      <c r="L28" s="4"/>
    </row>
    <row r="29" spans="1:12" s="16" customFormat="1" x14ac:dyDescent="0.25">
      <c r="A29" s="51">
        <f t="shared" si="0"/>
        <v>22</v>
      </c>
      <c r="B29" s="15"/>
      <c r="C29" s="15"/>
      <c r="D29" s="32"/>
      <c r="E29" s="32"/>
      <c r="F29" s="32"/>
      <c r="G29" s="32"/>
      <c r="H29" s="32"/>
      <c r="I29" s="34"/>
      <c r="J29" s="33"/>
      <c r="K29" s="4"/>
      <c r="L29" s="4"/>
    </row>
    <row r="30" spans="1:12" s="16" customFormat="1" x14ac:dyDescent="0.25">
      <c r="A30" s="51">
        <f t="shared" si="0"/>
        <v>23</v>
      </c>
      <c r="B30" s="15"/>
      <c r="C30" s="15"/>
      <c r="D30" s="32"/>
      <c r="E30" s="32"/>
      <c r="F30" s="32"/>
      <c r="G30" s="32"/>
      <c r="H30" s="32"/>
      <c r="I30" s="34"/>
      <c r="J30" s="33"/>
      <c r="K30" s="4"/>
      <c r="L30" s="4"/>
    </row>
    <row r="31" spans="1:12" s="16" customFormat="1" x14ac:dyDescent="0.25">
      <c r="A31" s="51">
        <f t="shared" si="0"/>
        <v>24</v>
      </c>
      <c r="B31" s="15"/>
      <c r="C31" s="15"/>
      <c r="D31" s="32"/>
      <c r="E31" s="32"/>
      <c r="F31" s="32"/>
      <c r="G31" s="32"/>
      <c r="H31" s="32"/>
      <c r="I31" s="34"/>
      <c r="J31" s="33"/>
      <c r="K31" s="4"/>
      <c r="L31" s="4"/>
    </row>
    <row r="32" spans="1:12" s="16" customFormat="1" x14ac:dyDescent="0.25">
      <c r="A32" s="51">
        <f t="shared" si="0"/>
        <v>25</v>
      </c>
      <c r="B32" s="15"/>
      <c r="C32" s="15"/>
      <c r="D32" s="32"/>
      <c r="E32" s="32"/>
      <c r="F32" s="32"/>
      <c r="G32" s="32"/>
      <c r="H32" s="32"/>
      <c r="I32" s="34"/>
      <c r="J32" s="33"/>
      <c r="K32" s="4"/>
      <c r="L32" s="4"/>
    </row>
    <row r="33" spans="1:12" s="16" customFormat="1" x14ac:dyDescent="0.25">
      <c r="A33" s="51">
        <f t="shared" si="0"/>
        <v>26</v>
      </c>
      <c r="B33" s="15"/>
      <c r="C33" s="15"/>
      <c r="D33" s="32"/>
      <c r="E33" s="32"/>
      <c r="F33" s="32"/>
      <c r="G33" s="32"/>
      <c r="H33" s="32"/>
      <c r="I33" s="34"/>
      <c r="J33" s="33"/>
      <c r="K33" s="4"/>
      <c r="L33" s="4"/>
    </row>
    <row r="34" spans="1:12" s="16" customFormat="1" x14ac:dyDescent="0.25">
      <c r="A34" s="51">
        <f t="shared" si="0"/>
        <v>27</v>
      </c>
      <c r="B34" s="15"/>
      <c r="C34" s="15"/>
      <c r="D34" s="32"/>
      <c r="E34" s="32"/>
      <c r="F34" s="32"/>
      <c r="G34" s="32"/>
      <c r="H34" s="32"/>
      <c r="I34" s="34"/>
      <c r="J34" s="33"/>
      <c r="K34" s="4"/>
      <c r="L34" s="4"/>
    </row>
    <row r="35" spans="1:12" s="16" customFormat="1" x14ac:dyDescent="0.25">
      <c r="A35" s="51">
        <f t="shared" si="0"/>
        <v>28</v>
      </c>
      <c r="B35" s="15"/>
      <c r="C35" s="15"/>
      <c r="D35" s="36"/>
      <c r="E35" s="32"/>
      <c r="F35" s="32"/>
      <c r="G35" s="32"/>
      <c r="H35" s="32"/>
      <c r="I35" s="34"/>
      <c r="J35" s="33"/>
      <c r="K35" s="4"/>
      <c r="L35" s="4"/>
    </row>
    <row r="36" spans="1:12" s="16" customFormat="1" x14ac:dyDescent="0.25">
      <c r="A36" s="51">
        <f t="shared" si="0"/>
        <v>29</v>
      </c>
      <c r="B36" s="15"/>
      <c r="C36" s="15"/>
      <c r="D36" s="32"/>
      <c r="E36" s="32"/>
      <c r="F36" s="32"/>
      <c r="G36" s="32"/>
      <c r="H36" s="32"/>
      <c r="I36" s="34"/>
      <c r="J36" s="33"/>
      <c r="K36" s="4"/>
      <c r="L36" s="4"/>
    </row>
    <row r="37" spans="1:12" s="16" customFormat="1" x14ac:dyDescent="0.25">
      <c r="A37" s="51">
        <f t="shared" si="0"/>
        <v>30</v>
      </c>
      <c r="B37" s="15"/>
      <c r="C37" s="15"/>
      <c r="D37" s="32"/>
      <c r="E37" s="32"/>
      <c r="F37" s="32"/>
      <c r="G37" s="32"/>
      <c r="H37" s="32"/>
      <c r="I37" s="34"/>
      <c r="J37" s="33"/>
      <c r="K37" s="4"/>
      <c r="L37" s="4"/>
    </row>
    <row r="38" spans="1:12" s="16" customFormat="1" x14ac:dyDescent="0.25">
      <c r="A38" s="51">
        <f t="shared" si="0"/>
        <v>31</v>
      </c>
      <c r="B38" s="15"/>
      <c r="C38" s="15"/>
      <c r="D38" s="32"/>
      <c r="E38" s="32"/>
      <c r="F38" s="32"/>
      <c r="G38" s="32"/>
      <c r="H38" s="32"/>
      <c r="I38" s="34"/>
      <c r="J38" s="33"/>
      <c r="K38" s="4"/>
      <c r="L38" s="4"/>
    </row>
    <row r="39" spans="1:12" s="16" customFormat="1" x14ac:dyDescent="0.25">
      <c r="A39" s="51">
        <f t="shared" si="0"/>
        <v>32</v>
      </c>
      <c r="B39" s="15"/>
      <c r="C39" s="15"/>
      <c r="D39" s="32"/>
      <c r="E39" s="32"/>
      <c r="F39" s="32"/>
      <c r="G39" s="32"/>
      <c r="H39" s="32"/>
      <c r="I39" s="34"/>
      <c r="J39" s="33"/>
      <c r="K39" s="4"/>
      <c r="L39" s="4"/>
    </row>
    <row r="40" spans="1:12" s="16" customFormat="1" x14ac:dyDescent="0.25">
      <c r="A40" s="51">
        <f t="shared" si="0"/>
        <v>33</v>
      </c>
      <c r="B40" s="15"/>
      <c r="C40" s="15"/>
      <c r="D40" s="32"/>
      <c r="E40" s="32"/>
      <c r="F40" s="32"/>
      <c r="G40" s="32"/>
      <c r="H40" s="32"/>
      <c r="I40" s="34"/>
      <c r="J40" s="33"/>
      <c r="K40" s="4"/>
      <c r="L40" s="4"/>
    </row>
    <row r="41" spans="1:12" s="16" customFormat="1" x14ac:dyDescent="0.25">
      <c r="A41" s="51">
        <f t="shared" si="0"/>
        <v>34</v>
      </c>
      <c r="B41" s="15"/>
      <c r="C41" s="15"/>
      <c r="D41" s="32"/>
      <c r="E41" s="32"/>
      <c r="F41" s="32"/>
      <c r="G41" s="32"/>
      <c r="H41" s="32"/>
      <c r="I41" s="34"/>
      <c r="J41" s="33"/>
      <c r="K41" s="4"/>
      <c r="L41" s="4"/>
    </row>
    <row r="42" spans="1:12" s="16" customFormat="1" x14ac:dyDescent="0.25">
      <c r="A42" s="51">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10</v>
      </c>
      <c r="L47"/>
    </row>
    <row r="48" spans="1:12" s="16" customFormat="1" x14ac:dyDescent="0.25">
      <c r="A48"/>
      <c r="B48"/>
      <c r="C48"/>
      <c r="D48"/>
      <c r="E48"/>
      <c r="F48"/>
      <c r="G48"/>
      <c r="H48"/>
      <c r="I48"/>
      <c r="J48" s="7" t="s">
        <v>49</v>
      </c>
      <c r="K48" s="8">
        <f>COUNTIF(K8:K42,"PENDIENTE POR ERROR INVALIDANTE")</f>
        <v>0</v>
      </c>
      <c r="L48"/>
    </row>
    <row r="49" spans="4:11" x14ac:dyDescent="0.25">
      <c r="J49" s="7" t="s">
        <v>50</v>
      </c>
      <c r="K49" s="8">
        <f>COUNTIF(K8:K42,"N/A")</f>
        <v>0</v>
      </c>
    </row>
    <row r="50" spans="4:11" x14ac:dyDescent="0.25">
      <c r="D50" s="13"/>
      <c r="E50" s="13"/>
      <c r="F50" s="13"/>
      <c r="G50" s="13"/>
      <c r="J50" s="9" t="s">
        <v>10</v>
      </c>
      <c r="K50" s="10">
        <f>SUM(K45:K49)</f>
        <v>10</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39.5703125" customWidth="1"/>
    <col min="5" max="5" width="23" customWidth="1"/>
    <col min="6" max="6" width="12.85546875" bestFit="1" customWidth="1"/>
    <col min="7" max="7" width="25.42578125"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71</v>
      </c>
      <c r="L5" s="3" t="s">
        <v>72</v>
      </c>
    </row>
    <row r="6" spans="1:12" s="16" customFormat="1" x14ac:dyDescent="0.25">
      <c r="A6" s="19"/>
      <c r="B6" s="20"/>
      <c r="C6" s="20"/>
      <c r="D6" s="20" t="s">
        <v>16</v>
      </c>
      <c r="E6" s="20"/>
      <c r="F6" s="20"/>
      <c r="G6" s="20"/>
      <c r="H6" s="21"/>
      <c r="I6" s="22"/>
      <c r="J6" s="23"/>
      <c r="K6" s="23"/>
      <c r="L6" s="23"/>
    </row>
    <row r="7" spans="1:12" s="16" customFormat="1" x14ac:dyDescent="0.25">
      <c r="A7" s="25"/>
      <c r="B7" s="24"/>
      <c r="C7" s="24"/>
      <c r="D7" s="24" t="s">
        <v>19</v>
      </c>
      <c r="E7" s="24"/>
      <c r="F7" s="24"/>
      <c r="G7" s="24"/>
      <c r="H7" s="26"/>
      <c r="I7" s="27"/>
      <c r="J7" s="28"/>
      <c r="K7" s="28"/>
      <c r="L7" s="28"/>
    </row>
    <row r="8" spans="1:12" s="16" customFormat="1" ht="45" x14ac:dyDescent="0.25">
      <c r="A8" s="29">
        <v>1</v>
      </c>
      <c r="B8" s="15" t="s">
        <v>70</v>
      </c>
      <c r="C8" s="15" t="s">
        <v>20</v>
      </c>
      <c r="D8" s="32" t="s">
        <v>199</v>
      </c>
      <c r="E8" s="66" t="s">
        <v>113</v>
      </c>
      <c r="F8" s="32" t="s">
        <v>30</v>
      </c>
      <c r="G8" s="32" t="s">
        <v>158</v>
      </c>
      <c r="H8" s="32" t="s">
        <v>24</v>
      </c>
      <c r="I8" s="33"/>
      <c r="J8" s="33"/>
      <c r="K8" s="30" t="s">
        <v>12</v>
      </c>
      <c r="L8" s="30"/>
    </row>
    <row r="9" spans="1:12" s="31" customFormat="1" ht="75" x14ac:dyDescent="0.25">
      <c r="A9" s="51">
        <f>A8+1</f>
        <v>2</v>
      </c>
      <c r="B9" s="15" t="s">
        <v>70</v>
      </c>
      <c r="C9" s="15" t="s">
        <v>21</v>
      </c>
      <c r="D9" s="32" t="s">
        <v>370</v>
      </c>
      <c r="E9" s="66" t="s">
        <v>113</v>
      </c>
      <c r="F9" s="32" t="s">
        <v>30</v>
      </c>
      <c r="G9" s="32" t="s">
        <v>369</v>
      </c>
      <c r="H9" s="32" t="s">
        <v>371</v>
      </c>
      <c r="I9" s="33"/>
      <c r="J9" s="33"/>
      <c r="K9" s="30" t="s">
        <v>12</v>
      </c>
      <c r="L9" s="30"/>
    </row>
    <row r="10" spans="1:12" s="16" customFormat="1" ht="60" x14ac:dyDescent="0.25">
      <c r="A10" s="51">
        <f t="shared" ref="A10:A47" si="0">A9+1</f>
        <v>3</v>
      </c>
      <c r="B10" s="15" t="s">
        <v>70</v>
      </c>
      <c r="C10" s="15" t="s">
        <v>21</v>
      </c>
      <c r="D10" s="32" t="s">
        <v>303</v>
      </c>
      <c r="E10" s="66" t="s">
        <v>139</v>
      </c>
      <c r="F10" s="32" t="s">
        <v>30</v>
      </c>
      <c r="G10" s="32" t="s">
        <v>158</v>
      </c>
      <c r="H10" s="32" t="s">
        <v>301</v>
      </c>
      <c r="I10" s="34"/>
      <c r="J10" s="33"/>
      <c r="K10" s="30" t="s">
        <v>12</v>
      </c>
      <c r="L10" s="4"/>
    </row>
    <row r="11" spans="1:12" s="16" customFormat="1" ht="60" x14ac:dyDescent="0.25">
      <c r="A11" s="51">
        <f t="shared" si="0"/>
        <v>4</v>
      </c>
      <c r="B11" s="15" t="s">
        <v>70</v>
      </c>
      <c r="C11" s="61" t="s">
        <v>21</v>
      </c>
      <c r="D11" s="32" t="s">
        <v>302</v>
      </c>
      <c r="E11" s="66" t="s">
        <v>139</v>
      </c>
      <c r="F11" s="32" t="s">
        <v>30</v>
      </c>
      <c r="G11" s="32" t="s">
        <v>313</v>
      </c>
      <c r="H11" s="32" t="s">
        <v>304</v>
      </c>
      <c r="I11" s="34"/>
      <c r="J11" s="33"/>
      <c r="K11" s="30" t="s">
        <v>12</v>
      </c>
      <c r="L11" s="4"/>
    </row>
    <row r="12" spans="1:12" s="16" customFormat="1" ht="90" x14ac:dyDescent="0.25">
      <c r="A12" s="51">
        <f t="shared" si="0"/>
        <v>5</v>
      </c>
      <c r="B12" s="15" t="s">
        <v>70</v>
      </c>
      <c r="C12" s="61" t="s">
        <v>102</v>
      </c>
      <c r="D12" s="32" t="s">
        <v>306</v>
      </c>
      <c r="E12" s="66" t="s">
        <v>449</v>
      </c>
      <c r="F12" s="32" t="s">
        <v>30</v>
      </c>
      <c r="G12" s="32" t="s">
        <v>313</v>
      </c>
      <c r="H12" s="32" t="s">
        <v>308</v>
      </c>
      <c r="I12" s="34"/>
      <c r="J12" s="33"/>
      <c r="K12" s="30" t="s">
        <v>12</v>
      </c>
      <c r="L12" s="4"/>
    </row>
    <row r="13" spans="1:12" s="16" customFormat="1" ht="60" x14ac:dyDescent="0.25">
      <c r="A13" s="51">
        <f t="shared" si="0"/>
        <v>6</v>
      </c>
      <c r="B13" s="15" t="s">
        <v>70</v>
      </c>
      <c r="C13" s="61" t="s">
        <v>21</v>
      </c>
      <c r="D13" s="32" t="s">
        <v>310</v>
      </c>
      <c r="E13" s="66" t="s">
        <v>140</v>
      </c>
      <c r="F13" s="32" t="s">
        <v>30</v>
      </c>
      <c r="G13" s="32" t="s">
        <v>313</v>
      </c>
      <c r="H13" s="32" t="s">
        <v>307</v>
      </c>
      <c r="I13" s="34"/>
      <c r="J13" s="33"/>
      <c r="K13" s="30" t="s">
        <v>12</v>
      </c>
      <c r="L13" s="4"/>
    </row>
    <row r="14" spans="1:12" s="16" customFormat="1" ht="60" x14ac:dyDescent="0.25">
      <c r="A14" s="51">
        <f t="shared" si="0"/>
        <v>7</v>
      </c>
      <c r="B14" s="15" t="s">
        <v>70</v>
      </c>
      <c r="C14" s="61" t="s">
        <v>21</v>
      </c>
      <c r="D14" s="32" t="s">
        <v>312</v>
      </c>
      <c r="E14" s="66" t="s">
        <v>141</v>
      </c>
      <c r="F14" s="32" t="s">
        <v>30</v>
      </c>
      <c r="G14" s="32" t="s">
        <v>313</v>
      </c>
      <c r="H14" s="32" t="s">
        <v>161</v>
      </c>
      <c r="I14" s="34"/>
      <c r="J14" s="33"/>
      <c r="K14" s="30" t="s">
        <v>12</v>
      </c>
      <c r="L14" s="4"/>
    </row>
    <row r="15" spans="1:12" s="16" customFormat="1" ht="60" x14ac:dyDescent="0.25">
      <c r="A15" s="51">
        <f t="shared" si="0"/>
        <v>8</v>
      </c>
      <c r="B15" s="15" t="s">
        <v>70</v>
      </c>
      <c r="C15" s="61" t="s">
        <v>21</v>
      </c>
      <c r="D15" s="32" t="s">
        <v>305</v>
      </c>
      <c r="E15" s="66" t="s">
        <v>139</v>
      </c>
      <c r="F15" s="32" t="s">
        <v>30</v>
      </c>
      <c r="G15" s="32" t="s">
        <v>314</v>
      </c>
      <c r="H15" s="32" t="s">
        <v>304</v>
      </c>
      <c r="I15" s="34"/>
      <c r="J15" s="33"/>
      <c r="K15" s="30" t="s">
        <v>12</v>
      </c>
      <c r="L15" s="4"/>
    </row>
    <row r="16" spans="1:12" s="16" customFormat="1" ht="90" x14ac:dyDescent="0.25">
      <c r="A16" s="51">
        <f t="shared" si="0"/>
        <v>9</v>
      </c>
      <c r="B16" s="15" t="s">
        <v>70</v>
      </c>
      <c r="C16" s="61" t="s">
        <v>102</v>
      </c>
      <c r="D16" s="32" t="s">
        <v>309</v>
      </c>
      <c r="E16" s="66" t="s">
        <v>449</v>
      </c>
      <c r="F16" s="32" t="s">
        <v>30</v>
      </c>
      <c r="G16" s="32" t="s">
        <v>314</v>
      </c>
      <c r="H16" s="32" t="s">
        <v>308</v>
      </c>
      <c r="I16" s="34"/>
      <c r="J16" s="33"/>
      <c r="K16" s="30" t="s">
        <v>12</v>
      </c>
      <c r="L16" s="4"/>
    </row>
    <row r="17" spans="1:12" s="16" customFormat="1" ht="60" x14ac:dyDescent="0.25">
      <c r="A17" s="51">
        <f t="shared" si="0"/>
        <v>10</v>
      </c>
      <c r="B17" s="15" t="s">
        <v>70</v>
      </c>
      <c r="C17" s="61" t="s">
        <v>21</v>
      </c>
      <c r="D17" s="32" t="s">
        <v>311</v>
      </c>
      <c r="E17" s="66" t="s">
        <v>140</v>
      </c>
      <c r="F17" s="32" t="s">
        <v>30</v>
      </c>
      <c r="G17" s="32" t="s">
        <v>314</v>
      </c>
      <c r="H17" s="32" t="s">
        <v>307</v>
      </c>
      <c r="I17" s="34"/>
      <c r="J17" s="33"/>
      <c r="K17" s="30" t="s">
        <v>12</v>
      </c>
      <c r="L17" s="4"/>
    </row>
    <row r="18" spans="1:12" s="16" customFormat="1" ht="60" x14ac:dyDescent="0.25">
      <c r="A18" s="51">
        <f t="shared" si="0"/>
        <v>11</v>
      </c>
      <c r="B18" s="15" t="s">
        <v>70</v>
      </c>
      <c r="C18" s="61" t="s">
        <v>21</v>
      </c>
      <c r="D18" s="32" t="s">
        <v>315</v>
      </c>
      <c r="E18" s="66" t="s">
        <v>141</v>
      </c>
      <c r="F18" s="32" t="s">
        <v>30</v>
      </c>
      <c r="G18" s="32" t="s">
        <v>314</v>
      </c>
      <c r="H18" s="32" t="s">
        <v>161</v>
      </c>
      <c r="I18" s="34"/>
      <c r="J18" s="33"/>
      <c r="K18" s="30" t="s">
        <v>12</v>
      </c>
      <c r="L18" s="4"/>
    </row>
    <row r="19" spans="1:12" s="16" customFormat="1" ht="30" x14ac:dyDescent="0.25">
      <c r="A19" s="51">
        <f t="shared" si="0"/>
        <v>12</v>
      </c>
      <c r="B19" s="15" t="s">
        <v>70</v>
      </c>
      <c r="C19" s="61" t="s">
        <v>20</v>
      </c>
      <c r="D19" s="32" t="s">
        <v>200</v>
      </c>
      <c r="E19" s="66" t="s">
        <v>133</v>
      </c>
      <c r="F19" s="32" t="s">
        <v>30</v>
      </c>
      <c r="G19" s="32" t="s">
        <v>73</v>
      </c>
      <c r="H19" s="32" t="s">
        <v>24</v>
      </c>
      <c r="I19" s="34"/>
      <c r="J19" s="33"/>
      <c r="K19" s="30" t="s">
        <v>12</v>
      </c>
      <c r="L19" s="4"/>
    </row>
    <row r="20" spans="1:12" s="16" customFormat="1" ht="60" x14ac:dyDescent="0.25">
      <c r="A20" s="51">
        <f t="shared" si="0"/>
        <v>13</v>
      </c>
      <c r="B20" s="15" t="s">
        <v>70</v>
      </c>
      <c r="C20" s="61" t="s">
        <v>21</v>
      </c>
      <c r="D20" s="32" t="s">
        <v>319</v>
      </c>
      <c r="E20" s="66" t="s">
        <v>133</v>
      </c>
      <c r="F20" s="32" t="s">
        <v>30</v>
      </c>
      <c r="G20" s="32" t="s">
        <v>74</v>
      </c>
      <c r="H20" s="32" t="s">
        <v>160</v>
      </c>
      <c r="I20" s="34"/>
      <c r="J20" s="33"/>
      <c r="K20" s="30" t="s">
        <v>12</v>
      </c>
      <c r="L20" s="4"/>
    </row>
    <row r="21" spans="1:12" s="16" customFormat="1" ht="60" x14ac:dyDescent="0.25">
      <c r="A21" s="51">
        <f t="shared" si="0"/>
        <v>14</v>
      </c>
      <c r="B21" s="15" t="s">
        <v>70</v>
      </c>
      <c r="C21" s="61" t="s">
        <v>21</v>
      </c>
      <c r="D21" s="32" t="s">
        <v>320</v>
      </c>
      <c r="E21" s="66" t="s">
        <v>171</v>
      </c>
      <c r="F21" s="32" t="s">
        <v>30</v>
      </c>
      <c r="G21" s="32" t="s">
        <v>75</v>
      </c>
      <c r="H21" s="32" t="s">
        <v>161</v>
      </c>
      <c r="I21" s="34"/>
      <c r="J21" s="33"/>
      <c r="K21" s="30" t="s">
        <v>12</v>
      </c>
      <c r="L21" s="4"/>
    </row>
    <row r="22" spans="1:12" s="16" customFormat="1" ht="60" x14ac:dyDescent="0.25">
      <c r="A22" s="51">
        <f t="shared" si="0"/>
        <v>15</v>
      </c>
      <c r="B22" s="15" t="s">
        <v>70</v>
      </c>
      <c r="C22" s="61" t="s">
        <v>21</v>
      </c>
      <c r="D22" s="32" t="s">
        <v>316</v>
      </c>
      <c r="E22" s="66" t="s">
        <v>133</v>
      </c>
      <c r="F22" s="32" t="s">
        <v>30</v>
      </c>
      <c r="G22" s="36" t="s">
        <v>152</v>
      </c>
      <c r="H22" s="32" t="s">
        <v>160</v>
      </c>
      <c r="I22" s="34"/>
      <c r="J22" s="33"/>
      <c r="K22" s="30" t="s">
        <v>12</v>
      </c>
      <c r="L22" s="4"/>
    </row>
    <row r="23" spans="1:12" s="16" customFormat="1" ht="60" x14ac:dyDescent="0.25">
      <c r="A23" s="51">
        <f t="shared" si="0"/>
        <v>16</v>
      </c>
      <c r="B23" s="15" t="s">
        <v>70</v>
      </c>
      <c r="C23" s="61" t="s">
        <v>21</v>
      </c>
      <c r="D23" s="32" t="s">
        <v>321</v>
      </c>
      <c r="E23" s="66" t="s">
        <v>171</v>
      </c>
      <c r="F23" s="32" t="s">
        <v>30</v>
      </c>
      <c r="G23" s="32" t="s">
        <v>75</v>
      </c>
      <c r="H23" s="32" t="s">
        <v>162</v>
      </c>
      <c r="I23" s="34"/>
      <c r="J23" s="33"/>
      <c r="K23" s="30" t="s">
        <v>12</v>
      </c>
      <c r="L23" s="4"/>
    </row>
    <row r="24" spans="1:12" s="16" customFormat="1" ht="60" x14ac:dyDescent="0.25">
      <c r="A24" s="51">
        <f t="shared" si="0"/>
        <v>17</v>
      </c>
      <c r="B24" s="15" t="s">
        <v>70</v>
      </c>
      <c r="C24" s="61" t="s">
        <v>21</v>
      </c>
      <c r="D24" s="32" t="s">
        <v>317</v>
      </c>
      <c r="E24" s="66" t="s">
        <v>133</v>
      </c>
      <c r="F24" s="32" t="s">
        <v>30</v>
      </c>
      <c r="G24" s="36" t="s">
        <v>153</v>
      </c>
      <c r="H24" s="32" t="s">
        <v>160</v>
      </c>
      <c r="I24" s="34"/>
      <c r="J24" s="33"/>
      <c r="K24" s="30" t="s">
        <v>12</v>
      </c>
      <c r="L24" s="4"/>
    </row>
    <row r="25" spans="1:12" s="16" customFormat="1" ht="60" x14ac:dyDescent="0.25">
      <c r="A25" s="51">
        <f t="shared" si="0"/>
        <v>18</v>
      </c>
      <c r="B25" s="15" t="s">
        <v>70</v>
      </c>
      <c r="C25" s="61" t="s">
        <v>21</v>
      </c>
      <c r="D25" s="32" t="s">
        <v>323</v>
      </c>
      <c r="E25" s="66" t="s">
        <v>171</v>
      </c>
      <c r="F25" s="32" t="s">
        <v>30</v>
      </c>
      <c r="G25" s="32" t="s">
        <v>75</v>
      </c>
      <c r="H25" s="32" t="s">
        <v>162</v>
      </c>
      <c r="I25" s="34"/>
      <c r="J25" s="33"/>
      <c r="K25" s="30" t="s">
        <v>12</v>
      </c>
      <c r="L25" s="4"/>
    </row>
    <row r="26" spans="1:12" s="16" customFormat="1" ht="30" x14ac:dyDescent="0.25">
      <c r="A26" s="51">
        <f t="shared" si="0"/>
        <v>19</v>
      </c>
      <c r="B26" s="15" t="s">
        <v>70</v>
      </c>
      <c r="C26" s="61" t="s">
        <v>21</v>
      </c>
      <c r="D26" s="32" t="s">
        <v>318</v>
      </c>
      <c r="E26" s="66" t="s">
        <v>133</v>
      </c>
      <c r="F26" s="32" t="s">
        <v>30</v>
      </c>
      <c r="G26" s="32" t="s">
        <v>76</v>
      </c>
      <c r="H26" s="32" t="s">
        <v>163</v>
      </c>
      <c r="I26" s="34"/>
      <c r="J26" s="33"/>
      <c r="K26" s="30" t="s">
        <v>12</v>
      </c>
      <c r="L26" s="4"/>
    </row>
    <row r="27" spans="1:12" s="16" customFormat="1" ht="60" x14ac:dyDescent="0.25">
      <c r="A27" s="51">
        <f t="shared" si="0"/>
        <v>20</v>
      </c>
      <c r="B27" s="15" t="s">
        <v>70</v>
      </c>
      <c r="C27" s="61" t="s">
        <v>21</v>
      </c>
      <c r="D27" s="32" t="s">
        <v>322</v>
      </c>
      <c r="E27" s="66" t="s">
        <v>171</v>
      </c>
      <c r="F27" s="32" t="s">
        <v>30</v>
      </c>
      <c r="G27" s="32" t="s">
        <v>75</v>
      </c>
      <c r="H27" s="32" t="s">
        <v>162</v>
      </c>
      <c r="I27" s="34"/>
      <c r="J27" s="33"/>
      <c r="K27" s="30" t="s">
        <v>12</v>
      </c>
      <c r="L27" s="4"/>
    </row>
    <row r="28" spans="1:12" s="16" customFormat="1" ht="105" x14ac:dyDescent="0.25">
      <c r="A28" s="51">
        <f t="shared" si="0"/>
        <v>21</v>
      </c>
      <c r="B28" s="15" t="s">
        <v>70</v>
      </c>
      <c r="C28" s="61" t="s">
        <v>21</v>
      </c>
      <c r="D28" s="32" t="s">
        <v>324</v>
      </c>
      <c r="E28" s="66" t="s">
        <v>134</v>
      </c>
      <c r="F28" s="32" t="s">
        <v>30</v>
      </c>
      <c r="G28" s="32" t="s">
        <v>326</v>
      </c>
      <c r="H28" s="32" t="s">
        <v>164</v>
      </c>
      <c r="I28" s="34"/>
      <c r="J28" s="33"/>
      <c r="K28" s="30" t="s">
        <v>12</v>
      </c>
      <c r="L28" s="4"/>
    </row>
    <row r="29" spans="1:12" s="16" customFormat="1" ht="90" x14ac:dyDescent="0.25">
      <c r="A29" s="51">
        <f t="shared" si="0"/>
        <v>22</v>
      </c>
      <c r="B29" s="15" t="s">
        <v>70</v>
      </c>
      <c r="C29" s="61" t="s">
        <v>21</v>
      </c>
      <c r="D29" s="32" t="s">
        <v>325</v>
      </c>
      <c r="E29" s="66" t="s">
        <v>135</v>
      </c>
      <c r="F29" s="32" t="s">
        <v>30</v>
      </c>
      <c r="G29" s="32" t="s">
        <v>77</v>
      </c>
      <c r="H29" s="32" t="s">
        <v>331</v>
      </c>
      <c r="I29" s="34"/>
      <c r="J29" s="33"/>
      <c r="K29" s="30" t="s">
        <v>12</v>
      </c>
      <c r="L29" s="4"/>
    </row>
    <row r="30" spans="1:12" s="16" customFormat="1" ht="105" x14ac:dyDescent="0.25">
      <c r="A30" s="51">
        <f t="shared" si="0"/>
        <v>23</v>
      </c>
      <c r="B30" s="15" t="s">
        <v>70</v>
      </c>
      <c r="C30" s="61" t="s">
        <v>21</v>
      </c>
      <c r="D30" s="32" t="s">
        <v>329</v>
      </c>
      <c r="E30" s="66" t="s">
        <v>135</v>
      </c>
      <c r="F30" s="32" t="s">
        <v>30</v>
      </c>
      <c r="G30" s="32" t="s">
        <v>330</v>
      </c>
      <c r="H30" s="32" t="s">
        <v>332</v>
      </c>
      <c r="I30" s="34"/>
      <c r="J30" s="33"/>
      <c r="K30" s="30" t="s">
        <v>12</v>
      </c>
      <c r="L30" s="4"/>
    </row>
    <row r="31" spans="1:12" s="16" customFormat="1" ht="90" x14ac:dyDescent="0.25">
      <c r="A31" s="51">
        <f t="shared" si="0"/>
        <v>24</v>
      </c>
      <c r="B31" s="15" t="s">
        <v>70</v>
      </c>
      <c r="C31" s="61" t="s">
        <v>21</v>
      </c>
      <c r="D31" s="32" t="s">
        <v>328</v>
      </c>
      <c r="E31" s="66" t="s">
        <v>136</v>
      </c>
      <c r="F31" s="32" t="s">
        <v>30</v>
      </c>
      <c r="G31" s="32" t="s">
        <v>69</v>
      </c>
      <c r="H31" s="32" t="s">
        <v>327</v>
      </c>
      <c r="I31" s="34"/>
      <c r="J31" s="33"/>
      <c r="K31" s="30" t="s">
        <v>12</v>
      </c>
      <c r="L31" s="4"/>
    </row>
    <row r="32" spans="1:12" s="16" customFormat="1" ht="90" x14ac:dyDescent="0.25">
      <c r="A32" s="51">
        <f t="shared" si="0"/>
        <v>25</v>
      </c>
      <c r="B32" s="15" t="s">
        <v>70</v>
      </c>
      <c r="C32" s="15" t="s">
        <v>21</v>
      </c>
      <c r="D32" s="32" t="s">
        <v>281</v>
      </c>
      <c r="E32" s="66" t="s">
        <v>136</v>
      </c>
      <c r="F32" s="32" t="s">
        <v>30</v>
      </c>
      <c r="G32" s="32" t="s">
        <v>273</v>
      </c>
      <c r="H32" s="32" t="s">
        <v>333</v>
      </c>
      <c r="I32" s="34"/>
      <c r="J32" s="33"/>
      <c r="K32" s="30" t="s">
        <v>12</v>
      </c>
      <c r="L32" s="4"/>
    </row>
    <row r="33" spans="1:12" s="16" customFormat="1" ht="105" x14ac:dyDescent="0.25">
      <c r="A33" s="51">
        <f t="shared" si="0"/>
        <v>26</v>
      </c>
      <c r="B33" s="15" t="s">
        <v>70</v>
      </c>
      <c r="C33" s="15" t="s">
        <v>21</v>
      </c>
      <c r="D33" s="32" t="s">
        <v>334</v>
      </c>
      <c r="E33" s="66" t="s">
        <v>136</v>
      </c>
      <c r="F33" s="32" t="s">
        <v>30</v>
      </c>
      <c r="G33" s="32" t="s">
        <v>275</v>
      </c>
      <c r="H33" s="32" t="s">
        <v>276</v>
      </c>
      <c r="I33" s="34"/>
      <c r="J33" s="33"/>
      <c r="K33" s="30" t="s">
        <v>12</v>
      </c>
      <c r="L33" s="4"/>
    </row>
    <row r="34" spans="1:12" s="16" customFormat="1" ht="105" x14ac:dyDescent="0.25">
      <c r="A34" s="51">
        <f t="shared" si="0"/>
        <v>27</v>
      </c>
      <c r="B34" s="15" t="s">
        <v>70</v>
      </c>
      <c r="C34" s="61" t="s">
        <v>21</v>
      </c>
      <c r="D34" s="32" t="s">
        <v>335</v>
      </c>
      <c r="E34" s="66" t="s">
        <v>136</v>
      </c>
      <c r="F34" s="32" t="s">
        <v>30</v>
      </c>
      <c r="G34" s="32" t="s">
        <v>336</v>
      </c>
      <c r="H34" s="32" t="s">
        <v>337</v>
      </c>
      <c r="I34" s="34"/>
      <c r="J34" s="33"/>
      <c r="K34" s="30" t="s">
        <v>12</v>
      </c>
      <c r="L34" s="4"/>
    </row>
    <row r="35" spans="1:12" s="16" customFormat="1" ht="135" x14ac:dyDescent="0.25">
      <c r="A35" s="51">
        <f t="shared" si="0"/>
        <v>28</v>
      </c>
      <c r="B35" s="15" t="s">
        <v>70</v>
      </c>
      <c r="C35" s="15" t="s">
        <v>21</v>
      </c>
      <c r="D35" s="32" t="s">
        <v>279</v>
      </c>
      <c r="E35" s="66" t="s">
        <v>136</v>
      </c>
      <c r="F35" s="32" t="s">
        <v>30</v>
      </c>
      <c r="G35" s="32" t="s">
        <v>338</v>
      </c>
      <c r="H35" s="32" t="s">
        <v>277</v>
      </c>
      <c r="I35" s="34"/>
      <c r="J35" s="33"/>
      <c r="K35" s="30" t="s">
        <v>12</v>
      </c>
      <c r="L35" s="4"/>
    </row>
    <row r="36" spans="1:12" s="16" customFormat="1" ht="135" x14ac:dyDescent="0.25">
      <c r="A36" s="51">
        <f t="shared" si="0"/>
        <v>29</v>
      </c>
      <c r="B36" s="15" t="s">
        <v>70</v>
      </c>
      <c r="C36" s="15" t="s">
        <v>21</v>
      </c>
      <c r="D36" s="32" t="s">
        <v>464</v>
      </c>
      <c r="E36" s="66" t="s">
        <v>450</v>
      </c>
      <c r="F36" s="32" t="s">
        <v>30</v>
      </c>
      <c r="G36" s="32" t="s">
        <v>283</v>
      </c>
      <c r="H36" s="32" t="s">
        <v>340</v>
      </c>
      <c r="I36" s="34"/>
      <c r="J36" s="33"/>
      <c r="K36" s="30" t="s">
        <v>12</v>
      </c>
      <c r="L36" s="4"/>
    </row>
    <row r="37" spans="1:12" s="16" customFormat="1" ht="165" x14ac:dyDescent="0.25">
      <c r="A37" s="51">
        <f t="shared" si="0"/>
        <v>30</v>
      </c>
      <c r="B37" s="15" t="s">
        <v>70</v>
      </c>
      <c r="C37" s="61" t="s">
        <v>21</v>
      </c>
      <c r="D37" s="32" t="s">
        <v>465</v>
      </c>
      <c r="E37" s="66" t="s">
        <v>451</v>
      </c>
      <c r="F37" s="32" t="s">
        <v>30</v>
      </c>
      <c r="G37" s="32" t="s">
        <v>284</v>
      </c>
      <c r="H37" s="32" t="s">
        <v>339</v>
      </c>
      <c r="I37" s="34"/>
      <c r="J37" s="33"/>
      <c r="K37" s="30" t="s">
        <v>12</v>
      </c>
      <c r="L37" s="4"/>
    </row>
    <row r="38" spans="1:12" s="16" customFormat="1" ht="120" x14ac:dyDescent="0.25">
      <c r="A38" s="51">
        <f t="shared" si="0"/>
        <v>31</v>
      </c>
      <c r="B38" s="15" t="s">
        <v>70</v>
      </c>
      <c r="C38" s="15" t="s">
        <v>102</v>
      </c>
      <c r="D38" s="32" t="s">
        <v>292</v>
      </c>
      <c r="E38" s="66" t="s">
        <v>342</v>
      </c>
      <c r="F38" s="32" t="s">
        <v>30</v>
      </c>
      <c r="G38" s="32" t="s">
        <v>291</v>
      </c>
      <c r="H38" s="32" t="s">
        <v>290</v>
      </c>
      <c r="I38" s="34"/>
      <c r="J38" s="33"/>
      <c r="K38" s="30" t="s">
        <v>12</v>
      </c>
      <c r="L38" s="4"/>
    </row>
    <row r="39" spans="1:12" s="16" customFormat="1" ht="150" x14ac:dyDescent="0.25">
      <c r="A39" s="51">
        <f t="shared" si="0"/>
        <v>32</v>
      </c>
      <c r="B39" s="15" t="s">
        <v>70</v>
      </c>
      <c r="C39" s="15" t="s">
        <v>21</v>
      </c>
      <c r="D39" s="32" t="s">
        <v>466</v>
      </c>
      <c r="E39" s="66" t="s">
        <v>452</v>
      </c>
      <c r="F39" s="32" t="s">
        <v>30</v>
      </c>
      <c r="G39" s="32" t="s">
        <v>295</v>
      </c>
      <c r="H39" s="32" t="s">
        <v>345</v>
      </c>
      <c r="I39" s="34"/>
      <c r="J39" s="33"/>
      <c r="K39" s="30" t="s">
        <v>12</v>
      </c>
      <c r="L39" s="4"/>
    </row>
    <row r="40" spans="1:12" s="16" customFormat="1" ht="165" x14ac:dyDescent="0.25">
      <c r="A40" s="51">
        <f t="shared" si="0"/>
        <v>33</v>
      </c>
      <c r="B40" s="15" t="s">
        <v>70</v>
      </c>
      <c r="C40" s="15" t="s">
        <v>21</v>
      </c>
      <c r="D40" s="32" t="s">
        <v>293</v>
      </c>
      <c r="E40" s="66" t="s">
        <v>343</v>
      </c>
      <c r="F40" s="32" t="s">
        <v>30</v>
      </c>
      <c r="G40" s="32" t="s">
        <v>295</v>
      </c>
      <c r="H40" s="32" t="s">
        <v>297</v>
      </c>
      <c r="I40" s="34"/>
      <c r="J40" s="33"/>
      <c r="K40" s="30" t="s">
        <v>12</v>
      </c>
      <c r="L40" s="4"/>
    </row>
    <row r="41" spans="1:12" s="16" customFormat="1" ht="150" x14ac:dyDescent="0.25">
      <c r="A41" s="51">
        <f t="shared" si="0"/>
        <v>34</v>
      </c>
      <c r="B41" s="15" t="s">
        <v>70</v>
      </c>
      <c r="C41" s="15" t="s">
        <v>21</v>
      </c>
      <c r="D41" s="32" t="s">
        <v>467</v>
      </c>
      <c r="E41" s="66" t="s">
        <v>453</v>
      </c>
      <c r="F41" s="32" t="s">
        <v>30</v>
      </c>
      <c r="G41" s="32" t="s">
        <v>295</v>
      </c>
      <c r="H41" s="32" t="s">
        <v>346</v>
      </c>
      <c r="I41" s="34"/>
      <c r="J41" s="33"/>
      <c r="K41" s="30" t="s">
        <v>12</v>
      </c>
      <c r="L41" s="4"/>
    </row>
    <row r="42" spans="1:12" s="16" customFormat="1" ht="120" x14ac:dyDescent="0.25">
      <c r="A42" s="51">
        <f t="shared" si="0"/>
        <v>35</v>
      </c>
      <c r="B42" s="15" t="s">
        <v>70</v>
      </c>
      <c r="C42" s="15" t="s">
        <v>21</v>
      </c>
      <c r="D42" s="32" t="s">
        <v>298</v>
      </c>
      <c r="E42" s="66" t="s">
        <v>344</v>
      </c>
      <c r="F42" s="32" t="s">
        <v>30</v>
      </c>
      <c r="G42" s="32" t="s">
        <v>347</v>
      </c>
      <c r="H42" s="32" t="s">
        <v>300</v>
      </c>
      <c r="I42" s="34"/>
      <c r="J42" s="33"/>
      <c r="K42" s="30" t="s">
        <v>12</v>
      </c>
      <c r="L42" s="4"/>
    </row>
    <row r="43" spans="1:12" s="16" customFormat="1" ht="75" x14ac:dyDescent="0.25">
      <c r="A43" s="51">
        <f t="shared" si="0"/>
        <v>36</v>
      </c>
      <c r="B43" s="15" t="s">
        <v>70</v>
      </c>
      <c r="C43" s="15" t="s">
        <v>21</v>
      </c>
      <c r="D43" s="32" t="s">
        <v>351</v>
      </c>
      <c r="E43" s="66" t="s">
        <v>137</v>
      </c>
      <c r="F43" s="32" t="s">
        <v>30</v>
      </c>
      <c r="G43" s="32" t="s">
        <v>79</v>
      </c>
      <c r="H43" s="32" t="s">
        <v>78</v>
      </c>
      <c r="I43" s="34"/>
      <c r="J43" s="33"/>
      <c r="K43" s="30" t="s">
        <v>12</v>
      </c>
      <c r="L43" s="4"/>
    </row>
    <row r="44" spans="1:12" s="16" customFormat="1" ht="60" x14ac:dyDescent="0.25">
      <c r="A44" s="51">
        <f t="shared" si="0"/>
        <v>37</v>
      </c>
      <c r="B44" s="15" t="s">
        <v>70</v>
      </c>
      <c r="C44" s="15" t="s">
        <v>21</v>
      </c>
      <c r="D44" s="32" t="s">
        <v>350</v>
      </c>
      <c r="E44" s="66" t="s">
        <v>138</v>
      </c>
      <c r="F44" s="32" t="s">
        <v>30</v>
      </c>
      <c r="G44" s="32" t="s">
        <v>81</v>
      </c>
      <c r="H44" s="32" t="s">
        <v>78</v>
      </c>
      <c r="I44" s="34"/>
      <c r="J44" s="33"/>
      <c r="K44" s="30" t="s">
        <v>12</v>
      </c>
      <c r="L44" s="4"/>
    </row>
    <row r="45" spans="1:12" s="16" customFormat="1" ht="60" x14ac:dyDescent="0.25">
      <c r="A45" s="51">
        <f t="shared" si="0"/>
        <v>38</v>
      </c>
      <c r="B45" s="15" t="s">
        <v>70</v>
      </c>
      <c r="C45" s="15" t="s">
        <v>21</v>
      </c>
      <c r="D45" s="32" t="s">
        <v>349</v>
      </c>
      <c r="E45" s="66" t="s">
        <v>138</v>
      </c>
      <c r="F45" s="32" t="s">
        <v>30</v>
      </c>
      <c r="G45" s="32" t="s">
        <v>82</v>
      </c>
      <c r="H45" s="32" t="s">
        <v>80</v>
      </c>
      <c r="I45" s="34"/>
      <c r="J45" s="33"/>
      <c r="K45" s="30" t="s">
        <v>12</v>
      </c>
      <c r="L45" s="4"/>
    </row>
    <row r="46" spans="1:12" s="16" customFormat="1" ht="60" x14ac:dyDescent="0.25">
      <c r="A46" s="51">
        <f t="shared" si="0"/>
        <v>39</v>
      </c>
      <c r="B46" s="15" t="s">
        <v>70</v>
      </c>
      <c r="C46" s="15" t="s">
        <v>21</v>
      </c>
      <c r="D46" s="32" t="s">
        <v>349</v>
      </c>
      <c r="E46" s="66" t="s">
        <v>138</v>
      </c>
      <c r="F46" s="32" t="s">
        <v>30</v>
      </c>
      <c r="G46" s="32" t="s">
        <v>352</v>
      </c>
      <c r="H46" s="32" t="s">
        <v>353</v>
      </c>
      <c r="I46" s="34"/>
      <c r="J46" s="33"/>
      <c r="K46" s="30" t="s">
        <v>12</v>
      </c>
      <c r="L46" s="4"/>
    </row>
    <row r="47" spans="1:12" s="16" customFormat="1" x14ac:dyDescent="0.25">
      <c r="A47" s="51">
        <f t="shared" si="0"/>
        <v>40</v>
      </c>
      <c r="B47" s="15"/>
      <c r="C47" s="15"/>
      <c r="D47" s="32"/>
      <c r="E47" s="66"/>
      <c r="F47" s="32"/>
      <c r="G47" s="32"/>
      <c r="H47" s="32"/>
      <c r="I47" s="34"/>
      <c r="J47" s="33"/>
      <c r="K47" s="30"/>
      <c r="L47" s="4"/>
    </row>
    <row r="48" spans="1:12" s="16" customFormat="1" x14ac:dyDescent="0.25">
      <c r="A48"/>
      <c r="B48"/>
      <c r="C48"/>
      <c r="D48" s="13"/>
      <c r="E48" s="13"/>
      <c r="F48" s="13"/>
      <c r="G48" s="13"/>
      <c r="H48"/>
      <c r="I48"/>
      <c r="J48"/>
      <c r="K48"/>
      <c r="L48"/>
    </row>
    <row r="49" spans="1:12" s="16" customFormat="1" ht="63" x14ac:dyDescent="0.25">
      <c r="A49"/>
      <c r="B49"/>
      <c r="C49"/>
      <c r="D49" s="14"/>
      <c r="E49" s="14"/>
      <c r="F49" s="14"/>
      <c r="G49" s="14"/>
      <c r="H49"/>
      <c r="I49"/>
      <c r="J49" s="11"/>
      <c r="K49" s="12" t="s">
        <v>11</v>
      </c>
      <c r="L49"/>
    </row>
    <row r="50" spans="1:12" s="16" customFormat="1" x14ac:dyDescent="0.25">
      <c r="A50"/>
      <c r="B50"/>
      <c r="C50"/>
      <c r="D50"/>
      <c r="E50"/>
      <c r="F50"/>
      <c r="G50"/>
      <c r="H50"/>
      <c r="I50"/>
      <c r="J50" s="5" t="s">
        <v>7</v>
      </c>
      <c r="K50" s="6">
        <f>COUNTIF(K8:K47,"APROBADO")</f>
        <v>0</v>
      </c>
      <c r="L50"/>
    </row>
    <row r="51" spans="1:12" s="16" customFormat="1" x14ac:dyDescent="0.25">
      <c r="A51"/>
      <c r="B51"/>
      <c r="C51"/>
      <c r="D51"/>
      <c r="E51"/>
      <c r="F51"/>
      <c r="G51"/>
      <c r="H51"/>
      <c r="I51"/>
      <c r="J51" s="7" t="s">
        <v>8</v>
      </c>
      <c r="K51" s="8">
        <f>COUNTIF(K8:K47,"RECHAZADO")</f>
        <v>0</v>
      </c>
      <c r="L51"/>
    </row>
    <row r="52" spans="1:12" s="16" customFormat="1" x14ac:dyDescent="0.25">
      <c r="A52"/>
      <c r="B52"/>
      <c r="C52"/>
      <c r="D52"/>
      <c r="E52"/>
      <c r="F52"/>
      <c r="G52"/>
      <c r="H52"/>
      <c r="I52"/>
      <c r="J52" s="7" t="s">
        <v>9</v>
      </c>
      <c r="K52" s="8">
        <f>COUNTIF(K8:K47,"PENDIENTE")</f>
        <v>39</v>
      </c>
      <c r="L52"/>
    </row>
    <row r="53" spans="1:12" s="16" customFormat="1" x14ac:dyDescent="0.25">
      <c r="A53"/>
      <c r="B53"/>
      <c r="C53"/>
      <c r="D53"/>
      <c r="E53"/>
      <c r="F53"/>
      <c r="G53"/>
      <c r="H53"/>
      <c r="I53"/>
      <c r="J53" s="7" t="s">
        <v>49</v>
      </c>
      <c r="K53" s="8">
        <f>COUNTIF(K8:K47,"PENDIENTE POR ERROR INVALIDANTE")</f>
        <v>0</v>
      </c>
      <c r="L53"/>
    </row>
    <row r="54" spans="1:12" x14ac:dyDescent="0.25">
      <c r="J54" s="7" t="s">
        <v>50</v>
      </c>
      <c r="K54" s="8">
        <f>COUNTIF(K8:K47,"N/A")</f>
        <v>0</v>
      </c>
    </row>
    <row r="55" spans="1:12" x14ac:dyDescent="0.25">
      <c r="D55" s="13"/>
      <c r="E55" s="13"/>
      <c r="F55" s="13"/>
      <c r="G55" s="13"/>
      <c r="J55" s="9" t="s">
        <v>10</v>
      </c>
      <c r="K55" s="10">
        <f>SUM(K50:K54)</f>
        <v>39</v>
      </c>
    </row>
    <row r="56" spans="1:12" x14ac:dyDescent="0.25">
      <c r="D56" s="13"/>
      <c r="E56" s="13"/>
      <c r="F56" s="13"/>
      <c r="G56" s="13"/>
    </row>
  </sheetData>
  <dataConsolidate/>
  <dataValidations count="1">
    <dataValidation type="list" allowBlank="1" showInputMessage="1" showErrorMessage="1" sqref="WBU9:WBU48 VRY9:VRY48 JA9:JA48 SW9:SW48 WLQ9:WLQ48 ACS9:ACS48 AMO9:AMO48 AWK9:AWK48 BGG9:BGG48 BQC9:BQC48 BZY9:BZY48 CJU9:CJU48 CTQ9:CTQ48 DDM9:DDM48 DNI9:DNI48 DXE9:DXE48 EHA9:EHA48 EQW9:EQW48 FAS9:FAS48 FKO9:FKO48 FUK9:FUK48 GEG9:GEG48 GOC9:GOC48 GXY9:GXY48 HHU9:HHU48 HRQ9:HRQ48 IBM9:IBM48 ILI9:ILI48 IVE9:IVE48 JFA9:JFA48 JOW9:JOW48 JYS9:JYS48 KIO9:KIO48 KSK9:KSK48 LCG9:LCG48 LMC9:LMC48 LVY9:LVY48 MFU9:MFU48 MPQ9:MPQ48 MZM9:MZM48 NJI9:NJI48 NTE9:NTE48 ODA9:ODA48 OMW9:OMW48 OWS9:OWS48 PGO9:PGO48 PQK9:PQK48 QAG9:QAG48 QKC9:QKC48 QTY9:QTY48 RDU9:RDU48 RNQ9:RNQ48 RXM9:RXM48 SHI9:SHI48 SRE9:SRE48 TBA9:TBA48 TKW9:TKW48 TUS9:TUS48 UEO9:UEO48 UOK9:UOK48 UYG9:UYG48 VIC9:VIC48 K8:K48">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activeCell="E11" sqref="E11"/>
      <selection pane="bottomLeft" activeCell="A6" sqref="A6"/>
    </sheetView>
  </sheetViews>
  <sheetFormatPr baseColWidth="10" defaultRowHeight="15" x14ac:dyDescent="0.25"/>
  <cols>
    <col min="1" max="1" width="3" bestFit="1" customWidth="1"/>
    <col min="2" max="2" width="7.140625" bestFit="1" customWidth="1"/>
    <col min="3" max="3" width="10" bestFit="1" customWidth="1"/>
    <col min="4" max="4" width="42.5703125" bestFit="1" customWidth="1"/>
    <col min="5" max="5" width="25.28515625" bestFit="1" customWidth="1"/>
    <col min="6" max="6" width="12.85546875" bestFit="1" customWidth="1"/>
    <col min="7" max="7" width="23.140625"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71</v>
      </c>
      <c r="L5" s="3" t="s">
        <v>72</v>
      </c>
    </row>
    <row r="6" spans="1:12" s="16" customFormat="1" x14ac:dyDescent="0.25">
      <c r="A6" s="19"/>
      <c r="B6" s="20"/>
      <c r="C6" s="20"/>
      <c r="D6" s="20" t="s">
        <v>16</v>
      </c>
      <c r="E6" s="20"/>
      <c r="F6" s="20"/>
      <c r="G6" s="20"/>
      <c r="H6" s="21"/>
      <c r="I6" s="22"/>
      <c r="J6" s="23"/>
      <c r="K6" s="23"/>
      <c r="L6" s="23"/>
    </row>
    <row r="7" spans="1:12" s="16" customFormat="1" x14ac:dyDescent="0.25">
      <c r="A7" s="25"/>
      <c r="B7" s="24"/>
      <c r="C7" s="24"/>
      <c r="D7" s="24" t="s">
        <v>19</v>
      </c>
      <c r="E7" s="24"/>
      <c r="F7" s="24"/>
      <c r="G7" s="24"/>
      <c r="H7" s="26"/>
      <c r="I7" s="27"/>
      <c r="J7" s="28"/>
      <c r="K7" s="28"/>
      <c r="L7" s="28"/>
    </row>
    <row r="8" spans="1:12" s="16" customFormat="1" ht="30" x14ac:dyDescent="0.25">
      <c r="A8" s="29">
        <v>1</v>
      </c>
      <c r="B8" s="15" t="s">
        <v>47</v>
      </c>
      <c r="C8" s="15" t="s">
        <v>20</v>
      </c>
      <c r="D8" s="32" t="s">
        <v>193</v>
      </c>
      <c r="E8" s="66" t="s">
        <v>113</v>
      </c>
      <c r="F8" s="32" t="s">
        <v>30</v>
      </c>
      <c r="G8" s="32" t="s">
        <v>36</v>
      </c>
      <c r="H8" s="32" t="s">
        <v>24</v>
      </c>
      <c r="I8" s="33"/>
      <c r="J8" s="33"/>
      <c r="K8" s="30" t="s">
        <v>12</v>
      </c>
      <c r="L8" s="30"/>
    </row>
    <row r="9" spans="1:12" s="31" customFormat="1" ht="60" x14ac:dyDescent="0.25">
      <c r="A9" s="51">
        <f>A8+1</f>
        <v>2</v>
      </c>
      <c r="B9" s="15" t="s">
        <v>47</v>
      </c>
      <c r="C9" s="15" t="s">
        <v>102</v>
      </c>
      <c r="D9" s="32" t="s">
        <v>264</v>
      </c>
      <c r="E9" s="66" t="s">
        <v>120</v>
      </c>
      <c r="F9" s="32" t="s">
        <v>30</v>
      </c>
      <c r="G9" s="32" t="s">
        <v>36</v>
      </c>
      <c r="H9" s="32" t="s">
        <v>244</v>
      </c>
      <c r="I9" s="33"/>
      <c r="J9" s="33"/>
      <c r="K9" s="30" t="s">
        <v>12</v>
      </c>
      <c r="L9" s="30"/>
    </row>
    <row r="10" spans="1:12" s="16" customFormat="1" ht="105" x14ac:dyDescent="0.25">
      <c r="A10" s="51">
        <f t="shared" ref="A10:A42" si="0">A9+1</f>
        <v>3</v>
      </c>
      <c r="B10" s="15" t="s">
        <v>47</v>
      </c>
      <c r="C10" s="15" t="s">
        <v>21</v>
      </c>
      <c r="D10" s="32" t="s">
        <v>265</v>
      </c>
      <c r="E10" s="66" t="s">
        <v>121</v>
      </c>
      <c r="F10" s="32" t="s">
        <v>30</v>
      </c>
      <c r="G10" s="32" t="s">
        <v>358</v>
      </c>
      <c r="H10" s="32" t="s">
        <v>357</v>
      </c>
      <c r="I10" s="34"/>
      <c r="J10" s="33"/>
      <c r="K10" s="4" t="s">
        <v>12</v>
      </c>
      <c r="L10" s="4"/>
    </row>
    <row r="11" spans="1:12" s="16" customFormat="1" ht="90" x14ac:dyDescent="0.25">
      <c r="A11" s="51">
        <f t="shared" si="0"/>
        <v>4</v>
      </c>
      <c r="B11" s="15" t="s">
        <v>47</v>
      </c>
      <c r="C11" s="15" t="s">
        <v>21</v>
      </c>
      <c r="D11" s="32" t="s">
        <v>463</v>
      </c>
      <c r="E11" s="66" t="s">
        <v>445</v>
      </c>
      <c r="F11" s="32" t="s">
        <v>30</v>
      </c>
      <c r="G11" s="32" t="s">
        <v>36</v>
      </c>
      <c r="H11" s="32" t="s">
        <v>245</v>
      </c>
      <c r="I11" s="34"/>
      <c r="J11" s="33"/>
      <c r="K11" s="4" t="s">
        <v>12</v>
      </c>
      <c r="L11" s="4"/>
    </row>
    <row r="12" spans="1:12" s="16" customFormat="1" ht="60" x14ac:dyDescent="0.25">
      <c r="A12" s="51">
        <f t="shared" si="0"/>
        <v>5</v>
      </c>
      <c r="B12" s="15" t="s">
        <v>47</v>
      </c>
      <c r="C12" s="15" t="s">
        <v>21</v>
      </c>
      <c r="D12" s="32" t="s">
        <v>266</v>
      </c>
      <c r="E12" s="66" t="s">
        <v>130</v>
      </c>
      <c r="F12" s="32" t="s">
        <v>30</v>
      </c>
      <c r="G12" s="32" t="s">
        <v>34</v>
      </c>
      <c r="H12" s="32" t="s">
        <v>246</v>
      </c>
      <c r="I12" s="34"/>
      <c r="J12" s="33"/>
      <c r="K12" s="4" t="s">
        <v>12</v>
      </c>
      <c r="L12" s="4"/>
    </row>
    <row r="13" spans="1:12" s="16" customFormat="1" ht="105" x14ac:dyDescent="0.25">
      <c r="A13" s="51">
        <f t="shared" si="0"/>
        <v>6</v>
      </c>
      <c r="B13" s="15" t="s">
        <v>47</v>
      </c>
      <c r="C13" s="15" t="s">
        <v>21</v>
      </c>
      <c r="D13" s="32" t="s">
        <v>267</v>
      </c>
      <c r="E13" s="66" t="s">
        <v>131</v>
      </c>
      <c r="F13" s="32" t="s">
        <v>30</v>
      </c>
      <c r="G13" s="32" t="s">
        <v>34</v>
      </c>
      <c r="H13" s="32" t="s">
        <v>254</v>
      </c>
      <c r="I13" s="34"/>
      <c r="J13" s="33"/>
      <c r="K13" s="4" t="s">
        <v>12</v>
      </c>
      <c r="L13" s="4"/>
    </row>
    <row r="14" spans="1:12" s="16" customFormat="1" ht="135" x14ac:dyDescent="0.25">
      <c r="A14" s="51">
        <f t="shared" si="0"/>
        <v>7</v>
      </c>
      <c r="B14" s="15" t="s">
        <v>47</v>
      </c>
      <c r="C14" s="15" t="s">
        <v>21</v>
      </c>
      <c r="D14" s="60" t="s">
        <v>194</v>
      </c>
      <c r="E14" s="66" t="s">
        <v>122</v>
      </c>
      <c r="F14" s="32" t="s">
        <v>30</v>
      </c>
      <c r="G14" s="32" t="s">
        <v>64</v>
      </c>
      <c r="H14" s="36" t="s">
        <v>65</v>
      </c>
      <c r="I14" s="34"/>
      <c r="J14" s="33"/>
      <c r="K14" s="4" t="s">
        <v>12</v>
      </c>
      <c r="L14" s="4"/>
    </row>
    <row r="15" spans="1:12" s="16" customFormat="1" ht="30" x14ac:dyDescent="0.25">
      <c r="A15" s="51">
        <f t="shared" si="0"/>
        <v>8</v>
      </c>
      <c r="B15" s="15" t="s">
        <v>47</v>
      </c>
      <c r="C15" s="15" t="s">
        <v>20</v>
      </c>
      <c r="D15" s="32" t="s">
        <v>256</v>
      </c>
      <c r="E15" s="66" t="s">
        <v>122</v>
      </c>
      <c r="F15" s="32" t="s">
        <v>30</v>
      </c>
      <c r="G15" s="32" t="s">
        <v>37</v>
      </c>
      <c r="H15" s="32" t="s">
        <v>24</v>
      </c>
      <c r="I15" s="34"/>
      <c r="J15" s="33"/>
      <c r="K15" s="4" t="s">
        <v>12</v>
      </c>
      <c r="L15" s="4"/>
    </row>
    <row r="16" spans="1:12" s="16" customFormat="1" ht="60" x14ac:dyDescent="0.25">
      <c r="A16" s="51">
        <f t="shared" si="0"/>
        <v>9</v>
      </c>
      <c r="B16" s="15" t="s">
        <v>47</v>
      </c>
      <c r="C16" s="15" t="s">
        <v>21</v>
      </c>
      <c r="D16" s="32" t="s">
        <v>268</v>
      </c>
      <c r="E16" s="66" t="s">
        <v>122</v>
      </c>
      <c r="F16" s="32" t="s">
        <v>30</v>
      </c>
      <c r="G16" s="32" t="s">
        <v>66</v>
      </c>
      <c r="H16" s="32" t="s">
        <v>247</v>
      </c>
      <c r="I16" s="34"/>
      <c r="J16" s="33"/>
      <c r="K16" s="4" t="s">
        <v>12</v>
      </c>
      <c r="L16" s="4"/>
    </row>
    <row r="17" spans="1:12" s="16" customFormat="1" ht="30" x14ac:dyDescent="0.25">
      <c r="A17" s="51">
        <f t="shared" si="0"/>
        <v>10</v>
      </c>
      <c r="B17" s="15" t="s">
        <v>47</v>
      </c>
      <c r="C17" s="15" t="s">
        <v>21</v>
      </c>
      <c r="D17" s="32" t="s">
        <v>255</v>
      </c>
      <c r="E17" s="66" t="s">
        <v>123</v>
      </c>
      <c r="F17" s="32" t="s">
        <v>30</v>
      </c>
      <c r="G17" s="32" t="s">
        <v>38</v>
      </c>
      <c r="H17" s="32" t="s">
        <v>39</v>
      </c>
      <c r="I17" s="34"/>
      <c r="J17" s="33"/>
      <c r="K17" s="4" t="s">
        <v>12</v>
      </c>
      <c r="L17" s="4"/>
    </row>
    <row r="18" spans="1:12" s="16" customFormat="1" ht="60" x14ac:dyDescent="0.25">
      <c r="A18" s="51">
        <f t="shared" si="0"/>
        <v>11</v>
      </c>
      <c r="B18" s="15" t="s">
        <v>47</v>
      </c>
      <c r="C18" s="15" t="s">
        <v>21</v>
      </c>
      <c r="D18" s="32" t="s">
        <v>269</v>
      </c>
      <c r="E18" s="66" t="s">
        <v>124</v>
      </c>
      <c r="F18" s="32" t="s">
        <v>30</v>
      </c>
      <c r="G18" s="36" t="s">
        <v>151</v>
      </c>
      <c r="H18" s="53" t="s">
        <v>248</v>
      </c>
      <c r="I18" s="34"/>
      <c r="J18" s="33"/>
      <c r="K18" s="4" t="s">
        <v>12</v>
      </c>
      <c r="L18" s="4"/>
    </row>
    <row r="19" spans="1:12" s="65" customFormat="1" ht="30" x14ac:dyDescent="0.25">
      <c r="A19" s="51">
        <f t="shared" si="0"/>
        <v>12</v>
      </c>
      <c r="B19" s="15" t="s">
        <v>47</v>
      </c>
      <c r="C19" s="15" t="s">
        <v>21</v>
      </c>
      <c r="D19" s="32" t="s">
        <v>257</v>
      </c>
      <c r="E19" s="66" t="s">
        <v>125</v>
      </c>
      <c r="F19" s="32" t="s">
        <v>30</v>
      </c>
      <c r="G19" s="32" t="s">
        <v>38</v>
      </c>
      <c r="H19" s="32" t="s">
        <v>39</v>
      </c>
      <c r="I19" s="62"/>
      <c r="J19" s="63"/>
      <c r="K19" s="4" t="s">
        <v>12</v>
      </c>
      <c r="L19" s="64"/>
    </row>
    <row r="20" spans="1:12" s="65" customFormat="1" ht="60" x14ac:dyDescent="0.25">
      <c r="A20" s="51">
        <f t="shared" si="0"/>
        <v>13</v>
      </c>
      <c r="B20" s="15" t="s">
        <v>47</v>
      </c>
      <c r="C20" s="15" t="s">
        <v>21</v>
      </c>
      <c r="D20" s="32" t="s">
        <v>270</v>
      </c>
      <c r="E20" s="66" t="s">
        <v>124</v>
      </c>
      <c r="F20" s="32" t="s">
        <v>30</v>
      </c>
      <c r="G20" s="36" t="s">
        <v>150</v>
      </c>
      <c r="H20" s="53" t="s">
        <v>248</v>
      </c>
      <c r="I20" s="62"/>
      <c r="J20" s="63"/>
      <c r="K20" s="4" t="s">
        <v>12</v>
      </c>
      <c r="L20" s="64"/>
    </row>
    <row r="21" spans="1:12" s="65" customFormat="1" ht="30" x14ac:dyDescent="0.25">
      <c r="A21" s="51">
        <f t="shared" si="0"/>
        <v>14</v>
      </c>
      <c r="B21" s="15" t="s">
        <v>47</v>
      </c>
      <c r="C21" s="15" t="s">
        <v>21</v>
      </c>
      <c r="D21" s="32" t="s">
        <v>258</v>
      </c>
      <c r="E21" s="66" t="s">
        <v>125</v>
      </c>
      <c r="F21" s="32" t="s">
        <v>30</v>
      </c>
      <c r="G21" s="32" t="s">
        <v>38</v>
      </c>
      <c r="H21" s="32" t="s">
        <v>39</v>
      </c>
      <c r="I21" s="62"/>
      <c r="J21" s="63"/>
      <c r="K21" s="4" t="s">
        <v>12</v>
      </c>
      <c r="L21" s="64"/>
    </row>
    <row r="22" spans="1:12" s="16" customFormat="1" ht="60" x14ac:dyDescent="0.25">
      <c r="A22" s="51">
        <f t="shared" si="0"/>
        <v>15</v>
      </c>
      <c r="B22" s="15" t="s">
        <v>47</v>
      </c>
      <c r="C22" s="15" t="s">
        <v>21</v>
      </c>
      <c r="D22" s="32" t="s">
        <v>271</v>
      </c>
      <c r="E22" s="66" t="s">
        <v>124</v>
      </c>
      <c r="F22" s="32" t="s">
        <v>30</v>
      </c>
      <c r="G22" s="32" t="s">
        <v>67</v>
      </c>
      <c r="H22" s="32" t="s">
        <v>249</v>
      </c>
      <c r="I22" s="34"/>
      <c r="J22" s="33"/>
      <c r="K22" s="4" t="s">
        <v>12</v>
      </c>
      <c r="L22" s="4"/>
    </row>
    <row r="23" spans="1:12" s="16" customFormat="1" ht="30" x14ac:dyDescent="0.25">
      <c r="A23" s="51">
        <f t="shared" si="0"/>
        <v>16</v>
      </c>
      <c r="B23" s="15" t="s">
        <v>47</v>
      </c>
      <c r="C23" s="15" t="s">
        <v>21</v>
      </c>
      <c r="D23" s="32" t="s">
        <v>259</v>
      </c>
      <c r="E23" s="66" t="s">
        <v>126</v>
      </c>
      <c r="F23" s="32" t="s">
        <v>30</v>
      </c>
      <c r="G23" s="32" t="s">
        <v>38</v>
      </c>
      <c r="H23" s="32" t="s">
        <v>39</v>
      </c>
      <c r="I23" s="34"/>
      <c r="J23" s="33"/>
      <c r="K23" s="4" t="s">
        <v>12</v>
      </c>
      <c r="L23" s="4"/>
    </row>
    <row r="24" spans="1:12" s="16" customFormat="1" ht="30" x14ac:dyDescent="0.25">
      <c r="A24" s="51">
        <f t="shared" si="0"/>
        <v>17</v>
      </c>
      <c r="B24" s="15" t="s">
        <v>47</v>
      </c>
      <c r="C24" s="15" t="s">
        <v>20</v>
      </c>
      <c r="D24" s="32" t="s">
        <v>195</v>
      </c>
      <c r="E24" s="66" t="s">
        <v>124</v>
      </c>
      <c r="F24" s="32" t="s">
        <v>30</v>
      </c>
      <c r="G24" s="32" t="s">
        <v>40</v>
      </c>
      <c r="H24" s="32" t="s">
        <v>24</v>
      </c>
      <c r="I24" s="34"/>
      <c r="J24" s="33"/>
      <c r="K24" s="4" t="s">
        <v>12</v>
      </c>
      <c r="L24" s="4"/>
    </row>
    <row r="25" spans="1:12" s="16" customFormat="1" ht="135" x14ac:dyDescent="0.25">
      <c r="A25" s="51">
        <f t="shared" si="0"/>
        <v>18</v>
      </c>
      <c r="B25" s="15" t="s">
        <v>47</v>
      </c>
      <c r="C25" s="15" t="s">
        <v>21</v>
      </c>
      <c r="D25" s="32" t="s">
        <v>196</v>
      </c>
      <c r="E25" s="66" t="s">
        <v>123</v>
      </c>
      <c r="F25" s="32" t="s">
        <v>30</v>
      </c>
      <c r="G25" s="32" t="s">
        <v>40</v>
      </c>
      <c r="H25" s="32" t="s">
        <v>250</v>
      </c>
      <c r="I25" s="34"/>
      <c r="J25" s="33"/>
      <c r="K25" s="4" t="s">
        <v>12</v>
      </c>
      <c r="L25" s="4"/>
    </row>
    <row r="26" spans="1:12" s="16" customFormat="1" ht="105" x14ac:dyDescent="0.25">
      <c r="A26" s="51">
        <f t="shared" si="0"/>
        <v>19</v>
      </c>
      <c r="B26" s="15" t="s">
        <v>47</v>
      </c>
      <c r="C26" s="15" t="s">
        <v>21</v>
      </c>
      <c r="D26" s="32" t="s">
        <v>197</v>
      </c>
      <c r="E26" s="66" t="s">
        <v>260</v>
      </c>
      <c r="F26" s="32" t="s">
        <v>30</v>
      </c>
      <c r="G26" s="32" t="s">
        <v>41</v>
      </c>
      <c r="H26" s="32" t="s">
        <v>251</v>
      </c>
      <c r="I26" s="34"/>
      <c r="J26" s="33"/>
      <c r="K26" s="4" t="s">
        <v>12</v>
      </c>
      <c r="L26" s="4"/>
    </row>
    <row r="27" spans="1:12" s="16" customFormat="1" ht="105" x14ac:dyDescent="0.25">
      <c r="A27" s="51">
        <f t="shared" si="0"/>
        <v>20</v>
      </c>
      <c r="B27" s="15" t="s">
        <v>47</v>
      </c>
      <c r="C27" s="15" t="s">
        <v>21</v>
      </c>
      <c r="D27" s="32" t="s">
        <v>198</v>
      </c>
      <c r="E27" s="66" t="s">
        <v>127</v>
      </c>
      <c r="F27" s="32" t="s">
        <v>30</v>
      </c>
      <c r="G27" s="32" t="s">
        <v>68</v>
      </c>
      <c r="H27" s="32" t="s">
        <v>252</v>
      </c>
      <c r="I27" s="34"/>
      <c r="J27" s="33"/>
      <c r="K27" s="4" t="s">
        <v>12</v>
      </c>
      <c r="L27" s="4"/>
    </row>
    <row r="28" spans="1:12" s="16" customFormat="1" ht="90" x14ac:dyDescent="0.25">
      <c r="A28" s="51">
        <f t="shared" si="0"/>
        <v>21</v>
      </c>
      <c r="B28" s="15" t="s">
        <v>47</v>
      </c>
      <c r="C28" s="15" t="s">
        <v>21</v>
      </c>
      <c r="D28" s="36" t="s">
        <v>262</v>
      </c>
      <c r="E28" s="66" t="s">
        <v>128</v>
      </c>
      <c r="F28" s="32" t="s">
        <v>30</v>
      </c>
      <c r="G28" s="32" t="s">
        <v>42</v>
      </c>
      <c r="H28" s="32" t="s">
        <v>263</v>
      </c>
      <c r="I28" s="34"/>
      <c r="J28" s="33"/>
      <c r="K28" s="4" t="s">
        <v>12</v>
      </c>
      <c r="L28" s="4"/>
    </row>
    <row r="29" spans="1:12" s="16" customFormat="1" ht="60" x14ac:dyDescent="0.25">
      <c r="A29" s="51">
        <f t="shared" si="0"/>
        <v>22</v>
      </c>
      <c r="B29" s="15" t="s">
        <v>47</v>
      </c>
      <c r="C29" s="15" t="s">
        <v>21</v>
      </c>
      <c r="D29" s="32" t="s">
        <v>272</v>
      </c>
      <c r="E29" s="66" t="s">
        <v>129</v>
      </c>
      <c r="F29" s="32" t="s">
        <v>30</v>
      </c>
      <c r="G29" s="32" t="s">
        <v>69</v>
      </c>
      <c r="H29" s="32" t="s">
        <v>253</v>
      </c>
      <c r="I29" s="34"/>
      <c r="J29" s="33"/>
      <c r="K29" s="4" t="s">
        <v>12</v>
      </c>
      <c r="L29" s="4"/>
    </row>
    <row r="30" spans="1:12" s="16" customFormat="1" ht="90" x14ac:dyDescent="0.25">
      <c r="A30" s="51">
        <f t="shared" si="0"/>
        <v>23</v>
      </c>
      <c r="B30" s="15" t="s">
        <v>47</v>
      </c>
      <c r="C30" s="15" t="s">
        <v>21</v>
      </c>
      <c r="D30" s="32" t="s">
        <v>281</v>
      </c>
      <c r="E30" s="66" t="s">
        <v>129</v>
      </c>
      <c r="F30" s="32" t="s">
        <v>30</v>
      </c>
      <c r="G30" s="32" t="s">
        <v>273</v>
      </c>
      <c r="H30" s="32" t="s">
        <v>274</v>
      </c>
      <c r="I30" s="34"/>
      <c r="J30" s="33"/>
      <c r="K30" s="4" t="s">
        <v>12</v>
      </c>
      <c r="L30" s="4"/>
    </row>
    <row r="31" spans="1:12" s="16" customFormat="1" ht="120" x14ac:dyDescent="0.25">
      <c r="A31" s="51">
        <f t="shared" si="0"/>
        <v>24</v>
      </c>
      <c r="B31" s="15" t="s">
        <v>47</v>
      </c>
      <c r="C31" s="15" t="s">
        <v>21</v>
      </c>
      <c r="D31" s="32" t="s">
        <v>334</v>
      </c>
      <c r="E31" s="66" t="s">
        <v>129</v>
      </c>
      <c r="F31" s="32" t="s">
        <v>30</v>
      </c>
      <c r="G31" s="32" t="s">
        <v>275</v>
      </c>
      <c r="H31" s="32" t="s">
        <v>276</v>
      </c>
      <c r="I31" s="34"/>
      <c r="J31" s="33"/>
      <c r="K31" s="4" t="s">
        <v>12</v>
      </c>
      <c r="L31" s="4"/>
    </row>
    <row r="32" spans="1:12" s="16" customFormat="1" ht="105" x14ac:dyDescent="0.25">
      <c r="A32" s="51">
        <f t="shared" si="0"/>
        <v>25</v>
      </c>
      <c r="B32" s="15" t="s">
        <v>47</v>
      </c>
      <c r="C32" s="15" t="s">
        <v>21</v>
      </c>
      <c r="D32" s="32" t="s">
        <v>335</v>
      </c>
      <c r="E32" s="66" t="s">
        <v>129</v>
      </c>
      <c r="F32" s="32" t="s">
        <v>30</v>
      </c>
      <c r="G32" s="32" t="s">
        <v>336</v>
      </c>
      <c r="H32" s="32" t="s">
        <v>282</v>
      </c>
      <c r="I32" s="34"/>
      <c r="J32" s="33"/>
      <c r="K32" s="4" t="s">
        <v>12</v>
      </c>
      <c r="L32" s="4"/>
    </row>
    <row r="33" spans="1:12" s="16" customFormat="1" ht="150" x14ac:dyDescent="0.25">
      <c r="A33" s="51">
        <f t="shared" si="0"/>
        <v>26</v>
      </c>
      <c r="B33" s="15" t="s">
        <v>47</v>
      </c>
      <c r="C33" s="15" t="s">
        <v>21</v>
      </c>
      <c r="D33" s="32" t="s">
        <v>279</v>
      </c>
      <c r="E33" s="66" t="s">
        <v>129</v>
      </c>
      <c r="F33" s="32" t="s">
        <v>30</v>
      </c>
      <c r="G33" s="32" t="s">
        <v>278</v>
      </c>
      <c r="H33" s="32" t="s">
        <v>277</v>
      </c>
      <c r="I33" s="34"/>
      <c r="J33" s="33"/>
      <c r="K33" s="4" t="s">
        <v>12</v>
      </c>
      <c r="L33" s="4"/>
    </row>
    <row r="34" spans="1:12" s="16" customFormat="1" ht="135" x14ac:dyDescent="0.25">
      <c r="A34" s="51">
        <f t="shared" si="0"/>
        <v>27</v>
      </c>
      <c r="B34" s="15" t="s">
        <v>47</v>
      </c>
      <c r="C34" s="15" t="s">
        <v>21</v>
      </c>
      <c r="D34" s="32" t="s">
        <v>464</v>
      </c>
      <c r="E34" s="66" t="s">
        <v>446</v>
      </c>
      <c r="F34" s="32" t="s">
        <v>30</v>
      </c>
      <c r="G34" s="32" t="s">
        <v>283</v>
      </c>
      <c r="H34" s="32" t="s">
        <v>341</v>
      </c>
      <c r="I34" s="34"/>
      <c r="J34" s="33"/>
      <c r="K34" s="4" t="s">
        <v>12</v>
      </c>
      <c r="L34" s="4"/>
    </row>
    <row r="35" spans="1:12" s="16" customFormat="1" ht="135" x14ac:dyDescent="0.25">
      <c r="A35" s="51">
        <f t="shared" si="0"/>
        <v>28</v>
      </c>
      <c r="B35" s="15" t="s">
        <v>47</v>
      </c>
      <c r="C35" s="15" t="s">
        <v>21</v>
      </c>
      <c r="D35" s="32" t="s">
        <v>465</v>
      </c>
      <c r="E35" s="66" t="s">
        <v>447</v>
      </c>
      <c r="F35" s="32" t="s">
        <v>30</v>
      </c>
      <c r="G35" s="32" t="s">
        <v>284</v>
      </c>
      <c r="H35" s="32" t="s">
        <v>285</v>
      </c>
      <c r="I35" s="34"/>
      <c r="J35" s="33"/>
      <c r="K35" s="4" t="s">
        <v>12</v>
      </c>
      <c r="L35" s="4"/>
    </row>
    <row r="36" spans="1:12" s="16" customFormat="1" ht="135" x14ac:dyDescent="0.25">
      <c r="A36" s="51">
        <f t="shared" si="0"/>
        <v>29</v>
      </c>
      <c r="B36" s="15" t="s">
        <v>47</v>
      </c>
      <c r="C36" s="15" t="s">
        <v>21</v>
      </c>
      <c r="D36" s="32" t="s">
        <v>280</v>
      </c>
      <c r="E36" s="66" t="s">
        <v>129</v>
      </c>
      <c r="F36" s="32" t="s">
        <v>30</v>
      </c>
      <c r="G36" s="32" t="s">
        <v>283</v>
      </c>
      <c r="H36" s="32" t="s">
        <v>286</v>
      </c>
      <c r="I36" s="34"/>
      <c r="J36" s="33"/>
      <c r="K36" s="4" t="s">
        <v>12</v>
      </c>
      <c r="L36" s="4"/>
    </row>
    <row r="37" spans="1:12" s="16" customFormat="1" ht="135" x14ac:dyDescent="0.25">
      <c r="A37" s="51">
        <f t="shared" si="0"/>
        <v>30</v>
      </c>
      <c r="B37" s="15" t="s">
        <v>47</v>
      </c>
      <c r="C37" s="15" t="s">
        <v>21</v>
      </c>
      <c r="D37" s="32" t="s">
        <v>289</v>
      </c>
      <c r="E37" s="66" t="s">
        <v>287</v>
      </c>
      <c r="F37" s="32" t="s">
        <v>30</v>
      </c>
      <c r="G37" s="32" t="s">
        <v>284</v>
      </c>
      <c r="H37" s="32" t="s">
        <v>288</v>
      </c>
      <c r="I37" s="34"/>
      <c r="J37" s="33"/>
      <c r="K37" s="4" t="s">
        <v>12</v>
      </c>
      <c r="L37" s="4"/>
    </row>
    <row r="38" spans="1:12" s="16" customFormat="1" ht="105" x14ac:dyDescent="0.25">
      <c r="A38" s="51">
        <f t="shared" si="0"/>
        <v>31</v>
      </c>
      <c r="B38" s="15" t="s">
        <v>47</v>
      </c>
      <c r="C38" s="15" t="s">
        <v>102</v>
      </c>
      <c r="D38" s="32" t="s">
        <v>292</v>
      </c>
      <c r="E38" s="66" t="s">
        <v>294</v>
      </c>
      <c r="F38" s="32" t="s">
        <v>30</v>
      </c>
      <c r="G38" s="32" t="s">
        <v>291</v>
      </c>
      <c r="H38" s="32" t="s">
        <v>290</v>
      </c>
      <c r="I38" s="34"/>
      <c r="J38" s="33"/>
      <c r="K38" s="4" t="s">
        <v>12</v>
      </c>
      <c r="L38" s="4"/>
    </row>
    <row r="39" spans="1:12" s="16" customFormat="1" ht="150" x14ac:dyDescent="0.25">
      <c r="A39" s="51">
        <f t="shared" si="0"/>
        <v>32</v>
      </c>
      <c r="B39" s="15" t="s">
        <v>47</v>
      </c>
      <c r="C39" s="15" t="s">
        <v>21</v>
      </c>
      <c r="D39" s="32" t="s">
        <v>466</v>
      </c>
      <c r="E39" s="66" t="s">
        <v>447</v>
      </c>
      <c r="F39" s="32" t="s">
        <v>30</v>
      </c>
      <c r="G39" s="32" t="s">
        <v>295</v>
      </c>
      <c r="H39" s="32" t="s">
        <v>296</v>
      </c>
      <c r="I39" s="34"/>
      <c r="J39" s="33"/>
      <c r="K39" s="4" t="s">
        <v>12</v>
      </c>
      <c r="L39" s="4"/>
    </row>
    <row r="40" spans="1:12" s="16" customFormat="1" ht="165" x14ac:dyDescent="0.25">
      <c r="A40" s="51">
        <f t="shared" si="0"/>
        <v>33</v>
      </c>
      <c r="B40" s="15" t="s">
        <v>47</v>
      </c>
      <c r="C40" s="15" t="s">
        <v>21</v>
      </c>
      <c r="D40" s="32" t="s">
        <v>293</v>
      </c>
      <c r="E40" s="66" t="s">
        <v>287</v>
      </c>
      <c r="F40" s="32" t="s">
        <v>30</v>
      </c>
      <c r="G40" s="32" t="s">
        <v>295</v>
      </c>
      <c r="H40" s="32" t="s">
        <v>297</v>
      </c>
      <c r="I40" s="34"/>
      <c r="J40" s="33"/>
      <c r="K40" s="4" t="s">
        <v>12</v>
      </c>
      <c r="L40" s="4"/>
    </row>
    <row r="41" spans="1:12" s="16" customFormat="1" ht="150" x14ac:dyDescent="0.25">
      <c r="A41" s="51">
        <f t="shared" si="0"/>
        <v>34</v>
      </c>
      <c r="B41" s="15" t="s">
        <v>47</v>
      </c>
      <c r="C41" s="15" t="s">
        <v>21</v>
      </c>
      <c r="D41" s="32" t="s">
        <v>467</v>
      </c>
      <c r="E41" s="66" t="s">
        <v>448</v>
      </c>
      <c r="F41" s="32" t="s">
        <v>30</v>
      </c>
      <c r="G41" s="32" t="s">
        <v>295</v>
      </c>
      <c r="H41" s="32" t="s">
        <v>299</v>
      </c>
      <c r="I41" s="34"/>
      <c r="J41" s="33"/>
      <c r="K41" s="4" t="s">
        <v>12</v>
      </c>
      <c r="L41" s="4"/>
    </row>
    <row r="42" spans="1:12" s="16" customFormat="1" ht="120" x14ac:dyDescent="0.25">
      <c r="A42" s="51">
        <f t="shared" si="0"/>
        <v>35</v>
      </c>
      <c r="B42" s="15" t="s">
        <v>47</v>
      </c>
      <c r="C42" s="15" t="s">
        <v>21</v>
      </c>
      <c r="D42" s="32" t="s">
        <v>298</v>
      </c>
      <c r="E42" s="66" t="s">
        <v>132</v>
      </c>
      <c r="F42" s="32" t="s">
        <v>30</v>
      </c>
      <c r="G42" s="32" t="s">
        <v>348</v>
      </c>
      <c r="H42" s="32" t="s">
        <v>300</v>
      </c>
      <c r="I42" s="34"/>
      <c r="J42" s="33"/>
      <c r="K42" s="4" t="s">
        <v>12</v>
      </c>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35</v>
      </c>
      <c r="L47"/>
    </row>
    <row r="48" spans="1:12" s="16" customFormat="1" x14ac:dyDescent="0.25">
      <c r="A48"/>
      <c r="B48"/>
      <c r="C48"/>
      <c r="D48"/>
      <c r="E48"/>
      <c r="F48"/>
      <c r="G48"/>
      <c r="H48"/>
      <c r="I48"/>
      <c r="J48" s="7" t="s">
        <v>49</v>
      </c>
      <c r="K48" s="8">
        <f>COUNTIF(K8:K42,"PENDIENTE POR ERROR INVALIDANTE")</f>
        <v>0</v>
      </c>
      <c r="L48"/>
    </row>
    <row r="49" spans="4:11" x14ac:dyDescent="0.25">
      <c r="J49" s="7" t="s">
        <v>50</v>
      </c>
      <c r="K49" s="8">
        <f>COUNTIF(K8:K42,"N/A")</f>
        <v>0</v>
      </c>
    </row>
    <row r="50" spans="4:11" x14ac:dyDescent="0.25">
      <c r="D50" s="13"/>
      <c r="E50" s="13"/>
      <c r="F50" s="13"/>
      <c r="G50" s="13"/>
      <c r="J50" s="9" t="s">
        <v>10</v>
      </c>
      <c r="K50" s="10">
        <f>SUM(K45:K49)</f>
        <v>35</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22" bestFit="1" customWidth="1"/>
    <col min="6" max="6" width="12.85546875" bestFit="1" customWidth="1"/>
    <col min="7" max="7" width="32.85546875" customWidth="1"/>
    <col min="8" max="8" width="49.2851562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15</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13</v>
      </c>
      <c r="B5" s="1" t="s">
        <v>14</v>
      </c>
      <c r="C5" s="1" t="s">
        <v>18</v>
      </c>
      <c r="D5" s="1" t="s">
        <v>0</v>
      </c>
      <c r="E5" s="1" t="s">
        <v>28</v>
      </c>
      <c r="F5" s="1" t="s">
        <v>29</v>
      </c>
      <c r="G5" s="1" t="s">
        <v>17</v>
      </c>
      <c r="H5" s="1" t="s">
        <v>1</v>
      </c>
      <c r="I5" s="1" t="s">
        <v>2</v>
      </c>
      <c r="J5" s="1" t="s">
        <v>3</v>
      </c>
      <c r="K5" s="2" t="s">
        <v>71</v>
      </c>
      <c r="L5" s="3" t="s">
        <v>72</v>
      </c>
    </row>
    <row r="6" spans="1:12" s="16" customFormat="1" ht="25.5" customHeight="1" x14ac:dyDescent="0.25">
      <c r="A6" s="19"/>
      <c r="B6" s="20"/>
      <c r="C6" s="20"/>
      <c r="D6" s="20" t="s">
        <v>16</v>
      </c>
      <c r="E6" s="20"/>
      <c r="F6" s="20"/>
      <c r="G6" s="20"/>
      <c r="H6" s="21"/>
      <c r="I6" s="22"/>
      <c r="J6" s="23"/>
      <c r="K6" s="23"/>
      <c r="L6" s="23"/>
    </row>
    <row r="7" spans="1:12" s="16" customFormat="1" ht="25.5" customHeight="1" x14ac:dyDescent="0.25">
      <c r="A7" s="25"/>
      <c r="B7" s="24"/>
      <c r="C7" s="24"/>
      <c r="D7" s="24" t="s">
        <v>19</v>
      </c>
      <c r="E7" s="24"/>
      <c r="F7" s="24"/>
      <c r="G7" s="24"/>
      <c r="H7" s="26"/>
      <c r="I7" s="27"/>
      <c r="J7" s="28"/>
      <c r="K7" s="28"/>
      <c r="L7" s="28"/>
    </row>
    <row r="8" spans="1:12" s="16" customFormat="1" ht="30" x14ac:dyDescent="0.25">
      <c r="A8" s="29">
        <v>1</v>
      </c>
      <c r="B8" s="15" t="s">
        <v>6</v>
      </c>
      <c r="C8" s="15" t="s">
        <v>20</v>
      </c>
      <c r="D8" s="35" t="s">
        <v>192</v>
      </c>
      <c r="E8" s="66" t="s">
        <v>113</v>
      </c>
      <c r="F8" s="32" t="s">
        <v>30</v>
      </c>
      <c r="G8" s="32" t="s">
        <v>27</v>
      </c>
      <c r="H8" s="32" t="s">
        <v>24</v>
      </c>
      <c r="I8" s="33"/>
      <c r="J8" s="33"/>
      <c r="K8" s="30" t="s">
        <v>12</v>
      </c>
      <c r="L8" s="30"/>
    </row>
    <row r="9" spans="1:12" s="31" customFormat="1" ht="75" x14ac:dyDescent="0.25">
      <c r="A9" s="51">
        <f>A8+1</f>
        <v>2</v>
      </c>
      <c r="B9" s="15" t="s">
        <v>6</v>
      </c>
      <c r="C9" s="15" t="s">
        <v>21</v>
      </c>
      <c r="D9" s="32" t="s">
        <v>228</v>
      </c>
      <c r="E9" s="66" t="s">
        <v>114</v>
      </c>
      <c r="F9" s="32" t="s">
        <v>30</v>
      </c>
      <c r="G9" s="32" t="s">
        <v>33</v>
      </c>
      <c r="H9" s="32" t="s">
        <v>241</v>
      </c>
      <c r="I9" s="33"/>
      <c r="J9" s="33"/>
      <c r="K9" s="30" t="s">
        <v>12</v>
      </c>
      <c r="L9" s="30"/>
    </row>
    <row r="10" spans="1:12" s="16" customFormat="1" ht="120" x14ac:dyDescent="0.25">
      <c r="A10" s="51">
        <f t="shared" ref="A10:A42" si="0">A9+1</f>
        <v>3</v>
      </c>
      <c r="B10" s="15" t="s">
        <v>6</v>
      </c>
      <c r="C10" s="15" t="s">
        <v>102</v>
      </c>
      <c r="D10" s="32" t="s">
        <v>462</v>
      </c>
      <c r="E10" s="66" t="s">
        <v>444</v>
      </c>
      <c r="F10" s="32" t="s">
        <v>30</v>
      </c>
      <c r="G10" s="32" t="s">
        <v>229</v>
      </c>
      <c r="H10" s="32" t="s">
        <v>242</v>
      </c>
      <c r="I10" s="34"/>
      <c r="J10" s="33"/>
      <c r="K10" s="4" t="s">
        <v>12</v>
      </c>
      <c r="L10" s="4"/>
    </row>
    <row r="11" spans="1:12" s="16" customFormat="1" ht="150" x14ac:dyDescent="0.25">
      <c r="A11" s="51">
        <f t="shared" si="0"/>
        <v>4</v>
      </c>
      <c r="B11" s="15" t="s">
        <v>6</v>
      </c>
      <c r="C11" s="15" t="s">
        <v>21</v>
      </c>
      <c r="D11" s="32" t="s">
        <v>230</v>
      </c>
      <c r="E11" s="66" t="s">
        <v>119</v>
      </c>
      <c r="F11" s="32" t="s">
        <v>30</v>
      </c>
      <c r="G11" s="32" t="s">
        <v>35</v>
      </c>
      <c r="H11" s="32" t="s">
        <v>243</v>
      </c>
      <c r="I11" s="34"/>
      <c r="J11" s="33"/>
      <c r="K11" s="4" t="s">
        <v>12</v>
      </c>
      <c r="L11" s="4"/>
    </row>
    <row r="12" spans="1:12" s="16" customFormat="1" x14ac:dyDescent="0.25">
      <c r="A12" s="51">
        <f t="shared" si="0"/>
        <v>5</v>
      </c>
      <c r="B12" s="15"/>
      <c r="C12" s="15"/>
      <c r="D12" s="32"/>
      <c r="E12" s="32"/>
      <c r="F12" s="32"/>
      <c r="G12" s="32"/>
      <c r="H12" s="32"/>
      <c r="I12" s="34"/>
      <c r="J12" s="33"/>
      <c r="K12" s="4"/>
      <c r="L12" s="4"/>
    </row>
    <row r="13" spans="1:12" s="16" customFormat="1" x14ac:dyDescent="0.25">
      <c r="A13" s="51">
        <f t="shared" si="0"/>
        <v>6</v>
      </c>
      <c r="B13" s="15"/>
      <c r="C13" s="15"/>
      <c r="D13" s="32"/>
      <c r="E13" s="32"/>
      <c r="F13" s="32"/>
      <c r="G13" s="32"/>
      <c r="H13" s="32"/>
      <c r="I13" s="34"/>
      <c r="J13" s="33"/>
      <c r="K13" s="4"/>
      <c r="L13" s="4"/>
    </row>
    <row r="14" spans="1:12" s="16" customFormat="1" x14ac:dyDescent="0.25">
      <c r="A14" s="51">
        <f t="shared" si="0"/>
        <v>7</v>
      </c>
      <c r="B14" s="15"/>
      <c r="C14" s="15"/>
      <c r="D14" s="32"/>
      <c r="E14" s="32"/>
      <c r="F14" s="32"/>
      <c r="G14" s="32"/>
      <c r="H14" s="32"/>
      <c r="I14" s="34"/>
      <c r="J14" s="33"/>
      <c r="K14" s="4"/>
      <c r="L14" s="4"/>
    </row>
    <row r="15" spans="1:12" s="16" customFormat="1" x14ac:dyDescent="0.25">
      <c r="A15" s="51">
        <f t="shared" si="0"/>
        <v>8</v>
      </c>
      <c r="B15" s="15"/>
      <c r="C15" s="15"/>
      <c r="D15" s="32"/>
      <c r="E15" s="32"/>
      <c r="F15" s="32"/>
      <c r="G15" s="32"/>
      <c r="H15" s="32"/>
      <c r="I15" s="34"/>
      <c r="J15" s="33"/>
      <c r="K15" s="4"/>
      <c r="L15" s="4"/>
    </row>
    <row r="16" spans="1:12" s="16" customFormat="1" x14ac:dyDescent="0.25">
      <c r="A16" s="51">
        <f t="shared" si="0"/>
        <v>9</v>
      </c>
      <c r="B16" s="15"/>
      <c r="C16" s="15"/>
      <c r="D16" s="32"/>
      <c r="E16" s="32"/>
      <c r="F16" s="32"/>
      <c r="G16" s="32"/>
      <c r="H16" s="32"/>
      <c r="I16" s="34"/>
      <c r="J16" s="33"/>
      <c r="K16" s="4"/>
      <c r="L16" s="4"/>
    </row>
    <row r="17" spans="1:12" s="16" customFormat="1" x14ac:dyDescent="0.25">
      <c r="A17" s="51">
        <f t="shared" si="0"/>
        <v>10</v>
      </c>
      <c r="B17" s="15"/>
      <c r="C17" s="15"/>
      <c r="D17" s="32"/>
      <c r="E17" s="32"/>
      <c r="F17" s="32"/>
      <c r="G17" s="32"/>
      <c r="H17" s="32"/>
      <c r="I17" s="34"/>
      <c r="J17" s="33"/>
      <c r="K17" s="4"/>
      <c r="L17" s="4"/>
    </row>
    <row r="18" spans="1:12" s="16" customFormat="1" x14ac:dyDescent="0.25">
      <c r="A18" s="51">
        <f t="shared" si="0"/>
        <v>11</v>
      </c>
      <c r="B18" s="15"/>
      <c r="C18" s="15"/>
      <c r="D18" s="32"/>
      <c r="E18" s="32"/>
      <c r="F18" s="32"/>
      <c r="G18" s="32"/>
      <c r="H18" s="32"/>
      <c r="I18" s="34"/>
      <c r="J18" s="33"/>
      <c r="K18" s="4"/>
      <c r="L18" s="4"/>
    </row>
    <row r="19" spans="1:12" s="16" customFormat="1" x14ac:dyDescent="0.25">
      <c r="A19" s="51">
        <f t="shared" si="0"/>
        <v>12</v>
      </c>
      <c r="B19" s="15"/>
      <c r="C19" s="15"/>
      <c r="D19" s="32"/>
      <c r="E19" s="32"/>
      <c r="F19" s="32"/>
      <c r="G19" s="32"/>
      <c r="H19" s="32"/>
      <c r="I19" s="34"/>
      <c r="J19" s="33"/>
      <c r="K19" s="4"/>
      <c r="L19" s="4"/>
    </row>
    <row r="20" spans="1:12" s="16" customFormat="1" x14ac:dyDescent="0.25">
      <c r="A20" s="51">
        <f t="shared" si="0"/>
        <v>13</v>
      </c>
      <c r="B20" s="15"/>
      <c r="C20" s="15"/>
      <c r="D20" s="32"/>
      <c r="E20" s="32"/>
      <c r="F20" s="32"/>
      <c r="G20" s="32"/>
      <c r="H20" s="32"/>
      <c r="I20" s="34"/>
      <c r="J20" s="33"/>
      <c r="K20" s="4"/>
      <c r="L20" s="4"/>
    </row>
    <row r="21" spans="1:12" s="16" customFormat="1" x14ac:dyDescent="0.25">
      <c r="A21" s="51">
        <f t="shared" si="0"/>
        <v>14</v>
      </c>
      <c r="B21" s="15"/>
      <c r="C21" s="15"/>
      <c r="D21" s="32"/>
      <c r="E21" s="32"/>
      <c r="F21" s="32"/>
      <c r="G21" s="32"/>
      <c r="H21" s="32"/>
      <c r="I21" s="34"/>
      <c r="J21" s="33"/>
      <c r="K21" s="4"/>
      <c r="L21" s="4"/>
    </row>
    <row r="22" spans="1:12" s="16" customFormat="1" x14ac:dyDescent="0.25">
      <c r="A22" s="51">
        <f t="shared" si="0"/>
        <v>15</v>
      </c>
      <c r="B22" s="15"/>
      <c r="C22" s="15"/>
      <c r="D22" s="32"/>
      <c r="E22" s="32"/>
      <c r="F22" s="32"/>
      <c r="G22" s="32"/>
      <c r="H22" s="32"/>
      <c r="I22" s="34"/>
      <c r="J22" s="33"/>
      <c r="K22" s="4"/>
      <c r="L22" s="4"/>
    </row>
    <row r="23" spans="1:12" s="16" customFormat="1" x14ac:dyDescent="0.25">
      <c r="A23" s="51">
        <f t="shared" si="0"/>
        <v>16</v>
      </c>
      <c r="B23" s="15"/>
      <c r="C23" s="15"/>
      <c r="D23" s="32"/>
      <c r="E23" s="32"/>
      <c r="F23" s="32"/>
      <c r="G23" s="32"/>
      <c r="H23" s="32"/>
      <c r="I23" s="34"/>
      <c r="J23" s="33"/>
      <c r="K23" s="4"/>
      <c r="L23" s="4"/>
    </row>
    <row r="24" spans="1:12" s="16" customFormat="1" x14ac:dyDescent="0.25">
      <c r="A24" s="51">
        <f t="shared" si="0"/>
        <v>17</v>
      </c>
      <c r="B24" s="15"/>
      <c r="C24" s="15"/>
      <c r="D24" s="32"/>
      <c r="E24" s="32"/>
      <c r="F24" s="32"/>
      <c r="G24" s="32"/>
      <c r="H24" s="32"/>
      <c r="I24" s="34"/>
      <c r="J24" s="33"/>
      <c r="K24" s="4"/>
      <c r="L24" s="4"/>
    </row>
    <row r="25" spans="1:12" s="16" customFormat="1" x14ac:dyDescent="0.25">
      <c r="A25" s="51">
        <f t="shared" si="0"/>
        <v>18</v>
      </c>
      <c r="B25" s="15"/>
      <c r="C25" s="15"/>
      <c r="D25" s="32"/>
      <c r="E25" s="32"/>
      <c r="F25" s="32"/>
      <c r="G25" s="32"/>
      <c r="H25" s="32"/>
      <c r="I25" s="34"/>
      <c r="J25" s="33"/>
      <c r="K25" s="4"/>
      <c r="L25" s="4"/>
    </row>
    <row r="26" spans="1:12" s="16" customFormat="1" x14ac:dyDescent="0.25">
      <c r="A26" s="51">
        <f t="shared" si="0"/>
        <v>19</v>
      </c>
      <c r="B26" s="15"/>
      <c r="C26" s="15"/>
      <c r="D26" s="32"/>
      <c r="E26" s="32"/>
      <c r="F26" s="32"/>
      <c r="G26" s="32"/>
      <c r="H26" s="32"/>
      <c r="I26" s="34"/>
      <c r="J26" s="33"/>
      <c r="K26" s="4"/>
      <c r="L26" s="4"/>
    </row>
    <row r="27" spans="1:12" s="16" customFormat="1" x14ac:dyDescent="0.25">
      <c r="A27" s="51">
        <f t="shared" si="0"/>
        <v>20</v>
      </c>
      <c r="B27" s="15"/>
      <c r="C27" s="15"/>
      <c r="D27" s="32"/>
      <c r="E27" s="32"/>
      <c r="F27" s="32"/>
      <c r="G27" s="32"/>
      <c r="H27" s="32"/>
      <c r="I27" s="34"/>
      <c r="J27" s="33"/>
      <c r="K27" s="4"/>
      <c r="L27" s="4"/>
    </row>
    <row r="28" spans="1:12" s="16" customFormat="1" x14ac:dyDescent="0.25">
      <c r="A28" s="51">
        <f t="shared" si="0"/>
        <v>21</v>
      </c>
      <c r="B28" s="15"/>
      <c r="C28" s="15"/>
      <c r="D28" s="32"/>
      <c r="E28" s="32"/>
      <c r="F28" s="32"/>
      <c r="G28" s="32"/>
      <c r="H28" s="32"/>
      <c r="I28" s="34"/>
      <c r="J28" s="33"/>
      <c r="K28" s="4"/>
      <c r="L28" s="4"/>
    </row>
    <row r="29" spans="1:12" s="16" customFormat="1" x14ac:dyDescent="0.25">
      <c r="A29" s="51">
        <f t="shared" si="0"/>
        <v>22</v>
      </c>
      <c r="B29" s="15"/>
      <c r="C29" s="15"/>
      <c r="D29" s="32"/>
      <c r="E29" s="32"/>
      <c r="F29" s="32"/>
      <c r="G29" s="32"/>
      <c r="H29" s="32"/>
      <c r="I29" s="34"/>
      <c r="J29" s="33"/>
      <c r="K29" s="4"/>
      <c r="L29" s="4"/>
    </row>
    <row r="30" spans="1:12" s="16" customFormat="1" x14ac:dyDescent="0.25">
      <c r="A30" s="51">
        <f t="shared" si="0"/>
        <v>23</v>
      </c>
      <c r="B30" s="15"/>
      <c r="C30" s="15"/>
      <c r="D30" s="32"/>
      <c r="E30" s="32"/>
      <c r="F30" s="32"/>
      <c r="G30" s="32"/>
      <c r="H30" s="32"/>
      <c r="I30" s="34"/>
      <c r="J30" s="33"/>
      <c r="K30" s="4"/>
      <c r="L30" s="4"/>
    </row>
    <row r="31" spans="1:12" s="16" customFormat="1" x14ac:dyDescent="0.25">
      <c r="A31" s="51">
        <f t="shared" si="0"/>
        <v>24</v>
      </c>
      <c r="B31" s="15"/>
      <c r="C31" s="15"/>
      <c r="D31" s="32"/>
      <c r="E31" s="32"/>
      <c r="F31" s="32"/>
      <c r="G31" s="32"/>
      <c r="H31" s="32"/>
      <c r="I31" s="34"/>
      <c r="J31" s="33"/>
      <c r="K31" s="4"/>
      <c r="L31" s="4"/>
    </row>
    <row r="32" spans="1:12" s="16" customFormat="1" x14ac:dyDescent="0.25">
      <c r="A32" s="51">
        <f t="shared" si="0"/>
        <v>25</v>
      </c>
      <c r="B32" s="15"/>
      <c r="C32" s="15"/>
      <c r="D32" s="32"/>
      <c r="E32" s="32"/>
      <c r="F32" s="32"/>
      <c r="G32" s="32"/>
      <c r="H32" s="32"/>
      <c r="I32" s="34"/>
      <c r="J32" s="33"/>
      <c r="K32" s="4"/>
      <c r="L32" s="4"/>
    </row>
    <row r="33" spans="1:12" s="16" customFormat="1" x14ac:dyDescent="0.25">
      <c r="A33" s="51">
        <f t="shared" si="0"/>
        <v>26</v>
      </c>
      <c r="B33" s="15"/>
      <c r="C33" s="15"/>
      <c r="D33" s="32"/>
      <c r="E33" s="32"/>
      <c r="F33" s="32"/>
      <c r="G33" s="32"/>
      <c r="H33" s="32"/>
      <c r="I33" s="34"/>
      <c r="J33" s="33"/>
      <c r="K33" s="4"/>
      <c r="L33" s="4"/>
    </row>
    <row r="34" spans="1:12" s="16" customFormat="1" x14ac:dyDescent="0.25">
      <c r="A34" s="51">
        <f t="shared" si="0"/>
        <v>27</v>
      </c>
      <c r="B34" s="15"/>
      <c r="C34" s="15"/>
      <c r="D34" s="32"/>
      <c r="E34" s="32"/>
      <c r="F34" s="32"/>
      <c r="G34" s="32"/>
      <c r="H34" s="32"/>
      <c r="I34" s="34"/>
      <c r="J34" s="33"/>
      <c r="K34" s="4"/>
      <c r="L34" s="4"/>
    </row>
    <row r="35" spans="1:12" s="16" customFormat="1" x14ac:dyDescent="0.25">
      <c r="A35" s="51">
        <f t="shared" si="0"/>
        <v>28</v>
      </c>
      <c r="B35" s="15"/>
      <c r="C35" s="15"/>
      <c r="D35" s="32"/>
      <c r="E35" s="32"/>
      <c r="F35" s="32"/>
      <c r="G35" s="32"/>
      <c r="H35" s="32"/>
      <c r="I35" s="34"/>
      <c r="J35" s="33"/>
      <c r="K35" s="4"/>
      <c r="L35" s="4"/>
    </row>
    <row r="36" spans="1:12" s="16" customFormat="1" x14ac:dyDescent="0.25">
      <c r="A36" s="51">
        <f t="shared" si="0"/>
        <v>29</v>
      </c>
      <c r="B36" s="15"/>
      <c r="C36" s="15"/>
      <c r="D36" s="32"/>
      <c r="E36" s="32"/>
      <c r="F36" s="32"/>
      <c r="G36" s="32"/>
      <c r="H36" s="32"/>
      <c r="I36" s="34"/>
      <c r="J36" s="33"/>
      <c r="K36" s="4"/>
      <c r="L36" s="4"/>
    </row>
    <row r="37" spans="1:12" s="16" customFormat="1" x14ac:dyDescent="0.25">
      <c r="A37" s="51">
        <f t="shared" si="0"/>
        <v>30</v>
      </c>
      <c r="B37" s="15"/>
      <c r="C37" s="15"/>
      <c r="D37" s="32"/>
      <c r="E37" s="32"/>
      <c r="F37" s="32"/>
      <c r="G37" s="32"/>
      <c r="H37" s="32"/>
      <c r="I37" s="34"/>
      <c r="J37" s="33"/>
      <c r="K37" s="4"/>
      <c r="L37" s="4"/>
    </row>
    <row r="38" spans="1:12" s="16" customFormat="1" x14ac:dyDescent="0.25">
      <c r="A38" s="51">
        <f t="shared" si="0"/>
        <v>31</v>
      </c>
      <c r="B38" s="15"/>
      <c r="C38" s="15"/>
      <c r="D38" s="32"/>
      <c r="E38" s="32"/>
      <c r="F38" s="32"/>
      <c r="G38" s="32"/>
      <c r="H38" s="32"/>
      <c r="I38" s="34"/>
      <c r="J38" s="33"/>
      <c r="K38" s="4"/>
      <c r="L38" s="4"/>
    </row>
    <row r="39" spans="1:12" s="16" customFormat="1" x14ac:dyDescent="0.25">
      <c r="A39" s="51">
        <f t="shared" si="0"/>
        <v>32</v>
      </c>
      <c r="B39" s="15"/>
      <c r="C39" s="15"/>
      <c r="D39" s="32"/>
      <c r="E39" s="32"/>
      <c r="F39" s="32"/>
      <c r="G39" s="32"/>
      <c r="H39" s="32"/>
      <c r="I39" s="34"/>
      <c r="J39" s="33"/>
      <c r="K39" s="4"/>
      <c r="L39" s="4"/>
    </row>
    <row r="40" spans="1:12" s="16" customFormat="1" x14ac:dyDescent="0.25">
      <c r="A40" s="51">
        <f t="shared" si="0"/>
        <v>33</v>
      </c>
      <c r="B40" s="15"/>
      <c r="C40" s="15"/>
      <c r="D40" s="32"/>
      <c r="E40" s="32"/>
      <c r="F40" s="32"/>
      <c r="G40" s="32"/>
      <c r="H40" s="32"/>
      <c r="I40" s="34"/>
      <c r="J40" s="33"/>
      <c r="K40" s="4"/>
      <c r="L40" s="4"/>
    </row>
    <row r="41" spans="1:12" s="16" customFormat="1" x14ac:dyDescent="0.25">
      <c r="A41" s="51">
        <f t="shared" si="0"/>
        <v>34</v>
      </c>
      <c r="B41" s="15"/>
      <c r="C41" s="15"/>
      <c r="D41" s="32"/>
      <c r="E41" s="32"/>
      <c r="F41" s="32"/>
      <c r="G41" s="32"/>
      <c r="H41" s="32"/>
      <c r="I41" s="34"/>
      <c r="J41" s="33"/>
      <c r="K41" s="4"/>
      <c r="L41" s="4"/>
    </row>
    <row r="42" spans="1:12" s="16" customFormat="1" x14ac:dyDescent="0.25">
      <c r="A42" s="51">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11</v>
      </c>
      <c r="L44"/>
    </row>
    <row r="45" spans="1:12" s="16" customFormat="1" x14ac:dyDescent="0.25">
      <c r="A45"/>
      <c r="B45"/>
      <c r="C45"/>
      <c r="D45"/>
      <c r="E45"/>
      <c r="F45"/>
      <c r="G45"/>
      <c r="H45"/>
      <c r="I45"/>
      <c r="J45" s="5" t="s">
        <v>7</v>
      </c>
      <c r="K45" s="6">
        <f>COUNTIF(K8:K42,"APROBADO")</f>
        <v>0</v>
      </c>
      <c r="L45"/>
    </row>
    <row r="46" spans="1:12" s="16" customFormat="1" x14ac:dyDescent="0.25">
      <c r="A46"/>
      <c r="B46"/>
      <c r="C46"/>
      <c r="D46"/>
      <c r="E46"/>
      <c r="F46"/>
      <c r="G46"/>
      <c r="H46"/>
      <c r="I46"/>
      <c r="J46" s="7" t="s">
        <v>8</v>
      </c>
      <c r="K46" s="8">
        <f>COUNTIF(K8:K42,"RECHAZADO")</f>
        <v>0</v>
      </c>
      <c r="L46"/>
    </row>
    <row r="47" spans="1:12" s="16" customFormat="1" x14ac:dyDescent="0.25">
      <c r="A47"/>
      <c r="B47"/>
      <c r="C47"/>
      <c r="D47"/>
      <c r="E47"/>
      <c r="F47"/>
      <c r="G47"/>
      <c r="H47"/>
      <c r="I47"/>
      <c r="J47" s="7" t="s">
        <v>9</v>
      </c>
      <c r="K47" s="8">
        <f>COUNTIF(K8:K42,"PENDIENTE")</f>
        <v>4</v>
      </c>
      <c r="L47"/>
    </row>
    <row r="48" spans="1:12" s="16" customFormat="1" x14ac:dyDescent="0.25">
      <c r="A48"/>
      <c r="B48"/>
      <c r="C48"/>
      <c r="D48"/>
      <c r="E48"/>
      <c r="F48"/>
      <c r="G48"/>
      <c r="H48"/>
      <c r="I48"/>
      <c r="J48" s="7" t="s">
        <v>49</v>
      </c>
      <c r="K48" s="8">
        <f>COUNTIF(K8:K42,"PENDIENTE POR ERROR INVALIDANTE")</f>
        <v>0</v>
      </c>
      <c r="L48"/>
    </row>
    <row r="49" spans="1:12" s="16" customFormat="1" x14ac:dyDescent="0.25">
      <c r="A49"/>
      <c r="B49"/>
      <c r="C49"/>
      <c r="D49"/>
      <c r="E49"/>
      <c r="F49"/>
      <c r="G49"/>
      <c r="H49"/>
      <c r="I49"/>
      <c r="J49" s="7" t="s">
        <v>50</v>
      </c>
      <c r="K49" s="8">
        <f>COUNTIF(K8:K42,"N/A")</f>
        <v>0</v>
      </c>
      <c r="L49"/>
    </row>
    <row r="50" spans="1:12" s="16" customFormat="1" x14ac:dyDescent="0.25">
      <c r="A50"/>
      <c r="B50"/>
      <c r="C50"/>
      <c r="D50" s="13"/>
      <c r="E50" s="13"/>
      <c r="F50" s="13"/>
      <c r="G50" s="13"/>
      <c r="H50"/>
      <c r="I50"/>
      <c r="J50" s="9" t="s">
        <v>10</v>
      </c>
      <c r="K50" s="10">
        <f>SUM(K45:K49)</f>
        <v>4</v>
      </c>
      <c r="L50"/>
    </row>
    <row r="51" spans="1:12" s="16" customFormat="1" x14ac:dyDescent="0.25">
      <c r="A51"/>
      <c r="B51"/>
      <c r="C51"/>
      <c r="D51" s="13"/>
      <c r="E51" s="13"/>
      <c r="F51" s="13"/>
      <c r="G51" s="13"/>
      <c r="H51"/>
      <c r="I51"/>
      <c r="J51"/>
      <c r="K51"/>
      <c r="L51"/>
    </row>
  </sheetData>
  <dataConsolidate/>
  <dataValidations count="1">
    <dataValidation type="list" allowBlank="1" showInputMessage="1" showErrorMessage="1" sqref="K8:K43 VIC9:VIC43 UYG9:UYG43 UOK9:UOK43 UEO9:UEO43 TUS9:TUS43 TKW9:TKW43 TBA9:TBA43 SRE9:SRE43 SHI9:SHI43 RXM9:RXM43 RNQ9:RNQ43 RDU9:RDU43 QTY9:QTY43 QKC9:QKC43 QAG9:QAG43 PQK9:PQK43 PGO9:PGO43 OWS9:OWS43 OMW9:OMW43 ODA9:ODA43 NTE9:NTE43 NJI9:NJI43 MZM9:MZM43 MPQ9:MPQ43 MFU9:MFU43 LVY9:LVY43 LMC9:LMC43 LCG9:LCG43 KSK9:KSK43 KIO9:KIO43 JYS9:JYS43 JOW9:JOW43 JFA9:JFA43 IVE9:IVE43 ILI9:ILI43 IBM9:IBM43 HRQ9:HRQ43 HHU9:HHU43 GXY9:GXY43 GOC9:GOC43 GEG9:GEG43 FUK9:FUK43 FKO9:FKO43 FAS9:FAS43 EQW9:EQW43 EHA9:EHA43 DXE9:DXE43 DNI9:DNI43 DDM9:DDM43 CTQ9:CTQ43 CJU9:CJU43 BZY9:BZY43 BQC9:BQC43 BGG9:BGG43 AWK9:AWK43 AMO9:AMO43 ACS9:ACS43 WLQ9:WLQ43 SW9:SW43 JA9:JA43 VRY9:VRY43 WBU9:WBU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Resumen</vt:lpstr>
      <vt:lpstr>APP Desc_Instalacion</vt:lpstr>
      <vt:lpstr>APP GPS 2doPlano</vt:lpstr>
      <vt:lpstr>APP Agrupar Bolsa</vt:lpstr>
      <vt:lpstr>APP Entrega Final Tricel</vt:lpstr>
      <vt:lpstr>APP Entrega Final Servel</vt:lpstr>
      <vt:lpstr>APP Mis Recepciones</vt:lpstr>
      <vt:lpstr>APP Mis Rutas</vt:lpstr>
      <vt:lpstr>APP Finalizar Dia</vt:lpstr>
      <vt:lpstr>APP Iniciar Dia</vt:lpstr>
      <vt:lpstr>APP Reset Contraseña</vt:lpstr>
      <vt:lpstr>APP Sincronización</vt:lpstr>
      <vt:lpstr>APP Inicio de Sesión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abustos@anticipa.cl</dc:creator>
  <cp:lastModifiedBy>Administrador</cp:lastModifiedBy>
  <cp:lastPrinted>2020-01-29T18:14:06Z</cp:lastPrinted>
  <dcterms:created xsi:type="dcterms:W3CDTF">2016-11-24T14:09:54Z</dcterms:created>
  <dcterms:modified xsi:type="dcterms:W3CDTF">2020-02-12T17:26:00Z</dcterms:modified>
</cp:coreProperties>
</file>