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TICIPA\Correos_Servel\SVN\QA\"/>
    </mc:Choice>
  </mc:AlternateContent>
  <bookViews>
    <workbookView xWindow="0" yWindow="0" windowWidth="20490" windowHeight="9045" tabRatio="959" firstSheet="1" activeTab="4"/>
  </bookViews>
  <sheets>
    <sheet name="Resumen" sheetId="15" r:id="rId1"/>
    <sheet name="BO Reportes" sheetId="26" r:id="rId2"/>
    <sheet name="BO Panel Transaccional" sheetId="25" r:id="rId3"/>
    <sheet name="BO Panel Trazabilidad" sheetId="24" r:id="rId4"/>
    <sheet name="BO Agrupar Carga" sheetId="21" r:id="rId5"/>
    <sheet name="BO Mant_Rutas" sheetId="17" r:id="rId6"/>
    <sheet name="BO Mant_Usuarios" sheetId="22" r:id="rId7"/>
    <sheet name="BO Mant_Perfil" sheetId="23" r:id="rId8"/>
    <sheet name="BO Mant Aplic" sheetId="33" r:id="rId9"/>
    <sheet name="BO Reset Contraseña" sheetId="32" r:id="rId10"/>
    <sheet name="BO Inicio de Sesión" sheetId="28" r:id="rId11"/>
    <sheet name="BO Perfilamiento" sheetId="16" r:id="rId12"/>
  </sheets>
  <calcPr calcId="152511"/>
</workbook>
</file>

<file path=xl/calcChain.xml><?xml version="1.0" encoding="utf-8"?>
<calcChain xmlns="http://schemas.openxmlformats.org/spreadsheetml/2006/main">
  <c r="A42" i="21" l="1"/>
  <c r="A43" i="21"/>
  <c r="A44" i="21"/>
  <c r="A45" i="21"/>
  <c r="A46" i="21" s="1"/>
  <c r="A47" i="21" s="1"/>
  <c r="X38" i="15" l="1"/>
  <c r="U38" i="15"/>
  <c r="R38" i="15"/>
  <c r="O38" i="15"/>
  <c r="L38" i="15"/>
  <c r="I38" i="15"/>
  <c r="X29" i="15"/>
  <c r="U29" i="15"/>
  <c r="R29" i="15"/>
  <c r="O29" i="15"/>
  <c r="L29" i="15"/>
  <c r="I29" i="15"/>
  <c r="I9" i="15"/>
  <c r="D7" i="15"/>
  <c r="D6" i="15" l="1"/>
  <c r="D8" i="15"/>
  <c r="D9" i="15"/>
  <c r="D10" i="15"/>
  <c r="D11" i="15" l="1"/>
  <c r="D13" i="15"/>
  <c r="K49" i="33"/>
  <c r="U19" i="15" s="1"/>
  <c r="K48" i="33"/>
  <c r="U18" i="15" s="1"/>
  <c r="K47" i="33"/>
  <c r="U17" i="15" s="1"/>
  <c r="K46" i="33"/>
  <c r="U16" i="15" s="1"/>
  <c r="K45" i="33"/>
  <c r="A9" i="33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R19" i="15"/>
  <c r="R18" i="15"/>
  <c r="R17" i="15"/>
  <c r="R16" i="15"/>
  <c r="R15" i="15"/>
  <c r="K49" i="32"/>
  <c r="K48" i="32"/>
  <c r="K47" i="32"/>
  <c r="K46" i="32"/>
  <c r="K45" i="32"/>
  <c r="K50" i="32" s="1"/>
  <c r="A9" i="32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A39" i="32" s="1"/>
  <c r="A40" i="32" s="1"/>
  <c r="A41" i="32" s="1"/>
  <c r="A42" i="32" s="1"/>
  <c r="K50" i="33" l="1"/>
  <c r="U15" i="15"/>
  <c r="A42" i="17"/>
  <c r="A43" i="17" s="1"/>
  <c r="A44" i="17" s="1"/>
  <c r="A45" i="17" s="1"/>
  <c r="A46" i="17" s="1"/>
  <c r="A47" i="17" s="1"/>
  <c r="I19" i="15" l="1"/>
  <c r="I18" i="15"/>
  <c r="I17" i="15"/>
  <c r="I16" i="15"/>
  <c r="I15" i="15"/>
  <c r="L19" i="15"/>
  <c r="L18" i="15"/>
  <c r="L17" i="15"/>
  <c r="L16" i="15"/>
  <c r="L15" i="15"/>
  <c r="K49" i="28" l="1"/>
  <c r="L10" i="15" s="1"/>
  <c r="K48" i="28"/>
  <c r="L9" i="15" s="1"/>
  <c r="K47" i="28"/>
  <c r="L8" i="15" s="1"/>
  <c r="K46" i="28"/>
  <c r="L7" i="15" s="1"/>
  <c r="K45" i="28"/>
  <c r="L6" i="15" s="1"/>
  <c r="A9" i="28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39" i="28" s="1"/>
  <c r="A40" i="28" s="1"/>
  <c r="A41" i="28" s="1"/>
  <c r="A42" i="28" s="1"/>
  <c r="X20" i="15"/>
  <c r="U20" i="15"/>
  <c r="R20" i="15"/>
  <c r="I10" i="15"/>
  <c r="I8" i="15"/>
  <c r="I7" i="15"/>
  <c r="I6" i="15"/>
  <c r="K50" i="28" l="1"/>
  <c r="L11" i="15"/>
  <c r="I20" i="15"/>
  <c r="I11" i="15"/>
  <c r="L20" i="15"/>
  <c r="K49" i="26" l="1"/>
  <c r="O19" i="15" s="1"/>
  <c r="K48" i="26"/>
  <c r="O18" i="15" s="1"/>
  <c r="K47" i="26"/>
  <c r="O17" i="15" s="1"/>
  <c r="K46" i="26"/>
  <c r="O16" i="15" s="1"/>
  <c r="K45" i="26"/>
  <c r="O15" i="15" s="1"/>
  <c r="A9" i="26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A40" i="26" s="1"/>
  <c r="A41" i="26" s="1"/>
  <c r="A42" i="26" s="1"/>
  <c r="K49" i="25"/>
  <c r="K48" i="25"/>
  <c r="K47" i="25"/>
  <c r="K46" i="25"/>
  <c r="K45" i="25"/>
  <c r="A9" i="25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K49" i="24"/>
  <c r="K48" i="24"/>
  <c r="K47" i="24"/>
  <c r="K46" i="24"/>
  <c r="K45" i="24"/>
  <c r="A9" i="24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K49" i="23"/>
  <c r="X10" i="15" s="1"/>
  <c r="K48" i="23"/>
  <c r="X9" i="15" s="1"/>
  <c r="K47" i="23"/>
  <c r="X8" i="15" s="1"/>
  <c r="K46" i="23"/>
  <c r="X7" i="15" s="1"/>
  <c r="K45" i="23"/>
  <c r="X6" i="15" s="1"/>
  <c r="A9" i="23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K49" i="22"/>
  <c r="U10" i="15" s="1"/>
  <c r="K48" i="22"/>
  <c r="U9" i="15" s="1"/>
  <c r="K47" i="22"/>
  <c r="U8" i="15" s="1"/>
  <c r="K46" i="22"/>
  <c r="U7" i="15" s="1"/>
  <c r="K45" i="22"/>
  <c r="U6" i="15" s="1"/>
  <c r="A9" i="22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K54" i="21"/>
  <c r="R10" i="15" s="1"/>
  <c r="K53" i="21"/>
  <c r="R9" i="15" s="1"/>
  <c r="K52" i="21"/>
  <c r="R8" i="15" s="1"/>
  <c r="K51" i="21"/>
  <c r="K50" i="21"/>
  <c r="R6" i="15" s="1"/>
  <c r="A9" i="2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23" i="16"/>
  <c r="A24" i="16"/>
  <c r="A25" i="16"/>
  <c r="A26" i="16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K55" i="21" l="1"/>
  <c r="R7" i="15"/>
  <c r="R11" i="15" s="1"/>
  <c r="C7" i="15"/>
  <c r="O20" i="15"/>
  <c r="U11" i="15"/>
  <c r="X11" i="15"/>
  <c r="K50" i="22"/>
  <c r="K50" i="23"/>
  <c r="K50" i="24"/>
  <c r="K50" i="25"/>
  <c r="K50" i="26"/>
  <c r="K54" i="17"/>
  <c r="O10" i="15" s="1"/>
  <c r="K53" i="17"/>
  <c r="O9" i="15" s="1"/>
  <c r="K52" i="17"/>
  <c r="O8" i="15" s="1"/>
  <c r="K51" i="17"/>
  <c r="O7" i="15" s="1"/>
  <c r="K50" i="17"/>
  <c r="O6" i="15" s="1"/>
  <c r="A9" i="17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K49" i="16"/>
  <c r="K48" i="16"/>
  <c r="K47" i="16"/>
  <c r="K46" i="16"/>
  <c r="K45" i="16"/>
  <c r="A9" i="16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C6" i="15" l="1"/>
  <c r="E6" i="15" s="1"/>
  <c r="E7" i="15"/>
  <c r="C10" i="15"/>
  <c r="E10" i="15" s="1"/>
  <c r="C8" i="15"/>
  <c r="E8" i="15" s="1"/>
  <c r="C9" i="15"/>
  <c r="E9" i="15" s="1"/>
  <c r="O11" i="15"/>
  <c r="K55" i="17"/>
  <c r="K50" i="16"/>
  <c r="E11" i="15" l="1"/>
  <c r="E13" i="15" s="1"/>
  <c r="C11" i="15"/>
  <c r="C13" i="15" s="1"/>
</calcChain>
</file>

<file path=xl/sharedStrings.xml><?xml version="1.0" encoding="utf-8"?>
<sst xmlns="http://schemas.openxmlformats.org/spreadsheetml/2006/main" count="1252" uniqueCount="303">
  <si>
    <t>Descripción Caso de Prueba.</t>
  </si>
  <si>
    <t>Resultado Esperado</t>
  </si>
  <si>
    <t>Resultado Obtenido</t>
  </si>
  <si>
    <t xml:space="preserve">Evidencia </t>
  </si>
  <si>
    <t>Usuario</t>
  </si>
  <si>
    <t>APROBADO</t>
  </si>
  <si>
    <t>RECHAZADO</t>
  </si>
  <si>
    <t xml:space="preserve">PENDIENTE </t>
  </si>
  <si>
    <t>TOTAL</t>
  </si>
  <si>
    <t xml:space="preserve">Estado
Exitoso/Fallido
Validación Nº1
</t>
  </si>
  <si>
    <t>PENDIENTE</t>
  </si>
  <si>
    <t>Nº</t>
  </si>
  <si>
    <t>Perfil</t>
  </si>
  <si>
    <t>PAUTA DE PRUEBA - FLUJOS DE NEGOCIO</t>
  </si>
  <si>
    <t>FLUJO INGRESO A APLICACIÓN</t>
  </si>
  <si>
    <t xml:space="preserve">Paso a paso </t>
  </si>
  <si>
    <t>Tipo de Prueba</t>
  </si>
  <si>
    <t>Acceso de usuario a Sistema / aplicación</t>
  </si>
  <si>
    <t>LF</t>
  </si>
  <si>
    <t>Funcional</t>
  </si>
  <si>
    <t>Se espera que Look and Feel (L&amp;F) cumpla con el diseño definido</t>
  </si>
  <si>
    <t>Validar Look and Feel (L&amp;F) página inicio sesión</t>
  </si>
  <si>
    <t>Precondición</t>
  </si>
  <si>
    <t>Credenciales</t>
  </si>
  <si>
    <t>Usuario:
Clave:</t>
  </si>
  <si>
    <t>TOTAL CASOS</t>
  </si>
  <si>
    <t>TOTALES</t>
  </si>
  <si>
    <t>BACKOFFICE</t>
  </si>
  <si>
    <t>CCH</t>
  </si>
  <si>
    <t>INVALIDANTE</t>
  </si>
  <si>
    <t>NO APLICA</t>
  </si>
  <si>
    <t>AdminBackOffice</t>
  </si>
  <si>
    <t>OperadorBackOffice</t>
  </si>
  <si>
    <t>1. Abrir la BackOffice.
2. Ingresar usuario y clave.</t>
  </si>
  <si>
    <t>ESTADO</t>
  </si>
  <si>
    <t>1. Seleccionar opción Restablecer Contraseña.</t>
  </si>
  <si>
    <t>1. Seleccionar opción Restablecer Contraseña.
2. Seleccionar Cancelar.</t>
  </si>
  <si>
    <t>1. Seleccionar opción Restablecer Contraseña.
2. Confirmar restablecer contraseña.
3. Selecciona Cancelar.</t>
  </si>
  <si>
    <t>1. Seleccionar opción Restablecer Contraseña.
2. Confirmar el deseo de restablecer contraseña.
3. Introduce contraseñas inválidas (Actual, Nueva y confirmación de la nueva).</t>
  </si>
  <si>
    <t>1. Seleccionar opción Restablecer Contraseña.
2. Confirmar restablecer contraseña.
3. Seleccionar Cambiar Contraseña.
4. Introducir contraseña por defecto (RUT) y la nueva contraseña confirmando la misma.
5. Seleccionar Cambiar Contraseña.
6. Seleccionar Iniciar Sesión.</t>
  </si>
  <si>
    <r>
      <t xml:space="preserve">Estado Ciclo
</t>
    </r>
    <r>
      <rPr>
        <sz val="8"/>
        <color indexed="8"/>
        <rFont val="Arial"/>
        <family val="2"/>
      </rPr>
      <t>(Aprobado, Rechazado, Pendiente, N/A)</t>
    </r>
  </si>
  <si>
    <r>
      <t xml:space="preserve">Estado Actual
Certificación
</t>
    </r>
    <r>
      <rPr>
        <sz val="8"/>
        <color indexed="8"/>
        <rFont val="Arial"/>
        <family val="2"/>
      </rPr>
      <t>(Aprobado, Rechazado, Pendiente, N/A)</t>
    </r>
  </si>
  <si>
    <t>BO Perfilamiento</t>
  </si>
  <si>
    <t>Borde</t>
  </si>
  <si>
    <t>Seguridad</t>
  </si>
  <si>
    <t>Usuario: Inválido
Clave:</t>
  </si>
  <si>
    <t>Usuario:
Clave: Inválida</t>
  </si>
  <si>
    <t>- Acceso a URL de BackOffice.
- Acceso a BD de BackOffice.</t>
  </si>
  <si>
    <t>- BackOffice en HomePage</t>
  </si>
  <si>
    <t>1. Inspeccionar elementos.</t>
  </si>
  <si>
    <t>El BackOffice debe ???</t>
  </si>
  <si>
    <t>BO Agrupar Carga</t>
  </si>
  <si>
    <t>BO Mant_Rutas</t>
  </si>
  <si>
    <t>BO Mant_Usuarios</t>
  </si>
  <si>
    <t>BO Mant_Perfil</t>
  </si>
  <si>
    <t>BO Panel Trazabilidad</t>
  </si>
  <si>
    <t>BO Panel Transaccional</t>
  </si>
  <si>
    <t>BO Reportes</t>
  </si>
  <si>
    <t>APP</t>
  </si>
  <si>
    <t xml:space="preserve">ESTADO </t>
  </si>
  <si>
    <t>CICLO:</t>
  </si>
  <si>
    <t>PRUEBAS SERVEL</t>
  </si>
  <si>
    <t>AVANCE</t>
  </si>
  <si>
    <t>NO DESARROLLADA</t>
  </si>
  <si>
    <t>EN DESARROLLO</t>
  </si>
  <si>
    <t>DESARROLLADA</t>
  </si>
  <si>
    <t>ENTREGADA A JP</t>
  </si>
  <si>
    <t>BO Inicio de Sesión</t>
  </si>
  <si>
    <t>- BackOffice en Panel Principal</t>
  </si>
  <si>
    <t/>
  </si>
  <si>
    <t xml:space="preserve">1. Abrir el BackOffice.
</t>
  </si>
  <si>
    <t>1. Abrir el BackOffice.
2. Ingresar usuario y clave.</t>
  </si>
  <si>
    <t>1. Abrir el BackOffice.
2. Ingresar en el campo usuario caracteres NO Validos (%&amp;_ ;).
3. Ingresar clave.</t>
  </si>
  <si>
    <t>El BackOffice no debe de permitir ingresar caracteres no válidos (Sólo debe permitir números ya que el usuario es un RUT; Digito verificador = K?)</t>
  </si>
  <si>
    <t>En el paso 2 El BackOffice debe de permitir ingresar la clave ocultandola de la vista al momento del ingreso de cada carácter (por un * por ejemplo).</t>
  </si>
  <si>
    <t>El BackOffice permite el ingreso.</t>
  </si>
  <si>
    <t>Verificar Look and Feel (L&amp;F) página Restablecer Contraseña</t>
  </si>
  <si>
    <t>Verificar Look and Feel (L&amp;F) página ???</t>
  </si>
  <si>
    <t>Verificar que el BackOffice ???</t>
  </si>
  <si>
    <t>Verificar que el proceso Restablecer contraseña puede ser cancelado.</t>
  </si>
  <si>
    <t>Verificar que el proceso Restablecer contraseña puede ser cancelado después de haber sido confirmado.</t>
  </si>
  <si>
    <t>Verificar que el proceso Restablecer contraseña funciona adecuadamente.</t>
  </si>
  <si>
    <t>Verificar que el proceso Restablecer contraseña valida el ingreso de contraseñas nuevas inválidas.</t>
  </si>
  <si>
    <t>Verificar que el BackOffice muestre en página principal sólo las funciones permitidas para el perfil Administrador de Back Office.</t>
  </si>
  <si>
    <t>Verificar Look and Feel (L&amp;F) página principal del BackOffice para el perfil Administrador de Back Office.</t>
  </si>
  <si>
    <t>Verificar Look and Feel (L&amp;F) página principal del BackOffice para el perfíl Operador de Back Office.</t>
  </si>
  <si>
    <t>Verificar que el BackOffice muestre en página principal sólo las funciones permitidas para el perfíl Operador de Back Office.</t>
  </si>
  <si>
    <r>
      <t xml:space="preserve">El BackOffice debe mostrar adicional a las funciones estándar (??? y Cerrar Sesión) las funciones permitidas para el perfil: </t>
    </r>
    <r>
      <rPr>
        <sz val="11"/>
        <color rgb="FFFF0000"/>
        <rFont val="Calibri"/>
        <family val="2"/>
        <scheme val="minor"/>
      </rPr>
      <t>Mantenedor de Rutas, Agrupar Carga, Mantenedor de Cargas, Mantenedor de Usuarios, Mantenedor de Perfil, Panel Trazabilidad, Panel Transaccional, Reportes</t>
    </r>
    <r>
      <rPr>
        <sz val="11"/>
        <color theme="1"/>
        <rFont val="Calibri"/>
        <family val="2"/>
        <scheme val="minor"/>
      </rPr>
      <t>.</t>
    </r>
  </si>
  <si>
    <r>
      <t xml:space="preserve">El BackOffice debe mostrar adicional a las funciones estándar (??? y Cerrar Sesión) las funciones permitidas para el perfil: </t>
    </r>
    <r>
      <rPr>
        <sz val="11"/>
        <color rgb="FFFF0000"/>
        <rFont val="Calibri"/>
        <family val="2"/>
        <scheme val="minor"/>
      </rPr>
      <t>Mantenedor de Rutas, Agrupar Carga, Mantenedor de Cargas, Mantenedor de Usuarios, Mantenedor de Perfil, Panel Trazabilidad, Panel Transaccional, Reportes.</t>
    </r>
  </si>
  <si>
    <t>El BackOffice debe notificar MSG03 (credenciales no válidas) y direccionar a la pantalla de inicio de sesión con los campos limpios.</t>
  </si>
  <si>
    <t>Verificar que el BackOffice realiza la comprobación de usuario inválido.</t>
  </si>
  <si>
    <t>Verificar que el BackOffice realiza la comprobación de clave inválida.</t>
  </si>
  <si>
    <t>Verificar que el BackOffice restringe el ingreso de caracteres no válidos en el proceso de inicio de sesión.</t>
  </si>
  <si>
    <t>Verificar que el BackOffice ofrezca mecanismos de seguridad en el ingreso de la clave de acceso en el proceso de inicio de sesión.</t>
  </si>
  <si>
    <t>Verificar que el BackOffice realiza la comprobación de usuario válido.</t>
  </si>
  <si>
    <t>Verificar que el BackOffice realiza la función de Cerrar Sesión.</t>
  </si>
  <si>
    <t>1. Seleccionar Cerrar Sesión.
2. Seleccionar Confirmar Cierre de Sesión.</t>
  </si>
  <si>
    <t>En el Paso 2 El BackOffice debe direccionar al Panel Principal.</t>
  </si>
  <si>
    <t>Verificar Look and Feel (L&amp;F) página Mantenedor de Rutas</t>
  </si>
  <si>
    <t>Verificar que sea posible FILTRAR por Región</t>
  </si>
  <si>
    <t>- BO en HomePage</t>
  </si>
  <si>
    <t>1. Seleccionar Mantenedor de Rutas.</t>
  </si>
  <si>
    <t>Verificar que sea posible FILTRAR por Circunscripción</t>
  </si>
  <si>
    <t>Verificar que sea posible FILTRAR por Comuna</t>
  </si>
  <si>
    <t>Verificar que sea posible FILTRAR por Local</t>
  </si>
  <si>
    <t>Verificar que sea posible FILTRAR por Origen</t>
  </si>
  <si>
    <t>Verificar que sea posible FILTRAR por Destino</t>
  </si>
  <si>
    <t>Verificar que sea posible FILTRAR por RUT Transportista</t>
  </si>
  <si>
    <t>Verificar que sea posible FILTRAR por RUT Patente de Vehículo</t>
  </si>
  <si>
    <t>Verificar que sea posible FILTRAR por código</t>
  </si>
  <si>
    <t>Verificar que sea posible FILTRAR por Varios campos</t>
  </si>
  <si>
    <t>1. Seleccionar Mantenedor de Rutas.
2. Ingresar ó Seleccionar alguna valores en varios de los campos dispuestos para filtrado.
3. Seleccionar FILTRAR-</t>
  </si>
  <si>
    <r>
      <t xml:space="preserve">El BackOffice debe mostrar en la grilla Mis Rutas, rutas que cumplan con el criterio de filtrado establecido. Cada elemento debe mostrar las opciones de Editar o Visualizar (Detalle).
</t>
    </r>
    <r>
      <rPr>
        <sz val="11"/>
        <color rgb="FFFF0000"/>
        <rFont val="Calibri"/>
        <family val="2"/>
        <scheme val="minor"/>
      </rPr>
      <t xml:space="preserve">
La grilla debe poseer elementos de paginación? A partir de cuanto?</t>
    </r>
  </si>
  <si>
    <t>Verificar el comportamiento de la grilla dentro de mantenedor de rutas cuando no hay elementos que mostrar.</t>
  </si>
  <si>
    <t>1. Seleccionar Mantenedor de Rutas.
2. Ingresar ó Seleccionar algún valor en el campo  Región.
3. Seleccionar FILTRAR-</t>
  </si>
  <si>
    <t>1. Seleccionar Mantenedor de Rutas.
2. Ingresar ó Seleccionar algún valor en el campo  Circunscripción.
3. Seleccionar FILTRAR-</t>
  </si>
  <si>
    <t>1. Seleccionar Mantenedor de Rutas.
2. Ingresar ó Seleccionar algún valor en el campo  Comuna.
3. Seleccionar FILTRAR-</t>
  </si>
  <si>
    <t>1. Seleccionar Mantenedor de Rutas.
2. Ingresar ó Seleccionar algún valor en el campo  Local.
3. Seleccionar FILTRAR-</t>
  </si>
  <si>
    <t>1. Seleccionar Mantenedor de Rutas.
2. Ingresar ó Seleccionar algún valor en el campo  Origen.
3. Seleccionar FILTRAR-</t>
  </si>
  <si>
    <t>1. Seleccionar Mantenedor de Rutas.
2. Ingresar ó Seleccionar algún valor en el campo  Destino.
3. Seleccionar FILTRAR-</t>
  </si>
  <si>
    <t>1. Seleccionar Mantenedor de Rutas.
2. Ingresar ó Seleccionar algún valor en el campo  RUT Transportista.
3. Seleccionar FILTRAR-</t>
  </si>
  <si>
    <t>1. Seleccionar Mantenedor de Rutas.
2. Ingresar ó Seleccionar algún valor en el campo  RUT Patente de Vehículo.
3. Seleccionar FILTRAR-</t>
  </si>
  <si>
    <t>1. Seleccionar Mantenedor de Rutas.
2. Ingresar ó Seleccionar algún valor en el campo  código.
3. Seleccionar FILTRAR-</t>
  </si>
  <si>
    <t>1. Seleccionar Mantenedor de Rutas.
2. Ingresar caracteres inválidos (#,@,&amp;, etc…) en los campos a través de los cuales se filtrará.
3. Seleccionar FILTRAR-</t>
  </si>
  <si>
    <t>El BackOffice en los campos donde se puede ingresar texto no se debe de permitir el ingreso de caracteres no válidos (Cuales son?).</t>
  </si>
  <si>
    <t>Verificar que sólo se puedan ingresar caracteres inválidos al FILTRAR.</t>
  </si>
  <si>
    <t>Verificar que se limite el número de caracteres a ingresar en los campos a través de los cuales se puede FILTRAR.</t>
  </si>
  <si>
    <t>1. Seleccionar Mantenedor de Rutas.
2. Ingresar cadenas de caracteres más largas de las permitidas según el campo.
3. Seleccionar FILTRAR-</t>
  </si>
  <si>
    <t>El BackOffice debe evitar que se ingresen cadenas inválidas por exceso de longitud permitida.</t>
  </si>
  <si>
    <t>1. Seleccionar Mantenedor de Rutas.
2. Seleccionar Crear Nueva Ruta</t>
  </si>
  <si>
    <t>- BO en Crear Nueva Ruta</t>
  </si>
  <si>
    <t>1. Ingresar en el campo RUT caracteres no válidos en un RUT.</t>
  </si>
  <si>
    <r>
      <t xml:space="preserve">El BackOffice debe restringir el ingreso de caracteres no válidos </t>
    </r>
    <r>
      <rPr>
        <sz val="11"/>
        <color rgb="FFFF0000"/>
        <rFont val="Calibri"/>
        <family val="2"/>
        <scheme val="minor"/>
      </rPr>
      <t>(Caso digito verificador = K?)</t>
    </r>
  </si>
  <si>
    <t>1. Seleccionar Mantenedor de Rutas.
2. Ingresar RUT con mas números de lo permitido.</t>
  </si>
  <si>
    <t>El BackOffice debe evitar que se ingresen mas de 9 dígitos en el campo RUT de Transportista.</t>
  </si>
  <si>
    <t>Verificar que sea posible agregar la carga asociada a la ruta que se desea crear mediante la opción de scanner.</t>
  </si>
  <si>
    <t>Verificar que sea posible agregar la carga asociada a la ruta que se desea crear mediante la opción de ingreso manual.</t>
  </si>
  <si>
    <t>Verificar que no sea posible agregar códigos de carga inválidos a la ruta que se desea crear mediante la opción de ingreso manual.</t>
  </si>
  <si>
    <t>- BO en Crear Nueva Ruta
- Scanner no disponible.</t>
  </si>
  <si>
    <t>1. Ingresar RUT (Transportista).
2. Ingresar Patente.
3. Seleccionar Escanear Carga.
4. Escanear varios códigos de carga.</t>
  </si>
  <si>
    <r>
      <t xml:space="preserve">El BackOffice debe permitir mediante un scanner asignar cargas a la ruta a crear.
A medida que se van agregando cargas la grilla de detalle de carga debe ir actualizandose con los items escaneados.
La grilla debe ofrecer la funcionalidad de paginación </t>
    </r>
    <r>
      <rPr>
        <sz val="11"/>
        <color rgb="FFFF0000"/>
        <rFont val="Calibri"/>
        <family val="2"/>
        <scheme val="minor"/>
      </rPr>
      <t>(a partir de cuantos registros?)</t>
    </r>
  </si>
  <si>
    <t>1. Ingresar RUT (Transportista).
2. Ingresar Patente.
3. Seleccionar Escanear Carga.
4. Ingresar códigos de carga válidos.</t>
  </si>
  <si>
    <t>- BO en Crear Nueva Ruta
- Scanner no disponible.
- Códigos de carga válidos.</t>
  </si>
  <si>
    <t>- BO en Crear Nueva Ruta.
- Códigos de carga válidos.</t>
  </si>
  <si>
    <t>1. Ingresar RUT (Transportista).
2. Ingresar Patente.
3. Seleccionar Escanear Carga.
4. Ingresar códigos de carga inválidos.</t>
  </si>
  <si>
    <t>El BackOffice debe alertar MSG22 (El código ingresado en inválido).</t>
  </si>
  <si>
    <t>Verificar que se pueda eliminar códigos de carga de la ruta a crear.</t>
  </si>
  <si>
    <t>- BO en Crear Nueva Ruta
- Grilla de código de carga con varios en ella.</t>
  </si>
  <si>
    <t>El Backoffice debe de eliminar el código de carga seleccionado, la grilla se debe de ajustar considerando la paginación definida.</t>
  </si>
  <si>
    <t>1. Seleccionar X en la columna acción.
2. Repetir hasta eliminar el último registro de la grilla.</t>
  </si>
  <si>
    <t>Verificar que se pueda Limpiar la Carga registrada a la ruta a crear.</t>
  </si>
  <si>
    <t>1. Seleccionar LIMPIAR CARGA.</t>
  </si>
  <si>
    <t>El Backoffice debe de eliminar TODOS los registros de la grilla.</t>
  </si>
  <si>
    <t>Verificar que se seleccione Origen y Destinos válidos.</t>
  </si>
  <si>
    <t>El Backoffice debe permitir seleccionar valores válidos para Origen y Destino.</t>
  </si>
  <si>
    <t>1. Ingresar RUT (Transportista).
2. Ingresar Patente.
3. Ingresar códigos de carga válidos.
4. Seleccionar Origen de la lista desplegable.
5. Seleccionar Destino de la lista desplegable.</t>
  </si>
  <si>
    <t>Verificar que el botón ASIGNAR RUTA se habilita.</t>
  </si>
  <si>
    <t>Se habilita el botón ASIGNAR RUTA sólo después de que todos los campos obligatorios poseen información válida.</t>
  </si>
  <si>
    <t>- BO en Mantenedor de Rutas</t>
  </si>
  <si>
    <t>1. Seleccionar Crear Nueva Ruta.
2. Selecciona X</t>
  </si>
  <si>
    <t>El BackOffice debe cerrar la ventana para Añadir nueva Ruta y retornar a Mantenedor de rutas.</t>
  </si>
  <si>
    <t>Verificar que el botón Ingrese OS se habilita.</t>
  </si>
  <si>
    <t>Se habilita el botón Ingresar OS sólo después de que todos los campos obligatorios poseen información válida.</t>
  </si>
  <si>
    <t>- BO en Ingresar OS.</t>
  </si>
  <si>
    <t>1. Ingresar código de OS.</t>
  </si>
  <si>
    <t>Verificar que el ingreso de OS no permita ingresar caracteres inválidos.</t>
  </si>
  <si>
    <t>Verificar que el ingreso de OS no permita ingresar código de longitud mayor a la permitida.</t>
  </si>
  <si>
    <t>El Backoffice no debe permitir el ingreso de caracteres inválidos (@,&amp;,etc…).</t>
  </si>
  <si>
    <t>El Backoffice no debe permitir el ingreso de valores de longitud que exceda el máximo del campo que alojará este dato (Cuanto?).</t>
  </si>
  <si>
    <t>Verificar que se crea la Ruta especificada</t>
  </si>
  <si>
    <t>1. Ingresar RUT (Transportista).
2. Ingresar Patente.
3. Ingresar códigos de carga válidos.
4. Seleccionar Origen de la lista desplegable.
5. Seleccionar Destino de la lista desplegable.
6. Seleccionar Asignar Ruta</t>
  </si>
  <si>
    <t>El BackOffice cierra la ventana Añadir nueva ruta y se puede observar en la grilla Mantenedor de ruta la ruta generada.</t>
  </si>
  <si>
    <t>Verificar que el botón Edición Masiva se habilita sólo cuando mas de una Ruta es seleccionada.</t>
  </si>
  <si>
    <t>1. Seleccionar en la grilla 1 elemento.
2. Seleccionar un segundo elemento en la grilla.</t>
  </si>
  <si>
    <t>Se debe habilitar el botón Edición Masiva.</t>
  </si>
  <si>
    <t>Verificar que el BackOffice no permite Edición Masiva de rutas asignadas a diferentes transportista.</t>
  </si>
  <si>
    <t>1. Seleccionar en la grilla 1 elemento.
2. Seleccionar un segundo elemento en la grilla de diferente transportista.
3. Seleccionar EDICION MASIVA.</t>
  </si>
  <si>
    <t>El Backoffice debe alertar MSG26 (No es posible editar masivamente rutas de diferentes transportistas).</t>
  </si>
  <si>
    <t>Verificar que el BackOffice permite Edición Masiva de rutas asignadas a transportista.</t>
  </si>
  <si>
    <t>1. Seleccionar en la grilla 1 elemento.
2. Seleccionar un segundo elemento en la grilla del mismo transportista.
3. Seleccionar EDICION MASIVA.</t>
  </si>
  <si>
    <t>El Backoffice muestra un modal para reasignación de rutas del transportista.</t>
  </si>
  <si>
    <t>Verificar que el BackOffice no permite ingresar un nuevo transportista inválido en Edición Masiva de rutas.</t>
  </si>
  <si>
    <t>Verificar que el BackOffice no permite ingresar una nueva patente inválida en Edición Masiva de rutas.</t>
  </si>
  <si>
    <t>- BO en Edición Masiva.
- Rutas seleccionadas del mismo transportista.</t>
  </si>
  <si>
    <t>1. Ingresar un Nuevo Username INVALIDO.</t>
  </si>
  <si>
    <t>El Backoffice debe alertar MSG27 (Transportista no válido) y volver a mostrar el modal con el campo vacío.</t>
  </si>
  <si>
    <t>1. Ingresar una Nueva Patente INVALIDA.</t>
  </si>
  <si>
    <r>
      <t xml:space="preserve">El Backoffice debe alertar MSG28 (Patente Inválida) y volver a mostrar el modal con el campo vacío.
</t>
    </r>
    <r>
      <rPr>
        <sz val="11"/>
        <color rgb="FFFF0000"/>
        <rFont val="Calibri"/>
        <family val="2"/>
        <scheme val="minor"/>
      </rPr>
      <t>Las patentes válidas se registrarán en el sistema previamente? Habrá un mantenedor de este tipo de elementos?</t>
    </r>
  </si>
  <si>
    <t>1. Ingresar caracteres no válidos en el campo Nuevo Transportista (&amp;,@,/,etc…).</t>
  </si>
  <si>
    <t>1. Ingresar caracteres no válidos en el campo Nueva Patente (&amp;,@,/,etc…).</t>
  </si>
  <si>
    <r>
      <t>El Backoffice debe alertar MSG29 (Caracteres inválidos) y volver a mostrar el modal con el campo vacío. Ó El Backoffice debe bloquear el ingreso de caracteres inválidos (</t>
    </r>
    <r>
      <rPr>
        <sz val="11"/>
        <color rgb="FFFF0000"/>
        <rFont val="Calibri"/>
        <family val="2"/>
        <scheme val="minor"/>
      </rPr>
      <t>Definir cuales son!</t>
    </r>
    <r>
      <rPr>
        <sz val="11"/>
        <color theme="1"/>
        <rFont val="Calibri"/>
        <family val="2"/>
        <scheme val="minor"/>
      </rPr>
      <t>)</t>
    </r>
  </si>
  <si>
    <t>Verificar que el BackOffice no permita el ingreso de caracteres válidos en el campo Nuevo Transportista en Edición Masiva de rutas.</t>
  </si>
  <si>
    <t>Verificar que el BackOffice no permita el ingreso de caracteres válidos en el campo nueva patente en Edición Masiva de rutas.</t>
  </si>
  <si>
    <t>Verificar que el BackOffice no permita el ingreso de Nuevo Transportista de longitud mayor a la definida para el campo en Edición Masiva de rutas.</t>
  </si>
  <si>
    <t>Verificar que el BackOffice no permita el ingreso de Nueva Patente de longitud mayor a la definida para el campo en Edición Masiva de rutas.</t>
  </si>
  <si>
    <t>1. Ingresar cadenas de caracteres mas largas de lo permitido para el campo Nuevo Transportista.</t>
  </si>
  <si>
    <t>1. Ingresar cadenas de caracteres mas largas de lo permitido para el campo Nueva Patente.</t>
  </si>
  <si>
    <t>El BackOffice debe restringir el ingreso de caracteres a la longitud máxima permitida para el campo.</t>
  </si>
  <si>
    <t>Verificar que el BackOffice permite ejecutar Edición Masiva de rutas.</t>
  </si>
  <si>
    <t>1. Ingresar nuevo transportista válido.
2. Ingresar nueva patente válida.
3. Seleccionar Editar.</t>
  </si>
  <si>
    <t>El BackOffice debe de actualizar los registros seleccionados y mostrar esto en la grilla en el Mantenedor de rutas.</t>
  </si>
  <si>
    <t>BO Reset Contraseña</t>
  </si>
  <si>
    <t>BO Mant Aplic</t>
  </si>
  <si>
    <t>- BackOffice en Inicio de Sesión</t>
  </si>
  <si>
    <t>En el paso 2 la BackOffice debe direccionar a la pantalla de inicio de sesión.</t>
  </si>
  <si>
    <t>En el paso 2 la BackOffice debe notificar MSG07 (contraseña cambiada exitosamente) y la indica por pantalla brindando sólo la opción de Cambiar Contraseña.
En el paso 3 la BackOffice debe direccionar a la pantalla de Inicio de Sesión.</t>
  </si>
  <si>
    <t>En el paso 2 la BackOffice debe notificar MSG07 (contraseña cambiada exitosamente) y la indica por pantalla brindando sólo la opción de Cambiar Contraseña.
En el paso 4 la BackOffice debe validar que la nueva contraseña cumpla con las especificaciones de seguridad (Cuales son?) indicándole al usuario las mismas.
En el paso 5 la BackOffice debe indicar MSG07 (contraseña cambiada exitosamente) y direccionar a la pantalla de inicio de sesión.</t>
  </si>
  <si>
    <t>- BackOffice en Inicio de Sesión.
- Contraseña por defecto.</t>
  </si>
  <si>
    <t>En el paso 2 la BackOffice informa MSG13 (Contraseña por defecto restablecida).
En el paso 3 la BackOffice debe mantenerse hasta tanto los 3 campos posean datos válidos o se presione Cancelar en cuyo caso direcciona a Inicio de Sesión.</t>
  </si>
  <si>
    <t>Verificar Look and Feel (L&amp;F) página Mantenedor de Aplicaciones</t>
  </si>
  <si>
    <t>1. Seleccionar opción Mantenedor Aplicación</t>
  </si>
  <si>
    <t>Verificar que el BackOffice permite listar las aplicaciones definidas en el sistema</t>
  </si>
  <si>
    <t>1. Seleccionar opción Mantenedor Aplicación.
2. Seleccionar Editar
3. Modificar el Nombre.
4. Seleccionar aceptar.</t>
  </si>
  <si>
    <t>Verificar que el BackOffice permite editar el nombre de las aplicaciones definidas en el sistema</t>
  </si>
  <si>
    <t>El backoffice debe alertar MSG29 (Caracteres inválidos) y mostrar nuevamente el modal para edición.</t>
  </si>
  <si>
    <r>
      <t xml:space="preserve">El backoffice debe actualizar el nombre de la aplicación en la grilla </t>
    </r>
    <r>
      <rPr>
        <sz val="11"/>
        <color rgb="FFFF0000"/>
        <rFont val="Calibri"/>
        <family val="2"/>
        <scheme val="minor"/>
      </rPr>
      <t>y en la barra de aplicaciones?.</t>
    </r>
  </si>
  <si>
    <t>Verificar que el BackOffice no permite ingresar caracteres inválidos en la edición del nombre de la aplicación.</t>
  </si>
  <si>
    <t>Verificar que el BackOffice no permite ingresar caracteres inválidos en la edición de la descripción de la aplicación.</t>
  </si>
  <si>
    <t>Verificar que el BackOffice permite editar la descripción de las aplicaciones definidas en el sistema</t>
  </si>
  <si>
    <t>1. Seleccionar opción Mantenedor Aplicación.
2. Seleccionar Editar
3. Modificar la descripción.
4. Seleccionar aceptar.</t>
  </si>
  <si>
    <t>1. Seleccionar opción Mantenedor Aplicación.
2. Seleccionar Editar
3. Modificar la descripción ingresando caracteres no válidos (&amp;, %, $, #, null, etc).
4. Seleccionar aceptar.</t>
  </si>
  <si>
    <t>1. Seleccionar opción Mantenedor Aplicación.
2. Seleccionar Editar
3. Modificar el Nombre ingresando caracteres no válidos (&amp;, %, $, #, null, etc).
4. Seleccionar aceptar.</t>
  </si>
  <si>
    <t>1. Seleccionar opción Mantenedor Perfiles</t>
  </si>
  <si>
    <t>1. Seleccionar opción Mantenedor Perfiles.
2. Seleccionar Editar
3. Modificar el Nombre ingresando caracteres no válidos (&amp;, %, $, #, null, etc).
4. Seleccionar aceptar.</t>
  </si>
  <si>
    <t>1. Seleccionar opción Mantenedor Perfiles.
2. Seleccionar Editar
3. Modificar el Nombre.
4. Seleccionar aceptar.</t>
  </si>
  <si>
    <r>
      <t>El backoffice debe actualizar el nombre del perfíl en la grilla</t>
    </r>
    <r>
      <rPr>
        <sz val="11"/>
        <color rgb="FFFF0000"/>
        <rFont val="Calibri"/>
        <family val="2"/>
        <scheme val="minor"/>
      </rPr>
      <t>.</t>
    </r>
  </si>
  <si>
    <t>Verificar que el BackOffice no permite ingresar caracteres inválidos en la edición del nombre del perfil.</t>
  </si>
  <si>
    <t>Verificar que el BackOffice no permite ingresar caracteres inválidos en la edición de la descripción del perfíl.</t>
  </si>
  <si>
    <t>Verificar que el BackOffice permite editar el nombre de los perfiles definidos en el sistema.</t>
  </si>
  <si>
    <t>1. Seleccionar opción Mantenedor Perfiles.
2. Seleccionar Editar
3. Modificar la descripción ingresando caracteres no válidos (&amp;, %, $, #, null, etc).
4. Seleccionar aceptar.</t>
  </si>
  <si>
    <t>Verificar que el BackOffice permite ajustar las aplicaciones asociadas a los perfiles definidos en el sistema</t>
  </si>
  <si>
    <t>1. Seleccionar opción Mantenedor Perfiles.
2. Seleccionar Editar
3. Modificar la descripción.
4. Seleccionar aceptar.</t>
  </si>
  <si>
    <r>
      <t>El backoffice debe actualizar la descripción del perfíl en la grilla</t>
    </r>
    <r>
      <rPr>
        <sz val="11"/>
        <color rgb="FFFF0000"/>
        <rFont val="Calibri"/>
        <family val="2"/>
        <scheme val="minor"/>
      </rPr>
      <t>.</t>
    </r>
  </si>
  <si>
    <t>1. Seleccionar opción Mantenedor Perfiles.
2. Seleccionar Editar
3. Modificar la asignación de Aplicaciones al perfíl.
4. Seleccionar aceptar.</t>
  </si>
  <si>
    <r>
      <t>El backoffice debe actualizar las aplicaciones asignadas al perfíl en la grilla</t>
    </r>
    <r>
      <rPr>
        <sz val="11"/>
        <color rgb="FFFF0000"/>
        <rFont val="Calibri"/>
        <family val="2"/>
        <scheme val="minor"/>
      </rPr>
      <t>.</t>
    </r>
  </si>
  <si>
    <t>Verificar que el BackOffice no permita generar un perfíl SIN aplicaciones asociadas.</t>
  </si>
  <si>
    <t>Verificar que el BackOffice permite listar los perfiles definidos en el sistema.</t>
  </si>
  <si>
    <t>Verificar que el BackOffice permite editar la descripción de los perfiles definidos en el sistema.</t>
  </si>
  <si>
    <t>1. Seleccionar opción Mantenedor Perfiles.
2. Seleccionar Editar
3. Desmarcar TODAS las Aplicaciones asignadas al perfíl.
4. Seleccionar aceptar.</t>
  </si>
  <si>
    <t>El backoffice debe alertar MSG30 (El Perfil DEBE tener al menos una aplicación asignada) y mostrar nuevamente el modal para edición.</t>
  </si>
  <si>
    <t>1. Seleccionar Mantenedor de Usuarios.</t>
  </si>
  <si>
    <t>Verificar que el BackOffice permite listar los usuarios registrados en el sistema.</t>
  </si>
  <si>
    <t>Verificar que el BackOffice permite filtrar el contenido de la grilla por Nombre y/o apellido del usuario.</t>
  </si>
  <si>
    <r>
      <t xml:space="preserve">El backoffice debe mostrar una grilla con los aplicaciones disponibles indicando su nombre, descripción y los botones para editar y mostrar detalle.
</t>
    </r>
    <r>
      <rPr>
        <sz val="11"/>
        <color rgb="FFFF0000"/>
        <rFont val="Calibri"/>
        <family val="2"/>
        <scheme val="minor"/>
      </rPr>
      <t>La grilla debe permitir ordenar? Paginación?</t>
    </r>
  </si>
  <si>
    <r>
      <t xml:space="preserve">El backoffice debe mostrar una grilla con los perfiles disponibles indicando su nombre, descripción, aplicaciones a las que el perfíl tendrá acceso y botones para editar y mostrar detalle.
Deben de mostrarse al menos 5 Perfiles (AdmBackOffice, Operador BackOffice, Transportista, OpCChLV, Transportista Final).
</t>
    </r>
    <r>
      <rPr>
        <sz val="11"/>
        <color rgb="FFFF0000"/>
        <rFont val="Calibri"/>
        <family val="2"/>
        <scheme val="minor"/>
      </rPr>
      <t>La grilla debe permitir ordenar? Paginación?</t>
    </r>
  </si>
  <si>
    <r>
      <t xml:space="preserve">El BackOffice debe mostrar los campos a través de los cuales se puede filtrar (Nombre y Apellido, Vehículo ó Local, Perfil Asociado y Estado), una grilla con la información de los usuarios (Nombre, </t>
    </r>
    <r>
      <rPr>
        <b/>
        <sz val="11"/>
        <color rgb="FFFF0000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, RUT, Lugar asociado, Patente, Estado) y los botones Editar y Detalle.
</t>
    </r>
    <r>
      <rPr>
        <sz val="11"/>
        <color rgb="FFFF0000"/>
        <rFont val="Calibri"/>
        <family val="2"/>
        <scheme val="minor"/>
      </rPr>
      <t>La grilla debe permitir ordenar? Paginación?</t>
    </r>
  </si>
  <si>
    <t>Verificar Look and Feel (L&amp;F) página Mantenedor de Perfiles</t>
  </si>
  <si>
    <t>- BackOffice en Panel principal</t>
  </si>
  <si>
    <t>1. Seleccionar opción Mantenedor Perfiles
2. Inspeccionar elementos.</t>
  </si>
  <si>
    <t>1. Seleccionar Mantenedor de Usuarios.
2. Inspeccionar elementos.</t>
  </si>
  <si>
    <t>1. Seleccionar Mantenedor de Usuarios.
2. Ingresar caracteres para filtrar por el campo indicado.
3. Seleccionar Filtrar.</t>
  </si>
  <si>
    <t>El BackOffice debe actualizar la grilla con los registros que cumplen con el criterio de filtrado especificado.</t>
  </si>
  <si>
    <t>Verificar que el BackOffice permite filtrar el contenido de la grilla por Vehículo ó Local.</t>
  </si>
  <si>
    <t>Verificar que el BackOffice permite filtrar el contenido de la grilla por Perfil Asociado.</t>
  </si>
  <si>
    <t>Verificar que el BackOffice permite filtrar el contenido de la grilla por estado del usuario.</t>
  </si>
  <si>
    <t>Verificar que el BackOffice permite filtrar por alguna combinación de los campos: Nombre y Apellido, Vehículo ó Local, Perfil Asociado y Estado.</t>
  </si>
  <si>
    <t>1. Seleccionar Mantenedor de Usuarios.
2. Ingresar valores en varios de los campos para filtrar.
3. Seleccionar Filtrar.</t>
  </si>
  <si>
    <t>- Backoffice en Mantenedor de Usuarios</t>
  </si>
  <si>
    <r>
      <t xml:space="preserve">El Backoffice debe desplegar el modal para Añadir nuevo usuario el cual debe contener 2 partes:
Parte 1: Campos necesarios para la creación del nuevo usuario (Nombre, RUT, </t>
    </r>
    <r>
      <rPr>
        <b/>
        <sz val="11"/>
        <color rgb="FFFF0000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>, Contraseña y campo de estado).
Parte 2: Asociación de perfil.
Y los botones asociados a Añadir y Cancelar.</t>
    </r>
  </si>
  <si>
    <t>Verificar Look and Feel (L&amp;F) página Mantenedor de Usuarios.</t>
  </si>
  <si>
    <t>1. Seleccionar Crear Usuario.</t>
  </si>
  <si>
    <t>Verificar que el BackOffice permite buscar un elemento dentro de la grilla Mis Usuaarios.</t>
  </si>
  <si>
    <t>1. Ingresar algún valor en el campo destinado para Buscar.
3. Presionar Enter.</t>
  </si>
  <si>
    <t>El BackOffice debe actualizar la grilla con los registros que cumplen con el criterio de búsqueda especificado.</t>
  </si>
  <si>
    <t>Verificar que el Backoffice despliega el modal para Añadir nuevo usuario (Sección Datos de Usuario).</t>
  </si>
  <si>
    <t>Verificar que el Backoffice despliega el modal para Añadir nuevo usuario (Sección Asignar Perfil).</t>
  </si>
  <si>
    <t>1. Seleccionar Crear Usuario.
2. Seleccionar Asociar Perfil.</t>
  </si>
  <si>
    <t>1. Seleccionar Crear Usuario.
2. Seleccionar Cancelar.</t>
  </si>
  <si>
    <t>Verificar que el Backoffice permite Cancelar la acción Crear Usuario desde la sección Asociar Perfíl.</t>
  </si>
  <si>
    <t>1. Seleccionar Crear Usuario.
2. Seleccionar Asociar Perfil.
3. Seleccionar Cancelar.</t>
  </si>
  <si>
    <t>Verificar Look and Feel (L&amp;F) modal Añadir Nuevo Usuario sección Datos de Usuario.</t>
  </si>
  <si>
    <t>Verificar Look and Feel (L&amp;F) modal Añadir Nuevo Usuario sección Asociar Perfil.</t>
  </si>
  <si>
    <t>1. Seleccionar Crear Usuario.
2. Inspeccionar elementos.</t>
  </si>
  <si>
    <t>1. Seleccionar Crear Usuario.
2. Seleccionar Asociar Perfil.
3. Inspeccionar elementos.</t>
  </si>
  <si>
    <t>Verifiar que el BackOffice valida el ingreso de datos no válidos en sección Datos de usuario campo Nombre.</t>
  </si>
  <si>
    <t>El backoffice debe alertar MSG29 (Caracteres inválidos) y resaltar el campo.</t>
  </si>
  <si>
    <t>1. Seleccionar Crear Usuario.
2. Ingresar en el campo a probar datos inválidos (null, con caracteres #$%&amp;/(, números,etc…)
3. Completar los otros campos.
4. Seleccionar Añadir.</t>
  </si>
  <si>
    <r>
      <t xml:space="preserve">Verifiar que el BackOffice valida el ingreso de datos no válidos en sección Datos de usuario campo </t>
    </r>
    <r>
      <rPr>
        <b/>
        <sz val="11"/>
        <color rgb="FFFF0000"/>
        <rFont val="Calibri"/>
        <family val="2"/>
        <scheme val="minor"/>
      </rPr>
      <t>UserName.</t>
    </r>
  </si>
  <si>
    <t>Verifiar que el BackOffice valida el ingreso de datos no válidos en sección Datos de usuario campo RUT.</t>
  </si>
  <si>
    <t>Verifiar que el BackOffice valida el ingreso de datos no válidos en sección Datos de usuario campo Contraseña.</t>
  </si>
  <si>
    <r>
      <t xml:space="preserve">El backoffice debe alertar MSG29 (Caracteres inválidos) y resaltar el campo.
</t>
    </r>
    <r>
      <rPr>
        <sz val="11"/>
        <color rgb="FFFF0000"/>
        <rFont val="Calibri"/>
        <family val="2"/>
        <scheme val="minor"/>
      </rPr>
      <t>Cuales son los criterios para la contraseña?</t>
    </r>
  </si>
  <si>
    <t>Verifiar que el BackOffice alerta sobre la creación de un usuario sin haberle asociado perfil desde la sección Datos de Usuario.</t>
  </si>
  <si>
    <t>Verifiar que el BackOffice alerta sobre la creación de un usuario sin haberle asociado perfil desde la sección Asociar Perfil.</t>
  </si>
  <si>
    <t>1. Seleccionar Crear Usuario.
2. Ingresar Nombre, RUT, Username y Contraseña válidos, Habilitar al usuario.
4. Seleccionar Asociar Perfil.
5. Seleccionar Añadir.</t>
  </si>
  <si>
    <t>1. Seleccionar Crear Usuario.
2. Ingresar Nombre, RUT, Username y Contraseña válidos, Habilitar al usuario.
4. Seleccionar Añadir.</t>
  </si>
  <si>
    <t>Verifiar que el BackOffice crea al usuario.</t>
  </si>
  <si>
    <r>
      <t>Al seleccionar el perfil en el modal se deben reflejar las funcionalidades a las que este perfil tiene acceso.
El backoffice debe alertar MSG34 (El usuario ha sido creado).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
La grilla de usuarios se debe de actualizar con el nuevo usuario creado.</t>
    </r>
  </si>
  <si>
    <r>
      <t xml:space="preserve">El backoffice debe alertar MSG33 (No ha asignado perfil al usuario) </t>
    </r>
    <r>
      <rPr>
        <sz val="11"/>
        <color rgb="FFFF0000"/>
        <rFont val="Calibri"/>
        <family val="2"/>
        <scheme val="minor"/>
      </rPr>
      <t xml:space="preserve">solicitar confirmación?
</t>
    </r>
    <r>
      <rPr>
        <sz val="11"/>
        <rFont val="Calibri"/>
        <family val="2"/>
        <scheme val="minor"/>
      </rPr>
      <t xml:space="preserve">
La grilla de usuarios se debe de actualizar con el nuevo usuario creado.</t>
    </r>
  </si>
  <si>
    <t>Verificar que el BackOffice permite editar los campos de un usuario.</t>
  </si>
  <si>
    <t>Verificar que el BackOffice permite mostrar los campos de un usuario.</t>
  </si>
  <si>
    <t>1. seleccionar editar en alguna fila(usuario) de la grilla.</t>
  </si>
  <si>
    <t>1. seleccionar detalle en alguna fila(usuario) de la grilla.</t>
  </si>
  <si>
    <t>El Backoffice debe mostrar un modal similar al de creación que permita modificar los datos del usuario seleccionado.</t>
  </si>
  <si>
    <t>El Backoffice debe mostrar un modal de sólo lectura con los datos del usuario seleccionado.</t>
  </si>
  <si>
    <t>Verificar Look and Feel (L&amp;F) página Crear Nueva Ruta</t>
  </si>
  <si>
    <t>Verificar que el Backoffice permite regresar a la página Mantenedor de rutas desde Crear Nueva Ruta</t>
  </si>
  <si>
    <t>Verificar que el campo RUT de Transportista sólo permite ingreso de caracteres inválidos en la página Crear Nueva Ruta.</t>
  </si>
  <si>
    <t>Verificar que el campo RUT de Transportista limite el número de caracteres a ingresar en la página Crear Nueva Ruta.</t>
  </si>
  <si>
    <t>Verificar Look and Feel (L&amp;F) página Agrupar Carga</t>
  </si>
  <si>
    <t>1. Seleccionar Agrupar Carga.
2. Inspeccionar elementos.</t>
  </si>
  <si>
    <t>Verificar que sea posible FILTRAR por Tipo de Carga</t>
  </si>
  <si>
    <t>1. Seleccionar Agrupar Carga.
2. Ingresar ó Seleccionar algún valor en el campo  Tipo de Carga.</t>
  </si>
  <si>
    <r>
      <t xml:space="preserve">El BackOffice debe mostrar en la grilla cargas que cumplan con el criterio de filtrado establecido.
</t>
    </r>
    <r>
      <rPr>
        <sz val="11"/>
        <color rgb="FFFF0000"/>
        <rFont val="Calibri"/>
        <family val="2"/>
        <scheme val="minor"/>
      </rPr>
      <t xml:space="preserve">
La grilla debe poseer elementos de paginación? A partir de cuanto?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</si>
</sst>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  <font>
      <b/>
      <sz val="12"/>
      <color indexed="8"/>
      <name val="Calibri"/>
      <family val="2"/>
    </font>
    <font>
      <sz val="10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4" fillId="0" borderId="0" applyFont="0" applyFill="0" applyBorder="0" applyAlignment="0" applyProtection="0"/>
  </cellStyleXfs>
  <cellXfs count="81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4" borderId="1" xfId="0" applyFont="1" applyFill="1" applyBorder="1" applyAlignment="1" applyProtection="1">
      <alignment horizontal="center" vertical="center" wrapText="1"/>
      <protection locked="0"/>
    </xf>
    <xf numFmtId="0" fontId="7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wrapText="1"/>
    </xf>
    <xf numFmtId="0" fontId="5" fillId="5" borderId="3" xfId="0" applyFont="1" applyFill="1" applyBorder="1" applyAlignment="1">
      <alignment horizontal="center" wrapText="1"/>
    </xf>
    <xf numFmtId="0" fontId="4" fillId="5" borderId="4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0" fontId="4" fillId="7" borderId="4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 wrapText="1"/>
    </xf>
    <xf numFmtId="0" fontId="4" fillId="6" borderId="5" xfId="0" applyFont="1" applyFill="1" applyBorder="1" applyAlignment="1">
      <alignment horizontal="center" vertical="top" wrapText="1"/>
    </xf>
    <xf numFmtId="0" fontId="8" fillId="6" borderId="6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Border="1"/>
    <xf numFmtId="0" fontId="0" fillId="8" borderId="0" xfId="0" applyFill="1"/>
    <xf numFmtId="0" fontId="10" fillId="8" borderId="0" xfId="0" applyFont="1" applyFill="1" applyAlignment="1">
      <alignment horizontal="center"/>
    </xf>
    <xf numFmtId="0" fontId="4" fillId="9" borderId="3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vertical="center" wrapText="1"/>
    </xf>
    <xf numFmtId="0" fontId="5" fillId="9" borderId="3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vertical="center"/>
    </xf>
    <xf numFmtId="0" fontId="4" fillId="9" borderId="3" xfId="0" applyFont="1" applyFill="1" applyBorder="1" applyAlignment="1">
      <alignment horizontal="center" wrapText="1"/>
    </xf>
    <xf numFmtId="0" fontId="4" fillId="10" borderId="3" xfId="0" applyFont="1" applyFill="1" applyBorder="1" applyAlignment="1">
      <alignment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vertical="center"/>
    </xf>
    <xf numFmtId="0" fontId="4" fillId="10" borderId="3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vertical="top" wrapText="1"/>
    </xf>
    <xf numFmtId="0" fontId="7" fillId="5" borderId="1" xfId="0" applyFont="1" applyFill="1" applyBorder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1" xfId="0" applyBorder="1" applyAlignment="1">
      <alignment horizontal="left" vertical="top" wrapText="1"/>
    </xf>
    <xf numFmtId="0" fontId="6" fillId="5" borderId="1" xfId="0" applyFont="1" applyFill="1" applyBorder="1" applyAlignment="1">
      <alignment horizontal="left" vertical="top" wrapText="1"/>
    </xf>
    <xf numFmtId="0" fontId="6" fillId="5" borderId="1" xfId="0" applyFont="1" applyFill="1" applyBorder="1" applyAlignment="1">
      <alignment horizontal="left" wrapText="1"/>
    </xf>
    <xf numFmtId="0" fontId="12" fillId="0" borderId="1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14" fillId="12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top"/>
    </xf>
    <xf numFmtId="0" fontId="15" fillId="8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 wrapText="1"/>
    </xf>
    <xf numFmtId="3" fontId="14" fillId="0" borderId="0" xfId="0" applyNumberFormat="1" applyFont="1"/>
    <xf numFmtId="0" fontId="12" fillId="0" borderId="0" xfId="0" applyFont="1"/>
    <xf numFmtId="3" fontId="14" fillId="11" borderId="1" xfId="0" applyNumberFormat="1" applyFont="1" applyFill="1" applyBorder="1" applyAlignment="1">
      <alignment horizontal="center" vertical="top"/>
    </xf>
    <xf numFmtId="3" fontId="14" fillId="0" borderId="1" xfId="0" applyNumberFormat="1" applyFont="1" applyFill="1" applyBorder="1" applyAlignment="1">
      <alignment horizontal="center" vertical="top"/>
    </xf>
    <xf numFmtId="0" fontId="17" fillId="13" borderId="1" xfId="0" applyFont="1" applyFill="1" applyBorder="1" applyAlignment="1">
      <alignment horizontal="center" vertical="center" wrapText="1"/>
    </xf>
    <xf numFmtId="0" fontId="17" fillId="14" borderId="1" xfId="0" applyFont="1" applyFill="1" applyBorder="1" applyAlignment="1">
      <alignment horizontal="center" vertical="center"/>
    </xf>
    <xf numFmtId="0" fontId="0" fillId="0" borderId="1" xfId="0" applyBorder="1"/>
    <xf numFmtId="0" fontId="6" fillId="15" borderId="1" xfId="0" applyFont="1" applyFill="1" applyBorder="1" applyAlignment="1">
      <alignment horizontal="center" vertical="top" wrapText="1"/>
    </xf>
    <xf numFmtId="0" fontId="15" fillId="12" borderId="1" xfId="0" applyFont="1" applyFill="1" applyBorder="1" applyAlignment="1">
      <alignment horizontal="center" vertical="center"/>
    </xf>
    <xf numFmtId="0" fontId="11" fillId="0" borderId="0" xfId="0" applyFont="1" applyAlignment="1"/>
    <xf numFmtId="0" fontId="18" fillId="13" borderId="1" xfId="0" applyFont="1" applyFill="1" applyBorder="1" applyAlignment="1">
      <alignment horizontal="center" vertical="center" wrapText="1"/>
    </xf>
    <xf numFmtId="0" fontId="19" fillId="0" borderId="0" xfId="0" applyFont="1"/>
    <xf numFmtId="0" fontId="20" fillId="0" borderId="0" xfId="0" applyFont="1" applyAlignment="1">
      <alignment horizontal="right"/>
    </xf>
    <xf numFmtId="0" fontId="21" fillId="0" borderId="0" xfId="0" applyFont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left" vertical="top" wrapText="1"/>
    </xf>
    <xf numFmtId="0" fontId="23" fillId="0" borderId="1" xfId="0" applyFont="1" applyBorder="1" applyAlignment="1">
      <alignment horizontal="center" vertical="center" wrapText="1"/>
    </xf>
    <xf numFmtId="0" fontId="0" fillId="0" borderId="1" xfId="0" quotePrefix="1" applyFont="1" applyBorder="1" applyAlignment="1">
      <alignment horizontal="left" vertical="top" wrapText="1"/>
    </xf>
    <xf numFmtId="0" fontId="16" fillId="0" borderId="0" xfId="0" applyFont="1" applyFill="1" applyBorder="1" applyAlignment="1">
      <alignment horizontal="center"/>
    </xf>
    <xf numFmtId="0" fontId="0" fillId="0" borderId="0" xfId="0" applyFill="1"/>
    <xf numFmtId="0" fontId="14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9" fontId="17" fillId="14" borderId="1" xfId="1" applyFont="1" applyFill="1" applyBorder="1" applyAlignment="1">
      <alignment horizontal="center" vertical="center"/>
    </xf>
    <xf numFmtId="9" fontId="17" fillId="18" borderId="1" xfId="1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6" fillId="16" borderId="7" xfId="0" applyFont="1" applyFill="1" applyBorder="1" applyAlignment="1">
      <alignment horizontal="center"/>
    </xf>
    <xf numFmtId="0" fontId="16" fillId="16" borderId="8" xfId="0" applyFont="1" applyFill="1" applyBorder="1" applyAlignment="1">
      <alignment horizontal="center"/>
    </xf>
    <xf numFmtId="0" fontId="16" fillId="9" borderId="7" xfId="0" applyFont="1" applyFill="1" applyBorder="1" applyAlignment="1">
      <alignment horizontal="center"/>
    </xf>
    <xf numFmtId="0" fontId="16" fillId="9" borderId="8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16" fillId="17" borderId="7" xfId="0" applyFont="1" applyFill="1" applyBorder="1" applyAlignment="1">
      <alignment horizontal="center"/>
    </xf>
    <xf numFmtId="0" fontId="16" fillId="17" borderId="8" xfId="0" applyFont="1" applyFill="1" applyBorder="1" applyAlignment="1">
      <alignment horizontal="center"/>
    </xf>
    <xf numFmtId="0" fontId="16" fillId="13" borderId="7" xfId="0" applyFont="1" applyFill="1" applyBorder="1" applyAlignment="1">
      <alignment horizontal="center"/>
    </xf>
    <xf numFmtId="0" fontId="16" fillId="13" borderId="8" xfId="0" applyFont="1" applyFill="1" applyBorder="1" applyAlignment="1">
      <alignment horizontal="center"/>
    </xf>
    <xf numFmtId="0" fontId="16" fillId="16" borderId="1" xfId="0" applyFont="1" applyFill="1" applyBorder="1" applyAlignment="1">
      <alignment horizontal="center"/>
    </xf>
    <xf numFmtId="0" fontId="16" fillId="13" borderId="1" xfId="0" applyFont="1" applyFill="1" applyBorder="1" applyAlignment="1">
      <alignment horizontal="center"/>
    </xf>
    <xf numFmtId="0" fontId="16" fillId="9" borderId="1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050">
                <a:solidFill>
                  <a:sysClr val="windowText" lastClr="000000"/>
                </a:solidFill>
              </a:rPr>
              <a:t>ESTADO DE AVANCE DE</a:t>
            </a:r>
            <a:r>
              <a:rPr lang="en-US" sz="1050" baseline="0">
                <a:solidFill>
                  <a:sysClr val="windowText" lastClr="000000"/>
                </a:solidFill>
              </a:rPr>
              <a:t> PRUEBAS</a:t>
            </a:r>
            <a:endParaRPr lang="en-US" sz="105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1.2340072272682884E-2"/>
          <c:y val="2.385976470264063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3369579288025886"/>
          <c:y val="0.17934019867794093"/>
          <c:w val="0.39215513594781237"/>
          <c:h val="0.59663179820936152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Resumen!$B$6:$B$10</c:f>
              <c:strCache>
                <c:ptCount val="5"/>
                <c:pt idx="0">
                  <c:v>APROBADO</c:v>
                </c:pt>
                <c:pt idx="1">
                  <c:v>RECHAZADO</c:v>
                </c:pt>
                <c:pt idx="2">
                  <c:v>PENDIENTE </c:v>
                </c:pt>
                <c:pt idx="3">
                  <c:v>INVALIDANTE</c:v>
                </c:pt>
                <c:pt idx="4">
                  <c:v>NO APLICA</c:v>
                </c:pt>
              </c:strCache>
            </c:strRef>
          </c:cat>
          <c:val>
            <c:numRef>
              <c:f>Resumen!$E$6:$E$10</c:f>
              <c:numCache>
                <c:formatCode>#,##0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408499287844168E-3"/>
          <c:y val="0.89109982219964445"/>
          <c:w val="0.97467967048826709"/>
          <c:h val="6.04842943019219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1004872</xdr:colOff>
      <xdr:row>2</xdr:row>
      <xdr:rowOff>28574</xdr:rowOff>
    </xdr:from>
    <xdr:ext cx="1084159" cy="333375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8922" y="285749"/>
          <a:ext cx="1084159" cy="333375"/>
        </a:xfrm>
        <a:prstGeom prst="rect">
          <a:avLst/>
        </a:prstGeom>
      </xdr:spPr>
    </xdr:pic>
    <xdr:clientData/>
  </xdr:oneCellAnchor>
  <xdr:twoCellAnchor>
    <xdr:from>
      <xdr:col>1</xdr:col>
      <xdr:colOff>3412</xdr:colOff>
      <xdr:row>13</xdr:row>
      <xdr:rowOff>66675</xdr:rowOff>
    </xdr:from>
    <xdr:to>
      <xdr:col>5</xdr:col>
      <xdr:colOff>9525</xdr:colOff>
      <xdr:row>32</xdr:row>
      <xdr:rowOff>123825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6477</xdr:colOff>
      <xdr:row>2</xdr:row>
      <xdr:rowOff>0</xdr:rowOff>
    </xdr:from>
    <xdr:ext cx="1213850" cy="37560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777" y="253044"/>
          <a:ext cx="1213850" cy="375605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872097</xdr:colOff>
      <xdr:row>2</xdr:row>
      <xdr:rowOff>83416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2747" cy="54061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12</xdr:col>
      <xdr:colOff>226920</xdr:colOff>
      <xdr:row>3</xdr:row>
      <xdr:rowOff>45982</xdr:rowOff>
    </xdr:to>
    <xdr:pic>
      <xdr:nvPicPr>
        <xdr:cNvPr id="3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30325" y="0"/>
          <a:ext cx="2217645" cy="69368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862572</xdr:colOff>
      <xdr:row>2</xdr:row>
      <xdr:rowOff>83416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53222" cy="54061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1037603</xdr:colOff>
      <xdr:row>3</xdr:row>
      <xdr:rowOff>45982</xdr:rowOff>
    </xdr:to>
    <xdr:pic>
      <xdr:nvPicPr>
        <xdr:cNvPr id="3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49375" y="0"/>
          <a:ext cx="2218703" cy="69368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862572</xdr:colOff>
      <xdr:row>2</xdr:row>
      <xdr:rowOff>83416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53222" cy="54061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1037603</xdr:colOff>
      <xdr:row>3</xdr:row>
      <xdr:rowOff>45982</xdr:rowOff>
    </xdr:to>
    <xdr:pic>
      <xdr:nvPicPr>
        <xdr:cNvPr id="3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68500" y="0"/>
          <a:ext cx="2218703" cy="6936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872097</xdr:colOff>
      <xdr:row>2</xdr:row>
      <xdr:rowOff>83416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2747" cy="54061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12</xdr:col>
      <xdr:colOff>226920</xdr:colOff>
      <xdr:row>3</xdr:row>
      <xdr:rowOff>45982</xdr:rowOff>
    </xdr:to>
    <xdr:pic>
      <xdr:nvPicPr>
        <xdr:cNvPr id="3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25625" y="0"/>
          <a:ext cx="2217645" cy="6936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872097</xdr:colOff>
      <xdr:row>2</xdr:row>
      <xdr:rowOff>83416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2747" cy="54061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12</xdr:col>
      <xdr:colOff>226920</xdr:colOff>
      <xdr:row>3</xdr:row>
      <xdr:rowOff>45982</xdr:rowOff>
    </xdr:to>
    <xdr:pic>
      <xdr:nvPicPr>
        <xdr:cNvPr id="3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25625" y="0"/>
          <a:ext cx="2217645" cy="6936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872097</xdr:colOff>
      <xdr:row>2</xdr:row>
      <xdr:rowOff>83416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2747" cy="54061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12</xdr:col>
      <xdr:colOff>226920</xdr:colOff>
      <xdr:row>3</xdr:row>
      <xdr:rowOff>45982</xdr:rowOff>
    </xdr:to>
    <xdr:pic>
      <xdr:nvPicPr>
        <xdr:cNvPr id="3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25625" y="0"/>
          <a:ext cx="2217645" cy="69368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872097</xdr:colOff>
      <xdr:row>2</xdr:row>
      <xdr:rowOff>83416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2747" cy="54061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12</xdr:col>
      <xdr:colOff>226920</xdr:colOff>
      <xdr:row>3</xdr:row>
      <xdr:rowOff>45982</xdr:rowOff>
    </xdr:to>
    <xdr:pic>
      <xdr:nvPicPr>
        <xdr:cNvPr id="3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25625" y="0"/>
          <a:ext cx="2217645" cy="69368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1148322</xdr:colOff>
      <xdr:row>2</xdr:row>
      <xdr:rowOff>83416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2747" cy="54061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12</xdr:col>
      <xdr:colOff>226920</xdr:colOff>
      <xdr:row>3</xdr:row>
      <xdr:rowOff>45982</xdr:rowOff>
    </xdr:to>
    <xdr:pic>
      <xdr:nvPicPr>
        <xdr:cNvPr id="3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35175" y="0"/>
          <a:ext cx="2217645" cy="69368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872097</xdr:colOff>
      <xdr:row>2</xdr:row>
      <xdr:rowOff>83416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2747" cy="54061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12</xdr:col>
      <xdr:colOff>226920</xdr:colOff>
      <xdr:row>3</xdr:row>
      <xdr:rowOff>45982</xdr:rowOff>
    </xdr:to>
    <xdr:pic>
      <xdr:nvPicPr>
        <xdr:cNvPr id="3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25625" y="0"/>
          <a:ext cx="2217645" cy="69368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872097</xdr:colOff>
      <xdr:row>2</xdr:row>
      <xdr:rowOff>83416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2747" cy="54061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12</xdr:col>
      <xdr:colOff>226920</xdr:colOff>
      <xdr:row>3</xdr:row>
      <xdr:rowOff>45982</xdr:rowOff>
    </xdr:to>
    <xdr:pic>
      <xdr:nvPicPr>
        <xdr:cNvPr id="3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25625" y="0"/>
          <a:ext cx="2217645" cy="69368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872097</xdr:colOff>
      <xdr:row>2</xdr:row>
      <xdr:rowOff>83416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2747" cy="54061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12</xdr:col>
      <xdr:colOff>226920</xdr:colOff>
      <xdr:row>3</xdr:row>
      <xdr:rowOff>45982</xdr:rowOff>
    </xdr:to>
    <xdr:pic>
      <xdr:nvPicPr>
        <xdr:cNvPr id="3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30325" y="0"/>
          <a:ext cx="2217645" cy="6936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8"/>
  <sheetViews>
    <sheetView showGridLines="0" zoomScaleNormal="100" workbookViewId="0">
      <selection activeCell="N4" sqref="N4:O4"/>
    </sheetView>
  </sheetViews>
  <sheetFormatPr baseColWidth="10" defaultRowHeight="15" x14ac:dyDescent="0.25"/>
  <cols>
    <col min="1" max="1" width="1.7109375" customWidth="1"/>
    <col min="3" max="5" width="15.7109375" customWidth="1"/>
    <col min="6" max="7" width="1.7109375" customWidth="1"/>
    <col min="8" max="8" width="9.7109375" bestFit="1" customWidth="1"/>
    <col min="9" max="9" width="6.7109375" style="36" customWidth="1"/>
    <col min="10" max="10" width="1.7109375" customWidth="1"/>
    <col min="11" max="11" width="10.7109375" customWidth="1"/>
    <col min="12" max="12" width="6.7109375" customWidth="1"/>
    <col min="13" max="13" width="1.7109375" customWidth="1"/>
    <col min="14" max="14" width="10.7109375" customWidth="1"/>
    <col min="15" max="15" width="6.7109375" customWidth="1"/>
    <col min="16" max="16" width="1.7109375" customWidth="1"/>
    <col min="17" max="17" width="10.7109375" customWidth="1"/>
    <col min="18" max="18" width="6.7109375" customWidth="1"/>
    <col min="19" max="19" width="1.7109375" style="60" customWidth="1"/>
    <col min="20" max="20" width="9.7109375" style="60" bestFit="1" customWidth="1"/>
    <col min="21" max="21" width="6.7109375" style="60" customWidth="1"/>
    <col min="22" max="22" width="1.7109375" customWidth="1"/>
    <col min="23" max="23" width="9.7109375" bestFit="1" customWidth="1"/>
    <col min="24" max="24" width="6.7109375" customWidth="1"/>
    <col min="25" max="25" width="1.7109375" customWidth="1"/>
    <col min="26" max="28" width="2" bestFit="1" customWidth="1"/>
  </cols>
  <sheetData>
    <row r="1" spans="2:26" ht="5.0999999999999996" customHeight="1" x14ac:dyDescent="0.25">
      <c r="B1" s="50"/>
      <c r="C1" s="50"/>
      <c r="D1" s="50"/>
      <c r="E1" s="50"/>
      <c r="F1" s="50"/>
      <c r="Z1" s="50"/>
    </row>
    <row r="2" spans="2:26" ht="15.75" x14ac:dyDescent="0.25">
      <c r="B2" s="52"/>
      <c r="C2" s="73" t="s">
        <v>61</v>
      </c>
      <c r="D2" s="73"/>
      <c r="E2" s="52"/>
      <c r="H2" s="71" t="s">
        <v>66</v>
      </c>
      <c r="I2" s="72"/>
      <c r="K2" s="69" t="s">
        <v>65</v>
      </c>
      <c r="L2" s="70"/>
      <c r="N2" s="74" t="s">
        <v>64</v>
      </c>
      <c r="O2" s="75"/>
      <c r="Q2" s="76" t="s">
        <v>63</v>
      </c>
      <c r="R2" s="77"/>
      <c r="S2" s="59"/>
      <c r="T2" s="66"/>
      <c r="U2" s="67"/>
    </row>
    <row r="3" spans="2:26" ht="15.75" customHeight="1" x14ac:dyDescent="0.25">
      <c r="C3" s="53" t="s">
        <v>60</v>
      </c>
      <c r="D3" s="54">
        <v>0</v>
      </c>
    </row>
    <row r="4" spans="2:26" x14ac:dyDescent="0.25">
      <c r="H4" s="71" t="s">
        <v>42</v>
      </c>
      <c r="I4" s="72"/>
      <c r="K4" s="80" t="s">
        <v>67</v>
      </c>
      <c r="L4" s="80"/>
      <c r="M4" s="59"/>
      <c r="N4" s="78" t="s">
        <v>52</v>
      </c>
      <c r="O4" s="78"/>
      <c r="Q4" s="76" t="s">
        <v>51</v>
      </c>
      <c r="R4" s="77"/>
      <c r="S4"/>
      <c r="T4" s="69" t="s">
        <v>53</v>
      </c>
      <c r="U4" s="70"/>
      <c r="W4" s="69" t="s">
        <v>54</v>
      </c>
      <c r="X4" s="70"/>
    </row>
    <row r="5" spans="2:26" x14ac:dyDescent="0.25">
      <c r="B5" s="40" t="s">
        <v>59</v>
      </c>
      <c r="C5" s="45" t="s">
        <v>27</v>
      </c>
      <c r="D5" s="45" t="s">
        <v>27</v>
      </c>
      <c r="E5" s="51" t="s">
        <v>26</v>
      </c>
      <c r="H5" s="40" t="s">
        <v>34</v>
      </c>
      <c r="I5" s="40" t="s">
        <v>58</v>
      </c>
      <c r="K5" s="40" t="s">
        <v>34</v>
      </c>
      <c r="L5" s="40" t="s">
        <v>58</v>
      </c>
      <c r="M5" s="61"/>
      <c r="N5" s="40" t="s">
        <v>34</v>
      </c>
      <c r="O5" s="40" t="s">
        <v>58</v>
      </c>
      <c r="Q5" s="40" t="s">
        <v>34</v>
      </c>
      <c r="R5" s="40" t="s">
        <v>58</v>
      </c>
      <c r="S5" s="41"/>
      <c r="T5" s="40" t="s">
        <v>34</v>
      </c>
      <c r="U5" s="40" t="s">
        <v>58</v>
      </c>
      <c r="W5" s="40" t="s">
        <v>34</v>
      </c>
      <c r="X5" s="40" t="s">
        <v>58</v>
      </c>
    </row>
    <row r="6" spans="2:26" x14ac:dyDescent="0.25">
      <c r="B6" s="49" t="s">
        <v>5</v>
      </c>
      <c r="C6" s="44">
        <f>SUM(I6,L6,O6,R6,U6,X6,I15,L15,O15,R15,U15,X15)</f>
        <v>0</v>
      </c>
      <c r="D6" s="44">
        <f>SUM(I24,L24,O24,R24,U24,X24,I33,L33,O33,R33,U33,X33)</f>
        <v>0</v>
      </c>
      <c r="E6" s="44">
        <f>SUM(C6:D6)</f>
        <v>0</v>
      </c>
      <c r="H6" s="49" t="s">
        <v>5</v>
      </c>
      <c r="I6" s="39">
        <f>'BO Perfilamiento'!$K$45</f>
        <v>0</v>
      </c>
      <c r="K6" s="49" t="s">
        <v>5</v>
      </c>
      <c r="L6" s="39">
        <f>'BO Inicio de Sesión'!$K$45</f>
        <v>0</v>
      </c>
      <c r="M6" s="62"/>
      <c r="N6" s="49" t="s">
        <v>5</v>
      </c>
      <c r="O6" s="39">
        <f>'BO Mant_Rutas'!$K$50</f>
        <v>0</v>
      </c>
      <c r="Q6" s="49" t="s">
        <v>5</v>
      </c>
      <c r="R6" s="39">
        <f>'BO Agrupar Carga'!$K$50</f>
        <v>0</v>
      </c>
      <c r="S6"/>
      <c r="T6" s="49" t="s">
        <v>5</v>
      </c>
      <c r="U6" s="39">
        <f>'BO Mant_Usuarios'!$K$45</f>
        <v>0</v>
      </c>
      <c r="W6" s="49" t="s">
        <v>5</v>
      </c>
      <c r="X6" s="39">
        <f>'BO Mant_Perfil'!$K$45</f>
        <v>0</v>
      </c>
    </row>
    <row r="7" spans="2:26" x14ac:dyDescent="0.25">
      <c r="B7" s="49" t="s">
        <v>6</v>
      </c>
      <c r="C7" s="44">
        <f>SUM(I7,L7,O7,R7,U7,X7,I16,L16,O16,R16,U16,X16)</f>
        <v>0</v>
      </c>
      <c r="D7" s="44">
        <f>SUM(I25,L25,O25,R25,U25,X25,I34,L34,O34,R34,U34,X34)</f>
        <v>0</v>
      </c>
      <c r="E7" s="44">
        <f>SUM(C7:D7)</f>
        <v>0</v>
      </c>
      <c r="H7" s="49" t="s">
        <v>6</v>
      </c>
      <c r="I7" s="39">
        <f>'BO Perfilamiento'!$K$46</f>
        <v>0</v>
      </c>
      <c r="K7" s="49" t="s">
        <v>6</v>
      </c>
      <c r="L7" s="39">
        <f>'BO Inicio de Sesión'!$K$46</f>
        <v>0</v>
      </c>
      <c r="M7" s="62"/>
      <c r="N7" s="49" t="s">
        <v>6</v>
      </c>
      <c r="O7" s="39">
        <f>'BO Mant_Rutas'!$K$51</f>
        <v>0</v>
      </c>
      <c r="Q7" s="49" t="s">
        <v>6</v>
      </c>
      <c r="R7" s="39">
        <f>'BO Agrupar Carga'!$K$51</f>
        <v>0</v>
      </c>
      <c r="S7"/>
      <c r="T7" s="49" t="s">
        <v>6</v>
      </c>
      <c r="U7" s="39">
        <f>'BO Mant_Usuarios'!$K$46</f>
        <v>0</v>
      </c>
      <c r="W7" s="49" t="s">
        <v>6</v>
      </c>
      <c r="X7" s="39">
        <f>'BO Mant_Perfil'!$K$46</f>
        <v>0</v>
      </c>
    </row>
    <row r="8" spans="2:26" x14ac:dyDescent="0.25">
      <c r="B8" s="49" t="s">
        <v>7</v>
      </c>
      <c r="C8" s="44">
        <f>SUM(I8,L8,O8,R8,U8,X8,I17,L17,O17,R17,U17,X17)</f>
        <v>92</v>
      </c>
      <c r="D8" s="44">
        <f>SUM(I26,L26,O26,R26,U26,X26,I35,L35,O35,R35,U35,X35)</f>
        <v>0</v>
      </c>
      <c r="E8" s="44">
        <f>SUM(C8:D8)</f>
        <v>92</v>
      </c>
      <c r="H8" s="49" t="s">
        <v>7</v>
      </c>
      <c r="I8" s="39">
        <f>'BO Perfilamiento'!$K$47</f>
        <v>4</v>
      </c>
      <c r="K8" s="49" t="s">
        <v>7</v>
      </c>
      <c r="L8" s="39">
        <f>'BO Inicio de Sesión'!$K$47</f>
        <v>7</v>
      </c>
      <c r="M8" s="62"/>
      <c r="N8" s="49" t="s">
        <v>7</v>
      </c>
      <c r="O8" s="39">
        <f>'BO Mant_Rutas'!$K$52</f>
        <v>39</v>
      </c>
      <c r="Q8" s="49" t="s">
        <v>7</v>
      </c>
      <c r="R8" s="39">
        <f>'BO Agrupar Carga'!$K$52</f>
        <v>0</v>
      </c>
      <c r="S8"/>
      <c r="T8" s="49" t="s">
        <v>7</v>
      </c>
      <c r="U8" s="39">
        <f>'BO Mant_Usuarios'!$K$47</f>
        <v>23</v>
      </c>
      <c r="W8" s="49" t="s">
        <v>7</v>
      </c>
      <c r="X8" s="39">
        <f>'BO Mant_Perfil'!$K$47</f>
        <v>8</v>
      </c>
    </row>
    <row r="9" spans="2:26" x14ac:dyDescent="0.25">
      <c r="B9" s="49" t="s">
        <v>29</v>
      </c>
      <c r="C9" s="44">
        <f>SUM(I9,L9,O9,R9,U9,X9,I18,L18,O18,R18,U18,X18)</f>
        <v>0</v>
      </c>
      <c r="D9" s="44">
        <f>SUM(I27,L27,O27,R27,U27,X27,I36,L36,O36,R36,U36,X36)</f>
        <v>0</v>
      </c>
      <c r="E9" s="44">
        <f>SUM(C9:D9)</f>
        <v>0</v>
      </c>
      <c r="H9" s="49" t="s">
        <v>29</v>
      </c>
      <c r="I9" s="39">
        <f>'BO Perfilamiento'!$K$48</f>
        <v>0</v>
      </c>
      <c r="K9" s="49" t="s">
        <v>29</v>
      </c>
      <c r="L9" s="39">
        <f>'BO Inicio de Sesión'!$K$48</f>
        <v>0</v>
      </c>
      <c r="M9" s="62"/>
      <c r="N9" s="49" t="s">
        <v>29</v>
      </c>
      <c r="O9" s="39">
        <f>'BO Mant_Rutas'!$K$53</f>
        <v>0</v>
      </c>
      <c r="Q9" s="49" t="s">
        <v>29</v>
      </c>
      <c r="R9" s="39">
        <f>'BO Agrupar Carga'!$K$53</f>
        <v>0</v>
      </c>
      <c r="S9"/>
      <c r="T9" s="49" t="s">
        <v>29</v>
      </c>
      <c r="U9" s="39">
        <f>'BO Mant_Usuarios'!$K$48</f>
        <v>0</v>
      </c>
      <c r="W9" s="49" t="s">
        <v>29</v>
      </c>
      <c r="X9" s="39">
        <f>'BO Mant_Perfil'!$K$48</f>
        <v>0</v>
      </c>
    </row>
    <row r="10" spans="2:26" x14ac:dyDescent="0.25">
      <c r="B10" s="49" t="s">
        <v>30</v>
      </c>
      <c r="C10" s="44">
        <f>SUM(I10,L10,O10,R10,U10,X10,I19,L19,O19,R19,U19,X19)</f>
        <v>0</v>
      </c>
      <c r="D10" s="44">
        <f>SUM(I28,L28,O28,R28,U28,X28,I37,L37,O37,R37,U37,X37)</f>
        <v>0</v>
      </c>
      <c r="E10" s="44">
        <f>SUM(C10:D10)</f>
        <v>0</v>
      </c>
      <c r="H10" s="49" t="s">
        <v>30</v>
      </c>
      <c r="I10" s="39">
        <f>'BO Perfilamiento'!$K$49</f>
        <v>0</v>
      </c>
      <c r="K10" s="49" t="s">
        <v>30</v>
      </c>
      <c r="L10" s="39">
        <f>'BO Inicio de Sesión'!$K$49</f>
        <v>0</v>
      </c>
      <c r="M10" s="62"/>
      <c r="N10" s="49" t="s">
        <v>30</v>
      </c>
      <c r="O10" s="39">
        <f>'BO Mant_Rutas'!$K$54</f>
        <v>0</v>
      </c>
      <c r="Q10" s="49" t="s">
        <v>30</v>
      </c>
      <c r="R10" s="39">
        <f>'BO Agrupar Carga'!$K$54</f>
        <v>0</v>
      </c>
      <c r="S10"/>
      <c r="T10" s="49" t="s">
        <v>30</v>
      </c>
      <c r="U10" s="39">
        <f>'BO Mant_Usuarios'!$K$49</f>
        <v>0</v>
      </c>
      <c r="W10" s="49" t="s">
        <v>30</v>
      </c>
      <c r="X10" s="39">
        <f>'BO Mant_Perfil'!$K$49</f>
        <v>0</v>
      </c>
    </row>
    <row r="11" spans="2:26" x14ac:dyDescent="0.25">
      <c r="B11" s="38" t="s">
        <v>25</v>
      </c>
      <c r="C11" s="43">
        <f>SUM(C6:C10)</f>
        <v>92</v>
      </c>
      <c r="D11" s="43">
        <f>SUM(D6:D10)</f>
        <v>0</v>
      </c>
      <c r="E11" s="43">
        <f>SUM(E6:E10)</f>
        <v>92</v>
      </c>
      <c r="H11" s="38" t="s">
        <v>25</v>
      </c>
      <c r="I11" s="37">
        <f>SUM(I6:I10)</f>
        <v>4</v>
      </c>
      <c r="K11" s="38" t="s">
        <v>25</v>
      </c>
      <c r="L11" s="37">
        <f>SUM(L6:L10)</f>
        <v>7</v>
      </c>
      <c r="M11" s="63"/>
      <c r="N11" s="38" t="s">
        <v>25</v>
      </c>
      <c r="O11" s="37">
        <f>SUM(O6:O10)</f>
        <v>39</v>
      </c>
      <c r="Q11" s="38" t="s">
        <v>25</v>
      </c>
      <c r="R11" s="37">
        <f>SUM(R6:R10)</f>
        <v>0</v>
      </c>
      <c r="S11"/>
      <c r="T11" s="38" t="s">
        <v>25</v>
      </c>
      <c r="U11" s="37">
        <f>SUM(U6:U10)</f>
        <v>23</v>
      </c>
      <c r="W11" s="38" t="s">
        <v>25</v>
      </c>
      <c r="X11" s="37">
        <f>SUM(X6:X10)</f>
        <v>8</v>
      </c>
    </row>
    <row r="12" spans="2:26" ht="5.0999999999999996" customHeight="1" x14ac:dyDescent="0.25">
      <c r="E12" s="42"/>
    </row>
    <row r="13" spans="2:26" x14ac:dyDescent="0.25">
      <c r="B13" s="46" t="s">
        <v>62</v>
      </c>
      <c r="C13" s="64">
        <f t="shared" ref="C13:D13" si="0">1-C8/C11</f>
        <v>0</v>
      </c>
      <c r="D13" s="64" t="e">
        <f t="shared" si="0"/>
        <v>#DIV/0!</v>
      </c>
      <c r="E13" s="65">
        <f>1-E8/E11</f>
        <v>0</v>
      </c>
      <c r="H13" s="79" t="s">
        <v>55</v>
      </c>
      <c r="I13" s="79"/>
      <c r="J13" s="59"/>
      <c r="K13" s="79" t="s">
        <v>56</v>
      </c>
      <c r="L13" s="79"/>
      <c r="N13" s="79" t="s">
        <v>57</v>
      </c>
      <c r="O13" s="79"/>
      <c r="Q13" s="78" t="s">
        <v>201</v>
      </c>
      <c r="R13" s="78"/>
      <c r="S13" s="59"/>
      <c r="T13" s="78" t="s">
        <v>202</v>
      </c>
      <c r="U13" s="78"/>
      <c r="W13" s="68"/>
      <c r="X13" s="68"/>
    </row>
    <row r="14" spans="2:26" x14ac:dyDescent="0.25">
      <c r="E14" s="42"/>
      <c r="H14" s="40" t="s">
        <v>34</v>
      </c>
      <c r="I14" s="40" t="s">
        <v>58</v>
      </c>
      <c r="J14" s="61"/>
      <c r="K14" s="40" t="s">
        <v>34</v>
      </c>
      <c r="L14" s="40" t="s">
        <v>58</v>
      </c>
      <c r="N14" s="40" t="s">
        <v>34</v>
      </c>
      <c r="O14" s="40" t="s">
        <v>58</v>
      </c>
      <c r="Q14" s="40" t="s">
        <v>34</v>
      </c>
      <c r="R14" s="40" t="s">
        <v>58</v>
      </c>
      <c r="S14" s="61"/>
      <c r="T14" s="40" t="s">
        <v>34</v>
      </c>
      <c r="U14" s="40" t="s">
        <v>58</v>
      </c>
      <c r="W14" s="40" t="s">
        <v>34</v>
      </c>
      <c r="X14" s="40" t="s">
        <v>58</v>
      </c>
    </row>
    <row r="15" spans="2:26" x14ac:dyDescent="0.25">
      <c r="H15" s="49" t="s">
        <v>5</v>
      </c>
      <c r="I15" s="39">
        <f>'BO Panel Trazabilidad'!$K$45</f>
        <v>0</v>
      </c>
      <c r="J15" s="62"/>
      <c r="K15" s="49" t="s">
        <v>5</v>
      </c>
      <c r="L15" s="39">
        <f>'BO Panel Transaccional'!$K$45</f>
        <v>0</v>
      </c>
      <c r="N15" s="49" t="s">
        <v>5</v>
      </c>
      <c r="O15" s="39">
        <f>'BO Reportes'!$K$45</f>
        <v>0</v>
      </c>
      <c r="Q15" s="49" t="s">
        <v>5</v>
      </c>
      <c r="R15" s="39">
        <f>'BO Reset Contraseña'!$K$45</f>
        <v>0</v>
      </c>
      <c r="S15" s="62"/>
      <c r="T15" s="49" t="s">
        <v>5</v>
      </c>
      <c r="U15" s="39">
        <f>'BO Mant Aplic'!$K$45</f>
        <v>0</v>
      </c>
      <c r="W15" s="49" t="s">
        <v>5</v>
      </c>
      <c r="X15" s="39"/>
    </row>
    <row r="16" spans="2:26" x14ac:dyDescent="0.25">
      <c r="H16" s="49" t="s">
        <v>6</v>
      </c>
      <c r="I16" s="39">
        <f>'BO Panel Trazabilidad'!$K$46</f>
        <v>0</v>
      </c>
      <c r="J16" s="62"/>
      <c r="K16" s="49" t="s">
        <v>6</v>
      </c>
      <c r="L16" s="39">
        <f>'BO Panel Transaccional'!$K$46</f>
        <v>0</v>
      </c>
      <c r="N16" s="49" t="s">
        <v>6</v>
      </c>
      <c r="O16" s="39">
        <f>'BO Reportes'!$K$46</f>
        <v>0</v>
      </c>
      <c r="Q16" s="49" t="s">
        <v>6</v>
      </c>
      <c r="R16" s="39">
        <f>'BO Reset Contraseña'!$K$46</f>
        <v>0</v>
      </c>
      <c r="S16" s="62"/>
      <c r="T16" s="49" t="s">
        <v>6</v>
      </c>
      <c r="U16" s="39">
        <f>'BO Mant Aplic'!$K$46</f>
        <v>0</v>
      </c>
      <c r="W16" s="49" t="s">
        <v>6</v>
      </c>
      <c r="X16" s="39"/>
    </row>
    <row r="17" spans="8:24" x14ac:dyDescent="0.25">
      <c r="H17" s="49" t="s">
        <v>7</v>
      </c>
      <c r="I17" s="39">
        <f>'BO Panel Trazabilidad'!$K$47</f>
        <v>0</v>
      </c>
      <c r="J17" s="62"/>
      <c r="K17" s="49" t="s">
        <v>7</v>
      </c>
      <c r="L17" s="39">
        <f>'BO Panel Transaccional'!$K$47</f>
        <v>0</v>
      </c>
      <c r="N17" s="49" t="s">
        <v>7</v>
      </c>
      <c r="O17" s="39">
        <f>'BO Reportes'!$K$47</f>
        <v>0</v>
      </c>
      <c r="Q17" s="49" t="s">
        <v>7</v>
      </c>
      <c r="R17" s="39">
        <f>'BO Reset Contraseña'!$K$47</f>
        <v>5</v>
      </c>
      <c r="S17" s="62"/>
      <c r="T17" s="49" t="s">
        <v>7</v>
      </c>
      <c r="U17" s="39">
        <f>'BO Mant Aplic'!$K$47</f>
        <v>6</v>
      </c>
      <c r="W17" s="49" t="s">
        <v>7</v>
      </c>
      <c r="X17" s="39"/>
    </row>
    <row r="18" spans="8:24" x14ac:dyDescent="0.25">
      <c r="H18" s="49" t="s">
        <v>29</v>
      </c>
      <c r="I18" s="39">
        <f>'BO Panel Trazabilidad'!$K$48</f>
        <v>0</v>
      </c>
      <c r="J18" s="62"/>
      <c r="K18" s="49" t="s">
        <v>29</v>
      </c>
      <c r="L18" s="39">
        <f>'BO Panel Transaccional'!$K$48</f>
        <v>0</v>
      </c>
      <c r="N18" s="49" t="s">
        <v>29</v>
      </c>
      <c r="O18" s="39">
        <f>'BO Reportes'!$K$48</f>
        <v>0</v>
      </c>
      <c r="Q18" s="49" t="s">
        <v>29</v>
      </c>
      <c r="R18" s="39">
        <f>'BO Reset Contraseña'!$K$48</f>
        <v>0</v>
      </c>
      <c r="S18" s="62"/>
      <c r="T18" s="49" t="s">
        <v>29</v>
      </c>
      <c r="U18" s="39">
        <f>'BO Mant Aplic'!$K$48</f>
        <v>0</v>
      </c>
      <c r="W18" s="49" t="s">
        <v>29</v>
      </c>
      <c r="X18" s="39"/>
    </row>
    <row r="19" spans="8:24" x14ac:dyDescent="0.25">
      <c r="H19" s="49" t="s">
        <v>30</v>
      </c>
      <c r="I19" s="39">
        <f>'BO Panel Trazabilidad'!$K$49</f>
        <v>0</v>
      </c>
      <c r="J19" s="62"/>
      <c r="K19" s="49" t="s">
        <v>30</v>
      </c>
      <c r="L19" s="39">
        <f>'BO Panel Transaccional'!$K$49</f>
        <v>0</v>
      </c>
      <c r="N19" s="49" t="s">
        <v>30</v>
      </c>
      <c r="O19" s="39">
        <f>'BO Reportes'!$K$49</f>
        <v>0</v>
      </c>
      <c r="Q19" s="49" t="s">
        <v>30</v>
      </c>
      <c r="R19" s="39">
        <f>'BO Reset Contraseña'!$K$49</f>
        <v>0</v>
      </c>
      <c r="S19" s="62"/>
      <c r="T19" s="49" t="s">
        <v>30</v>
      </c>
      <c r="U19" s="39">
        <f>'BO Mant Aplic'!$K$49</f>
        <v>0</v>
      </c>
      <c r="W19" s="49" t="s">
        <v>30</v>
      </c>
      <c r="X19" s="39"/>
    </row>
    <row r="20" spans="8:24" x14ac:dyDescent="0.25">
      <c r="H20" s="38" t="s">
        <v>25</v>
      </c>
      <c r="I20" s="37">
        <f>SUM(I15:I19)</f>
        <v>0</v>
      </c>
      <c r="J20" s="63"/>
      <c r="K20" s="38" t="s">
        <v>25</v>
      </c>
      <c r="L20" s="37">
        <f>SUM(L15:L19)</f>
        <v>0</v>
      </c>
      <c r="N20" s="38" t="s">
        <v>25</v>
      </c>
      <c r="O20" s="37">
        <f>SUM(O15:O19)</f>
        <v>0</v>
      </c>
      <c r="Q20" s="38" t="s">
        <v>25</v>
      </c>
      <c r="R20" s="37">
        <f>SUM(R15:R19)</f>
        <v>5</v>
      </c>
      <c r="S20" s="63"/>
      <c r="T20" s="38" t="s">
        <v>25</v>
      </c>
      <c r="U20" s="37">
        <f>SUM(U15:U19)</f>
        <v>6</v>
      </c>
      <c r="W20" s="38" t="s">
        <v>25</v>
      </c>
      <c r="X20" s="37">
        <f>SUM(X15:X19)</f>
        <v>0</v>
      </c>
    </row>
    <row r="21" spans="8:24" ht="5.0999999999999996" customHeight="1" x14ac:dyDescent="0.25"/>
    <row r="22" spans="8:24" x14ac:dyDescent="0.25">
      <c r="H22" s="66"/>
      <c r="I22" s="67"/>
      <c r="K22" s="68"/>
      <c r="L22" s="68"/>
      <c r="M22" s="59"/>
      <c r="N22" s="68"/>
      <c r="O22" s="68"/>
      <c r="Q22" s="66"/>
      <c r="R22" s="67"/>
      <c r="S22"/>
      <c r="T22" s="66"/>
      <c r="U22" s="67"/>
      <c r="W22" s="66"/>
      <c r="X22" s="67"/>
    </row>
    <row r="23" spans="8:24" x14ac:dyDescent="0.25">
      <c r="H23" s="40" t="s">
        <v>34</v>
      </c>
      <c r="I23" s="40" t="s">
        <v>58</v>
      </c>
      <c r="K23" s="40" t="s">
        <v>34</v>
      </c>
      <c r="L23" s="40" t="s">
        <v>58</v>
      </c>
      <c r="M23" s="61"/>
      <c r="N23" s="40" t="s">
        <v>34</v>
      </c>
      <c r="O23" s="40" t="s">
        <v>58</v>
      </c>
      <c r="Q23" s="40" t="s">
        <v>34</v>
      </c>
      <c r="R23" s="40" t="s">
        <v>58</v>
      </c>
      <c r="S23" s="41"/>
      <c r="T23" s="40" t="s">
        <v>34</v>
      </c>
      <c r="U23" s="40" t="s">
        <v>58</v>
      </c>
      <c r="W23" s="40" t="s">
        <v>34</v>
      </c>
      <c r="X23" s="40" t="s">
        <v>58</v>
      </c>
    </row>
    <row r="24" spans="8:24" x14ac:dyDescent="0.25">
      <c r="H24" s="49" t="s">
        <v>5</v>
      </c>
      <c r="I24" s="39"/>
      <c r="K24" s="49" t="s">
        <v>5</v>
      </c>
      <c r="L24" s="39"/>
      <c r="M24" s="62"/>
      <c r="N24" s="49" t="s">
        <v>5</v>
      </c>
      <c r="O24" s="39"/>
      <c r="Q24" s="49" t="s">
        <v>5</v>
      </c>
      <c r="R24" s="39"/>
      <c r="S24"/>
      <c r="T24" s="49" t="s">
        <v>5</v>
      </c>
      <c r="U24" s="39"/>
      <c r="W24" s="49" t="s">
        <v>5</v>
      </c>
      <c r="X24" s="39"/>
    </row>
    <row r="25" spans="8:24" x14ac:dyDescent="0.25">
      <c r="H25" s="49" t="s">
        <v>6</v>
      </c>
      <c r="I25" s="39"/>
      <c r="K25" s="49" t="s">
        <v>6</v>
      </c>
      <c r="L25" s="39"/>
      <c r="M25" s="62"/>
      <c r="N25" s="49" t="s">
        <v>6</v>
      </c>
      <c r="O25" s="39"/>
      <c r="Q25" s="49" t="s">
        <v>6</v>
      </c>
      <c r="R25" s="39"/>
      <c r="S25"/>
      <c r="T25" s="49" t="s">
        <v>6</v>
      </c>
      <c r="U25" s="39"/>
      <c r="W25" s="49" t="s">
        <v>6</v>
      </c>
      <c r="X25" s="39"/>
    </row>
    <row r="26" spans="8:24" x14ac:dyDescent="0.25">
      <c r="H26" s="49" t="s">
        <v>7</v>
      </c>
      <c r="I26" s="39"/>
      <c r="K26" s="49" t="s">
        <v>7</v>
      </c>
      <c r="L26" s="39"/>
      <c r="M26" s="62"/>
      <c r="N26" s="49" t="s">
        <v>7</v>
      </c>
      <c r="O26" s="39"/>
      <c r="Q26" s="49" t="s">
        <v>7</v>
      </c>
      <c r="R26" s="39"/>
      <c r="S26"/>
      <c r="T26" s="49" t="s">
        <v>7</v>
      </c>
      <c r="U26" s="39"/>
      <c r="W26" s="49" t="s">
        <v>7</v>
      </c>
      <c r="X26" s="39"/>
    </row>
    <row r="27" spans="8:24" x14ac:dyDescent="0.25">
      <c r="H27" s="49" t="s">
        <v>29</v>
      </c>
      <c r="I27" s="39"/>
      <c r="K27" s="49" t="s">
        <v>29</v>
      </c>
      <c r="L27" s="39"/>
      <c r="M27" s="62"/>
      <c r="N27" s="49" t="s">
        <v>29</v>
      </c>
      <c r="O27" s="39"/>
      <c r="Q27" s="49" t="s">
        <v>29</v>
      </c>
      <c r="R27" s="39"/>
      <c r="S27"/>
      <c r="T27" s="49" t="s">
        <v>29</v>
      </c>
      <c r="U27" s="39"/>
      <c r="W27" s="49" t="s">
        <v>29</v>
      </c>
      <c r="X27" s="39"/>
    </row>
    <row r="28" spans="8:24" x14ac:dyDescent="0.25">
      <c r="H28" s="49" t="s">
        <v>30</v>
      </c>
      <c r="I28" s="39"/>
      <c r="K28" s="49" t="s">
        <v>30</v>
      </c>
      <c r="L28" s="39"/>
      <c r="M28" s="62"/>
      <c r="N28" s="49" t="s">
        <v>30</v>
      </c>
      <c r="O28" s="39"/>
      <c r="Q28" s="49" t="s">
        <v>30</v>
      </c>
      <c r="R28" s="39"/>
      <c r="S28"/>
      <c r="T28" s="49" t="s">
        <v>30</v>
      </c>
      <c r="U28" s="39"/>
      <c r="W28" s="49" t="s">
        <v>30</v>
      </c>
      <c r="X28" s="39"/>
    </row>
    <row r="29" spans="8:24" x14ac:dyDescent="0.25">
      <c r="H29" s="38" t="s">
        <v>25</v>
      </c>
      <c r="I29" s="37">
        <f>SUM(I24:I28)</f>
        <v>0</v>
      </c>
      <c r="K29" s="38" t="s">
        <v>25</v>
      </c>
      <c r="L29" s="37">
        <f>SUM(L24:L28)</f>
        <v>0</v>
      </c>
      <c r="M29" s="63"/>
      <c r="N29" s="38" t="s">
        <v>25</v>
      </c>
      <c r="O29" s="37">
        <f>SUM(O24:O28)</f>
        <v>0</v>
      </c>
      <c r="Q29" s="38" t="s">
        <v>25</v>
      </c>
      <c r="R29" s="37">
        <f>SUM(R24:R28)</f>
        <v>0</v>
      </c>
      <c r="S29"/>
      <c r="T29" s="38" t="s">
        <v>25</v>
      </c>
      <c r="U29" s="37">
        <f>SUM(U24:U28)</f>
        <v>0</v>
      </c>
      <c r="W29" s="38" t="s">
        <v>25</v>
      </c>
      <c r="X29" s="37">
        <f>SUM(X24:X28)</f>
        <v>0</v>
      </c>
    </row>
    <row r="31" spans="8:24" x14ac:dyDescent="0.25">
      <c r="H31" s="68"/>
      <c r="I31" s="68"/>
      <c r="J31" s="59"/>
      <c r="K31" s="68"/>
      <c r="L31" s="68"/>
      <c r="N31" s="68"/>
      <c r="O31" s="68"/>
      <c r="Q31" s="68"/>
      <c r="R31" s="68"/>
      <c r="S31" s="59"/>
      <c r="T31" s="68"/>
      <c r="U31" s="68"/>
      <c r="W31" s="68"/>
      <c r="X31" s="68"/>
    </row>
    <row r="32" spans="8:24" x14ac:dyDescent="0.25">
      <c r="H32" s="40" t="s">
        <v>34</v>
      </c>
      <c r="I32" s="40" t="s">
        <v>58</v>
      </c>
      <c r="J32" s="61"/>
      <c r="K32" s="40" t="s">
        <v>34</v>
      </c>
      <c r="L32" s="40" t="s">
        <v>58</v>
      </c>
      <c r="N32" s="40" t="s">
        <v>34</v>
      </c>
      <c r="O32" s="40" t="s">
        <v>58</v>
      </c>
      <c r="Q32" s="40" t="s">
        <v>34</v>
      </c>
      <c r="R32" s="40" t="s">
        <v>58</v>
      </c>
      <c r="S32" s="61"/>
      <c r="T32" s="40" t="s">
        <v>34</v>
      </c>
      <c r="U32" s="40" t="s">
        <v>58</v>
      </c>
      <c r="W32" s="40" t="s">
        <v>34</v>
      </c>
      <c r="X32" s="40" t="s">
        <v>58</v>
      </c>
    </row>
    <row r="33" spans="8:24" x14ac:dyDescent="0.25">
      <c r="H33" s="49" t="s">
        <v>5</v>
      </c>
      <c r="I33" s="39"/>
      <c r="J33" s="62"/>
      <c r="K33" s="49" t="s">
        <v>5</v>
      </c>
      <c r="L33" s="39"/>
      <c r="N33" s="49" t="s">
        <v>5</v>
      </c>
      <c r="O33" s="39"/>
      <c r="Q33" s="49" t="s">
        <v>5</v>
      </c>
      <c r="R33" s="39"/>
      <c r="S33" s="62"/>
      <c r="T33" s="49" t="s">
        <v>5</v>
      </c>
      <c r="U33" s="39"/>
      <c r="W33" s="49" t="s">
        <v>5</v>
      </c>
      <c r="X33" s="39"/>
    </row>
    <row r="34" spans="8:24" x14ac:dyDescent="0.25">
      <c r="H34" s="49" t="s">
        <v>6</v>
      </c>
      <c r="I34" s="39"/>
      <c r="J34" s="62"/>
      <c r="K34" s="49" t="s">
        <v>6</v>
      </c>
      <c r="L34" s="39"/>
      <c r="N34" s="49" t="s">
        <v>6</v>
      </c>
      <c r="O34" s="39"/>
      <c r="Q34" s="49" t="s">
        <v>6</v>
      </c>
      <c r="R34" s="39"/>
      <c r="S34" s="62"/>
      <c r="T34" s="49" t="s">
        <v>6</v>
      </c>
      <c r="U34" s="39"/>
      <c r="W34" s="49" t="s">
        <v>6</v>
      </c>
      <c r="X34" s="39"/>
    </row>
    <row r="35" spans="8:24" x14ac:dyDescent="0.25">
      <c r="H35" s="49" t="s">
        <v>7</v>
      </c>
      <c r="I35" s="39"/>
      <c r="J35" s="62"/>
      <c r="K35" s="49" t="s">
        <v>7</v>
      </c>
      <c r="L35" s="39"/>
      <c r="N35" s="49" t="s">
        <v>7</v>
      </c>
      <c r="O35" s="39"/>
      <c r="Q35" s="49" t="s">
        <v>7</v>
      </c>
      <c r="R35" s="39"/>
      <c r="S35" s="62"/>
      <c r="T35" s="49" t="s">
        <v>7</v>
      </c>
      <c r="U35" s="39"/>
      <c r="W35" s="49" t="s">
        <v>7</v>
      </c>
      <c r="X35" s="39"/>
    </row>
    <row r="36" spans="8:24" x14ac:dyDescent="0.25">
      <c r="H36" s="49" t="s">
        <v>29</v>
      </c>
      <c r="I36" s="39"/>
      <c r="J36" s="62"/>
      <c r="K36" s="49" t="s">
        <v>29</v>
      </c>
      <c r="L36" s="39"/>
      <c r="N36" s="49" t="s">
        <v>29</v>
      </c>
      <c r="O36" s="39"/>
      <c r="Q36" s="49" t="s">
        <v>29</v>
      </c>
      <c r="R36" s="39"/>
      <c r="S36" s="62"/>
      <c r="T36" s="49" t="s">
        <v>29</v>
      </c>
      <c r="U36" s="39"/>
      <c r="W36" s="49" t="s">
        <v>29</v>
      </c>
      <c r="X36" s="39"/>
    </row>
    <row r="37" spans="8:24" x14ac:dyDescent="0.25">
      <c r="H37" s="49" t="s">
        <v>30</v>
      </c>
      <c r="I37" s="39"/>
      <c r="J37" s="62"/>
      <c r="K37" s="49" t="s">
        <v>30</v>
      </c>
      <c r="L37" s="39"/>
      <c r="N37" s="49" t="s">
        <v>30</v>
      </c>
      <c r="O37" s="39"/>
      <c r="Q37" s="49" t="s">
        <v>30</v>
      </c>
      <c r="R37" s="39"/>
      <c r="S37" s="62"/>
      <c r="T37" s="49" t="s">
        <v>30</v>
      </c>
      <c r="U37" s="39"/>
      <c r="W37" s="49" t="s">
        <v>30</v>
      </c>
      <c r="X37" s="39"/>
    </row>
    <row r="38" spans="8:24" x14ac:dyDescent="0.25">
      <c r="H38" s="38" t="s">
        <v>25</v>
      </c>
      <c r="I38" s="37">
        <f>SUM(I33:I37)</f>
        <v>0</v>
      </c>
      <c r="J38" s="63"/>
      <c r="K38" s="38" t="s">
        <v>25</v>
      </c>
      <c r="L38" s="37">
        <f>SUM(L33:L37)</f>
        <v>0</v>
      </c>
      <c r="N38" s="38" t="s">
        <v>25</v>
      </c>
      <c r="O38" s="37">
        <f>SUM(O33:O37)</f>
        <v>0</v>
      </c>
      <c r="Q38" s="38" t="s">
        <v>25</v>
      </c>
      <c r="R38" s="37">
        <f>SUM(R33:R37)</f>
        <v>0</v>
      </c>
      <c r="S38" s="63"/>
      <c r="T38" s="38" t="s">
        <v>25</v>
      </c>
      <c r="U38" s="37">
        <f>SUM(U33:U37)</f>
        <v>0</v>
      </c>
      <c r="W38" s="38" t="s">
        <v>25</v>
      </c>
      <c r="X38" s="37">
        <f>SUM(X33:X37)</f>
        <v>0</v>
      </c>
    </row>
  </sheetData>
  <mergeCells count="30">
    <mergeCell ref="W13:X13"/>
    <mergeCell ref="T4:U4"/>
    <mergeCell ref="T13:U13"/>
    <mergeCell ref="H13:I13"/>
    <mergeCell ref="K13:L13"/>
    <mergeCell ref="H4:I4"/>
    <mergeCell ref="N13:O13"/>
    <mergeCell ref="Q13:R13"/>
    <mergeCell ref="K4:L4"/>
    <mergeCell ref="K2:L2"/>
    <mergeCell ref="H2:I2"/>
    <mergeCell ref="T2:U2"/>
    <mergeCell ref="C2:D2"/>
    <mergeCell ref="W4:X4"/>
    <mergeCell ref="N2:O2"/>
    <mergeCell ref="Q2:R2"/>
    <mergeCell ref="N4:O4"/>
    <mergeCell ref="Q4:R4"/>
    <mergeCell ref="W22:X22"/>
    <mergeCell ref="H31:I31"/>
    <mergeCell ref="K31:L31"/>
    <mergeCell ref="N31:O31"/>
    <mergeCell ref="Q31:R31"/>
    <mergeCell ref="T31:U31"/>
    <mergeCell ref="W31:X31"/>
    <mergeCell ref="H22:I22"/>
    <mergeCell ref="K22:L22"/>
    <mergeCell ref="N22:O22"/>
    <mergeCell ref="Q22:R22"/>
    <mergeCell ref="T22:U22"/>
  </mergeCells>
  <dataValidations count="1">
    <dataValidation type="whole" allowBlank="1" showInputMessage="1" showErrorMessage="1" sqref="D3">
      <formula1>0</formula1>
      <formula2>2</formula2>
    </dataValidation>
  </dataValidations>
  <pageMargins left="0.7" right="0.7" top="0.75" bottom="0.75" header="0.3" footer="0.3"/>
  <pageSetup orientation="portrait" horizontalDpi="200" verticalDpi="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zoomScaleNormal="100" zoomScaleSheetLayoutView="85"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width="3" bestFit="1" customWidth="1"/>
    <col min="2" max="2" width="7.85546875" bestFit="1" customWidth="1"/>
    <col min="3" max="3" width="10" bestFit="1" customWidth="1"/>
    <col min="4" max="4" width="37.7109375" customWidth="1"/>
    <col min="5" max="5" width="13" bestFit="1" customWidth="1"/>
    <col min="6" max="6" width="12.85546875" bestFit="1" customWidth="1"/>
    <col min="7" max="7" width="36.28515625" bestFit="1" customWidth="1"/>
    <col min="8" max="8" width="54.85546875" customWidth="1"/>
    <col min="9" max="9" width="19" bestFit="1" customWidth="1"/>
    <col min="10" max="10" width="15.85546875" bestFit="1" customWidth="1"/>
    <col min="11" max="11" width="17.7109375" bestFit="1" customWidth="1"/>
    <col min="12" max="12" width="12.140625" bestFit="1" customWidth="1"/>
    <col min="13" max="13" width="11.42578125" style="16" customWidth="1"/>
  </cols>
  <sheetData>
    <row r="1" spans="1:12" ht="21" x14ac:dyDescent="0.35">
      <c r="A1" s="17"/>
      <c r="B1" s="17"/>
      <c r="C1" s="17"/>
      <c r="D1" s="17"/>
      <c r="E1" s="17"/>
      <c r="F1" s="17"/>
      <c r="G1" s="17"/>
      <c r="H1" s="18" t="s">
        <v>13</v>
      </c>
      <c r="I1" s="17"/>
      <c r="J1" s="17"/>
      <c r="K1" s="17"/>
      <c r="L1" s="17"/>
    </row>
    <row r="2" spans="1:12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1:12" s="16" customFormat="1" ht="56.25" x14ac:dyDescent="0.25">
      <c r="A5" s="1" t="s">
        <v>11</v>
      </c>
      <c r="B5" s="1" t="s">
        <v>12</v>
      </c>
      <c r="C5" s="1" t="s">
        <v>16</v>
      </c>
      <c r="D5" s="1" t="s">
        <v>0</v>
      </c>
      <c r="E5" s="1" t="s">
        <v>22</v>
      </c>
      <c r="F5" s="1" t="s">
        <v>23</v>
      </c>
      <c r="G5" s="1" t="s">
        <v>15</v>
      </c>
      <c r="H5" s="1" t="s">
        <v>1</v>
      </c>
      <c r="I5" s="1" t="s">
        <v>2</v>
      </c>
      <c r="J5" s="1" t="s">
        <v>3</v>
      </c>
      <c r="K5" s="2" t="s">
        <v>40</v>
      </c>
      <c r="L5" s="3" t="s">
        <v>41</v>
      </c>
    </row>
    <row r="6" spans="1:12" s="16" customFormat="1" ht="25.5" customHeight="1" x14ac:dyDescent="0.25">
      <c r="A6" s="19"/>
      <c r="B6" s="20"/>
      <c r="C6" s="20"/>
      <c r="D6" s="20" t="s">
        <v>14</v>
      </c>
      <c r="E6" s="20"/>
      <c r="F6" s="20"/>
      <c r="G6" s="20"/>
      <c r="H6" s="21"/>
      <c r="I6" s="22"/>
      <c r="J6" s="23"/>
      <c r="K6" s="23"/>
      <c r="L6" s="23"/>
    </row>
    <row r="7" spans="1:12" s="16" customFormat="1" ht="25.5" customHeight="1" x14ac:dyDescent="0.25">
      <c r="A7" s="25"/>
      <c r="B7" s="24"/>
      <c r="C7" s="24"/>
      <c r="D7" s="24" t="s">
        <v>17</v>
      </c>
      <c r="E7" s="24"/>
      <c r="F7" s="24"/>
      <c r="G7" s="24"/>
      <c r="H7" s="26"/>
      <c r="I7" s="27"/>
      <c r="J7" s="28"/>
      <c r="K7" s="28"/>
      <c r="L7" s="28"/>
    </row>
    <row r="8" spans="1:12" s="16" customFormat="1" ht="45" x14ac:dyDescent="0.25">
      <c r="A8" s="29">
        <v>1</v>
      </c>
      <c r="B8" s="15" t="s">
        <v>4</v>
      </c>
      <c r="C8" s="15" t="s">
        <v>18</v>
      </c>
      <c r="D8" s="32" t="s">
        <v>76</v>
      </c>
      <c r="E8" s="56" t="s">
        <v>203</v>
      </c>
      <c r="F8" s="32"/>
      <c r="G8" s="32" t="s">
        <v>35</v>
      </c>
      <c r="H8" s="32" t="s">
        <v>20</v>
      </c>
      <c r="I8" s="33"/>
      <c r="J8" s="33"/>
      <c r="K8" s="30" t="s">
        <v>10</v>
      </c>
      <c r="L8" s="30"/>
    </row>
    <row r="9" spans="1:12" s="31" customFormat="1" ht="45" x14ac:dyDescent="0.25">
      <c r="A9" s="48">
        <f>A8+1</f>
        <v>2</v>
      </c>
      <c r="B9" s="15" t="s">
        <v>4</v>
      </c>
      <c r="C9" s="15" t="s">
        <v>19</v>
      </c>
      <c r="D9" s="32" t="s">
        <v>79</v>
      </c>
      <c r="E9" s="56" t="s">
        <v>203</v>
      </c>
      <c r="F9" s="32" t="s">
        <v>24</v>
      </c>
      <c r="G9" s="32" t="s">
        <v>36</v>
      </c>
      <c r="H9" s="32" t="s">
        <v>204</v>
      </c>
      <c r="I9" s="33"/>
      <c r="J9" s="33"/>
      <c r="K9" s="30" t="s">
        <v>10</v>
      </c>
      <c r="L9" s="30"/>
    </row>
    <row r="10" spans="1:12" s="16" customFormat="1" ht="75" x14ac:dyDescent="0.25">
      <c r="A10" s="48">
        <f t="shared" ref="A10:A42" si="0">A9+1</f>
        <v>3</v>
      </c>
      <c r="B10" s="15" t="s">
        <v>4</v>
      </c>
      <c r="C10" s="15" t="s">
        <v>19</v>
      </c>
      <c r="D10" s="32" t="s">
        <v>80</v>
      </c>
      <c r="E10" s="56" t="s">
        <v>203</v>
      </c>
      <c r="F10" s="32" t="s">
        <v>24</v>
      </c>
      <c r="G10" s="32" t="s">
        <v>37</v>
      </c>
      <c r="H10" s="32" t="s">
        <v>205</v>
      </c>
      <c r="I10" s="34"/>
      <c r="J10" s="33"/>
      <c r="K10" s="4" t="s">
        <v>10</v>
      </c>
      <c r="L10" s="4"/>
    </row>
    <row r="11" spans="1:12" s="16" customFormat="1" ht="135" x14ac:dyDescent="0.25">
      <c r="A11" s="48">
        <f t="shared" si="0"/>
        <v>4</v>
      </c>
      <c r="B11" s="15" t="s">
        <v>4</v>
      </c>
      <c r="C11" s="15" t="s">
        <v>19</v>
      </c>
      <c r="D11" s="32" t="s">
        <v>81</v>
      </c>
      <c r="E11" s="56" t="s">
        <v>203</v>
      </c>
      <c r="F11" s="32" t="s">
        <v>24</v>
      </c>
      <c r="G11" s="32" t="s">
        <v>39</v>
      </c>
      <c r="H11" s="32" t="s">
        <v>206</v>
      </c>
      <c r="I11" s="34"/>
      <c r="J11" s="33"/>
      <c r="K11" s="4" t="s">
        <v>10</v>
      </c>
      <c r="L11" s="4"/>
    </row>
    <row r="12" spans="1:12" s="16" customFormat="1" ht="105" x14ac:dyDescent="0.25">
      <c r="A12" s="48">
        <f t="shared" si="0"/>
        <v>5</v>
      </c>
      <c r="B12" s="15" t="s">
        <v>4</v>
      </c>
      <c r="C12" s="15" t="s">
        <v>19</v>
      </c>
      <c r="D12" s="32" t="s">
        <v>82</v>
      </c>
      <c r="E12" s="56" t="s">
        <v>207</v>
      </c>
      <c r="F12" s="32" t="s">
        <v>24</v>
      </c>
      <c r="G12" s="32" t="s">
        <v>38</v>
      </c>
      <c r="H12" s="32" t="s">
        <v>208</v>
      </c>
      <c r="I12" s="34"/>
      <c r="J12" s="33"/>
      <c r="K12" s="4" t="s">
        <v>10</v>
      </c>
      <c r="L12" s="4"/>
    </row>
    <row r="13" spans="1:12" s="16" customFormat="1" x14ac:dyDescent="0.25">
      <c r="A13" s="48">
        <f t="shared" si="0"/>
        <v>6</v>
      </c>
      <c r="B13" s="15"/>
      <c r="C13" s="15"/>
      <c r="D13" s="32"/>
      <c r="E13" s="56"/>
      <c r="F13" s="32"/>
      <c r="G13" s="32"/>
      <c r="H13" s="32"/>
      <c r="I13" s="34"/>
      <c r="J13" s="33"/>
      <c r="K13" s="4"/>
      <c r="L13" s="4"/>
    </row>
    <row r="14" spans="1:12" s="16" customFormat="1" x14ac:dyDescent="0.25">
      <c r="A14" s="48">
        <f t="shared" si="0"/>
        <v>7</v>
      </c>
      <c r="B14" s="15"/>
      <c r="C14" s="15"/>
      <c r="D14" s="32"/>
      <c r="E14" s="32"/>
      <c r="F14" s="32"/>
      <c r="G14" s="32"/>
      <c r="H14" s="32"/>
      <c r="I14" s="34"/>
      <c r="J14" s="33"/>
      <c r="K14" s="4"/>
      <c r="L14" s="4"/>
    </row>
    <row r="15" spans="1:12" s="16" customFormat="1" x14ac:dyDescent="0.25">
      <c r="A15" s="48">
        <f t="shared" si="0"/>
        <v>8</v>
      </c>
      <c r="B15" s="15"/>
      <c r="C15" s="15"/>
      <c r="D15" s="32"/>
      <c r="E15" s="32"/>
      <c r="F15" s="32"/>
      <c r="G15" s="32"/>
      <c r="H15" s="32"/>
      <c r="I15" s="34"/>
      <c r="J15" s="33"/>
      <c r="K15" s="4"/>
      <c r="L15" s="4"/>
    </row>
    <row r="16" spans="1:12" s="16" customFormat="1" x14ac:dyDescent="0.25">
      <c r="A16" s="48">
        <f t="shared" si="0"/>
        <v>9</v>
      </c>
      <c r="B16" s="15"/>
      <c r="C16" s="15"/>
      <c r="D16" s="32"/>
      <c r="E16" s="32"/>
      <c r="F16" s="32"/>
      <c r="G16" s="32"/>
      <c r="H16" s="32"/>
      <c r="I16" s="34"/>
      <c r="J16" s="33"/>
      <c r="K16" s="4"/>
      <c r="L16" s="4"/>
    </row>
    <row r="17" spans="1:12" s="16" customFormat="1" x14ac:dyDescent="0.25">
      <c r="A17" s="48">
        <f t="shared" si="0"/>
        <v>10</v>
      </c>
      <c r="B17" s="15"/>
      <c r="C17" s="15"/>
      <c r="D17" s="32"/>
      <c r="E17" s="32"/>
      <c r="F17" s="32"/>
      <c r="G17" s="32"/>
      <c r="H17" s="32"/>
      <c r="I17" s="34"/>
      <c r="J17" s="33"/>
      <c r="K17" s="4"/>
      <c r="L17" s="4"/>
    </row>
    <row r="18" spans="1:12" s="16" customFormat="1" x14ac:dyDescent="0.25">
      <c r="A18" s="48">
        <f t="shared" si="0"/>
        <v>11</v>
      </c>
      <c r="B18" s="15"/>
      <c r="C18" s="15"/>
      <c r="D18" s="32"/>
      <c r="E18" s="32"/>
      <c r="F18" s="32"/>
      <c r="G18" s="32"/>
      <c r="H18" s="32"/>
      <c r="I18" s="34"/>
      <c r="J18" s="33"/>
      <c r="K18" s="4"/>
      <c r="L18" s="4"/>
    </row>
    <row r="19" spans="1:12" s="16" customFormat="1" x14ac:dyDescent="0.25">
      <c r="A19" s="48">
        <f t="shared" si="0"/>
        <v>12</v>
      </c>
      <c r="B19" s="15"/>
      <c r="C19" s="15"/>
      <c r="D19" s="32"/>
      <c r="E19" s="32"/>
      <c r="F19" s="32"/>
      <c r="G19" s="32"/>
      <c r="H19" s="32"/>
      <c r="I19" s="34"/>
      <c r="J19" s="33"/>
      <c r="K19" s="4"/>
      <c r="L19" s="4"/>
    </row>
    <row r="20" spans="1:12" s="16" customFormat="1" x14ac:dyDescent="0.25">
      <c r="A20" s="48">
        <f t="shared" si="0"/>
        <v>13</v>
      </c>
      <c r="B20" s="15"/>
      <c r="C20" s="15"/>
      <c r="D20" s="32"/>
      <c r="E20" s="32"/>
      <c r="F20" s="32"/>
      <c r="G20" s="32"/>
      <c r="H20" s="32"/>
      <c r="I20" s="34"/>
      <c r="J20" s="33"/>
      <c r="K20" s="4"/>
      <c r="L20" s="4"/>
    </row>
    <row r="21" spans="1:12" s="16" customFormat="1" x14ac:dyDescent="0.25">
      <c r="A21" s="48">
        <f t="shared" si="0"/>
        <v>14</v>
      </c>
      <c r="B21" s="15"/>
      <c r="C21" s="15"/>
      <c r="D21" s="32"/>
      <c r="E21" s="32"/>
      <c r="F21" s="32"/>
      <c r="G21" s="32"/>
      <c r="H21" s="32"/>
      <c r="I21" s="34"/>
      <c r="J21" s="33"/>
      <c r="K21" s="4"/>
      <c r="L21" s="4"/>
    </row>
    <row r="22" spans="1:12" s="16" customFormat="1" x14ac:dyDescent="0.25">
      <c r="A22" s="48">
        <f t="shared" si="0"/>
        <v>15</v>
      </c>
      <c r="B22" s="15"/>
      <c r="C22" s="15"/>
      <c r="D22" s="32"/>
      <c r="E22" s="32"/>
      <c r="F22" s="32"/>
      <c r="G22" s="32"/>
      <c r="H22" s="32"/>
      <c r="I22" s="34"/>
      <c r="J22" s="33"/>
      <c r="K22" s="4"/>
      <c r="L22" s="4"/>
    </row>
    <row r="23" spans="1:12" s="16" customFormat="1" x14ac:dyDescent="0.25">
      <c r="A23" s="48">
        <f t="shared" si="0"/>
        <v>16</v>
      </c>
      <c r="B23" s="15"/>
      <c r="C23" s="15"/>
      <c r="D23" s="32"/>
      <c r="E23" s="32"/>
      <c r="F23" s="32"/>
      <c r="G23" s="32"/>
      <c r="H23" s="32"/>
      <c r="I23" s="34"/>
      <c r="J23" s="33"/>
      <c r="K23" s="4"/>
      <c r="L23" s="4"/>
    </row>
    <row r="24" spans="1:12" s="16" customFormat="1" x14ac:dyDescent="0.25">
      <c r="A24" s="48">
        <f t="shared" si="0"/>
        <v>17</v>
      </c>
      <c r="B24" s="15"/>
      <c r="C24" s="15"/>
      <c r="D24" s="32"/>
      <c r="E24" s="32"/>
      <c r="F24" s="32"/>
      <c r="G24" s="32"/>
      <c r="H24" s="32"/>
      <c r="I24" s="34"/>
      <c r="J24" s="33"/>
      <c r="K24" s="4"/>
      <c r="L24" s="4"/>
    </row>
    <row r="25" spans="1:12" s="16" customFormat="1" x14ac:dyDescent="0.25">
      <c r="A25" s="48">
        <f t="shared" si="0"/>
        <v>18</v>
      </c>
      <c r="B25" s="15"/>
      <c r="C25" s="15"/>
      <c r="D25" s="32"/>
      <c r="E25" s="32"/>
      <c r="F25" s="32"/>
      <c r="G25" s="32"/>
      <c r="H25" s="32"/>
      <c r="I25" s="34"/>
      <c r="J25" s="33"/>
      <c r="K25" s="4"/>
      <c r="L25" s="4"/>
    </row>
    <row r="26" spans="1:12" s="16" customFormat="1" x14ac:dyDescent="0.25">
      <c r="A26" s="48">
        <f t="shared" si="0"/>
        <v>19</v>
      </c>
      <c r="B26" s="15"/>
      <c r="C26" s="15"/>
      <c r="D26" s="32"/>
      <c r="E26" s="32"/>
      <c r="F26" s="32"/>
      <c r="G26" s="32"/>
      <c r="H26" s="32"/>
      <c r="I26" s="34"/>
      <c r="J26" s="33"/>
      <c r="K26" s="4"/>
      <c r="L26" s="4"/>
    </row>
    <row r="27" spans="1:12" s="16" customFormat="1" x14ac:dyDescent="0.25">
      <c r="A27" s="48">
        <f t="shared" si="0"/>
        <v>20</v>
      </c>
      <c r="B27" s="15"/>
      <c r="C27" s="15"/>
      <c r="D27" s="32"/>
      <c r="E27" s="32"/>
      <c r="F27" s="32"/>
      <c r="G27" s="32"/>
      <c r="H27" s="32"/>
      <c r="I27" s="34"/>
      <c r="J27" s="33"/>
      <c r="K27" s="4"/>
      <c r="L27" s="4"/>
    </row>
    <row r="28" spans="1:12" s="16" customFormat="1" x14ac:dyDescent="0.25">
      <c r="A28" s="48">
        <f t="shared" si="0"/>
        <v>21</v>
      </c>
      <c r="B28" s="15"/>
      <c r="C28" s="15"/>
      <c r="D28" s="32"/>
      <c r="E28" s="32"/>
      <c r="F28" s="32"/>
      <c r="G28" s="32"/>
      <c r="H28" s="32"/>
      <c r="I28" s="34"/>
      <c r="J28" s="33"/>
      <c r="K28" s="4"/>
      <c r="L28" s="4"/>
    </row>
    <row r="29" spans="1:12" s="16" customFormat="1" x14ac:dyDescent="0.25">
      <c r="A29" s="48">
        <f t="shared" si="0"/>
        <v>22</v>
      </c>
      <c r="B29" s="15"/>
      <c r="C29" s="15"/>
      <c r="D29" s="32"/>
      <c r="E29" s="32"/>
      <c r="F29" s="32"/>
      <c r="G29" s="32"/>
      <c r="H29" s="32"/>
      <c r="I29" s="34"/>
      <c r="J29" s="33"/>
      <c r="K29" s="4"/>
      <c r="L29" s="4"/>
    </row>
    <row r="30" spans="1:12" s="16" customFormat="1" x14ac:dyDescent="0.25">
      <c r="A30" s="48">
        <f t="shared" si="0"/>
        <v>23</v>
      </c>
      <c r="B30" s="15"/>
      <c r="C30" s="15"/>
      <c r="D30" s="32"/>
      <c r="E30" s="32"/>
      <c r="F30" s="32"/>
      <c r="G30" s="32"/>
      <c r="H30" s="32"/>
      <c r="I30" s="34"/>
      <c r="J30" s="33"/>
      <c r="K30" s="4"/>
      <c r="L30" s="4"/>
    </row>
    <row r="31" spans="1:12" s="16" customFormat="1" x14ac:dyDescent="0.25">
      <c r="A31" s="48">
        <f t="shared" si="0"/>
        <v>24</v>
      </c>
      <c r="B31" s="15"/>
      <c r="C31" s="15"/>
      <c r="D31" s="32"/>
      <c r="E31" s="32"/>
      <c r="F31" s="32"/>
      <c r="G31" s="32"/>
      <c r="H31" s="32"/>
      <c r="I31" s="34"/>
      <c r="J31" s="33"/>
      <c r="K31" s="4"/>
      <c r="L31" s="4"/>
    </row>
    <row r="32" spans="1:12" s="16" customFormat="1" x14ac:dyDescent="0.25">
      <c r="A32" s="48">
        <f t="shared" si="0"/>
        <v>25</v>
      </c>
      <c r="B32" s="15"/>
      <c r="C32" s="15"/>
      <c r="D32" s="32"/>
      <c r="E32" s="32"/>
      <c r="F32" s="32"/>
      <c r="G32" s="32"/>
      <c r="H32" s="32"/>
      <c r="I32" s="34"/>
      <c r="J32" s="33"/>
      <c r="K32" s="4"/>
      <c r="L32" s="4"/>
    </row>
    <row r="33" spans="1:12" s="16" customFormat="1" x14ac:dyDescent="0.25">
      <c r="A33" s="48">
        <f t="shared" si="0"/>
        <v>26</v>
      </c>
      <c r="B33" s="15"/>
      <c r="C33" s="15"/>
      <c r="D33" s="32"/>
      <c r="E33" s="32"/>
      <c r="F33" s="32"/>
      <c r="G33" s="32"/>
      <c r="H33" s="32"/>
      <c r="I33" s="34"/>
      <c r="J33" s="33"/>
      <c r="K33" s="4"/>
      <c r="L33" s="4"/>
    </row>
    <row r="34" spans="1:12" s="16" customFormat="1" x14ac:dyDescent="0.25">
      <c r="A34" s="48">
        <f t="shared" si="0"/>
        <v>27</v>
      </c>
      <c r="B34" s="15"/>
      <c r="C34" s="15"/>
      <c r="D34" s="32"/>
      <c r="E34" s="32"/>
      <c r="F34" s="32"/>
      <c r="G34" s="32"/>
      <c r="H34" s="32"/>
      <c r="I34" s="34"/>
      <c r="J34" s="33"/>
      <c r="K34" s="4"/>
      <c r="L34" s="4"/>
    </row>
    <row r="35" spans="1:12" s="16" customFormat="1" x14ac:dyDescent="0.25">
      <c r="A35" s="48">
        <f t="shared" si="0"/>
        <v>28</v>
      </c>
      <c r="B35" s="15"/>
      <c r="C35" s="15"/>
      <c r="D35" s="32"/>
      <c r="E35" s="32"/>
      <c r="F35" s="32"/>
      <c r="G35" s="32"/>
      <c r="H35" s="32"/>
      <c r="I35" s="34"/>
      <c r="J35" s="33"/>
      <c r="K35" s="4"/>
      <c r="L35" s="4"/>
    </row>
    <row r="36" spans="1:12" s="16" customFormat="1" x14ac:dyDescent="0.25">
      <c r="A36" s="48">
        <f t="shared" si="0"/>
        <v>29</v>
      </c>
      <c r="B36" s="15"/>
      <c r="C36" s="15"/>
      <c r="D36" s="32"/>
      <c r="E36" s="32"/>
      <c r="F36" s="32"/>
      <c r="G36" s="32"/>
      <c r="H36" s="32"/>
      <c r="I36" s="34"/>
      <c r="J36" s="33"/>
      <c r="K36" s="4"/>
      <c r="L36" s="4"/>
    </row>
    <row r="37" spans="1:12" s="16" customFormat="1" x14ac:dyDescent="0.25">
      <c r="A37" s="48">
        <f t="shared" si="0"/>
        <v>30</v>
      </c>
      <c r="B37" s="15"/>
      <c r="C37" s="15"/>
      <c r="D37" s="32"/>
      <c r="E37" s="32"/>
      <c r="F37" s="32"/>
      <c r="G37" s="32"/>
      <c r="H37" s="32"/>
      <c r="I37" s="34"/>
      <c r="J37" s="33"/>
      <c r="K37" s="4"/>
      <c r="L37" s="4"/>
    </row>
    <row r="38" spans="1:12" s="16" customFormat="1" x14ac:dyDescent="0.25">
      <c r="A38" s="48">
        <f t="shared" si="0"/>
        <v>31</v>
      </c>
      <c r="B38" s="15"/>
      <c r="C38" s="15"/>
      <c r="D38" s="32"/>
      <c r="E38" s="32"/>
      <c r="F38" s="32"/>
      <c r="G38" s="32"/>
      <c r="H38" s="32"/>
      <c r="I38" s="34"/>
      <c r="J38" s="33"/>
      <c r="K38" s="4"/>
      <c r="L38" s="4"/>
    </row>
    <row r="39" spans="1:12" s="16" customFormat="1" x14ac:dyDescent="0.25">
      <c r="A39" s="48">
        <f t="shared" si="0"/>
        <v>32</v>
      </c>
      <c r="B39" s="15"/>
      <c r="C39" s="15"/>
      <c r="D39" s="32"/>
      <c r="E39" s="32"/>
      <c r="F39" s="32"/>
      <c r="G39" s="32"/>
      <c r="H39" s="32"/>
      <c r="I39" s="34"/>
      <c r="J39" s="33"/>
      <c r="K39" s="4"/>
      <c r="L39" s="4"/>
    </row>
    <row r="40" spans="1:12" s="16" customFormat="1" x14ac:dyDescent="0.25">
      <c r="A40" s="48">
        <f t="shared" si="0"/>
        <v>33</v>
      </c>
      <c r="B40" s="15"/>
      <c r="C40" s="15"/>
      <c r="D40" s="32"/>
      <c r="E40" s="32"/>
      <c r="F40" s="32"/>
      <c r="G40" s="32"/>
      <c r="H40" s="32"/>
      <c r="I40" s="34"/>
      <c r="J40" s="33"/>
      <c r="K40" s="4"/>
      <c r="L40" s="4"/>
    </row>
    <row r="41" spans="1:12" s="16" customFormat="1" x14ac:dyDescent="0.25">
      <c r="A41" s="48">
        <f t="shared" si="0"/>
        <v>34</v>
      </c>
      <c r="B41" s="15"/>
      <c r="C41" s="15"/>
      <c r="D41" s="32"/>
      <c r="E41" s="32"/>
      <c r="F41" s="32"/>
      <c r="G41" s="32"/>
      <c r="H41" s="32"/>
      <c r="I41" s="34"/>
      <c r="J41" s="33"/>
      <c r="K41" s="4"/>
      <c r="L41" s="4"/>
    </row>
    <row r="42" spans="1:12" s="16" customFormat="1" x14ac:dyDescent="0.25">
      <c r="A42" s="48">
        <f t="shared" si="0"/>
        <v>35</v>
      </c>
      <c r="B42" s="15"/>
      <c r="C42" s="15"/>
      <c r="D42" s="32"/>
      <c r="E42" s="32"/>
      <c r="F42" s="32"/>
      <c r="G42" s="32"/>
      <c r="H42" s="32"/>
      <c r="I42" s="34"/>
      <c r="J42" s="33"/>
      <c r="K42" s="4"/>
      <c r="L42" s="4"/>
    </row>
    <row r="43" spans="1:12" s="16" customFormat="1" x14ac:dyDescent="0.25">
      <c r="A43"/>
      <c r="B43"/>
      <c r="C43"/>
      <c r="D43" s="13"/>
      <c r="E43" s="13"/>
      <c r="F43" s="13"/>
      <c r="G43" s="13"/>
      <c r="H43"/>
      <c r="I43"/>
      <c r="J43"/>
      <c r="K43"/>
      <c r="L43"/>
    </row>
    <row r="44" spans="1:12" s="16" customFormat="1" ht="63" x14ac:dyDescent="0.25">
      <c r="A44"/>
      <c r="B44"/>
      <c r="C44"/>
      <c r="D44" s="14"/>
      <c r="E44" s="14"/>
      <c r="F44" s="14"/>
      <c r="G44" s="14"/>
      <c r="H44"/>
      <c r="I44"/>
      <c r="J44" s="11"/>
      <c r="K44" s="12" t="s">
        <v>9</v>
      </c>
      <c r="L44"/>
    </row>
    <row r="45" spans="1:12" s="16" customFormat="1" x14ac:dyDescent="0.25">
      <c r="A45"/>
      <c r="B45"/>
      <c r="C45"/>
      <c r="D45"/>
      <c r="E45"/>
      <c r="F45"/>
      <c r="G45"/>
      <c r="H45"/>
      <c r="I45"/>
      <c r="J45" s="5" t="s">
        <v>5</v>
      </c>
      <c r="K45" s="6">
        <f>COUNTIF(K8:K42,"APROBADO")</f>
        <v>0</v>
      </c>
      <c r="L45"/>
    </row>
    <row r="46" spans="1:12" s="16" customFormat="1" x14ac:dyDescent="0.25">
      <c r="A46"/>
      <c r="B46"/>
      <c r="C46"/>
      <c r="D46"/>
      <c r="E46"/>
      <c r="F46"/>
      <c r="G46"/>
      <c r="H46"/>
      <c r="I46"/>
      <c r="J46" s="7" t="s">
        <v>6</v>
      </c>
      <c r="K46" s="8">
        <f>COUNTIF(K8:K42,"RECHAZADO")</f>
        <v>0</v>
      </c>
      <c r="L46"/>
    </row>
    <row r="47" spans="1:12" s="16" customFormat="1" x14ac:dyDescent="0.25">
      <c r="A47"/>
      <c r="B47"/>
      <c r="C47"/>
      <c r="D47"/>
      <c r="E47"/>
      <c r="F47"/>
      <c r="G47"/>
      <c r="H47"/>
      <c r="I47"/>
      <c r="J47" s="7" t="s">
        <v>7</v>
      </c>
      <c r="K47" s="8">
        <f>COUNTIF(K8:K42,"PENDIENTE")</f>
        <v>5</v>
      </c>
      <c r="L47"/>
    </row>
    <row r="48" spans="1:12" s="16" customFormat="1" x14ac:dyDescent="0.25">
      <c r="A48"/>
      <c r="B48"/>
      <c r="C48"/>
      <c r="D48"/>
      <c r="E48"/>
      <c r="F48"/>
      <c r="G48"/>
      <c r="H48"/>
      <c r="I48"/>
      <c r="J48" s="7" t="s">
        <v>29</v>
      </c>
      <c r="K48" s="8">
        <f>COUNTIF(K8:K42,"PENDIENTE POR ERROR INVALIDANTE")</f>
        <v>0</v>
      </c>
      <c r="L48"/>
    </row>
    <row r="49" spans="1:12" s="16" customFormat="1" x14ac:dyDescent="0.25">
      <c r="A49"/>
      <c r="B49"/>
      <c r="C49"/>
      <c r="D49"/>
      <c r="E49"/>
      <c r="F49"/>
      <c r="G49"/>
      <c r="H49"/>
      <c r="I49"/>
      <c r="J49" s="7" t="s">
        <v>30</v>
      </c>
      <c r="K49" s="8">
        <f>COUNTIF(K8:K42,"N/A")</f>
        <v>0</v>
      </c>
      <c r="L49"/>
    </row>
    <row r="50" spans="1:12" s="16" customFormat="1" x14ac:dyDescent="0.25">
      <c r="A50"/>
      <c r="B50"/>
      <c r="C50"/>
      <c r="D50" s="13"/>
      <c r="E50" s="13"/>
      <c r="F50" s="13"/>
      <c r="G50" s="13"/>
      <c r="H50"/>
      <c r="I50"/>
      <c r="J50" s="9" t="s">
        <v>8</v>
      </c>
      <c r="K50" s="10">
        <f>SUM(K45:K49)</f>
        <v>5</v>
      </c>
      <c r="L50"/>
    </row>
    <row r="51" spans="1:12" s="16" customFormat="1" x14ac:dyDescent="0.25">
      <c r="A51"/>
      <c r="B51"/>
      <c r="C51"/>
      <c r="D51" s="13"/>
      <c r="E51" s="13"/>
      <c r="F51" s="13"/>
      <c r="G51" s="13"/>
      <c r="H51"/>
      <c r="I51"/>
      <c r="J51"/>
      <c r="K51"/>
      <c r="L51"/>
    </row>
  </sheetData>
  <dataConsolidate/>
  <dataValidations count="1">
    <dataValidation type="list" allowBlank="1" showInputMessage="1" showErrorMessage="1" sqref="WBU9:WBU43 VIC9:VIC43 UYG9:UYG43 UOK9:UOK43 UEO9:UEO43 TUS9:TUS43 TKW9:TKW43 TBA9:TBA43 SRE9:SRE43 SHI9:SHI43 RXM9:RXM43 RNQ9:RNQ43 RDU9:RDU43 QTY9:QTY43 QKC9:QKC43 QAG9:QAG43 PQK9:PQK43 PGO9:PGO43 OWS9:OWS43 OMW9:OMW43 ODA9:ODA43 NTE9:NTE43 NJI9:NJI43 MZM9:MZM43 MPQ9:MPQ43 MFU9:MFU43 LVY9:LVY43 LMC9:LMC43 LCG9:LCG43 KSK9:KSK43 KIO9:KIO43 JYS9:JYS43 JOW9:JOW43 JFA9:JFA43 IVE9:IVE43 ILI9:ILI43 IBM9:IBM43 HRQ9:HRQ43 HHU9:HHU43 GXY9:GXY43 GOC9:GOC43 GEG9:GEG43 FUK9:FUK43 FKO9:FKO43 FAS9:FAS43 EQW9:EQW43 EHA9:EHA43 DXE9:DXE43 DNI9:DNI43 DDM9:DDM43 CTQ9:CTQ43 CJU9:CJU43 BZY9:BZY43 BQC9:BQC43 BGG9:BGG43 AWK9:AWK43 AMO9:AMO43 ACS9:ACS43 WLQ9:WLQ43 SW9:SW43 JA9:JA43 VRY9:VRY43 K8:K43">
      <formula1>"APROBADO,RECHAZADO,PENDIENTE,PENDIENTE POR ERROR INVALIDANTE,N/A"</formula1>
    </dataValidation>
  </dataValidations>
  <pageMargins left="0.7" right="0.7" top="0.75" bottom="0.75" header="0.3" footer="0.3"/>
  <pageSetup scale="10" orientation="portrait" horizontalDpi="200" verticalDpi="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zoomScaleNormal="100" zoomScaleSheetLayoutView="85"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width="3" bestFit="1" customWidth="1"/>
    <col min="2" max="2" width="7.85546875" bestFit="1" customWidth="1"/>
    <col min="3" max="3" width="10" bestFit="1" customWidth="1"/>
    <col min="4" max="4" width="37.7109375" customWidth="1"/>
    <col min="5" max="5" width="21.28515625" bestFit="1" customWidth="1"/>
    <col min="6" max="6" width="17.5703125" bestFit="1" customWidth="1"/>
    <col min="7" max="7" width="24.42578125" bestFit="1" customWidth="1"/>
    <col min="8" max="8" width="54" bestFit="1" customWidth="1"/>
    <col min="9" max="9" width="19" bestFit="1" customWidth="1"/>
    <col min="10" max="10" width="15.85546875" bestFit="1" customWidth="1"/>
    <col min="11" max="12" width="17.7109375" bestFit="1" customWidth="1"/>
    <col min="13" max="13" width="11.42578125" style="16" customWidth="1"/>
  </cols>
  <sheetData>
    <row r="1" spans="1:12" ht="21" x14ac:dyDescent="0.35">
      <c r="A1" s="17"/>
      <c r="B1" s="17"/>
      <c r="C1" s="17"/>
      <c r="D1" s="17"/>
      <c r="E1" s="17"/>
      <c r="F1" s="17"/>
      <c r="G1" s="17"/>
      <c r="H1" s="18" t="s">
        <v>13</v>
      </c>
      <c r="I1" s="17"/>
      <c r="J1" s="17"/>
      <c r="K1" s="17"/>
      <c r="L1" s="17"/>
    </row>
    <row r="2" spans="1:12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1:12" s="16" customFormat="1" ht="45" x14ac:dyDescent="0.25">
      <c r="A5" s="1" t="s">
        <v>11</v>
      </c>
      <c r="B5" s="1" t="s">
        <v>12</v>
      </c>
      <c r="C5" s="1" t="s">
        <v>16</v>
      </c>
      <c r="D5" s="1" t="s">
        <v>0</v>
      </c>
      <c r="E5" s="1" t="s">
        <v>22</v>
      </c>
      <c r="F5" s="1" t="s">
        <v>23</v>
      </c>
      <c r="G5" s="1" t="s">
        <v>15</v>
      </c>
      <c r="H5" s="1" t="s">
        <v>1</v>
      </c>
      <c r="I5" s="1" t="s">
        <v>2</v>
      </c>
      <c r="J5" s="1" t="s">
        <v>3</v>
      </c>
      <c r="K5" s="2" t="s">
        <v>40</v>
      </c>
      <c r="L5" s="3" t="s">
        <v>41</v>
      </c>
    </row>
    <row r="6" spans="1:12" s="16" customFormat="1" x14ac:dyDescent="0.25">
      <c r="A6" s="19"/>
      <c r="B6" s="20"/>
      <c r="C6" s="20"/>
      <c r="D6" s="20" t="s">
        <v>14</v>
      </c>
      <c r="E6" s="20"/>
      <c r="F6" s="20"/>
      <c r="G6" s="20"/>
      <c r="H6" s="21"/>
      <c r="I6" s="22"/>
      <c r="J6" s="23"/>
      <c r="K6" s="23"/>
      <c r="L6" s="23"/>
    </row>
    <row r="7" spans="1:12" s="16" customFormat="1" ht="25.5" x14ac:dyDescent="0.25">
      <c r="A7" s="25"/>
      <c r="B7" s="24"/>
      <c r="C7" s="24"/>
      <c r="D7" s="24" t="s">
        <v>17</v>
      </c>
      <c r="E7" s="24"/>
      <c r="F7" s="24"/>
      <c r="G7" s="24"/>
      <c r="H7" s="26"/>
      <c r="I7" s="27"/>
      <c r="J7" s="28"/>
      <c r="K7" s="28"/>
      <c r="L7" s="28"/>
    </row>
    <row r="8" spans="1:12" s="16" customFormat="1" ht="30" x14ac:dyDescent="0.25">
      <c r="A8" s="29">
        <v>1</v>
      </c>
      <c r="B8" s="15" t="s">
        <v>4</v>
      </c>
      <c r="C8" s="15" t="s">
        <v>18</v>
      </c>
      <c r="D8" s="32" t="s">
        <v>21</v>
      </c>
      <c r="E8" s="32"/>
      <c r="F8" s="32" t="s">
        <v>24</v>
      </c>
      <c r="G8" s="32" t="s">
        <v>70</v>
      </c>
      <c r="H8" s="32" t="s">
        <v>20</v>
      </c>
      <c r="I8" s="33"/>
      <c r="J8" s="33"/>
      <c r="K8" s="30" t="s">
        <v>10</v>
      </c>
      <c r="L8" s="30"/>
    </row>
    <row r="9" spans="1:12" s="31" customFormat="1" ht="45" x14ac:dyDescent="0.25">
      <c r="A9" s="48">
        <f>A8+1</f>
        <v>2</v>
      </c>
      <c r="B9" s="15" t="s">
        <v>4</v>
      </c>
      <c r="C9" s="55" t="s">
        <v>19</v>
      </c>
      <c r="D9" s="32" t="s">
        <v>90</v>
      </c>
      <c r="E9" s="56" t="s">
        <v>69</v>
      </c>
      <c r="F9" s="32" t="s">
        <v>45</v>
      </c>
      <c r="G9" s="32" t="s">
        <v>71</v>
      </c>
      <c r="H9" s="32" t="s">
        <v>89</v>
      </c>
      <c r="I9" s="33"/>
      <c r="J9" s="33"/>
      <c r="K9" s="30" t="s">
        <v>10</v>
      </c>
      <c r="L9" s="30"/>
    </row>
    <row r="10" spans="1:12" s="16" customFormat="1" ht="45" x14ac:dyDescent="0.25">
      <c r="A10" s="48">
        <f t="shared" ref="A10:A42" si="0">A9+1</f>
        <v>3</v>
      </c>
      <c r="B10" s="15" t="s">
        <v>4</v>
      </c>
      <c r="C10" s="55" t="s">
        <v>19</v>
      </c>
      <c r="D10" s="32" t="s">
        <v>91</v>
      </c>
      <c r="E10" s="56" t="s">
        <v>69</v>
      </c>
      <c r="F10" s="32" t="s">
        <v>46</v>
      </c>
      <c r="G10" s="32" t="s">
        <v>71</v>
      </c>
      <c r="H10" s="32" t="s">
        <v>89</v>
      </c>
      <c r="I10" s="34"/>
      <c r="J10" s="33"/>
      <c r="K10" s="30" t="s">
        <v>10</v>
      </c>
      <c r="L10" s="4"/>
    </row>
    <row r="11" spans="1:12" s="16" customFormat="1" ht="75" x14ac:dyDescent="0.25">
      <c r="A11" s="48">
        <f t="shared" si="0"/>
        <v>4</v>
      </c>
      <c r="B11" s="15" t="s">
        <v>4</v>
      </c>
      <c r="C11" s="55" t="s">
        <v>43</v>
      </c>
      <c r="D11" s="32" t="s">
        <v>92</v>
      </c>
      <c r="E11" s="56" t="s">
        <v>69</v>
      </c>
      <c r="F11" s="32" t="s">
        <v>24</v>
      </c>
      <c r="G11" s="32" t="s">
        <v>72</v>
      </c>
      <c r="H11" s="32" t="s">
        <v>73</v>
      </c>
      <c r="I11" s="34"/>
      <c r="J11" s="33"/>
      <c r="K11" s="30" t="s">
        <v>10</v>
      </c>
      <c r="L11" s="4"/>
    </row>
    <row r="12" spans="1:12" s="16" customFormat="1" ht="60" x14ac:dyDescent="0.25">
      <c r="A12" s="48">
        <f t="shared" si="0"/>
        <v>5</v>
      </c>
      <c r="B12" s="15" t="s">
        <v>4</v>
      </c>
      <c r="C12" s="55" t="s">
        <v>44</v>
      </c>
      <c r="D12" s="32" t="s">
        <v>93</v>
      </c>
      <c r="E12" s="56" t="s">
        <v>69</v>
      </c>
      <c r="F12" s="32" t="s">
        <v>24</v>
      </c>
      <c r="G12" s="32" t="s">
        <v>71</v>
      </c>
      <c r="H12" s="32" t="s">
        <v>74</v>
      </c>
      <c r="I12" s="34"/>
      <c r="J12" s="33"/>
      <c r="K12" s="30" t="s">
        <v>10</v>
      </c>
      <c r="L12" s="4"/>
    </row>
    <row r="13" spans="1:12" s="16" customFormat="1" ht="30" x14ac:dyDescent="0.25">
      <c r="A13" s="48">
        <f t="shared" si="0"/>
        <v>6</v>
      </c>
      <c r="B13" s="15" t="s">
        <v>4</v>
      </c>
      <c r="C13" s="55" t="s">
        <v>19</v>
      </c>
      <c r="D13" s="32" t="s">
        <v>94</v>
      </c>
      <c r="E13" s="56" t="s">
        <v>69</v>
      </c>
      <c r="F13" s="32" t="s">
        <v>24</v>
      </c>
      <c r="G13" s="32" t="s">
        <v>71</v>
      </c>
      <c r="H13" s="32" t="s">
        <v>75</v>
      </c>
      <c r="I13" s="34"/>
      <c r="J13" s="33"/>
      <c r="K13" s="30" t="s">
        <v>10</v>
      </c>
      <c r="L13" s="4"/>
    </row>
    <row r="14" spans="1:12" s="16" customFormat="1" ht="60" x14ac:dyDescent="0.25">
      <c r="A14" s="48">
        <f t="shared" si="0"/>
        <v>7</v>
      </c>
      <c r="B14" s="15" t="s">
        <v>4</v>
      </c>
      <c r="C14" s="55" t="s">
        <v>19</v>
      </c>
      <c r="D14" s="32" t="s">
        <v>95</v>
      </c>
      <c r="E14" s="58" t="s">
        <v>68</v>
      </c>
      <c r="F14" s="32" t="s">
        <v>24</v>
      </c>
      <c r="G14" s="32" t="s">
        <v>96</v>
      </c>
      <c r="H14" s="32" t="s">
        <v>97</v>
      </c>
      <c r="I14" s="34"/>
      <c r="J14" s="33"/>
      <c r="K14" s="30" t="s">
        <v>10</v>
      </c>
      <c r="L14" s="4"/>
    </row>
    <row r="15" spans="1:12" s="16" customFormat="1" x14ac:dyDescent="0.25">
      <c r="A15" s="48">
        <f t="shared" si="0"/>
        <v>8</v>
      </c>
      <c r="B15" s="15"/>
      <c r="C15" s="55"/>
      <c r="D15" s="32"/>
      <c r="E15" s="58"/>
      <c r="F15" s="32"/>
      <c r="G15" s="32"/>
      <c r="H15" s="32"/>
      <c r="I15" s="34"/>
      <c r="J15" s="33"/>
      <c r="K15" s="30"/>
      <c r="L15" s="4"/>
    </row>
    <row r="16" spans="1:12" s="16" customFormat="1" x14ac:dyDescent="0.25">
      <c r="A16" s="48">
        <f t="shared" si="0"/>
        <v>9</v>
      </c>
      <c r="B16" s="15"/>
      <c r="C16" s="55"/>
      <c r="D16" s="32"/>
      <c r="E16" s="56"/>
      <c r="F16" s="32"/>
      <c r="G16" s="32"/>
      <c r="H16" s="32"/>
      <c r="I16" s="34"/>
      <c r="J16" s="33"/>
      <c r="K16" s="4"/>
      <c r="L16" s="4"/>
    </row>
    <row r="17" spans="1:12" s="16" customFormat="1" x14ac:dyDescent="0.25">
      <c r="A17" s="48">
        <f t="shared" si="0"/>
        <v>10</v>
      </c>
      <c r="B17" s="15"/>
      <c r="C17" s="55"/>
      <c r="D17" s="32"/>
      <c r="E17" s="56"/>
      <c r="F17" s="32"/>
      <c r="G17" s="32"/>
      <c r="H17" s="32"/>
      <c r="I17" s="34"/>
      <c r="J17" s="33"/>
      <c r="K17" s="4"/>
      <c r="L17" s="4"/>
    </row>
    <row r="18" spans="1:12" s="16" customFormat="1" x14ac:dyDescent="0.25">
      <c r="A18" s="48">
        <f t="shared" si="0"/>
        <v>11</v>
      </c>
      <c r="B18" s="15"/>
      <c r="C18" s="55"/>
      <c r="D18" s="32"/>
      <c r="E18" s="56"/>
      <c r="F18" s="32"/>
      <c r="G18" s="32"/>
      <c r="H18" s="32"/>
      <c r="I18" s="34"/>
      <c r="J18" s="33"/>
      <c r="K18" s="4"/>
      <c r="L18" s="4"/>
    </row>
    <row r="19" spans="1:12" s="16" customFormat="1" x14ac:dyDescent="0.25">
      <c r="A19" s="48">
        <f t="shared" si="0"/>
        <v>12</v>
      </c>
      <c r="B19" s="57"/>
      <c r="C19" s="55"/>
      <c r="D19" s="32"/>
      <c r="E19" s="56"/>
      <c r="F19" s="32"/>
      <c r="G19" s="32"/>
      <c r="H19" s="32"/>
      <c r="I19" s="34"/>
      <c r="J19" s="33"/>
      <c r="K19" s="4"/>
      <c r="L19" s="4"/>
    </row>
    <row r="20" spans="1:12" s="16" customFormat="1" x14ac:dyDescent="0.25">
      <c r="A20" s="48">
        <f t="shared" si="0"/>
        <v>13</v>
      </c>
      <c r="B20" s="57"/>
      <c r="C20" s="55"/>
      <c r="D20" s="32"/>
      <c r="E20" s="56"/>
      <c r="F20" s="32"/>
      <c r="G20" s="32"/>
      <c r="H20" s="32"/>
      <c r="I20" s="34"/>
      <c r="J20" s="33"/>
      <c r="K20" s="4"/>
      <c r="L20" s="4"/>
    </row>
    <row r="21" spans="1:12" s="16" customFormat="1" x14ac:dyDescent="0.25">
      <c r="A21" s="48">
        <f t="shared" si="0"/>
        <v>14</v>
      </c>
      <c r="B21" s="57"/>
      <c r="C21" s="55"/>
      <c r="D21" s="32"/>
      <c r="E21" s="56"/>
      <c r="F21" s="32"/>
      <c r="G21" s="32"/>
      <c r="H21" s="32"/>
      <c r="I21" s="34"/>
      <c r="J21" s="33"/>
      <c r="K21" s="4"/>
      <c r="L21" s="4"/>
    </row>
    <row r="22" spans="1:12" s="16" customFormat="1" x14ac:dyDescent="0.25">
      <c r="A22" s="48">
        <f t="shared" si="0"/>
        <v>15</v>
      </c>
      <c r="B22" s="15"/>
      <c r="C22" s="55"/>
      <c r="D22" s="32"/>
      <c r="E22" s="56"/>
      <c r="F22" s="32"/>
      <c r="G22" s="32"/>
      <c r="H22" s="32"/>
      <c r="I22" s="34"/>
      <c r="J22" s="33"/>
      <c r="K22" s="4"/>
      <c r="L22" s="4"/>
    </row>
    <row r="23" spans="1:12" s="16" customFormat="1" x14ac:dyDescent="0.25">
      <c r="A23" s="48">
        <f t="shared" si="0"/>
        <v>16</v>
      </c>
      <c r="B23" s="15"/>
      <c r="C23" s="55"/>
      <c r="D23" s="32"/>
      <c r="E23" s="56"/>
      <c r="F23" s="32"/>
      <c r="G23" s="32"/>
      <c r="H23" s="32"/>
      <c r="I23" s="34"/>
      <c r="J23" s="33"/>
      <c r="K23" s="4"/>
      <c r="L23" s="4"/>
    </row>
    <row r="24" spans="1:12" s="16" customFormat="1" x14ac:dyDescent="0.25">
      <c r="A24" s="48">
        <f t="shared" si="0"/>
        <v>17</v>
      </c>
      <c r="B24" s="15"/>
      <c r="C24" s="55"/>
      <c r="D24" s="32"/>
      <c r="E24" s="56"/>
      <c r="F24" s="32"/>
      <c r="G24" s="32"/>
      <c r="H24" s="32"/>
      <c r="I24" s="34"/>
      <c r="J24" s="33"/>
      <c r="K24" s="4"/>
      <c r="L24" s="4"/>
    </row>
    <row r="25" spans="1:12" s="16" customFormat="1" x14ac:dyDescent="0.25">
      <c r="A25" s="48">
        <f t="shared" si="0"/>
        <v>18</v>
      </c>
      <c r="B25" s="15"/>
      <c r="C25" s="55"/>
      <c r="D25" s="32"/>
      <c r="E25" s="56"/>
      <c r="F25" s="32"/>
      <c r="G25" s="32"/>
      <c r="H25" s="32"/>
      <c r="I25" s="34"/>
      <c r="J25" s="33"/>
      <c r="K25" s="4"/>
      <c r="L25" s="4"/>
    </row>
    <row r="26" spans="1:12" s="16" customFormat="1" x14ac:dyDescent="0.25">
      <c r="A26" s="48">
        <f t="shared" si="0"/>
        <v>19</v>
      </c>
      <c r="B26" s="15"/>
      <c r="C26" s="55"/>
      <c r="D26" s="32"/>
      <c r="E26" s="56"/>
      <c r="F26" s="32"/>
      <c r="G26" s="32"/>
      <c r="H26" s="32"/>
      <c r="I26" s="34"/>
      <c r="J26" s="33"/>
      <c r="K26" s="4"/>
      <c r="L26" s="4"/>
    </row>
    <row r="27" spans="1:12" s="16" customFormat="1" x14ac:dyDescent="0.25">
      <c r="A27" s="48">
        <f t="shared" si="0"/>
        <v>20</v>
      </c>
      <c r="B27" s="15"/>
      <c r="C27" s="55"/>
      <c r="D27" s="32"/>
      <c r="E27" s="56"/>
      <c r="F27" s="32"/>
      <c r="G27" s="32"/>
      <c r="H27" s="32"/>
      <c r="I27" s="34"/>
      <c r="J27" s="33"/>
      <c r="K27" s="4"/>
      <c r="L27" s="4"/>
    </row>
    <row r="28" spans="1:12" s="16" customFormat="1" x14ac:dyDescent="0.25">
      <c r="A28" s="48">
        <f t="shared" si="0"/>
        <v>21</v>
      </c>
      <c r="B28" s="15"/>
      <c r="C28" s="55"/>
      <c r="D28" s="32"/>
      <c r="E28" s="56"/>
      <c r="F28" s="32"/>
      <c r="G28" s="32"/>
      <c r="H28" s="32"/>
      <c r="I28" s="34"/>
      <c r="J28" s="33"/>
      <c r="K28" s="4"/>
      <c r="L28" s="4"/>
    </row>
    <row r="29" spans="1:12" s="16" customFormat="1" x14ac:dyDescent="0.25">
      <c r="A29" s="48">
        <f t="shared" si="0"/>
        <v>22</v>
      </c>
      <c r="B29" s="15"/>
      <c r="C29" s="55"/>
      <c r="D29" s="32"/>
      <c r="E29" s="56"/>
      <c r="F29" s="32"/>
      <c r="G29" s="32"/>
      <c r="H29" s="32"/>
      <c r="I29" s="34"/>
      <c r="J29" s="33"/>
      <c r="K29" s="4"/>
      <c r="L29" s="4"/>
    </row>
    <row r="30" spans="1:12" s="16" customFormat="1" x14ac:dyDescent="0.25">
      <c r="A30" s="48">
        <f t="shared" si="0"/>
        <v>23</v>
      </c>
      <c r="B30" s="15"/>
      <c r="C30" s="55"/>
      <c r="D30" s="32"/>
      <c r="E30" s="56"/>
      <c r="F30" s="32"/>
      <c r="G30" s="32"/>
      <c r="H30" s="32"/>
      <c r="I30" s="34"/>
      <c r="J30" s="33"/>
      <c r="K30" s="4"/>
      <c r="L30" s="4"/>
    </row>
    <row r="31" spans="1:12" s="16" customFormat="1" x14ac:dyDescent="0.25">
      <c r="A31" s="48">
        <f t="shared" si="0"/>
        <v>24</v>
      </c>
      <c r="B31" s="15"/>
      <c r="C31" s="55"/>
      <c r="D31" s="32"/>
      <c r="E31" s="56"/>
      <c r="F31" s="32"/>
      <c r="G31" s="32"/>
      <c r="H31" s="32"/>
      <c r="I31" s="34"/>
      <c r="J31" s="33"/>
      <c r="K31" s="4"/>
      <c r="L31" s="4"/>
    </row>
    <row r="32" spans="1:12" s="16" customFormat="1" x14ac:dyDescent="0.25">
      <c r="A32" s="48">
        <f t="shared" si="0"/>
        <v>25</v>
      </c>
      <c r="B32" s="15"/>
      <c r="C32" s="55"/>
      <c r="D32" s="32"/>
      <c r="E32" s="56"/>
      <c r="F32" s="32"/>
      <c r="G32" s="32"/>
      <c r="H32" s="32"/>
      <c r="I32" s="34"/>
      <c r="J32" s="33"/>
      <c r="K32" s="4"/>
      <c r="L32" s="4"/>
    </row>
    <row r="33" spans="1:12" s="16" customFormat="1" x14ac:dyDescent="0.25">
      <c r="A33" s="48">
        <f t="shared" si="0"/>
        <v>26</v>
      </c>
      <c r="B33" s="15"/>
      <c r="C33" s="55"/>
      <c r="D33" s="32"/>
      <c r="E33" s="58"/>
      <c r="F33" s="32"/>
      <c r="G33" s="32"/>
      <c r="H33" s="32"/>
      <c r="I33" s="34"/>
      <c r="J33" s="33"/>
      <c r="K33" s="4"/>
      <c r="L33" s="4"/>
    </row>
    <row r="34" spans="1:12" s="16" customFormat="1" x14ac:dyDescent="0.25">
      <c r="A34" s="48">
        <f t="shared" si="0"/>
        <v>27</v>
      </c>
      <c r="B34" s="15"/>
      <c r="C34" s="55"/>
      <c r="D34" s="32"/>
      <c r="E34" s="58"/>
      <c r="F34" s="32"/>
      <c r="G34" s="32"/>
      <c r="H34" s="32"/>
      <c r="I34" s="34"/>
      <c r="J34" s="33"/>
      <c r="K34" s="4"/>
      <c r="L34" s="4"/>
    </row>
    <row r="35" spans="1:12" s="16" customFormat="1" x14ac:dyDescent="0.25">
      <c r="A35" s="48">
        <f t="shared" si="0"/>
        <v>28</v>
      </c>
      <c r="B35" s="15"/>
      <c r="C35" s="55"/>
      <c r="D35" s="32"/>
      <c r="E35" s="58"/>
      <c r="F35" s="32"/>
      <c r="G35" s="32"/>
      <c r="H35" s="32"/>
      <c r="I35" s="34"/>
      <c r="J35" s="33"/>
      <c r="K35" s="4"/>
      <c r="L35" s="4"/>
    </row>
    <row r="36" spans="1:12" s="16" customFormat="1" x14ac:dyDescent="0.25">
      <c r="A36" s="48">
        <f t="shared" si="0"/>
        <v>29</v>
      </c>
      <c r="B36" s="15"/>
      <c r="C36" s="55"/>
      <c r="D36" s="32"/>
      <c r="E36" s="58"/>
      <c r="F36" s="32"/>
      <c r="G36" s="32"/>
      <c r="H36" s="32"/>
      <c r="I36" s="34"/>
      <c r="J36" s="33"/>
      <c r="K36" s="4"/>
      <c r="L36" s="4"/>
    </row>
    <row r="37" spans="1:12" s="16" customFormat="1" x14ac:dyDescent="0.25">
      <c r="A37" s="48">
        <f t="shared" si="0"/>
        <v>30</v>
      </c>
      <c r="B37" s="15"/>
      <c r="C37" s="15"/>
      <c r="D37" s="32"/>
      <c r="E37" s="32"/>
      <c r="F37" s="32"/>
      <c r="G37" s="32"/>
      <c r="H37" s="32"/>
      <c r="I37" s="34"/>
      <c r="J37" s="33"/>
      <c r="K37" s="4"/>
      <c r="L37" s="4"/>
    </row>
    <row r="38" spans="1:12" s="16" customFormat="1" x14ac:dyDescent="0.25">
      <c r="A38" s="48">
        <f t="shared" si="0"/>
        <v>31</v>
      </c>
      <c r="B38" s="15"/>
      <c r="C38" s="15"/>
      <c r="D38" s="32"/>
      <c r="E38" s="32"/>
      <c r="F38" s="32"/>
      <c r="G38" s="32"/>
      <c r="H38" s="32"/>
      <c r="I38" s="34"/>
      <c r="J38" s="33"/>
      <c r="K38" s="4"/>
      <c r="L38" s="4"/>
    </row>
    <row r="39" spans="1:12" s="16" customFormat="1" x14ac:dyDescent="0.25">
      <c r="A39" s="48">
        <f t="shared" si="0"/>
        <v>32</v>
      </c>
      <c r="B39" s="15"/>
      <c r="C39" s="15"/>
      <c r="D39" s="32"/>
      <c r="E39" s="32"/>
      <c r="F39" s="32"/>
      <c r="G39" s="32"/>
      <c r="H39" s="32"/>
      <c r="I39" s="34"/>
      <c r="J39" s="33"/>
      <c r="K39" s="4"/>
      <c r="L39" s="4"/>
    </row>
    <row r="40" spans="1:12" s="16" customFormat="1" x14ac:dyDescent="0.25">
      <c r="A40" s="48">
        <f t="shared" si="0"/>
        <v>33</v>
      </c>
      <c r="B40" s="15"/>
      <c r="C40" s="15"/>
      <c r="D40" s="32"/>
      <c r="E40" s="32"/>
      <c r="F40" s="32"/>
      <c r="G40" s="32"/>
      <c r="H40" s="32"/>
      <c r="I40" s="34"/>
      <c r="J40" s="33"/>
      <c r="K40" s="4"/>
      <c r="L40" s="4"/>
    </row>
    <row r="41" spans="1:12" s="16" customFormat="1" x14ac:dyDescent="0.25">
      <c r="A41" s="48">
        <f t="shared" si="0"/>
        <v>34</v>
      </c>
      <c r="B41" s="15"/>
      <c r="C41" s="15"/>
      <c r="D41" s="32"/>
      <c r="E41" s="32"/>
      <c r="F41" s="32"/>
      <c r="G41" s="32"/>
      <c r="H41" s="32"/>
      <c r="I41" s="34"/>
      <c r="J41" s="33"/>
      <c r="K41" s="4"/>
      <c r="L41" s="4"/>
    </row>
    <row r="42" spans="1:12" s="16" customFormat="1" x14ac:dyDescent="0.25">
      <c r="A42" s="48">
        <f t="shared" si="0"/>
        <v>35</v>
      </c>
      <c r="B42" s="47"/>
      <c r="C42" s="47"/>
      <c r="D42" s="47"/>
      <c r="E42" s="47"/>
      <c r="F42" s="47"/>
      <c r="G42" s="47"/>
      <c r="H42" s="47"/>
      <c r="I42" s="34"/>
      <c r="J42" s="33"/>
      <c r="K42" s="4"/>
      <c r="L42" s="4"/>
    </row>
    <row r="43" spans="1:12" s="16" customFormat="1" x14ac:dyDescent="0.25">
      <c r="A43"/>
      <c r="B43"/>
      <c r="C43"/>
      <c r="D43" s="13"/>
      <c r="E43" s="13"/>
      <c r="F43" s="13"/>
      <c r="G43" s="13"/>
      <c r="H43"/>
      <c r="I43"/>
      <c r="J43"/>
      <c r="K43"/>
      <c r="L43"/>
    </row>
    <row r="44" spans="1:12" s="16" customFormat="1" ht="63" x14ac:dyDescent="0.25">
      <c r="A44"/>
      <c r="B44"/>
      <c r="C44"/>
      <c r="D44" s="14"/>
      <c r="E44" s="14"/>
      <c r="F44" s="14"/>
      <c r="G44" s="14"/>
      <c r="H44"/>
      <c r="I44"/>
      <c r="J44" s="11"/>
      <c r="K44" s="12" t="s">
        <v>9</v>
      </c>
      <c r="L44"/>
    </row>
    <row r="45" spans="1:12" s="16" customFormat="1" x14ac:dyDescent="0.25">
      <c r="A45"/>
      <c r="B45"/>
      <c r="C45"/>
      <c r="D45"/>
      <c r="E45"/>
      <c r="F45"/>
      <c r="G45"/>
      <c r="H45"/>
      <c r="I45"/>
      <c r="J45" s="5" t="s">
        <v>5</v>
      </c>
      <c r="K45" s="6">
        <f>COUNTIF(K8:K42,"APROBADO")</f>
        <v>0</v>
      </c>
      <c r="L45"/>
    </row>
    <row r="46" spans="1:12" s="16" customFormat="1" x14ac:dyDescent="0.25">
      <c r="A46"/>
      <c r="B46"/>
      <c r="C46"/>
      <c r="D46"/>
      <c r="E46"/>
      <c r="F46"/>
      <c r="G46"/>
      <c r="H46"/>
      <c r="I46"/>
      <c r="J46" s="7" t="s">
        <v>6</v>
      </c>
      <c r="K46" s="8">
        <f>COUNTIF(K8:K42,"RECHAZADO")</f>
        <v>0</v>
      </c>
      <c r="L46"/>
    </row>
    <row r="47" spans="1:12" s="16" customFormat="1" x14ac:dyDescent="0.25">
      <c r="A47"/>
      <c r="B47"/>
      <c r="C47"/>
      <c r="D47"/>
      <c r="E47"/>
      <c r="F47"/>
      <c r="G47"/>
      <c r="H47"/>
      <c r="I47"/>
      <c r="J47" s="7" t="s">
        <v>7</v>
      </c>
      <c r="K47" s="8">
        <f>COUNTIF(K8:K42,"PENDIENTE")</f>
        <v>7</v>
      </c>
      <c r="L47"/>
    </row>
    <row r="48" spans="1:12" s="16" customFormat="1" x14ac:dyDescent="0.25">
      <c r="A48"/>
      <c r="B48"/>
      <c r="C48"/>
      <c r="D48"/>
      <c r="E48"/>
      <c r="F48"/>
      <c r="G48"/>
      <c r="H48"/>
      <c r="I48"/>
      <c r="J48" s="7" t="s">
        <v>29</v>
      </c>
      <c r="K48" s="8">
        <f>COUNTIF(K8:K42,"PENDIENTE POR ERROR INVALIDANTE")</f>
        <v>0</v>
      </c>
      <c r="L48"/>
    </row>
    <row r="49" spans="4:11" x14ac:dyDescent="0.25">
      <c r="J49" s="7" t="s">
        <v>30</v>
      </c>
      <c r="K49" s="8">
        <f>COUNTIF(K8:K42,"N/A")</f>
        <v>0</v>
      </c>
    </row>
    <row r="50" spans="4:11" x14ac:dyDescent="0.25">
      <c r="D50" s="13"/>
      <c r="E50" s="13"/>
      <c r="F50" s="13"/>
      <c r="G50" s="13"/>
      <c r="J50" s="9" t="s">
        <v>8</v>
      </c>
      <c r="K50" s="10">
        <f>SUM(K45:K49)</f>
        <v>7</v>
      </c>
    </row>
    <row r="51" spans="4:11" x14ac:dyDescent="0.25">
      <c r="D51" s="13"/>
      <c r="E51" s="13"/>
      <c r="F51" s="13"/>
      <c r="G51" s="13"/>
    </row>
  </sheetData>
  <dataConsolidate/>
  <dataValidations count="1">
    <dataValidation type="list" allowBlank="1" showInputMessage="1" showErrorMessage="1" sqref="WBU9:WBU43 VRY9:VRY43 JA9:JA43 SW9:SW43 WLQ9:WLQ43 ACS9:ACS43 AMO9:AMO43 AWK9:AWK43 BGG9:BGG43 BQC9:BQC43 BZY9:BZY43 CJU9:CJU43 CTQ9:CTQ43 DDM9:DDM43 DNI9:DNI43 DXE9:DXE43 EHA9:EHA43 EQW9:EQW43 FAS9:FAS43 FKO9:FKO43 FUK9:FUK43 GEG9:GEG43 GOC9:GOC43 GXY9:GXY43 HHU9:HHU43 HRQ9:HRQ43 IBM9:IBM43 ILI9:ILI43 IVE9:IVE43 JFA9:JFA43 JOW9:JOW43 JYS9:JYS43 KIO9:KIO43 KSK9:KSK43 LCG9:LCG43 LMC9:LMC43 LVY9:LVY43 MFU9:MFU43 MPQ9:MPQ43 MZM9:MZM43 NJI9:NJI43 NTE9:NTE43 ODA9:ODA43 OMW9:OMW43 OWS9:OWS43 PGO9:PGO43 PQK9:PQK43 QAG9:QAG43 QKC9:QKC43 QTY9:QTY43 RDU9:RDU43 RNQ9:RNQ43 RXM9:RXM43 SHI9:SHI43 SRE9:SRE43 TBA9:TBA43 TKW9:TKW43 TUS9:TUS43 UEO9:UEO43 UOK9:UOK43 UYG9:UYG43 VIC9:VIC43 K8:K43">
      <formula1>"APROBADO,RECHAZADO,PENDIENTE,PENDIENTE POR ERROR INVALIDANTE,N/A"</formula1>
    </dataValidation>
  </dataValidations>
  <pageMargins left="0.7" right="0.7" top="0.75" bottom="0.75" header="0.3" footer="0.3"/>
  <pageSetup scale="10" orientation="portrait" horizontalDpi="200" verticalDpi="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zoomScaleNormal="100" zoomScaleSheetLayoutView="85"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width="3" bestFit="1" customWidth="1"/>
    <col min="2" max="2" width="7.85546875" bestFit="1" customWidth="1"/>
    <col min="3" max="3" width="10" bestFit="1" customWidth="1"/>
    <col min="4" max="4" width="37.7109375" customWidth="1"/>
    <col min="5" max="5" width="21.28515625" bestFit="1" customWidth="1"/>
    <col min="6" max="6" width="17.5703125" bestFit="1" customWidth="1"/>
    <col min="7" max="7" width="24.42578125" bestFit="1" customWidth="1"/>
    <col min="8" max="8" width="54" bestFit="1" customWidth="1"/>
    <col min="9" max="9" width="19" bestFit="1" customWidth="1"/>
    <col min="10" max="10" width="15.85546875" bestFit="1" customWidth="1"/>
    <col min="11" max="12" width="17.7109375" bestFit="1" customWidth="1"/>
    <col min="13" max="13" width="11.42578125" style="16" customWidth="1"/>
  </cols>
  <sheetData>
    <row r="1" spans="1:12" ht="21" x14ac:dyDescent="0.35">
      <c r="A1" s="17"/>
      <c r="B1" s="17"/>
      <c r="C1" s="17"/>
      <c r="D1" s="17"/>
      <c r="E1" s="17"/>
      <c r="F1" s="17"/>
      <c r="G1" s="17"/>
      <c r="H1" s="18" t="s">
        <v>13</v>
      </c>
      <c r="I1" s="17"/>
      <c r="J1" s="17"/>
      <c r="K1" s="17"/>
      <c r="L1" s="17"/>
    </row>
    <row r="2" spans="1:12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1:12" s="16" customFormat="1" ht="45" x14ac:dyDescent="0.25">
      <c r="A5" s="1" t="s">
        <v>11</v>
      </c>
      <c r="B5" s="1" t="s">
        <v>12</v>
      </c>
      <c r="C5" s="1" t="s">
        <v>16</v>
      </c>
      <c r="D5" s="1" t="s">
        <v>0</v>
      </c>
      <c r="E5" s="1" t="s">
        <v>22</v>
      </c>
      <c r="F5" s="1" t="s">
        <v>23</v>
      </c>
      <c r="G5" s="1" t="s">
        <v>15</v>
      </c>
      <c r="H5" s="1" t="s">
        <v>1</v>
      </c>
      <c r="I5" s="1" t="s">
        <v>2</v>
      </c>
      <c r="J5" s="1" t="s">
        <v>3</v>
      </c>
      <c r="K5" s="2" t="s">
        <v>40</v>
      </c>
      <c r="L5" s="3" t="s">
        <v>41</v>
      </c>
    </row>
    <row r="6" spans="1:12" s="16" customFormat="1" x14ac:dyDescent="0.25">
      <c r="A6" s="19"/>
      <c r="B6" s="20"/>
      <c r="C6" s="20"/>
      <c r="D6" s="20" t="s">
        <v>14</v>
      </c>
      <c r="E6" s="20"/>
      <c r="F6" s="20"/>
      <c r="G6" s="20"/>
      <c r="H6" s="21"/>
      <c r="I6" s="22"/>
      <c r="J6" s="23"/>
      <c r="K6" s="23"/>
      <c r="L6" s="23"/>
    </row>
    <row r="7" spans="1:12" s="16" customFormat="1" ht="25.5" x14ac:dyDescent="0.25">
      <c r="A7" s="25"/>
      <c r="B7" s="24"/>
      <c r="C7" s="24"/>
      <c r="D7" s="24" t="s">
        <v>17</v>
      </c>
      <c r="E7" s="24"/>
      <c r="F7" s="24"/>
      <c r="G7" s="24"/>
      <c r="H7" s="26"/>
      <c r="I7" s="27"/>
      <c r="J7" s="28"/>
      <c r="K7" s="28"/>
      <c r="L7" s="28"/>
    </row>
    <row r="8" spans="1:12" s="16" customFormat="1" ht="60" x14ac:dyDescent="0.25">
      <c r="A8" s="29">
        <v>1</v>
      </c>
      <c r="B8" s="15" t="s">
        <v>31</v>
      </c>
      <c r="C8" s="15" t="s">
        <v>18</v>
      </c>
      <c r="D8" s="32" t="s">
        <v>84</v>
      </c>
      <c r="E8" s="56" t="s">
        <v>47</v>
      </c>
      <c r="F8" s="32" t="s">
        <v>24</v>
      </c>
      <c r="G8" s="32" t="s">
        <v>33</v>
      </c>
      <c r="H8" s="32" t="s">
        <v>20</v>
      </c>
      <c r="I8" s="33"/>
      <c r="J8" s="33"/>
      <c r="K8" s="30" t="s">
        <v>10</v>
      </c>
      <c r="L8" s="30"/>
    </row>
    <row r="9" spans="1:12" s="31" customFormat="1" ht="90" x14ac:dyDescent="0.25">
      <c r="A9" s="48">
        <f>A8+1</f>
        <v>2</v>
      </c>
      <c r="B9" s="15" t="s">
        <v>31</v>
      </c>
      <c r="C9" s="15" t="s">
        <v>19</v>
      </c>
      <c r="D9" s="32" t="s">
        <v>83</v>
      </c>
      <c r="E9" s="56" t="s">
        <v>47</v>
      </c>
      <c r="F9" s="32" t="s">
        <v>24</v>
      </c>
      <c r="G9" s="32" t="s">
        <v>33</v>
      </c>
      <c r="H9" s="32" t="s">
        <v>87</v>
      </c>
      <c r="I9" s="33"/>
      <c r="J9" s="33"/>
      <c r="K9" s="30" t="s">
        <v>10</v>
      </c>
      <c r="L9" s="30"/>
    </row>
    <row r="10" spans="1:12" s="16" customFormat="1" ht="60" x14ac:dyDescent="0.25">
      <c r="A10" s="48">
        <f t="shared" ref="A10:A42" si="0">A9+1</f>
        <v>3</v>
      </c>
      <c r="B10" s="15" t="s">
        <v>32</v>
      </c>
      <c r="C10" s="15" t="s">
        <v>18</v>
      </c>
      <c r="D10" s="32" t="s">
        <v>85</v>
      </c>
      <c r="E10" s="56" t="s">
        <v>47</v>
      </c>
      <c r="F10" s="32" t="s">
        <v>24</v>
      </c>
      <c r="G10" s="32" t="s">
        <v>33</v>
      </c>
      <c r="H10" s="32" t="s">
        <v>20</v>
      </c>
      <c r="I10" s="34"/>
      <c r="J10" s="33"/>
      <c r="K10" s="4" t="s">
        <v>10</v>
      </c>
      <c r="L10" s="4"/>
    </row>
    <row r="11" spans="1:12" s="16" customFormat="1" ht="90" x14ac:dyDescent="0.25">
      <c r="A11" s="48">
        <f t="shared" si="0"/>
        <v>4</v>
      </c>
      <c r="B11" s="15" t="s">
        <v>32</v>
      </c>
      <c r="C11" s="15" t="s">
        <v>19</v>
      </c>
      <c r="D11" s="32" t="s">
        <v>86</v>
      </c>
      <c r="E11" s="56" t="s">
        <v>47</v>
      </c>
      <c r="F11" s="32" t="s">
        <v>24</v>
      </c>
      <c r="G11" s="32" t="s">
        <v>33</v>
      </c>
      <c r="H11" s="32" t="s">
        <v>88</v>
      </c>
      <c r="I11" s="34"/>
      <c r="J11" s="33"/>
      <c r="K11" s="4" t="s">
        <v>10</v>
      </c>
      <c r="L11" s="4"/>
    </row>
    <row r="12" spans="1:12" s="16" customFormat="1" x14ac:dyDescent="0.25">
      <c r="A12" s="48">
        <f t="shared" si="0"/>
        <v>5</v>
      </c>
      <c r="B12" s="15"/>
      <c r="C12" s="15"/>
      <c r="D12" s="32"/>
      <c r="E12" s="32"/>
      <c r="F12" s="32"/>
      <c r="G12" s="32"/>
      <c r="H12" s="32"/>
      <c r="I12" s="34"/>
      <c r="J12" s="33"/>
      <c r="K12" s="4"/>
      <c r="L12" s="4"/>
    </row>
    <row r="13" spans="1:12" s="16" customFormat="1" x14ac:dyDescent="0.25">
      <c r="A13" s="48">
        <f t="shared" si="0"/>
        <v>6</v>
      </c>
      <c r="B13" s="15"/>
      <c r="C13" s="15"/>
      <c r="D13" s="32"/>
      <c r="E13" s="32"/>
      <c r="F13" s="32"/>
      <c r="G13" s="32"/>
      <c r="H13" s="32"/>
      <c r="I13" s="34"/>
      <c r="J13" s="33"/>
      <c r="K13" s="4"/>
      <c r="L13" s="4"/>
    </row>
    <row r="14" spans="1:12" s="16" customFormat="1" x14ac:dyDescent="0.25">
      <c r="A14" s="48">
        <f t="shared" si="0"/>
        <v>7</v>
      </c>
      <c r="B14" s="15"/>
      <c r="C14" s="15"/>
      <c r="D14" s="32"/>
      <c r="E14" s="32"/>
      <c r="F14" s="32"/>
      <c r="G14" s="32"/>
      <c r="H14" s="32"/>
      <c r="I14" s="34"/>
      <c r="J14" s="33"/>
      <c r="K14" s="4"/>
      <c r="L14" s="4"/>
    </row>
    <row r="15" spans="1:12" s="16" customFormat="1" x14ac:dyDescent="0.25">
      <c r="A15" s="48">
        <f t="shared" si="0"/>
        <v>8</v>
      </c>
      <c r="B15" s="15"/>
      <c r="C15" s="15"/>
      <c r="D15" s="32"/>
      <c r="E15" s="32"/>
      <c r="F15" s="32"/>
      <c r="G15" s="32"/>
      <c r="H15" s="32"/>
      <c r="I15" s="34"/>
      <c r="J15" s="33"/>
      <c r="K15" s="4"/>
      <c r="L15" s="4"/>
    </row>
    <row r="16" spans="1:12" s="16" customFormat="1" x14ac:dyDescent="0.25">
      <c r="A16" s="48">
        <f t="shared" si="0"/>
        <v>9</v>
      </c>
      <c r="B16" s="15"/>
      <c r="C16" s="15"/>
      <c r="D16" s="32"/>
      <c r="E16" s="32"/>
      <c r="F16" s="32"/>
      <c r="G16" s="32"/>
      <c r="H16" s="32"/>
      <c r="I16" s="34"/>
      <c r="J16" s="33"/>
      <c r="K16" s="4"/>
      <c r="L16" s="4"/>
    </row>
    <row r="17" spans="1:12" s="16" customFormat="1" x14ac:dyDescent="0.25">
      <c r="A17" s="48">
        <f t="shared" si="0"/>
        <v>10</v>
      </c>
      <c r="B17" s="15"/>
      <c r="C17" s="15"/>
      <c r="D17" s="32"/>
      <c r="E17" s="32"/>
      <c r="F17" s="32"/>
      <c r="G17" s="32"/>
      <c r="H17" s="32"/>
      <c r="I17" s="34"/>
      <c r="J17" s="33"/>
      <c r="K17" s="4"/>
      <c r="L17" s="4"/>
    </row>
    <row r="18" spans="1:12" s="16" customFormat="1" x14ac:dyDescent="0.25">
      <c r="A18" s="48">
        <f t="shared" si="0"/>
        <v>11</v>
      </c>
      <c r="B18" s="15"/>
      <c r="C18" s="15"/>
      <c r="D18" s="32"/>
      <c r="E18" s="32"/>
      <c r="F18" s="32"/>
      <c r="G18" s="32"/>
      <c r="H18" s="32"/>
      <c r="I18" s="34"/>
      <c r="J18" s="33"/>
      <c r="K18" s="4"/>
      <c r="L18" s="4"/>
    </row>
    <row r="19" spans="1:12" s="16" customFormat="1" x14ac:dyDescent="0.25">
      <c r="A19" s="48">
        <f t="shared" si="0"/>
        <v>12</v>
      </c>
      <c r="B19" s="15"/>
      <c r="C19" s="15"/>
      <c r="D19" s="32"/>
      <c r="E19" s="32"/>
      <c r="F19" s="32"/>
      <c r="G19" s="32"/>
      <c r="H19" s="32"/>
      <c r="I19" s="34"/>
      <c r="J19" s="33"/>
      <c r="K19" s="4"/>
      <c r="L19" s="4"/>
    </row>
    <row r="20" spans="1:12" s="16" customFormat="1" x14ac:dyDescent="0.25">
      <c r="A20" s="48">
        <f t="shared" si="0"/>
        <v>13</v>
      </c>
      <c r="B20" s="15"/>
      <c r="C20" s="15"/>
      <c r="D20" s="32"/>
      <c r="E20" s="32"/>
      <c r="F20" s="32"/>
      <c r="G20" s="32"/>
      <c r="H20" s="32"/>
      <c r="I20" s="34"/>
      <c r="J20" s="33"/>
      <c r="K20" s="4"/>
      <c r="L20" s="4"/>
    </row>
    <row r="21" spans="1:12" s="16" customFormat="1" x14ac:dyDescent="0.25">
      <c r="A21" s="48">
        <f t="shared" si="0"/>
        <v>14</v>
      </c>
      <c r="B21" s="15"/>
      <c r="C21" s="15"/>
      <c r="D21" s="32"/>
      <c r="E21" s="32"/>
      <c r="F21" s="32"/>
      <c r="G21" s="32"/>
      <c r="H21" s="32"/>
      <c r="I21" s="34"/>
      <c r="J21" s="33"/>
      <c r="K21" s="4"/>
      <c r="L21" s="4"/>
    </row>
    <row r="22" spans="1:12" s="16" customFormat="1" x14ac:dyDescent="0.25">
      <c r="A22" s="48">
        <f t="shared" si="0"/>
        <v>15</v>
      </c>
      <c r="B22" s="15"/>
      <c r="C22" s="15"/>
      <c r="D22" s="32"/>
      <c r="E22" s="32"/>
      <c r="F22" s="32"/>
      <c r="G22" s="32"/>
      <c r="H22" s="32"/>
      <c r="I22" s="34"/>
      <c r="J22" s="33"/>
      <c r="K22" s="4"/>
      <c r="L22" s="4"/>
    </row>
    <row r="23" spans="1:12" s="16" customFormat="1" x14ac:dyDescent="0.25">
      <c r="A23" s="48">
        <f t="shared" si="0"/>
        <v>16</v>
      </c>
      <c r="B23" s="15"/>
      <c r="C23" s="15"/>
      <c r="D23" s="32"/>
      <c r="E23" s="32"/>
      <c r="F23" s="32"/>
      <c r="G23" s="32"/>
      <c r="H23" s="32"/>
      <c r="I23" s="34"/>
      <c r="J23" s="33"/>
      <c r="K23" s="4"/>
      <c r="L23" s="4"/>
    </row>
    <row r="24" spans="1:12" s="16" customFormat="1" x14ac:dyDescent="0.25">
      <c r="A24" s="48">
        <f t="shared" si="0"/>
        <v>17</v>
      </c>
      <c r="B24" s="15"/>
      <c r="C24" s="15"/>
      <c r="D24" s="32"/>
      <c r="E24" s="32"/>
      <c r="F24" s="32"/>
      <c r="G24" s="32"/>
      <c r="H24" s="32"/>
      <c r="I24" s="34"/>
      <c r="J24" s="33"/>
      <c r="K24" s="4"/>
      <c r="L24" s="4"/>
    </row>
    <row r="25" spans="1:12" s="16" customFormat="1" x14ac:dyDescent="0.25">
      <c r="A25" s="48">
        <f t="shared" si="0"/>
        <v>18</v>
      </c>
      <c r="B25" s="15"/>
      <c r="C25" s="15"/>
      <c r="D25" s="32"/>
      <c r="E25" s="32"/>
      <c r="F25" s="32"/>
      <c r="G25" s="32"/>
      <c r="H25" s="32"/>
      <c r="I25" s="34"/>
      <c r="J25" s="33"/>
      <c r="K25" s="4"/>
      <c r="L25" s="4"/>
    </row>
    <row r="26" spans="1:12" s="16" customFormat="1" x14ac:dyDescent="0.25">
      <c r="A26" s="48">
        <f t="shared" si="0"/>
        <v>19</v>
      </c>
      <c r="B26" s="15"/>
      <c r="C26" s="15"/>
      <c r="D26" s="32"/>
      <c r="E26" s="32"/>
      <c r="F26" s="32"/>
      <c r="G26" s="32"/>
      <c r="H26" s="32"/>
      <c r="I26" s="34"/>
      <c r="J26" s="33"/>
      <c r="K26" s="4"/>
      <c r="L26" s="4"/>
    </row>
    <row r="27" spans="1:12" s="16" customFormat="1" x14ac:dyDescent="0.25">
      <c r="A27" s="48">
        <f t="shared" si="0"/>
        <v>20</v>
      </c>
      <c r="B27" s="15"/>
      <c r="C27" s="15"/>
      <c r="D27" s="32"/>
      <c r="E27" s="32"/>
      <c r="F27" s="32"/>
      <c r="G27" s="32"/>
      <c r="H27" s="32"/>
      <c r="I27" s="34"/>
      <c r="J27" s="33"/>
      <c r="K27" s="4"/>
      <c r="L27" s="4"/>
    </row>
    <row r="28" spans="1:12" s="16" customFormat="1" x14ac:dyDescent="0.25">
      <c r="A28" s="48">
        <f t="shared" si="0"/>
        <v>21</v>
      </c>
      <c r="B28" s="15"/>
      <c r="C28" s="15"/>
      <c r="D28" s="32"/>
      <c r="E28" s="32"/>
      <c r="F28" s="32"/>
      <c r="G28" s="32"/>
      <c r="H28" s="32"/>
      <c r="I28" s="34"/>
      <c r="J28" s="33"/>
      <c r="K28" s="4"/>
      <c r="L28" s="4"/>
    </row>
    <row r="29" spans="1:12" s="16" customFormat="1" x14ac:dyDescent="0.25">
      <c r="A29" s="48">
        <f t="shared" si="0"/>
        <v>22</v>
      </c>
      <c r="B29" s="15"/>
      <c r="C29" s="15"/>
      <c r="D29" s="32"/>
      <c r="E29" s="32"/>
      <c r="F29" s="32"/>
      <c r="G29" s="32"/>
      <c r="H29" s="32"/>
      <c r="I29" s="34"/>
      <c r="J29" s="33"/>
      <c r="K29" s="4"/>
      <c r="L29" s="4"/>
    </row>
    <row r="30" spans="1:12" s="16" customFormat="1" x14ac:dyDescent="0.25">
      <c r="A30" s="48">
        <f t="shared" si="0"/>
        <v>23</v>
      </c>
      <c r="B30" s="15"/>
      <c r="C30" s="15"/>
      <c r="D30" s="32"/>
      <c r="E30" s="32"/>
      <c r="F30" s="32"/>
      <c r="G30" s="32"/>
      <c r="H30" s="32"/>
      <c r="I30" s="34"/>
      <c r="J30" s="33"/>
      <c r="K30" s="4"/>
      <c r="L30" s="4"/>
    </row>
    <row r="31" spans="1:12" s="16" customFormat="1" x14ac:dyDescent="0.25">
      <c r="A31" s="48">
        <f t="shared" si="0"/>
        <v>24</v>
      </c>
      <c r="B31" s="15"/>
      <c r="C31" s="15"/>
      <c r="D31" s="32"/>
      <c r="E31" s="32"/>
      <c r="F31" s="32"/>
      <c r="G31" s="32"/>
      <c r="H31" s="32"/>
      <c r="I31" s="34"/>
      <c r="J31" s="33"/>
      <c r="K31" s="4"/>
      <c r="L31" s="4"/>
    </row>
    <row r="32" spans="1:12" s="16" customFormat="1" x14ac:dyDescent="0.25">
      <c r="A32" s="48">
        <f t="shared" si="0"/>
        <v>25</v>
      </c>
      <c r="B32" s="15"/>
      <c r="C32" s="15"/>
      <c r="D32" s="32"/>
      <c r="E32" s="32"/>
      <c r="F32" s="32"/>
      <c r="G32" s="32"/>
      <c r="H32" s="32"/>
      <c r="I32" s="34"/>
      <c r="J32" s="33"/>
      <c r="K32" s="4"/>
      <c r="L32" s="4"/>
    </row>
    <row r="33" spans="1:12" s="16" customFormat="1" x14ac:dyDescent="0.25">
      <c r="A33" s="48">
        <f t="shared" si="0"/>
        <v>26</v>
      </c>
      <c r="B33" s="15"/>
      <c r="C33" s="15"/>
      <c r="D33" s="32"/>
      <c r="E33" s="32"/>
      <c r="F33" s="32"/>
      <c r="G33" s="32"/>
      <c r="H33" s="32"/>
      <c r="I33" s="34"/>
      <c r="J33" s="33"/>
      <c r="K33" s="4"/>
      <c r="L33" s="4"/>
    </row>
    <row r="34" spans="1:12" s="16" customFormat="1" x14ac:dyDescent="0.25">
      <c r="A34" s="48">
        <f t="shared" si="0"/>
        <v>27</v>
      </c>
      <c r="B34" s="15"/>
      <c r="C34" s="15"/>
      <c r="D34" s="32"/>
      <c r="E34" s="32"/>
      <c r="F34" s="32"/>
      <c r="G34" s="32"/>
      <c r="H34" s="32"/>
      <c r="I34" s="34"/>
      <c r="J34" s="33"/>
      <c r="K34" s="4"/>
      <c r="L34" s="4"/>
    </row>
    <row r="35" spans="1:12" s="16" customFormat="1" x14ac:dyDescent="0.25">
      <c r="A35" s="48">
        <f t="shared" si="0"/>
        <v>28</v>
      </c>
      <c r="B35" s="15"/>
      <c r="C35" s="15"/>
      <c r="D35" s="32"/>
      <c r="E35" s="32"/>
      <c r="F35" s="32"/>
      <c r="G35" s="32"/>
      <c r="H35" s="32"/>
      <c r="I35" s="34"/>
      <c r="J35" s="33"/>
      <c r="K35" s="4"/>
      <c r="L35" s="4"/>
    </row>
    <row r="36" spans="1:12" s="16" customFormat="1" x14ac:dyDescent="0.25">
      <c r="A36" s="48">
        <f t="shared" si="0"/>
        <v>29</v>
      </c>
      <c r="B36" s="15"/>
      <c r="C36" s="15"/>
      <c r="D36" s="32"/>
      <c r="E36" s="32"/>
      <c r="F36" s="32"/>
      <c r="G36" s="32"/>
      <c r="H36" s="32"/>
      <c r="I36" s="34"/>
      <c r="J36" s="33"/>
      <c r="K36" s="4"/>
      <c r="L36" s="4"/>
    </row>
    <row r="37" spans="1:12" s="16" customFormat="1" x14ac:dyDescent="0.25">
      <c r="A37" s="48">
        <f t="shared" si="0"/>
        <v>30</v>
      </c>
      <c r="B37" s="15"/>
      <c r="C37" s="15"/>
      <c r="D37" s="32"/>
      <c r="E37" s="32"/>
      <c r="F37" s="32"/>
      <c r="G37" s="32"/>
      <c r="H37" s="32"/>
      <c r="I37" s="34"/>
      <c r="J37" s="33"/>
      <c r="K37" s="4"/>
      <c r="L37" s="4"/>
    </row>
    <row r="38" spans="1:12" s="16" customFormat="1" x14ac:dyDescent="0.25">
      <c r="A38" s="48">
        <f t="shared" si="0"/>
        <v>31</v>
      </c>
      <c r="B38" s="15"/>
      <c r="C38" s="15"/>
      <c r="D38" s="32"/>
      <c r="E38" s="32"/>
      <c r="F38" s="32"/>
      <c r="G38" s="32"/>
      <c r="H38" s="32"/>
      <c r="I38" s="34"/>
      <c r="J38" s="33"/>
      <c r="K38" s="4"/>
      <c r="L38" s="4"/>
    </row>
    <row r="39" spans="1:12" s="16" customFormat="1" x14ac:dyDescent="0.25">
      <c r="A39" s="48">
        <f t="shared" si="0"/>
        <v>32</v>
      </c>
      <c r="B39" s="15"/>
      <c r="C39" s="15"/>
      <c r="D39" s="32"/>
      <c r="E39" s="32"/>
      <c r="F39" s="32"/>
      <c r="G39" s="32"/>
      <c r="H39" s="32"/>
      <c r="I39" s="34"/>
      <c r="J39" s="33"/>
      <c r="K39" s="4"/>
      <c r="L39" s="4"/>
    </row>
    <row r="40" spans="1:12" s="16" customFormat="1" x14ac:dyDescent="0.25">
      <c r="A40" s="48">
        <f t="shared" si="0"/>
        <v>33</v>
      </c>
      <c r="B40" s="15"/>
      <c r="C40" s="15"/>
      <c r="D40" s="32"/>
      <c r="E40" s="32"/>
      <c r="F40" s="32"/>
      <c r="G40" s="32"/>
      <c r="H40" s="32"/>
      <c r="I40" s="34"/>
      <c r="J40" s="33"/>
      <c r="K40" s="4"/>
      <c r="L40" s="4"/>
    </row>
    <row r="41" spans="1:12" s="16" customFormat="1" x14ac:dyDescent="0.25">
      <c r="A41" s="48">
        <f t="shared" si="0"/>
        <v>34</v>
      </c>
      <c r="B41" s="15"/>
      <c r="C41" s="15"/>
      <c r="D41" s="32"/>
      <c r="E41" s="32"/>
      <c r="F41" s="32"/>
      <c r="G41" s="32"/>
      <c r="H41" s="32"/>
      <c r="I41" s="34"/>
      <c r="J41" s="33"/>
      <c r="K41" s="4"/>
      <c r="L41" s="4"/>
    </row>
    <row r="42" spans="1:12" s="16" customFormat="1" x14ac:dyDescent="0.25">
      <c r="A42" s="48">
        <f t="shared" si="0"/>
        <v>35</v>
      </c>
      <c r="B42" s="47"/>
      <c r="C42" s="47"/>
      <c r="D42" s="47"/>
      <c r="E42" s="47"/>
      <c r="F42" s="47"/>
      <c r="G42" s="47"/>
      <c r="H42" s="47"/>
      <c r="I42" s="34"/>
      <c r="J42" s="33"/>
      <c r="K42" s="4"/>
      <c r="L42" s="4"/>
    </row>
    <row r="43" spans="1:12" s="16" customFormat="1" x14ac:dyDescent="0.25">
      <c r="A43"/>
      <c r="B43"/>
      <c r="C43"/>
      <c r="D43" s="13"/>
      <c r="E43" s="13"/>
      <c r="F43" s="13"/>
      <c r="G43" s="13"/>
      <c r="H43"/>
      <c r="I43"/>
      <c r="J43"/>
      <c r="K43"/>
      <c r="L43"/>
    </row>
    <row r="44" spans="1:12" s="16" customFormat="1" ht="63" x14ac:dyDescent="0.25">
      <c r="A44"/>
      <c r="B44"/>
      <c r="C44"/>
      <c r="D44" s="14"/>
      <c r="E44" s="14"/>
      <c r="F44" s="14"/>
      <c r="G44" s="14"/>
      <c r="H44"/>
      <c r="I44"/>
      <c r="J44" s="11"/>
      <c r="K44" s="12" t="s">
        <v>9</v>
      </c>
      <c r="L44"/>
    </row>
    <row r="45" spans="1:12" s="16" customFormat="1" x14ac:dyDescent="0.25">
      <c r="A45"/>
      <c r="B45"/>
      <c r="C45"/>
      <c r="D45"/>
      <c r="E45"/>
      <c r="F45"/>
      <c r="G45"/>
      <c r="H45"/>
      <c r="I45"/>
      <c r="J45" s="5" t="s">
        <v>5</v>
      </c>
      <c r="K45" s="6">
        <f>COUNTIF(K8:K42,"APROBADO")</f>
        <v>0</v>
      </c>
      <c r="L45"/>
    </row>
    <row r="46" spans="1:12" s="16" customFormat="1" x14ac:dyDescent="0.25">
      <c r="A46"/>
      <c r="B46"/>
      <c r="C46"/>
      <c r="D46"/>
      <c r="E46"/>
      <c r="F46"/>
      <c r="G46"/>
      <c r="H46"/>
      <c r="I46"/>
      <c r="J46" s="7" t="s">
        <v>6</v>
      </c>
      <c r="K46" s="8">
        <f>COUNTIF(K8:K42,"RECHAZADO")</f>
        <v>0</v>
      </c>
      <c r="L46"/>
    </row>
    <row r="47" spans="1:12" s="16" customFormat="1" x14ac:dyDescent="0.25">
      <c r="A47"/>
      <c r="B47"/>
      <c r="C47"/>
      <c r="D47"/>
      <c r="E47"/>
      <c r="F47"/>
      <c r="G47"/>
      <c r="H47"/>
      <c r="I47"/>
      <c r="J47" s="7" t="s">
        <v>7</v>
      </c>
      <c r="K47" s="8">
        <f>COUNTIF(K8:K42,"PENDIENTE")</f>
        <v>4</v>
      </c>
      <c r="L47"/>
    </row>
    <row r="48" spans="1:12" s="16" customFormat="1" x14ac:dyDescent="0.25">
      <c r="A48"/>
      <c r="B48"/>
      <c r="C48"/>
      <c r="D48"/>
      <c r="E48"/>
      <c r="F48"/>
      <c r="G48"/>
      <c r="H48"/>
      <c r="I48"/>
      <c r="J48" s="7" t="s">
        <v>29</v>
      </c>
      <c r="K48" s="8">
        <f>COUNTIF(K8:K42,"PENDIENTE POR ERROR INVALIDANTE")</f>
        <v>0</v>
      </c>
      <c r="L48"/>
    </row>
    <row r="49" spans="4:11" x14ac:dyDescent="0.25">
      <c r="J49" s="7" t="s">
        <v>30</v>
      </c>
      <c r="K49" s="8">
        <f>COUNTIF(K8:K42,"N/A")</f>
        <v>0</v>
      </c>
    </row>
    <row r="50" spans="4:11" x14ac:dyDescent="0.25">
      <c r="D50" s="13"/>
      <c r="E50" s="13"/>
      <c r="F50" s="13"/>
      <c r="G50" s="13"/>
      <c r="J50" s="9" t="s">
        <v>8</v>
      </c>
      <c r="K50" s="10">
        <f>SUM(K45:K49)</f>
        <v>4</v>
      </c>
    </row>
    <row r="51" spans="4:11" x14ac:dyDescent="0.25">
      <c r="D51" s="13"/>
      <c r="E51" s="13"/>
      <c r="F51" s="13"/>
      <c r="G51" s="13"/>
    </row>
  </sheetData>
  <dataConsolidate/>
  <dataValidations count="1">
    <dataValidation type="list" allowBlank="1" showInputMessage="1" showErrorMessage="1" sqref="WBU9:WBU43 VRY9:VRY43 JA9:JA43 SW9:SW43 WLQ9:WLQ43 ACS9:ACS43 AMO9:AMO43 AWK9:AWK43 BGG9:BGG43 BQC9:BQC43 BZY9:BZY43 CJU9:CJU43 CTQ9:CTQ43 DDM9:DDM43 DNI9:DNI43 DXE9:DXE43 EHA9:EHA43 EQW9:EQW43 FAS9:FAS43 FKO9:FKO43 FUK9:FUK43 GEG9:GEG43 GOC9:GOC43 GXY9:GXY43 HHU9:HHU43 HRQ9:HRQ43 IBM9:IBM43 ILI9:ILI43 IVE9:IVE43 JFA9:JFA43 JOW9:JOW43 JYS9:JYS43 KIO9:KIO43 KSK9:KSK43 LCG9:LCG43 LMC9:LMC43 LVY9:LVY43 MFU9:MFU43 MPQ9:MPQ43 MZM9:MZM43 NJI9:NJI43 NTE9:NTE43 ODA9:ODA43 OMW9:OMW43 OWS9:OWS43 PGO9:PGO43 PQK9:PQK43 QAG9:QAG43 QKC9:QKC43 QTY9:QTY43 RDU9:RDU43 RNQ9:RNQ43 RXM9:RXM43 SHI9:SHI43 SRE9:SRE43 TBA9:TBA43 TKW9:TKW43 TUS9:TUS43 UEO9:UEO43 UOK9:UOK43 UYG9:UYG43 VIC9:VIC43 K8:K43">
      <formula1>"APROBADO,RECHAZADO,PENDIENTE,PENDIENTE POR ERROR INVALIDANTE,N/A"</formula1>
    </dataValidation>
  </dataValidations>
  <pageMargins left="0.7" right="0.7" top="0.75" bottom="0.75" header="0.3" footer="0.3"/>
  <pageSetup scale="10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zoomScaleNormal="100" zoomScaleSheetLayoutView="85"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width="3" bestFit="1" customWidth="1"/>
    <col min="2" max="2" width="7.85546875" bestFit="1" customWidth="1"/>
    <col min="3" max="3" width="10" bestFit="1" customWidth="1"/>
    <col min="4" max="4" width="42.5703125" bestFit="1" customWidth="1"/>
    <col min="5" max="5" width="25.28515625" bestFit="1" customWidth="1"/>
    <col min="6" max="6" width="12.85546875" bestFit="1" customWidth="1"/>
    <col min="7" max="7" width="27.42578125" customWidth="1"/>
    <col min="8" max="8" width="54" bestFit="1" customWidth="1"/>
    <col min="9" max="9" width="19" bestFit="1" customWidth="1"/>
    <col min="10" max="10" width="15.85546875" bestFit="1" customWidth="1"/>
    <col min="11" max="11" width="17.7109375" bestFit="1" customWidth="1"/>
    <col min="12" max="12" width="12.140625" bestFit="1" customWidth="1"/>
    <col min="13" max="13" width="11.42578125" style="16" customWidth="1"/>
  </cols>
  <sheetData>
    <row r="1" spans="1:12" ht="21" x14ac:dyDescent="0.35">
      <c r="A1" s="17"/>
      <c r="B1" s="17"/>
      <c r="C1" s="17"/>
      <c r="D1" s="17"/>
      <c r="E1" s="17"/>
      <c r="F1" s="17"/>
      <c r="G1" s="17"/>
      <c r="H1" s="18" t="s">
        <v>13</v>
      </c>
      <c r="I1" s="17"/>
      <c r="J1" s="17"/>
      <c r="K1" s="17"/>
      <c r="L1" s="17"/>
    </row>
    <row r="2" spans="1:12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1:12" s="16" customFormat="1" ht="56.25" x14ac:dyDescent="0.25">
      <c r="A5" s="1" t="s">
        <v>11</v>
      </c>
      <c r="B5" s="1" t="s">
        <v>12</v>
      </c>
      <c r="C5" s="1" t="s">
        <v>16</v>
      </c>
      <c r="D5" s="1" t="s">
        <v>0</v>
      </c>
      <c r="E5" s="1" t="s">
        <v>22</v>
      </c>
      <c r="F5" s="1" t="s">
        <v>23</v>
      </c>
      <c r="G5" s="1" t="s">
        <v>15</v>
      </c>
      <c r="H5" s="1" t="s">
        <v>1</v>
      </c>
      <c r="I5" s="1" t="s">
        <v>2</v>
      </c>
      <c r="J5" s="1" t="s">
        <v>3</v>
      </c>
      <c r="K5" s="2" t="s">
        <v>40</v>
      </c>
      <c r="L5" s="3" t="s">
        <v>41</v>
      </c>
    </row>
    <row r="6" spans="1:12" s="16" customFormat="1" x14ac:dyDescent="0.25">
      <c r="A6" s="19"/>
      <c r="B6" s="20"/>
      <c r="C6" s="20"/>
      <c r="D6" s="20" t="s">
        <v>14</v>
      </c>
      <c r="E6" s="20"/>
      <c r="F6" s="20"/>
      <c r="G6" s="20"/>
      <c r="H6" s="21"/>
      <c r="I6" s="22"/>
      <c r="J6" s="23"/>
      <c r="K6" s="23"/>
      <c r="L6" s="23"/>
    </row>
    <row r="7" spans="1:12" s="16" customFormat="1" x14ac:dyDescent="0.25">
      <c r="A7" s="25"/>
      <c r="B7" s="24"/>
      <c r="C7" s="24"/>
      <c r="D7" s="24" t="s">
        <v>17</v>
      </c>
      <c r="E7" s="24"/>
      <c r="F7" s="24"/>
      <c r="G7" s="24"/>
      <c r="H7" s="26"/>
      <c r="I7" s="27"/>
      <c r="J7" s="28"/>
      <c r="K7" s="28"/>
      <c r="L7" s="28"/>
    </row>
    <row r="8" spans="1:12" s="16" customFormat="1" ht="30" x14ac:dyDescent="0.25">
      <c r="A8" s="29">
        <v>1</v>
      </c>
      <c r="B8" s="15" t="s">
        <v>28</v>
      </c>
      <c r="C8" s="15" t="s">
        <v>18</v>
      </c>
      <c r="D8" s="32" t="s">
        <v>77</v>
      </c>
      <c r="E8" s="56" t="s">
        <v>48</v>
      </c>
      <c r="F8" s="32" t="s">
        <v>24</v>
      </c>
      <c r="G8" s="32" t="s">
        <v>49</v>
      </c>
      <c r="H8" s="32" t="s">
        <v>20</v>
      </c>
      <c r="I8" s="33"/>
      <c r="J8" s="33"/>
      <c r="K8" s="30"/>
      <c r="L8" s="30"/>
    </row>
    <row r="9" spans="1:12" s="31" customFormat="1" ht="30" x14ac:dyDescent="0.25">
      <c r="A9" s="48">
        <f>A8+1</f>
        <v>2</v>
      </c>
      <c r="B9" s="15" t="s">
        <v>28</v>
      </c>
      <c r="C9" s="15" t="s">
        <v>19</v>
      </c>
      <c r="D9" s="32" t="s">
        <v>78</v>
      </c>
      <c r="E9" s="56" t="s">
        <v>48</v>
      </c>
      <c r="F9" s="32" t="s">
        <v>24</v>
      </c>
      <c r="G9" s="32" t="s">
        <v>49</v>
      </c>
      <c r="H9" s="32" t="s">
        <v>50</v>
      </c>
      <c r="I9" s="33"/>
      <c r="J9" s="33"/>
      <c r="K9" s="30"/>
      <c r="L9" s="30"/>
    </row>
    <row r="10" spans="1:12" s="16" customFormat="1" x14ac:dyDescent="0.25">
      <c r="A10" s="48">
        <f t="shared" ref="A10:A42" si="0">A9+1</f>
        <v>3</v>
      </c>
      <c r="B10" s="15"/>
      <c r="C10" s="15"/>
      <c r="D10" s="32"/>
      <c r="E10" s="32"/>
      <c r="F10" s="32"/>
      <c r="G10" s="32"/>
      <c r="H10" s="32"/>
      <c r="I10" s="34"/>
      <c r="J10" s="33"/>
      <c r="K10" s="30"/>
      <c r="L10" s="4"/>
    </row>
    <row r="11" spans="1:12" s="16" customFormat="1" x14ac:dyDescent="0.25">
      <c r="A11" s="48">
        <f t="shared" si="0"/>
        <v>4</v>
      </c>
      <c r="B11" s="15"/>
      <c r="C11" s="15"/>
      <c r="D11" s="32"/>
      <c r="E11" s="32"/>
      <c r="F11" s="32"/>
      <c r="G11" s="32"/>
      <c r="H11" s="32"/>
      <c r="I11" s="34"/>
      <c r="J11" s="33"/>
      <c r="K11" s="30"/>
      <c r="L11" s="4"/>
    </row>
    <row r="12" spans="1:12" s="16" customFormat="1" x14ac:dyDescent="0.25">
      <c r="A12" s="48">
        <f t="shared" si="0"/>
        <v>5</v>
      </c>
      <c r="B12" s="15"/>
      <c r="C12" s="15"/>
      <c r="D12" s="32"/>
      <c r="E12" s="32"/>
      <c r="F12" s="32"/>
      <c r="G12" s="32"/>
      <c r="H12" s="32"/>
      <c r="I12" s="34"/>
      <c r="J12" s="33"/>
      <c r="K12" s="30"/>
      <c r="L12" s="4"/>
    </row>
    <row r="13" spans="1:12" s="16" customFormat="1" x14ac:dyDescent="0.25">
      <c r="A13" s="48">
        <f t="shared" si="0"/>
        <v>6</v>
      </c>
      <c r="B13" s="15"/>
      <c r="C13" s="15"/>
      <c r="D13" s="32"/>
      <c r="E13" s="32"/>
      <c r="F13" s="32"/>
      <c r="G13" s="32"/>
      <c r="H13" s="32"/>
      <c r="I13" s="34"/>
      <c r="J13" s="33"/>
      <c r="K13" s="30"/>
      <c r="L13" s="4"/>
    </row>
    <row r="14" spans="1:12" s="16" customFormat="1" x14ac:dyDescent="0.25">
      <c r="A14" s="48">
        <f t="shared" si="0"/>
        <v>7</v>
      </c>
      <c r="B14" s="15"/>
      <c r="C14" s="15"/>
      <c r="D14" s="32"/>
      <c r="E14" s="32"/>
      <c r="F14" s="32"/>
      <c r="G14" s="32"/>
      <c r="H14" s="32"/>
      <c r="I14" s="34"/>
      <c r="J14" s="33"/>
      <c r="K14" s="30"/>
      <c r="L14" s="4"/>
    </row>
    <row r="15" spans="1:12" s="16" customFormat="1" x14ac:dyDescent="0.25">
      <c r="A15" s="48">
        <f t="shared" si="0"/>
        <v>8</v>
      </c>
      <c r="B15" s="15"/>
      <c r="C15" s="15"/>
      <c r="D15" s="32"/>
      <c r="E15" s="32"/>
      <c r="F15" s="32"/>
      <c r="G15" s="32"/>
      <c r="H15" s="32"/>
      <c r="I15" s="34"/>
      <c r="J15" s="33"/>
      <c r="K15" s="30"/>
      <c r="L15" s="4"/>
    </row>
    <row r="16" spans="1:12" s="16" customFormat="1" x14ac:dyDescent="0.25">
      <c r="A16" s="48">
        <f t="shared" si="0"/>
        <v>9</v>
      </c>
      <c r="B16" s="15"/>
      <c r="C16" s="15"/>
      <c r="D16" s="32"/>
      <c r="E16" s="32"/>
      <c r="F16" s="32"/>
      <c r="G16" s="32"/>
      <c r="H16" s="32"/>
      <c r="I16" s="34"/>
      <c r="J16" s="33"/>
      <c r="K16" s="4"/>
      <c r="L16" s="4"/>
    </row>
    <row r="17" spans="1:12" s="16" customFormat="1" x14ac:dyDescent="0.25">
      <c r="A17" s="48">
        <f t="shared" si="0"/>
        <v>10</v>
      </c>
      <c r="B17" s="15"/>
      <c r="C17" s="15"/>
      <c r="D17" s="32"/>
      <c r="E17" s="32"/>
      <c r="F17" s="32"/>
      <c r="G17" s="32"/>
      <c r="H17" s="32"/>
      <c r="I17" s="34"/>
      <c r="J17" s="33"/>
      <c r="K17" s="4"/>
      <c r="L17" s="4"/>
    </row>
    <row r="18" spans="1:12" s="16" customFormat="1" x14ac:dyDescent="0.25">
      <c r="A18" s="48">
        <f t="shared" si="0"/>
        <v>11</v>
      </c>
      <c r="B18" s="15"/>
      <c r="C18" s="15"/>
      <c r="D18" s="32"/>
      <c r="E18" s="32"/>
      <c r="F18" s="32"/>
      <c r="G18" s="32"/>
      <c r="H18" s="32"/>
      <c r="I18" s="34"/>
      <c r="J18" s="33"/>
      <c r="K18" s="4"/>
      <c r="L18" s="4"/>
    </row>
    <row r="19" spans="1:12" s="16" customFormat="1" x14ac:dyDescent="0.25">
      <c r="A19" s="48">
        <f t="shared" si="0"/>
        <v>12</v>
      </c>
      <c r="B19" s="15"/>
      <c r="C19" s="15"/>
      <c r="D19" s="32"/>
      <c r="E19" s="32"/>
      <c r="F19" s="32"/>
      <c r="G19" s="32"/>
      <c r="H19" s="32"/>
      <c r="I19" s="34"/>
      <c r="J19" s="33"/>
      <c r="K19" s="4"/>
      <c r="L19" s="4"/>
    </row>
    <row r="20" spans="1:12" s="16" customFormat="1" x14ac:dyDescent="0.25">
      <c r="A20" s="48">
        <f t="shared" si="0"/>
        <v>13</v>
      </c>
      <c r="B20" s="15"/>
      <c r="C20" s="15"/>
      <c r="D20" s="32"/>
      <c r="E20" s="32"/>
      <c r="F20" s="32"/>
      <c r="G20" s="32"/>
      <c r="H20" s="32"/>
      <c r="I20" s="34"/>
      <c r="J20" s="33"/>
      <c r="K20" s="4"/>
      <c r="L20" s="4"/>
    </row>
    <row r="21" spans="1:12" s="16" customFormat="1" x14ac:dyDescent="0.25">
      <c r="A21" s="48">
        <f t="shared" si="0"/>
        <v>14</v>
      </c>
      <c r="B21" s="15"/>
      <c r="C21" s="15"/>
      <c r="D21" s="32"/>
      <c r="E21" s="32"/>
      <c r="F21" s="32"/>
      <c r="G21" s="32"/>
      <c r="H21" s="32"/>
      <c r="I21" s="34"/>
      <c r="J21" s="33"/>
      <c r="K21" s="4"/>
      <c r="L21" s="4"/>
    </row>
    <row r="22" spans="1:12" s="16" customFormat="1" x14ac:dyDescent="0.25">
      <c r="A22" s="48">
        <f t="shared" si="0"/>
        <v>15</v>
      </c>
      <c r="B22" s="15"/>
      <c r="C22" s="15"/>
      <c r="D22" s="32"/>
      <c r="E22" s="32"/>
      <c r="F22" s="32"/>
      <c r="G22" s="32"/>
      <c r="H22" s="32"/>
      <c r="I22" s="34"/>
      <c r="J22" s="33"/>
      <c r="K22" s="4"/>
      <c r="L22" s="4"/>
    </row>
    <row r="23" spans="1:12" s="16" customFormat="1" x14ac:dyDescent="0.25">
      <c r="A23" s="48">
        <f t="shared" si="0"/>
        <v>16</v>
      </c>
      <c r="B23" s="15"/>
      <c r="C23" s="15"/>
      <c r="D23" s="32"/>
      <c r="E23" s="32"/>
      <c r="F23" s="32"/>
      <c r="G23" s="32"/>
      <c r="H23" s="32"/>
      <c r="I23" s="34"/>
      <c r="J23" s="33"/>
      <c r="K23" s="4"/>
      <c r="L23" s="4"/>
    </row>
    <row r="24" spans="1:12" s="16" customFormat="1" x14ac:dyDescent="0.25">
      <c r="A24" s="48">
        <f t="shared" si="0"/>
        <v>17</v>
      </c>
      <c r="B24" s="15"/>
      <c r="C24" s="15"/>
      <c r="D24" s="32"/>
      <c r="E24" s="32"/>
      <c r="F24" s="32"/>
      <c r="G24" s="32"/>
      <c r="H24" s="32"/>
      <c r="I24" s="34"/>
      <c r="J24" s="33"/>
      <c r="K24" s="4"/>
      <c r="L24" s="4"/>
    </row>
    <row r="25" spans="1:12" s="16" customFormat="1" x14ac:dyDescent="0.25">
      <c r="A25" s="48">
        <f t="shared" si="0"/>
        <v>18</v>
      </c>
      <c r="B25" s="15"/>
      <c r="C25" s="15"/>
      <c r="D25" s="32"/>
      <c r="E25" s="32"/>
      <c r="F25" s="32"/>
      <c r="G25" s="32"/>
      <c r="H25" s="32"/>
      <c r="I25" s="34"/>
      <c r="J25" s="33"/>
      <c r="K25" s="4"/>
      <c r="L25" s="4"/>
    </row>
    <row r="26" spans="1:12" s="16" customFormat="1" x14ac:dyDescent="0.25">
      <c r="A26" s="48">
        <f t="shared" si="0"/>
        <v>19</v>
      </c>
      <c r="B26" s="15"/>
      <c r="C26" s="15"/>
      <c r="D26" s="32"/>
      <c r="E26" s="32"/>
      <c r="F26" s="32"/>
      <c r="G26" s="32"/>
      <c r="H26" s="32"/>
      <c r="I26" s="34"/>
      <c r="J26" s="33"/>
      <c r="K26" s="4"/>
      <c r="L26" s="4"/>
    </row>
    <row r="27" spans="1:12" s="16" customFormat="1" x14ac:dyDescent="0.25">
      <c r="A27" s="48">
        <f t="shared" si="0"/>
        <v>20</v>
      </c>
      <c r="B27" s="15"/>
      <c r="C27" s="15"/>
      <c r="D27" s="32"/>
      <c r="E27" s="32"/>
      <c r="F27" s="32"/>
      <c r="G27" s="32"/>
      <c r="H27" s="32"/>
      <c r="I27" s="34"/>
      <c r="J27" s="33"/>
      <c r="K27" s="4"/>
      <c r="L27" s="4"/>
    </row>
    <row r="28" spans="1:12" s="16" customFormat="1" x14ac:dyDescent="0.25">
      <c r="A28" s="48">
        <f t="shared" si="0"/>
        <v>21</v>
      </c>
      <c r="B28" s="15"/>
      <c r="C28" s="15"/>
      <c r="D28" s="32"/>
      <c r="E28" s="32"/>
      <c r="F28" s="32"/>
      <c r="G28" s="32"/>
      <c r="H28" s="32"/>
      <c r="I28" s="34"/>
      <c r="J28" s="33"/>
      <c r="K28" s="4"/>
      <c r="L28" s="4"/>
    </row>
    <row r="29" spans="1:12" s="16" customFormat="1" x14ac:dyDescent="0.25">
      <c r="A29" s="48">
        <f t="shared" si="0"/>
        <v>22</v>
      </c>
      <c r="B29" s="15"/>
      <c r="C29" s="15"/>
      <c r="D29" s="32"/>
      <c r="E29" s="32"/>
      <c r="F29" s="32"/>
      <c r="G29" s="32"/>
      <c r="H29" s="32"/>
      <c r="I29" s="34"/>
      <c r="J29" s="33"/>
      <c r="K29" s="4"/>
      <c r="L29" s="4"/>
    </row>
    <row r="30" spans="1:12" s="16" customFormat="1" x14ac:dyDescent="0.25">
      <c r="A30" s="48">
        <f t="shared" si="0"/>
        <v>23</v>
      </c>
      <c r="B30" s="15"/>
      <c r="C30" s="15"/>
      <c r="D30" s="32"/>
      <c r="E30" s="32"/>
      <c r="F30" s="32"/>
      <c r="G30" s="32"/>
      <c r="H30" s="32"/>
      <c r="I30" s="34"/>
      <c r="J30" s="33"/>
      <c r="K30" s="4"/>
      <c r="L30" s="4"/>
    </row>
    <row r="31" spans="1:12" s="16" customFormat="1" x14ac:dyDescent="0.25">
      <c r="A31" s="48">
        <f t="shared" si="0"/>
        <v>24</v>
      </c>
      <c r="B31" s="15"/>
      <c r="C31" s="15"/>
      <c r="D31" s="32"/>
      <c r="E31" s="32"/>
      <c r="F31" s="32"/>
      <c r="G31" s="32"/>
      <c r="H31" s="32"/>
      <c r="I31" s="34"/>
      <c r="J31" s="33"/>
      <c r="K31" s="4"/>
      <c r="L31" s="4"/>
    </row>
    <row r="32" spans="1:12" s="16" customFormat="1" x14ac:dyDescent="0.25">
      <c r="A32" s="48">
        <f t="shared" si="0"/>
        <v>25</v>
      </c>
      <c r="B32" s="15"/>
      <c r="C32" s="15"/>
      <c r="D32" s="32"/>
      <c r="E32" s="32"/>
      <c r="F32" s="32"/>
      <c r="G32" s="32"/>
      <c r="H32" s="32"/>
      <c r="I32" s="34"/>
      <c r="J32" s="33"/>
      <c r="K32" s="4"/>
      <c r="L32" s="4"/>
    </row>
    <row r="33" spans="1:12" s="16" customFormat="1" x14ac:dyDescent="0.25">
      <c r="A33" s="48">
        <f t="shared" si="0"/>
        <v>26</v>
      </c>
      <c r="B33" s="15"/>
      <c r="C33" s="15"/>
      <c r="D33" s="32"/>
      <c r="E33" s="32"/>
      <c r="F33" s="32"/>
      <c r="G33" s="32"/>
      <c r="H33" s="32"/>
      <c r="I33" s="34"/>
      <c r="J33" s="33"/>
      <c r="K33" s="4"/>
      <c r="L33" s="4"/>
    </row>
    <row r="34" spans="1:12" s="16" customFormat="1" x14ac:dyDescent="0.25">
      <c r="A34" s="48">
        <f t="shared" si="0"/>
        <v>27</v>
      </c>
      <c r="B34" s="15"/>
      <c r="C34" s="15"/>
      <c r="D34" s="32"/>
      <c r="E34" s="32"/>
      <c r="F34" s="32"/>
      <c r="G34" s="32"/>
      <c r="H34" s="32"/>
      <c r="I34" s="34"/>
      <c r="J34" s="33"/>
      <c r="K34" s="4"/>
      <c r="L34" s="4"/>
    </row>
    <row r="35" spans="1:12" s="16" customFormat="1" x14ac:dyDescent="0.25">
      <c r="A35" s="48">
        <f t="shared" si="0"/>
        <v>28</v>
      </c>
      <c r="B35" s="15"/>
      <c r="C35" s="15"/>
      <c r="D35" s="35"/>
      <c r="E35" s="32"/>
      <c r="F35" s="32"/>
      <c r="G35" s="32"/>
      <c r="H35" s="32"/>
      <c r="I35" s="34"/>
      <c r="J35" s="33"/>
      <c r="K35" s="4"/>
      <c r="L35" s="4"/>
    </row>
    <row r="36" spans="1:12" s="16" customFormat="1" x14ac:dyDescent="0.25">
      <c r="A36" s="48">
        <f t="shared" si="0"/>
        <v>29</v>
      </c>
      <c r="B36" s="15"/>
      <c r="C36" s="15"/>
      <c r="D36" s="32"/>
      <c r="E36" s="32"/>
      <c r="F36" s="32"/>
      <c r="G36" s="32"/>
      <c r="H36" s="32"/>
      <c r="I36" s="34"/>
      <c r="J36" s="33"/>
      <c r="K36" s="4"/>
      <c r="L36" s="4"/>
    </row>
    <row r="37" spans="1:12" s="16" customFormat="1" x14ac:dyDescent="0.25">
      <c r="A37" s="48">
        <f t="shared" si="0"/>
        <v>30</v>
      </c>
      <c r="B37" s="15"/>
      <c r="C37" s="15"/>
      <c r="D37" s="32"/>
      <c r="E37" s="32"/>
      <c r="F37" s="32"/>
      <c r="G37" s="32"/>
      <c r="H37" s="32"/>
      <c r="I37" s="34"/>
      <c r="J37" s="33"/>
      <c r="K37" s="4"/>
      <c r="L37" s="4"/>
    </row>
    <row r="38" spans="1:12" s="16" customFormat="1" x14ac:dyDescent="0.25">
      <c r="A38" s="48">
        <f t="shared" si="0"/>
        <v>31</v>
      </c>
      <c r="B38" s="15"/>
      <c r="C38" s="15"/>
      <c r="D38" s="32"/>
      <c r="E38" s="32"/>
      <c r="F38" s="32"/>
      <c r="G38" s="32"/>
      <c r="H38" s="32"/>
      <c r="I38" s="34"/>
      <c r="J38" s="33"/>
      <c r="K38" s="4"/>
      <c r="L38" s="4"/>
    </row>
    <row r="39" spans="1:12" s="16" customFormat="1" x14ac:dyDescent="0.25">
      <c r="A39" s="48">
        <f t="shared" si="0"/>
        <v>32</v>
      </c>
      <c r="B39" s="15"/>
      <c r="C39" s="15"/>
      <c r="D39" s="32"/>
      <c r="E39" s="32"/>
      <c r="F39" s="32"/>
      <c r="G39" s="32"/>
      <c r="H39" s="32"/>
      <c r="I39" s="34"/>
      <c r="J39" s="33"/>
      <c r="K39" s="4"/>
      <c r="L39" s="4"/>
    </row>
    <row r="40" spans="1:12" s="16" customFormat="1" x14ac:dyDescent="0.25">
      <c r="A40" s="48">
        <f t="shared" si="0"/>
        <v>33</v>
      </c>
      <c r="B40" s="15"/>
      <c r="C40" s="15"/>
      <c r="D40" s="32"/>
      <c r="E40" s="32"/>
      <c r="F40" s="32"/>
      <c r="G40" s="32"/>
      <c r="H40" s="32"/>
      <c r="I40" s="34"/>
      <c r="J40" s="33"/>
      <c r="K40" s="4"/>
      <c r="L40" s="4"/>
    </row>
    <row r="41" spans="1:12" s="16" customFormat="1" x14ac:dyDescent="0.25">
      <c r="A41" s="48">
        <f t="shared" si="0"/>
        <v>34</v>
      </c>
      <c r="B41" s="15"/>
      <c r="C41" s="15"/>
      <c r="D41" s="32"/>
      <c r="E41" s="32"/>
      <c r="F41" s="32"/>
      <c r="G41" s="32"/>
      <c r="H41" s="32"/>
      <c r="I41" s="34"/>
      <c r="J41" s="33"/>
      <c r="K41" s="4"/>
      <c r="L41" s="4"/>
    </row>
    <row r="42" spans="1:12" s="16" customFormat="1" x14ac:dyDescent="0.25">
      <c r="A42" s="48">
        <f t="shared" si="0"/>
        <v>35</v>
      </c>
      <c r="B42" s="15"/>
      <c r="C42" s="15"/>
      <c r="D42" s="32"/>
      <c r="E42" s="32"/>
      <c r="F42" s="32"/>
      <c r="G42" s="32"/>
      <c r="H42" s="32"/>
      <c r="I42" s="34"/>
      <c r="J42" s="33"/>
      <c r="K42" s="4"/>
      <c r="L42" s="4"/>
    </row>
    <row r="43" spans="1:12" s="16" customFormat="1" x14ac:dyDescent="0.25">
      <c r="A43"/>
      <c r="B43"/>
      <c r="C43"/>
      <c r="D43" s="13"/>
      <c r="E43" s="13"/>
      <c r="F43" s="13"/>
      <c r="G43" s="13"/>
      <c r="H43"/>
      <c r="I43"/>
      <c r="J43"/>
      <c r="K43"/>
      <c r="L43"/>
    </row>
    <row r="44" spans="1:12" s="16" customFormat="1" ht="63" x14ac:dyDescent="0.25">
      <c r="A44"/>
      <c r="B44"/>
      <c r="C44"/>
      <c r="D44" s="14"/>
      <c r="E44" s="14"/>
      <c r="F44" s="14"/>
      <c r="G44" s="14"/>
      <c r="H44"/>
      <c r="I44"/>
      <c r="J44" s="11"/>
      <c r="K44" s="12" t="s">
        <v>9</v>
      </c>
      <c r="L44"/>
    </row>
    <row r="45" spans="1:12" s="16" customFormat="1" x14ac:dyDescent="0.25">
      <c r="A45"/>
      <c r="B45"/>
      <c r="C45"/>
      <c r="D45"/>
      <c r="E45"/>
      <c r="F45"/>
      <c r="G45"/>
      <c r="H45"/>
      <c r="I45"/>
      <c r="J45" s="5" t="s">
        <v>5</v>
      </c>
      <c r="K45" s="6">
        <f>COUNTIF(K8:K42,"APROBADO")</f>
        <v>0</v>
      </c>
      <c r="L45"/>
    </row>
    <row r="46" spans="1:12" s="16" customFormat="1" x14ac:dyDescent="0.25">
      <c r="A46"/>
      <c r="B46"/>
      <c r="C46"/>
      <c r="D46"/>
      <c r="E46"/>
      <c r="F46"/>
      <c r="G46"/>
      <c r="H46"/>
      <c r="I46"/>
      <c r="J46" s="7" t="s">
        <v>6</v>
      </c>
      <c r="K46" s="8">
        <f>COUNTIF(K8:K42,"RECHAZADO")</f>
        <v>0</v>
      </c>
      <c r="L46"/>
    </row>
    <row r="47" spans="1:12" s="16" customFormat="1" x14ac:dyDescent="0.25">
      <c r="A47"/>
      <c r="B47"/>
      <c r="C47"/>
      <c r="D47"/>
      <c r="E47"/>
      <c r="F47"/>
      <c r="G47"/>
      <c r="H47"/>
      <c r="I47"/>
      <c r="J47" s="7" t="s">
        <v>7</v>
      </c>
      <c r="K47" s="8">
        <f>COUNTIF(K8:K42,"PENDIENTE")</f>
        <v>0</v>
      </c>
      <c r="L47"/>
    </row>
    <row r="48" spans="1:12" s="16" customFormat="1" x14ac:dyDescent="0.25">
      <c r="A48"/>
      <c r="B48"/>
      <c r="C48"/>
      <c r="D48"/>
      <c r="E48"/>
      <c r="F48"/>
      <c r="G48"/>
      <c r="H48"/>
      <c r="I48"/>
      <c r="J48" s="7" t="s">
        <v>29</v>
      </c>
      <c r="K48" s="8">
        <f>COUNTIF(K8:K42,"PENDIENTE POR ERROR INVALIDANTE")</f>
        <v>0</v>
      </c>
      <c r="L48"/>
    </row>
    <row r="49" spans="4:11" x14ac:dyDescent="0.25">
      <c r="J49" s="7" t="s">
        <v>30</v>
      </c>
      <c r="K49" s="8">
        <f>COUNTIF(K8:K42,"N/A")</f>
        <v>0</v>
      </c>
    </row>
    <row r="50" spans="4:11" x14ac:dyDescent="0.25">
      <c r="D50" s="13"/>
      <c r="E50" s="13"/>
      <c r="F50" s="13"/>
      <c r="G50" s="13"/>
      <c r="J50" s="9" t="s">
        <v>8</v>
      </c>
      <c r="K50" s="10">
        <f>SUM(K45:K49)</f>
        <v>0</v>
      </c>
    </row>
    <row r="51" spans="4:11" x14ac:dyDescent="0.25">
      <c r="D51" s="13"/>
      <c r="E51" s="13"/>
      <c r="F51" s="13"/>
      <c r="G51" s="13"/>
    </row>
  </sheetData>
  <dataConsolidate/>
  <dataValidations count="1">
    <dataValidation type="list" allowBlank="1" showInputMessage="1" showErrorMessage="1" sqref="WBU9:WBU43 VRY9:VRY43 JA9:JA43 SW9:SW43 WLQ9:WLQ43 ACS9:ACS43 AMO9:AMO43 AWK9:AWK43 BGG9:BGG43 BQC9:BQC43 BZY9:BZY43 CJU9:CJU43 CTQ9:CTQ43 DDM9:DDM43 DNI9:DNI43 DXE9:DXE43 EHA9:EHA43 EQW9:EQW43 FAS9:FAS43 FKO9:FKO43 FUK9:FUK43 GEG9:GEG43 GOC9:GOC43 GXY9:GXY43 HHU9:HHU43 HRQ9:HRQ43 IBM9:IBM43 ILI9:ILI43 IVE9:IVE43 JFA9:JFA43 JOW9:JOW43 JYS9:JYS43 KIO9:KIO43 KSK9:KSK43 LCG9:LCG43 LMC9:LMC43 LVY9:LVY43 MFU9:MFU43 MPQ9:MPQ43 MZM9:MZM43 NJI9:NJI43 NTE9:NTE43 ODA9:ODA43 OMW9:OMW43 OWS9:OWS43 PGO9:PGO43 PQK9:PQK43 QAG9:QAG43 QKC9:QKC43 QTY9:QTY43 RDU9:RDU43 RNQ9:RNQ43 RXM9:RXM43 SHI9:SHI43 SRE9:SRE43 TBA9:TBA43 TKW9:TKW43 TUS9:TUS43 UEO9:UEO43 UOK9:UOK43 UYG9:UYG43 VIC9:VIC43 K8:K43">
      <formula1>"APROBADO,RECHAZADO,PENDIENTE,PENDIENTE POR ERROR INVALIDANTE,N/A"</formula1>
    </dataValidation>
  </dataValidations>
  <pageMargins left="0.7" right="0.7" top="0.75" bottom="0.75" header="0.3" footer="0.3"/>
  <pageSetup scale="10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zoomScaleNormal="100" zoomScaleSheetLayoutView="85"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width="3" bestFit="1" customWidth="1"/>
    <col min="2" max="2" width="7.85546875" bestFit="1" customWidth="1"/>
    <col min="3" max="3" width="10" bestFit="1" customWidth="1"/>
    <col min="4" max="4" width="42.5703125" bestFit="1" customWidth="1"/>
    <col min="5" max="5" width="25.28515625" bestFit="1" customWidth="1"/>
    <col min="6" max="6" width="12.85546875" bestFit="1" customWidth="1"/>
    <col min="7" max="7" width="27.42578125" customWidth="1"/>
    <col min="8" max="8" width="54" bestFit="1" customWidth="1"/>
    <col min="9" max="9" width="19" bestFit="1" customWidth="1"/>
    <col min="10" max="10" width="15.85546875" bestFit="1" customWidth="1"/>
    <col min="11" max="11" width="17.7109375" bestFit="1" customWidth="1"/>
    <col min="12" max="12" width="12.140625" bestFit="1" customWidth="1"/>
    <col min="13" max="13" width="11.42578125" style="16" customWidth="1"/>
  </cols>
  <sheetData>
    <row r="1" spans="1:12" ht="21" x14ac:dyDescent="0.35">
      <c r="A1" s="17"/>
      <c r="B1" s="17"/>
      <c r="C1" s="17"/>
      <c r="D1" s="17"/>
      <c r="E1" s="17"/>
      <c r="F1" s="17"/>
      <c r="G1" s="17"/>
      <c r="H1" s="18" t="s">
        <v>13</v>
      </c>
      <c r="I1" s="17"/>
      <c r="J1" s="17"/>
      <c r="K1" s="17"/>
      <c r="L1" s="17"/>
    </row>
    <row r="2" spans="1:12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1:12" s="16" customFormat="1" ht="56.25" x14ac:dyDescent="0.25">
      <c r="A5" s="1" t="s">
        <v>11</v>
      </c>
      <c r="B5" s="1" t="s">
        <v>12</v>
      </c>
      <c r="C5" s="1" t="s">
        <v>16</v>
      </c>
      <c r="D5" s="1" t="s">
        <v>0</v>
      </c>
      <c r="E5" s="1" t="s">
        <v>22</v>
      </c>
      <c r="F5" s="1" t="s">
        <v>23</v>
      </c>
      <c r="G5" s="1" t="s">
        <v>15</v>
      </c>
      <c r="H5" s="1" t="s">
        <v>1</v>
      </c>
      <c r="I5" s="1" t="s">
        <v>2</v>
      </c>
      <c r="J5" s="1" t="s">
        <v>3</v>
      </c>
      <c r="K5" s="2" t="s">
        <v>40</v>
      </c>
      <c r="L5" s="3" t="s">
        <v>41</v>
      </c>
    </row>
    <row r="6" spans="1:12" s="16" customFormat="1" x14ac:dyDescent="0.25">
      <c r="A6" s="19"/>
      <c r="B6" s="20"/>
      <c r="C6" s="20"/>
      <c r="D6" s="20" t="s">
        <v>14</v>
      </c>
      <c r="E6" s="20"/>
      <c r="F6" s="20"/>
      <c r="G6" s="20"/>
      <c r="H6" s="21"/>
      <c r="I6" s="22"/>
      <c r="J6" s="23"/>
      <c r="K6" s="23"/>
      <c r="L6" s="23"/>
    </row>
    <row r="7" spans="1:12" s="16" customFormat="1" x14ac:dyDescent="0.25">
      <c r="A7" s="25"/>
      <c r="B7" s="24"/>
      <c r="C7" s="24"/>
      <c r="D7" s="24" t="s">
        <v>17</v>
      </c>
      <c r="E7" s="24"/>
      <c r="F7" s="24"/>
      <c r="G7" s="24"/>
      <c r="H7" s="26"/>
      <c r="I7" s="27"/>
      <c r="J7" s="28"/>
      <c r="K7" s="28"/>
      <c r="L7" s="28"/>
    </row>
    <row r="8" spans="1:12" s="16" customFormat="1" ht="30" x14ac:dyDescent="0.25">
      <c r="A8" s="29">
        <v>1</v>
      </c>
      <c r="B8" s="15" t="s">
        <v>28</v>
      </c>
      <c r="C8" s="15" t="s">
        <v>18</v>
      </c>
      <c r="D8" s="32" t="s">
        <v>77</v>
      </c>
      <c r="E8" s="56" t="s">
        <v>48</v>
      </c>
      <c r="F8" s="32" t="s">
        <v>24</v>
      </c>
      <c r="G8" s="32" t="s">
        <v>49</v>
      </c>
      <c r="H8" s="32" t="s">
        <v>20</v>
      </c>
      <c r="I8" s="33"/>
      <c r="J8" s="33"/>
      <c r="K8" s="30"/>
      <c r="L8" s="30"/>
    </row>
    <row r="9" spans="1:12" s="31" customFormat="1" ht="30" x14ac:dyDescent="0.25">
      <c r="A9" s="48">
        <f>A8+1</f>
        <v>2</v>
      </c>
      <c r="B9" s="15" t="s">
        <v>28</v>
      </c>
      <c r="C9" s="15" t="s">
        <v>19</v>
      </c>
      <c r="D9" s="32" t="s">
        <v>78</v>
      </c>
      <c r="E9" s="56" t="s">
        <v>48</v>
      </c>
      <c r="F9" s="32" t="s">
        <v>24</v>
      </c>
      <c r="G9" s="32" t="s">
        <v>49</v>
      </c>
      <c r="H9" s="32" t="s">
        <v>50</v>
      </c>
      <c r="I9" s="33"/>
      <c r="J9" s="33"/>
      <c r="K9" s="30"/>
      <c r="L9" s="30"/>
    </row>
    <row r="10" spans="1:12" s="16" customFormat="1" x14ac:dyDescent="0.25">
      <c r="A10" s="48">
        <f t="shared" ref="A10:A42" si="0">A9+1</f>
        <v>3</v>
      </c>
      <c r="B10" s="15"/>
      <c r="C10" s="15"/>
      <c r="D10" s="32"/>
      <c r="E10" s="32"/>
      <c r="F10" s="32"/>
      <c r="G10" s="32"/>
      <c r="H10" s="32"/>
      <c r="I10" s="34"/>
      <c r="J10" s="33"/>
      <c r="K10" s="4"/>
      <c r="L10" s="4"/>
    </row>
    <row r="11" spans="1:12" s="16" customFormat="1" x14ac:dyDescent="0.25">
      <c r="A11" s="48">
        <f t="shared" si="0"/>
        <v>4</v>
      </c>
      <c r="B11" s="15"/>
      <c r="C11" s="15"/>
      <c r="D11" s="32"/>
      <c r="E11" s="32"/>
      <c r="F11" s="32"/>
      <c r="G11" s="32"/>
      <c r="H11" s="32"/>
      <c r="I11" s="34"/>
      <c r="J11" s="33"/>
      <c r="K11" s="4"/>
      <c r="L11" s="4"/>
    </row>
    <row r="12" spans="1:12" s="16" customFormat="1" x14ac:dyDescent="0.25">
      <c r="A12" s="48">
        <f t="shared" si="0"/>
        <v>5</v>
      </c>
      <c r="B12" s="15"/>
      <c r="C12" s="15"/>
      <c r="D12" s="32"/>
      <c r="E12" s="32"/>
      <c r="F12" s="32"/>
      <c r="G12" s="32"/>
      <c r="H12" s="32"/>
      <c r="I12" s="34"/>
      <c r="J12" s="33"/>
      <c r="K12" s="4"/>
      <c r="L12" s="4"/>
    </row>
    <row r="13" spans="1:12" s="16" customFormat="1" x14ac:dyDescent="0.25">
      <c r="A13" s="48">
        <f t="shared" si="0"/>
        <v>6</v>
      </c>
      <c r="B13" s="15"/>
      <c r="C13" s="15"/>
      <c r="D13" s="32"/>
      <c r="E13" s="32"/>
      <c r="F13" s="32"/>
      <c r="G13" s="32"/>
      <c r="H13" s="32"/>
      <c r="I13" s="34"/>
      <c r="J13" s="33"/>
      <c r="K13" s="4"/>
      <c r="L13" s="4"/>
    </row>
    <row r="14" spans="1:12" s="16" customFormat="1" x14ac:dyDescent="0.25">
      <c r="A14" s="48">
        <f t="shared" si="0"/>
        <v>7</v>
      </c>
      <c r="B14" s="15"/>
      <c r="C14" s="15"/>
      <c r="D14" s="32"/>
      <c r="E14" s="32"/>
      <c r="F14" s="32"/>
      <c r="G14" s="32"/>
      <c r="H14" s="32"/>
      <c r="I14" s="34"/>
      <c r="J14" s="33"/>
      <c r="K14" s="4"/>
      <c r="L14" s="4"/>
    </row>
    <row r="15" spans="1:12" s="16" customFormat="1" x14ac:dyDescent="0.25">
      <c r="A15" s="48">
        <f t="shared" si="0"/>
        <v>8</v>
      </c>
      <c r="B15" s="15"/>
      <c r="C15" s="15"/>
      <c r="D15" s="32"/>
      <c r="E15" s="32"/>
      <c r="F15" s="32"/>
      <c r="G15" s="32"/>
      <c r="H15" s="32"/>
      <c r="I15" s="34"/>
      <c r="J15" s="33"/>
      <c r="K15" s="4"/>
      <c r="L15" s="4"/>
    </row>
    <row r="16" spans="1:12" s="16" customFormat="1" x14ac:dyDescent="0.25">
      <c r="A16" s="48">
        <f t="shared" si="0"/>
        <v>9</v>
      </c>
      <c r="B16" s="15"/>
      <c r="C16" s="15"/>
      <c r="D16" s="32"/>
      <c r="E16" s="32"/>
      <c r="F16" s="32"/>
      <c r="G16" s="32"/>
      <c r="H16" s="32"/>
      <c r="I16" s="34"/>
      <c r="J16" s="33"/>
      <c r="K16" s="4"/>
      <c r="L16" s="4"/>
    </row>
    <row r="17" spans="1:12" s="16" customFormat="1" x14ac:dyDescent="0.25">
      <c r="A17" s="48">
        <f t="shared" si="0"/>
        <v>10</v>
      </c>
      <c r="B17" s="15"/>
      <c r="C17" s="15"/>
      <c r="D17" s="32"/>
      <c r="E17" s="32"/>
      <c r="F17" s="32"/>
      <c r="G17" s="32"/>
      <c r="H17" s="32"/>
      <c r="I17" s="34"/>
      <c r="J17" s="33"/>
      <c r="K17" s="4"/>
      <c r="L17" s="4"/>
    </row>
    <row r="18" spans="1:12" s="16" customFormat="1" x14ac:dyDescent="0.25">
      <c r="A18" s="48">
        <f t="shared" si="0"/>
        <v>11</v>
      </c>
      <c r="B18" s="15"/>
      <c r="C18" s="15"/>
      <c r="D18" s="32"/>
      <c r="E18" s="32"/>
      <c r="F18" s="32"/>
      <c r="G18" s="32"/>
      <c r="H18" s="32"/>
      <c r="I18" s="34"/>
      <c r="J18" s="33"/>
      <c r="K18" s="4"/>
      <c r="L18" s="4"/>
    </row>
    <row r="19" spans="1:12" s="16" customFormat="1" x14ac:dyDescent="0.25">
      <c r="A19" s="48">
        <f t="shared" si="0"/>
        <v>12</v>
      </c>
      <c r="B19" s="15"/>
      <c r="C19" s="15"/>
      <c r="D19" s="32"/>
      <c r="E19" s="32"/>
      <c r="F19" s="32"/>
      <c r="G19" s="32"/>
      <c r="H19" s="32"/>
      <c r="I19" s="34"/>
      <c r="J19" s="33"/>
      <c r="K19" s="4"/>
      <c r="L19" s="4"/>
    </row>
    <row r="20" spans="1:12" s="16" customFormat="1" x14ac:dyDescent="0.25">
      <c r="A20" s="48">
        <f t="shared" si="0"/>
        <v>13</v>
      </c>
      <c r="B20" s="15"/>
      <c r="C20" s="15"/>
      <c r="D20" s="32"/>
      <c r="E20" s="32"/>
      <c r="F20" s="32"/>
      <c r="G20" s="32"/>
      <c r="H20" s="32"/>
      <c r="I20" s="34"/>
      <c r="J20" s="33"/>
      <c r="K20" s="4"/>
      <c r="L20" s="4"/>
    </row>
    <row r="21" spans="1:12" s="16" customFormat="1" x14ac:dyDescent="0.25">
      <c r="A21" s="48">
        <f t="shared" si="0"/>
        <v>14</v>
      </c>
      <c r="B21" s="15"/>
      <c r="C21" s="15"/>
      <c r="D21" s="32"/>
      <c r="E21" s="32"/>
      <c r="F21" s="32"/>
      <c r="G21" s="32"/>
      <c r="H21" s="32"/>
      <c r="I21" s="34"/>
      <c r="J21" s="33"/>
      <c r="K21" s="4"/>
      <c r="L21" s="4"/>
    </row>
    <row r="22" spans="1:12" s="16" customFormat="1" x14ac:dyDescent="0.25">
      <c r="A22" s="48">
        <f t="shared" si="0"/>
        <v>15</v>
      </c>
      <c r="B22" s="15"/>
      <c r="C22" s="15"/>
      <c r="D22" s="32"/>
      <c r="E22" s="32"/>
      <c r="F22" s="32"/>
      <c r="G22" s="32"/>
      <c r="H22" s="32"/>
      <c r="I22" s="34"/>
      <c r="J22" s="33"/>
      <c r="K22" s="4"/>
      <c r="L22" s="4"/>
    </row>
    <row r="23" spans="1:12" s="16" customFormat="1" x14ac:dyDescent="0.25">
      <c r="A23" s="48">
        <f t="shared" si="0"/>
        <v>16</v>
      </c>
      <c r="B23" s="15"/>
      <c r="C23" s="15"/>
      <c r="D23" s="32"/>
      <c r="E23" s="32"/>
      <c r="F23" s="32"/>
      <c r="G23" s="32"/>
      <c r="H23" s="32"/>
      <c r="I23" s="34"/>
      <c r="J23" s="33"/>
      <c r="K23" s="4"/>
      <c r="L23" s="4"/>
    </row>
    <row r="24" spans="1:12" s="16" customFormat="1" x14ac:dyDescent="0.25">
      <c r="A24" s="48">
        <f t="shared" si="0"/>
        <v>17</v>
      </c>
      <c r="B24" s="15"/>
      <c r="C24" s="15"/>
      <c r="D24" s="32"/>
      <c r="E24" s="32"/>
      <c r="F24" s="32"/>
      <c r="G24" s="32"/>
      <c r="H24" s="32"/>
      <c r="I24" s="34"/>
      <c r="J24" s="33"/>
      <c r="K24" s="4"/>
      <c r="L24" s="4"/>
    </row>
    <row r="25" spans="1:12" s="16" customFormat="1" x14ac:dyDescent="0.25">
      <c r="A25" s="48">
        <f t="shared" si="0"/>
        <v>18</v>
      </c>
      <c r="B25" s="15"/>
      <c r="C25" s="15"/>
      <c r="D25" s="32"/>
      <c r="E25" s="32"/>
      <c r="F25" s="32"/>
      <c r="G25" s="32"/>
      <c r="H25" s="32"/>
      <c r="I25" s="34"/>
      <c r="J25" s="33"/>
      <c r="K25" s="4"/>
      <c r="L25" s="4"/>
    </row>
    <row r="26" spans="1:12" s="16" customFormat="1" x14ac:dyDescent="0.25">
      <c r="A26" s="48">
        <f t="shared" si="0"/>
        <v>19</v>
      </c>
      <c r="B26" s="15"/>
      <c r="C26" s="15"/>
      <c r="D26" s="32"/>
      <c r="E26" s="32"/>
      <c r="F26" s="32"/>
      <c r="G26" s="32"/>
      <c r="H26" s="32"/>
      <c r="I26" s="34"/>
      <c r="J26" s="33"/>
      <c r="K26" s="4"/>
      <c r="L26" s="4"/>
    </row>
    <row r="27" spans="1:12" s="16" customFormat="1" x14ac:dyDescent="0.25">
      <c r="A27" s="48">
        <f t="shared" si="0"/>
        <v>20</v>
      </c>
      <c r="B27" s="15"/>
      <c r="C27" s="15"/>
      <c r="D27" s="32"/>
      <c r="E27" s="32"/>
      <c r="F27" s="32"/>
      <c r="G27" s="32"/>
      <c r="H27" s="32"/>
      <c r="I27" s="34"/>
      <c r="J27" s="33"/>
      <c r="K27" s="4"/>
      <c r="L27" s="4"/>
    </row>
    <row r="28" spans="1:12" s="16" customFormat="1" x14ac:dyDescent="0.25">
      <c r="A28" s="48">
        <f t="shared" si="0"/>
        <v>21</v>
      </c>
      <c r="B28" s="15"/>
      <c r="C28" s="15"/>
      <c r="D28" s="32"/>
      <c r="E28" s="32"/>
      <c r="F28" s="32"/>
      <c r="G28" s="32"/>
      <c r="H28" s="32"/>
      <c r="I28" s="34"/>
      <c r="J28" s="33"/>
      <c r="K28" s="4"/>
      <c r="L28" s="4"/>
    </row>
    <row r="29" spans="1:12" s="16" customFormat="1" x14ac:dyDescent="0.25">
      <c r="A29" s="48">
        <f t="shared" si="0"/>
        <v>22</v>
      </c>
      <c r="B29" s="15"/>
      <c r="C29" s="15"/>
      <c r="D29" s="32"/>
      <c r="E29" s="32"/>
      <c r="F29" s="32"/>
      <c r="G29" s="32"/>
      <c r="H29" s="32"/>
      <c r="I29" s="34"/>
      <c r="J29" s="33"/>
      <c r="K29" s="4"/>
      <c r="L29" s="4"/>
    </row>
    <row r="30" spans="1:12" s="16" customFormat="1" x14ac:dyDescent="0.25">
      <c r="A30" s="48">
        <f t="shared" si="0"/>
        <v>23</v>
      </c>
      <c r="B30" s="15"/>
      <c r="C30" s="15"/>
      <c r="D30" s="32"/>
      <c r="E30" s="32"/>
      <c r="F30" s="32"/>
      <c r="G30" s="32"/>
      <c r="H30" s="32"/>
      <c r="I30" s="34"/>
      <c r="J30" s="33"/>
      <c r="K30" s="4"/>
      <c r="L30" s="4"/>
    </row>
    <row r="31" spans="1:12" s="16" customFormat="1" x14ac:dyDescent="0.25">
      <c r="A31" s="48">
        <f t="shared" si="0"/>
        <v>24</v>
      </c>
      <c r="B31" s="15"/>
      <c r="C31" s="15"/>
      <c r="D31" s="32"/>
      <c r="E31" s="32"/>
      <c r="F31" s="32"/>
      <c r="G31" s="32"/>
      <c r="H31" s="32"/>
      <c r="I31" s="34"/>
      <c r="J31" s="33"/>
      <c r="K31" s="4"/>
      <c r="L31" s="4"/>
    </row>
    <row r="32" spans="1:12" s="16" customFormat="1" x14ac:dyDescent="0.25">
      <c r="A32" s="48">
        <f t="shared" si="0"/>
        <v>25</v>
      </c>
      <c r="B32" s="15"/>
      <c r="C32" s="15"/>
      <c r="D32" s="32"/>
      <c r="E32" s="32"/>
      <c r="F32" s="32"/>
      <c r="G32" s="32"/>
      <c r="H32" s="32"/>
      <c r="I32" s="34"/>
      <c r="J32" s="33"/>
      <c r="K32" s="4"/>
      <c r="L32" s="4"/>
    </row>
    <row r="33" spans="1:12" s="16" customFormat="1" x14ac:dyDescent="0.25">
      <c r="A33" s="48">
        <f t="shared" si="0"/>
        <v>26</v>
      </c>
      <c r="B33" s="15"/>
      <c r="C33" s="15"/>
      <c r="D33" s="32"/>
      <c r="E33" s="32"/>
      <c r="F33" s="32"/>
      <c r="G33" s="32"/>
      <c r="H33" s="32"/>
      <c r="I33" s="34"/>
      <c r="J33" s="33"/>
      <c r="K33" s="4"/>
      <c r="L33" s="4"/>
    </row>
    <row r="34" spans="1:12" s="16" customFormat="1" x14ac:dyDescent="0.25">
      <c r="A34" s="48">
        <f t="shared" si="0"/>
        <v>27</v>
      </c>
      <c r="B34" s="15"/>
      <c r="C34" s="15"/>
      <c r="D34" s="32"/>
      <c r="E34" s="32"/>
      <c r="F34" s="32"/>
      <c r="G34" s="32"/>
      <c r="H34" s="32"/>
      <c r="I34" s="34"/>
      <c r="J34" s="33"/>
      <c r="K34" s="4"/>
      <c r="L34" s="4"/>
    </row>
    <row r="35" spans="1:12" s="16" customFormat="1" x14ac:dyDescent="0.25">
      <c r="A35" s="48">
        <f t="shared" si="0"/>
        <v>28</v>
      </c>
      <c r="B35" s="15"/>
      <c r="C35" s="15"/>
      <c r="D35" s="35"/>
      <c r="E35" s="32"/>
      <c r="F35" s="32"/>
      <c r="G35" s="32"/>
      <c r="H35" s="32"/>
      <c r="I35" s="34"/>
      <c r="J35" s="33"/>
      <c r="K35" s="4"/>
      <c r="L35" s="4"/>
    </row>
    <row r="36" spans="1:12" s="16" customFormat="1" x14ac:dyDescent="0.25">
      <c r="A36" s="48">
        <f t="shared" si="0"/>
        <v>29</v>
      </c>
      <c r="B36" s="15"/>
      <c r="C36" s="15"/>
      <c r="D36" s="32"/>
      <c r="E36" s="32"/>
      <c r="F36" s="32"/>
      <c r="G36" s="32"/>
      <c r="H36" s="32"/>
      <c r="I36" s="34"/>
      <c r="J36" s="33"/>
      <c r="K36" s="4"/>
      <c r="L36" s="4"/>
    </row>
    <row r="37" spans="1:12" s="16" customFormat="1" x14ac:dyDescent="0.25">
      <c r="A37" s="48">
        <f t="shared" si="0"/>
        <v>30</v>
      </c>
      <c r="B37" s="15"/>
      <c r="C37" s="15"/>
      <c r="D37" s="32"/>
      <c r="E37" s="32"/>
      <c r="F37" s="32"/>
      <c r="G37" s="32"/>
      <c r="H37" s="32"/>
      <c r="I37" s="34"/>
      <c r="J37" s="33"/>
      <c r="K37" s="4"/>
      <c r="L37" s="4"/>
    </row>
    <row r="38" spans="1:12" s="16" customFormat="1" x14ac:dyDescent="0.25">
      <c r="A38" s="48">
        <f t="shared" si="0"/>
        <v>31</v>
      </c>
      <c r="B38" s="15"/>
      <c r="C38" s="15"/>
      <c r="D38" s="32"/>
      <c r="E38" s="32"/>
      <c r="F38" s="32"/>
      <c r="G38" s="32"/>
      <c r="H38" s="32"/>
      <c r="I38" s="34"/>
      <c r="J38" s="33"/>
      <c r="K38" s="4"/>
      <c r="L38" s="4"/>
    </row>
    <row r="39" spans="1:12" s="16" customFormat="1" x14ac:dyDescent="0.25">
      <c r="A39" s="48">
        <f t="shared" si="0"/>
        <v>32</v>
      </c>
      <c r="B39" s="15"/>
      <c r="C39" s="15"/>
      <c r="D39" s="32"/>
      <c r="E39" s="32"/>
      <c r="F39" s="32"/>
      <c r="G39" s="32"/>
      <c r="H39" s="32"/>
      <c r="I39" s="34"/>
      <c r="J39" s="33"/>
      <c r="K39" s="4"/>
      <c r="L39" s="4"/>
    </row>
    <row r="40" spans="1:12" s="16" customFormat="1" x14ac:dyDescent="0.25">
      <c r="A40" s="48">
        <f t="shared" si="0"/>
        <v>33</v>
      </c>
      <c r="B40" s="15"/>
      <c r="C40" s="15"/>
      <c r="D40" s="32"/>
      <c r="E40" s="32"/>
      <c r="F40" s="32"/>
      <c r="G40" s="32"/>
      <c r="H40" s="32"/>
      <c r="I40" s="34"/>
      <c r="J40" s="33"/>
      <c r="K40" s="4"/>
      <c r="L40" s="4"/>
    </row>
    <row r="41" spans="1:12" s="16" customFormat="1" x14ac:dyDescent="0.25">
      <c r="A41" s="48">
        <f t="shared" si="0"/>
        <v>34</v>
      </c>
      <c r="B41" s="15"/>
      <c r="C41" s="15"/>
      <c r="D41" s="32"/>
      <c r="E41" s="32"/>
      <c r="F41" s="32"/>
      <c r="G41" s="32"/>
      <c r="H41" s="32"/>
      <c r="I41" s="34"/>
      <c r="J41" s="33"/>
      <c r="K41" s="4"/>
      <c r="L41" s="4"/>
    </row>
    <row r="42" spans="1:12" s="16" customFormat="1" x14ac:dyDescent="0.25">
      <c r="A42" s="48">
        <f t="shared" si="0"/>
        <v>35</v>
      </c>
      <c r="B42" s="15"/>
      <c r="C42" s="15"/>
      <c r="D42" s="32"/>
      <c r="E42" s="32"/>
      <c r="F42" s="32"/>
      <c r="G42" s="32"/>
      <c r="H42" s="32"/>
      <c r="I42" s="34"/>
      <c r="J42" s="33"/>
      <c r="K42" s="4"/>
      <c r="L42" s="4"/>
    </row>
    <row r="43" spans="1:12" s="16" customFormat="1" x14ac:dyDescent="0.25">
      <c r="A43"/>
      <c r="B43"/>
      <c r="C43"/>
      <c r="D43" s="13"/>
      <c r="E43" s="13"/>
      <c r="F43" s="13"/>
      <c r="G43" s="13"/>
      <c r="H43"/>
      <c r="I43"/>
      <c r="J43"/>
      <c r="K43"/>
      <c r="L43"/>
    </row>
    <row r="44" spans="1:12" s="16" customFormat="1" ht="63" x14ac:dyDescent="0.25">
      <c r="A44"/>
      <c r="B44"/>
      <c r="C44"/>
      <c r="D44" s="14"/>
      <c r="E44" s="14"/>
      <c r="F44" s="14"/>
      <c r="G44" s="14"/>
      <c r="H44"/>
      <c r="I44"/>
      <c r="J44" s="11"/>
      <c r="K44" s="12" t="s">
        <v>9</v>
      </c>
      <c r="L44"/>
    </row>
    <row r="45" spans="1:12" s="16" customFormat="1" x14ac:dyDescent="0.25">
      <c r="A45"/>
      <c r="B45"/>
      <c r="C45"/>
      <c r="D45"/>
      <c r="E45"/>
      <c r="F45"/>
      <c r="G45"/>
      <c r="H45"/>
      <c r="I45"/>
      <c r="J45" s="5" t="s">
        <v>5</v>
      </c>
      <c r="K45" s="6">
        <f>COUNTIF(K8:K42,"APROBADO")</f>
        <v>0</v>
      </c>
      <c r="L45"/>
    </row>
    <row r="46" spans="1:12" s="16" customFormat="1" x14ac:dyDescent="0.25">
      <c r="A46"/>
      <c r="B46"/>
      <c r="C46"/>
      <c r="D46"/>
      <c r="E46"/>
      <c r="F46"/>
      <c r="G46"/>
      <c r="H46"/>
      <c r="I46"/>
      <c r="J46" s="7" t="s">
        <v>6</v>
      </c>
      <c r="K46" s="8">
        <f>COUNTIF(K8:K42,"RECHAZADO")</f>
        <v>0</v>
      </c>
      <c r="L46"/>
    </row>
    <row r="47" spans="1:12" s="16" customFormat="1" x14ac:dyDescent="0.25">
      <c r="A47"/>
      <c r="B47"/>
      <c r="C47"/>
      <c r="D47"/>
      <c r="E47"/>
      <c r="F47"/>
      <c r="G47"/>
      <c r="H47"/>
      <c r="I47"/>
      <c r="J47" s="7" t="s">
        <v>7</v>
      </c>
      <c r="K47" s="8">
        <f>COUNTIF(K8:K42,"PENDIENTE")</f>
        <v>0</v>
      </c>
      <c r="L47"/>
    </row>
    <row r="48" spans="1:12" s="16" customFormat="1" x14ac:dyDescent="0.25">
      <c r="A48"/>
      <c r="B48"/>
      <c r="C48"/>
      <c r="D48"/>
      <c r="E48"/>
      <c r="F48"/>
      <c r="G48"/>
      <c r="H48"/>
      <c r="I48"/>
      <c r="J48" s="7" t="s">
        <v>29</v>
      </c>
      <c r="K48" s="8">
        <f>COUNTIF(K8:K42,"PENDIENTE POR ERROR INVALIDANTE")</f>
        <v>0</v>
      </c>
      <c r="L48"/>
    </row>
    <row r="49" spans="4:11" x14ac:dyDescent="0.25">
      <c r="J49" s="7" t="s">
        <v>30</v>
      </c>
      <c r="K49" s="8">
        <f>COUNTIF(K8:K42,"N/A")</f>
        <v>0</v>
      </c>
    </row>
    <row r="50" spans="4:11" x14ac:dyDescent="0.25">
      <c r="D50" s="13"/>
      <c r="E50" s="13"/>
      <c r="F50" s="13"/>
      <c r="G50" s="13"/>
      <c r="J50" s="9" t="s">
        <v>8</v>
      </c>
      <c r="K50" s="10">
        <f>SUM(K45:K49)</f>
        <v>0</v>
      </c>
    </row>
    <row r="51" spans="4:11" x14ac:dyDescent="0.25">
      <c r="D51" s="13"/>
      <c r="E51" s="13"/>
      <c r="F51" s="13"/>
      <c r="G51" s="13"/>
    </row>
  </sheetData>
  <dataConsolidate/>
  <dataValidations count="1">
    <dataValidation type="list" allowBlank="1" showInputMessage="1" showErrorMessage="1" sqref="WBU9:WBU43 VRY9:VRY43 JA9:JA43 SW9:SW43 WLQ9:WLQ43 ACS9:ACS43 AMO9:AMO43 AWK9:AWK43 BGG9:BGG43 BQC9:BQC43 BZY9:BZY43 CJU9:CJU43 CTQ9:CTQ43 DDM9:DDM43 DNI9:DNI43 DXE9:DXE43 EHA9:EHA43 EQW9:EQW43 FAS9:FAS43 FKO9:FKO43 FUK9:FUK43 GEG9:GEG43 GOC9:GOC43 GXY9:GXY43 HHU9:HHU43 HRQ9:HRQ43 IBM9:IBM43 ILI9:ILI43 IVE9:IVE43 JFA9:JFA43 JOW9:JOW43 JYS9:JYS43 KIO9:KIO43 KSK9:KSK43 LCG9:LCG43 LMC9:LMC43 LVY9:LVY43 MFU9:MFU43 MPQ9:MPQ43 MZM9:MZM43 NJI9:NJI43 NTE9:NTE43 ODA9:ODA43 OMW9:OMW43 OWS9:OWS43 PGO9:PGO43 PQK9:PQK43 QAG9:QAG43 QKC9:QKC43 QTY9:QTY43 RDU9:RDU43 RNQ9:RNQ43 RXM9:RXM43 SHI9:SHI43 SRE9:SRE43 TBA9:TBA43 TKW9:TKW43 TUS9:TUS43 UEO9:UEO43 UOK9:UOK43 UYG9:UYG43 VIC9:VIC43 K8:K43">
      <formula1>"APROBADO,RECHAZADO,PENDIENTE,PENDIENTE POR ERROR INVALIDANTE,N/A"</formula1>
    </dataValidation>
  </dataValidations>
  <pageMargins left="0.7" right="0.7" top="0.75" bottom="0.75" header="0.3" footer="0.3"/>
  <pageSetup scale="10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zoomScaleNormal="100" zoomScaleSheetLayoutView="85"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width="3" bestFit="1" customWidth="1"/>
    <col min="2" max="2" width="7.85546875" bestFit="1" customWidth="1"/>
    <col min="3" max="3" width="10" bestFit="1" customWidth="1"/>
    <col min="4" max="4" width="42.5703125" bestFit="1" customWidth="1"/>
    <col min="5" max="5" width="25.28515625" bestFit="1" customWidth="1"/>
    <col min="6" max="6" width="12.85546875" bestFit="1" customWidth="1"/>
    <col min="7" max="7" width="27.42578125" customWidth="1"/>
    <col min="8" max="8" width="54" bestFit="1" customWidth="1"/>
    <col min="9" max="9" width="19" bestFit="1" customWidth="1"/>
    <col min="10" max="10" width="15.85546875" bestFit="1" customWidth="1"/>
    <col min="11" max="11" width="17.7109375" bestFit="1" customWidth="1"/>
    <col min="12" max="12" width="12.140625" bestFit="1" customWidth="1"/>
    <col min="13" max="13" width="11.42578125" style="16" customWidth="1"/>
  </cols>
  <sheetData>
    <row r="1" spans="1:12" ht="21" x14ac:dyDescent="0.35">
      <c r="A1" s="17"/>
      <c r="B1" s="17"/>
      <c r="C1" s="17"/>
      <c r="D1" s="17"/>
      <c r="E1" s="17"/>
      <c r="F1" s="17"/>
      <c r="G1" s="17"/>
      <c r="H1" s="18" t="s">
        <v>13</v>
      </c>
      <c r="I1" s="17"/>
      <c r="J1" s="17"/>
      <c r="K1" s="17"/>
      <c r="L1" s="17"/>
    </row>
    <row r="2" spans="1:12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1:12" s="16" customFormat="1" ht="56.25" x14ac:dyDescent="0.25">
      <c r="A5" s="1" t="s">
        <v>11</v>
      </c>
      <c r="B5" s="1" t="s">
        <v>12</v>
      </c>
      <c r="C5" s="1" t="s">
        <v>16</v>
      </c>
      <c r="D5" s="1" t="s">
        <v>0</v>
      </c>
      <c r="E5" s="1" t="s">
        <v>22</v>
      </c>
      <c r="F5" s="1" t="s">
        <v>23</v>
      </c>
      <c r="G5" s="1" t="s">
        <v>15</v>
      </c>
      <c r="H5" s="1" t="s">
        <v>1</v>
      </c>
      <c r="I5" s="1" t="s">
        <v>2</v>
      </c>
      <c r="J5" s="1" t="s">
        <v>3</v>
      </c>
      <c r="K5" s="2" t="s">
        <v>40</v>
      </c>
      <c r="L5" s="3" t="s">
        <v>41</v>
      </c>
    </row>
    <row r="6" spans="1:12" s="16" customFormat="1" x14ac:dyDescent="0.25">
      <c r="A6" s="19"/>
      <c r="B6" s="20"/>
      <c r="C6" s="20"/>
      <c r="D6" s="20" t="s">
        <v>14</v>
      </c>
      <c r="E6" s="20"/>
      <c r="F6" s="20"/>
      <c r="G6" s="20"/>
      <c r="H6" s="21"/>
      <c r="I6" s="22"/>
      <c r="J6" s="23"/>
      <c r="K6" s="23"/>
      <c r="L6" s="23"/>
    </row>
    <row r="7" spans="1:12" s="16" customFormat="1" x14ac:dyDescent="0.25">
      <c r="A7" s="25"/>
      <c r="B7" s="24"/>
      <c r="C7" s="24"/>
      <c r="D7" s="24" t="s">
        <v>17</v>
      </c>
      <c r="E7" s="24"/>
      <c r="F7" s="24"/>
      <c r="G7" s="24"/>
      <c r="H7" s="26"/>
      <c r="I7" s="27"/>
      <c r="J7" s="28"/>
      <c r="K7" s="28"/>
      <c r="L7" s="28"/>
    </row>
    <row r="8" spans="1:12" s="16" customFormat="1" ht="30" x14ac:dyDescent="0.25">
      <c r="A8" s="29">
        <v>1</v>
      </c>
      <c r="B8" s="15" t="s">
        <v>28</v>
      </c>
      <c r="C8" s="15" t="s">
        <v>18</v>
      </c>
      <c r="D8" s="32" t="s">
        <v>77</v>
      </c>
      <c r="E8" s="56" t="s">
        <v>48</v>
      </c>
      <c r="F8" s="32" t="s">
        <v>24</v>
      </c>
      <c r="G8" s="32" t="s">
        <v>49</v>
      </c>
      <c r="H8" s="32" t="s">
        <v>20</v>
      </c>
      <c r="I8" s="33"/>
      <c r="J8" s="33"/>
      <c r="K8" s="30"/>
      <c r="L8" s="30"/>
    </row>
    <row r="9" spans="1:12" s="31" customFormat="1" ht="30" x14ac:dyDescent="0.25">
      <c r="A9" s="48">
        <f>A8+1</f>
        <v>2</v>
      </c>
      <c r="B9" s="15" t="s">
        <v>28</v>
      </c>
      <c r="C9" s="15" t="s">
        <v>19</v>
      </c>
      <c r="D9" s="32" t="s">
        <v>78</v>
      </c>
      <c r="E9" s="56" t="s">
        <v>48</v>
      </c>
      <c r="F9" s="32" t="s">
        <v>24</v>
      </c>
      <c r="G9" s="32" t="s">
        <v>49</v>
      </c>
      <c r="H9" s="32" t="s">
        <v>50</v>
      </c>
      <c r="I9" s="33"/>
      <c r="J9" s="33"/>
      <c r="K9" s="30"/>
      <c r="L9" s="30"/>
    </row>
    <row r="10" spans="1:12" s="16" customFormat="1" x14ac:dyDescent="0.25">
      <c r="A10" s="48">
        <f t="shared" ref="A10:A42" si="0">A9+1</f>
        <v>3</v>
      </c>
      <c r="B10" s="15"/>
      <c r="C10" s="15"/>
      <c r="D10" s="32"/>
      <c r="E10" s="32"/>
      <c r="F10" s="32"/>
      <c r="G10" s="32"/>
      <c r="H10" s="32"/>
      <c r="I10" s="34"/>
      <c r="J10" s="33"/>
      <c r="K10" s="4"/>
      <c r="L10" s="4"/>
    </row>
    <row r="11" spans="1:12" s="16" customFormat="1" x14ac:dyDescent="0.25">
      <c r="A11" s="48">
        <f t="shared" si="0"/>
        <v>4</v>
      </c>
      <c r="B11" s="15"/>
      <c r="C11" s="15"/>
      <c r="D11" s="32"/>
      <c r="E11" s="32"/>
      <c r="F11" s="32"/>
      <c r="G11" s="32"/>
      <c r="H11" s="32"/>
      <c r="I11" s="34"/>
      <c r="J11" s="33"/>
      <c r="K11" s="4"/>
      <c r="L11" s="4"/>
    </row>
    <row r="12" spans="1:12" s="16" customFormat="1" x14ac:dyDescent="0.25">
      <c r="A12" s="48">
        <f t="shared" si="0"/>
        <v>5</v>
      </c>
      <c r="B12" s="15"/>
      <c r="C12" s="15"/>
      <c r="D12" s="32"/>
      <c r="E12" s="32"/>
      <c r="F12" s="32"/>
      <c r="G12" s="32"/>
      <c r="H12" s="32"/>
      <c r="I12" s="34"/>
      <c r="J12" s="33"/>
      <c r="K12" s="4"/>
      <c r="L12" s="4"/>
    </row>
    <row r="13" spans="1:12" s="16" customFormat="1" x14ac:dyDescent="0.25">
      <c r="A13" s="48">
        <f t="shared" si="0"/>
        <v>6</v>
      </c>
      <c r="B13" s="15"/>
      <c r="C13" s="15"/>
      <c r="D13" s="32"/>
      <c r="E13" s="32"/>
      <c r="F13" s="32"/>
      <c r="G13" s="32"/>
      <c r="H13" s="32"/>
      <c r="I13" s="34"/>
      <c r="J13" s="33"/>
      <c r="K13" s="4"/>
      <c r="L13" s="4"/>
    </row>
    <row r="14" spans="1:12" s="16" customFormat="1" x14ac:dyDescent="0.25">
      <c r="A14" s="48">
        <f t="shared" si="0"/>
        <v>7</v>
      </c>
      <c r="B14" s="15"/>
      <c r="C14" s="15"/>
      <c r="D14" s="32"/>
      <c r="E14" s="32"/>
      <c r="F14" s="32"/>
      <c r="G14" s="32"/>
      <c r="H14" s="32"/>
      <c r="I14" s="34"/>
      <c r="J14" s="33"/>
      <c r="K14" s="4"/>
      <c r="L14" s="4"/>
    </row>
    <row r="15" spans="1:12" s="16" customFormat="1" x14ac:dyDescent="0.25">
      <c r="A15" s="48">
        <f t="shared" si="0"/>
        <v>8</v>
      </c>
      <c r="B15" s="15"/>
      <c r="C15" s="15"/>
      <c r="D15" s="32"/>
      <c r="E15" s="32"/>
      <c r="F15" s="32"/>
      <c r="G15" s="32"/>
      <c r="H15" s="32"/>
      <c r="I15" s="34"/>
      <c r="J15" s="33"/>
      <c r="K15" s="4"/>
      <c r="L15" s="4"/>
    </row>
    <row r="16" spans="1:12" s="16" customFormat="1" x14ac:dyDescent="0.25">
      <c r="A16" s="48">
        <f t="shared" si="0"/>
        <v>9</v>
      </c>
      <c r="B16" s="15"/>
      <c r="C16" s="15"/>
      <c r="D16" s="32"/>
      <c r="E16" s="32"/>
      <c r="F16" s="32"/>
      <c r="G16" s="32"/>
      <c r="H16" s="32"/>
      <c r="I16" s="34"/>
      <c r="J16" s="33"/>
      <c r="K16" s="4"/>
      <c r="L16" s="4"/>
    </row>
    <row r="17" spans="1:12" s="16" customFormat="1" x14ac:dyDescent="0.25">
      <c r="A17" s="48">
        <f t="shared" si="0"/>
        <v>10</v>
      </c>
      <c r="B17" s="15"/>
      <c r="C17" s="15"/>
      <c r="D17" s="32"/>
      <c r="E17" s="32"/>
      <c r="F17" s="32"/>
      <c r="G17" s="32"/>
      <c r="H17" s="32"/>
      <c r="I17" s="34"/>
      <c r="J17" s="33"/>
      <c r="K17" s="4"/>
      <c r="L17" s="4"/>
    </row>
    <row r="18" spans="1:12" s="16" customFormat="1" x14ac:dyDescent="0.25">
      <c r="A18" s="48">
        <f t="shared" si="0"/>
        <v>11</v>
      </c>
      <c r="B18" s="15"/>
      <c r="C18" s="15"/>
      <c r="D18" s="32"/>
      <c r="E18" s="32"/>
      <c r="F18" s="32"/>
      <c r="G18" s="32"/>
      <c r="H18" s="32"/>
      <c r="I18" s="34"/>
      <c r="J18" s="33"/>
      <c r="K18" s="4"/>
      <c r="L18" s="4"/>
    </row>
    <row r="19" spans="1:12" s="16" customFormat="1" x14ac:dyDescent="0.25">
      <c r="A19" s="48">
        <f t="shared" si="0"/>
        <v>12</v>
      </c>
      <c r="B19" s="15"/>
      <c r="C19" s="15"/>
      <c r="D19" s="32"/>
      <c r="E19" s="32"/>
      <c r="F19" s="32"/>
      <c r="G19" s="32"/>
      <c r="H19" s="32"/>
      <c r="I19" s="34"/>
      <c r="J19" s="33"/>
      <c r="K19" s="4"/>
      <c r="L19" s="4"/>
    </row>
    <row r="20" spans="1:12" s="16" customFormat="1" x14ac:dyDescent="0.25">
      <c r="A20" s="48">
        <f t="shared" si="0"/>
        <v>13</v>
      </c>
      <c r="B20" s="15"/>
      <c r="C20" s="15"/>
      <c r="D20" s="32"/>
      <c r="E20" s="32"/>
      <c r="F20" s="32"/>
      <c r="G20" s="32"/>
      <c r="H20" s="32"/>
      <c r="I20" s="34"/>
      <c r="J20" s="33"/>
      <c r="K20" s="4"/>
      <c r="L20" s="4"/>
    </row>
    <row r="21" spans="1:12" s="16" customFormat="1" x14ac:dyDescent="0.25">
      <c r="A21" s="48">
        <f t="shared" si="0"/>
        <v>14</v>
      </c>
      <c r="B21" s="15"/>
      <c r="C21" s="15"/>
      <c r="D21" s="32"/>
      <c r="E21" s="32"/>
      <c r="F21" s="32"/>
      <c r="G21" s="32"/>
      <c r="H21" s="32"/>
      <c r="I21" s="34"/>
      <c r="J21" s="33"/>
      <c r="K21" s="4"/>
      <c r="L21" s="4"/>
    </row>
    <row r="22" spans="1:12" s="16" customFormat="1" x14ac:dyDescent="0.25">
      <c r="A22" s="48">
        <f t="shared" si="0"/>
        <v>15</v>
      </c>
      <c r="B22" s="15"/>
      <c r="C22" s="15"/>
      <c r="D22" s="32"/>
      <c r="E22" s="32"/>
      <c r="F22" s="32"/>
      <c r="G22" s="32"/>
      <c r="H22" s="32"/>
      <c r="I22" s="34"/>
      <c r="J22" s="33"/>
      <c r="K22" s="4"/>
      <c r="L22" s="4"/>
    </row>
    <row r="23" spans="1:12" s="16" customFormat="1" x14ac:dyDescent="0.25">
      <c r="A23" s="48">
        <f t="shared" si="0"/>
        <v>16</v>
      </c>
      <c r="B23" s="15"/>
      <c r="C23" s="15"/>
      <c r="D23" s="32"/>
      <c r="E23" s="32"/>
      <c r="F23" s="32"/>
      <c r="G23" s="32"/>
      <c r="H23" s="32"/>
      <c r="I23" s="34"/>
      <c r="J23" s="33"/>
      <c r="K23" s="4"/>
      <c r="L23" s="4"/>
    </row>
    <row r="24" spans="1:12" s="16" customFormat="1" x14ac:dyDescent="0.25">
      <c r="A24" s="48">
        <f t="shared" si="0"/>
        <v>17</v>
      </c>
      <c r="B24" s="15"/>
      <c r="C24" s="15"/>
      <c r="D24" s="32"/>
      <c r="E24" s="32"/>
      <c r="F24" s="32"/>
      <c r="G24" s="32"/>
      <c r="H24" s="32"/>
      <c r="I24" s="34"/>
      <c r="J24" s="33"/>
      <c r="K24" s="4"/>
      <c r="L24" s="4"/>
    </row>
    <row r="25" spans="1:12" s="16" customFormat="1" x14ac:dyDescent="0.25">
      <c r="A25" s="48">
        <f t="shared" si="0"/>
        <v>18</v>
      </c>
      <c r="B25" s="15"/>
      <c r="C25" s="15"/>
      <c r="D25" s="32"/>
      <c r="E25" s="32"/>
      <c r="F25" s="32"/>
      <c r="G25" s="32"/>
      <c r="H25" s="32"/>
      <c r="I25" s="34"/>
      <c r="J25" s="33"/>
      <c r="K25" s="4"/>
      <c r="L25" s="4"/>
    </row>
    <row r="26" spans="1:12" s="16" customFormat="1" x14ac:dyDescent="0.25">
      <c r="A26" s="48">
        <f t="shared" si="0"/>
        <v>19</v>
      </c>
      <c r="B26" s="15"/>
      <c r="C26" s="15"/>
      <c r="D26" s="32"/>
      <c r="E26" s="32"/>
      <c r="F26" s="32"/>
      <c r="G26" s="32"/>
      <c r="H26" s="32"/>
      <c r="I26" s="34"/>
      <c r="J26" s="33"/>
      <c r="K26" s="4"/>
      <c r="L26" s="4"/>
    </row>
    <row r="27" spans="1:12" s="16" customFormat="1" x14ac:dyDescent="0.25">
      <c r="A27" s="48">
        <f t="shared" si="0"/>
        <v>20</v>
      </c>
      <c r="B27" s="15"/>
      <c r="C27" s="15"/>
      <c r="D27" s="32"/>
      <c r="E27" s="32"/>
      <c r="F27" s="32"/>
      <c r="G27" s="32"/>
      <c r="H27" s="32"/>
      <c r="I27" s="34"/>
      <c r="J27" s="33"/>
      <c r="K27" s="4"/>
      <c r="L27" s="4"/>
    </row>
    <row r="28" spans="1:12" s="16" customFormat="1" x14ac:dyDescent="0.25">
      <c r="A28" s="48">
        <f t="shared" si="0"/>
        <v>21</v>
      </c>
      <c r="B28" s="15"/>
      <c r="C28" s="15"/>
      <c r="D28" s="32"/>
      <c r="E28" s="32"/>
      <c r="F28" s="32"/>
      <c r="G28" s="32"/>
      <c r="H28" s="32"/>
      <c r="I28" s="34"/>
      <c r="J28" s="33"/>
      <c r="K28" s="4"/>
      <c r="L28" s="4"/>
    </row>
    <row r="29" spans="1:12" s="16" customFormat="1" x14ac:dyDescent="0.25">
      <c r="A29" s="48">
        <f t="shared" si="0"/>
        <v>22</v>
      </c>
      <c r="B29" s="15"/>
      <c r="C29" s="15"/>
      <c r="D29" s="32"/>
      <c r="E29" s="32"/>
      <c r="F29" s="32"/>
      <c r="G29" s="32"/>
      <c r="H29" s="32"/>
      <c r="I29" s="34"/>
      <c r="J29" s="33"/>
      <c r="K29" s="4"/>
      <c r="L29" s="4"/>
    </row>
    <row r="30" spans="1:12" s="16" customFormat="1" x14ac:dyDescent="0.25">
      <c r="A30" s="48">
        <f t="shared" si="0"/>
        <v>23</v>
      </c>
      <c r="B30" s="15"/>
      <c r="C30" s="15"/>
      <c r="D30" s="32"/>
      <c r="E30" s="32"/>
      <c r="F30" s="32"/>
      <c r="G30" s="32"/>
      <c r="H30" s="32"/>
      <c r="I30" s="34"/>
      <c r="J30" s="33"/>
      <c r="K30" s="4"/>
      <c r="L30" s="4"/>
    </row>
    <row r="31" spans="1:12" s="16" customFormat="1" x14ac:dyDescent="0.25">
      <c r="A31" s="48">
        <f t="shared" si="0"/>
        <v>24</v>
      </c>
      <c r="B31" s="15"/>
      <c r="C31" s="15"/>
      <c r="D31" s="32"/>
      <c r="E31" s="32"/>
      <c r="F31" s="32"/>
      <c r="G31" s="32"/>
      <c r="H31" s="32"/>
      <c r="I31" s="34"/>
      <c r="J31" s="33"/>
      <c r="K31" s="4"/>
      <c r="L31" s="4"/>
    </row>
    <row r="32" spans="1:12" s="16" customFormat="1" x14ac:dyDescent="0.25">
      <c r="A32" s="48">
        <f t="shared" si="0"/>
        <v>25</v>
      </c>
      <c r="B32" s="15"/>
      <c r="C32" s="15"/>
      <c r="D32" s="32"/>
      <c r="E32" s="32"/>
      <c r="F32" s="32"/>
      <c r="G32" s="32"/>
      <c r="H32" s="32"/>
      <c r="I32" s="34"/>
      <c r="J32" s="33"/>
      <c r="K32" s="4"/>
      <c r="L32" s="4"/>
    </row>
    <row r="33" spans="1:12" s="16" customFormat="1" x14ac:dyDescent="0.25">
      <c r="A33" s="48">
        <f t="shared" si="0"/>
        <v>26</v>
      </c>
      <c r="B33" s="15"/>
      <c r="C33" s="15"/>
      <c r="D33" s="32"/>
      <c r="E33" s="32"/>
      <c r="F33" s="32"/>
      <c r="G33" s="32"/>
      <c r="H33" s="32"/>
      <c r="I33" s="34"/>
      <c r="J33" s="33"/>
      <c r="K33" s="4"/>
      <c r="L33" s="4"/>
    </row>
    <row r="34" spans="1:12" s="16" customFormat="1" x14ac:dyDescent="0.25">
      <c r="A34" s="48">
        <f t="shared" si="0"/>
        <v>27</v>
      </c>
      <c r="B34" s="15"/>
      <c r="C34" s="15"/>
      <c r="D34" s="32"/>
      <c r="E34" s="32"/>
      <c r="F34" s="32"/>
      <c r="G34" s="32"/>
      <c r="H34" s="32"/>
      <c r="I34" s="34"/>
      <c r="J34" s="33"/>
      <c r="K34" s="4"/>
      <c r="L34" s="4"/>
    </row>
    <row r="35" spans="1:12" s="16" customFormat="1" x14ac:dyDescent="0.25">
      <c r="A35" s="48">
        <f t="shared" si="0"/>
        <v>28</v>
      </c>
      <c r="B35" s="15"/>
      <c r="C35" s="15"/>
      <c r="D35" s="35"/>
      <c r="E35" s="32"/>
      <c r="F35" s="32"/>
      <c r="G35" s="32"/>
      <c r="H35" s="32"/>
      <c r="I35" s="34"/>
      <c r="J35" s="33"/>
      <c r="K35" s="4"/>
      <c r="L35" s="4"/>
    </row>
    <row r="36" spans="1:12" s="16" customFormat="1" x14ac:dyDescent="0.25">
      <c r="A36" s="48">
        <f t="shared" si="0"/>
        <v>29</v>
      </c>
      <c r="B36" s="15"/>
      <c r="C36" s="15"/>
      <c r="D36" s="32"/>
      <c r="E36" s="32"/>
      <c r="F36" s="32"/>
      <c r="G36" s="32"/>
      <c r="H36" s="32"/>
      <c r="I36" s="34"/>
      <c r="J36" s="33"/>
      <c r="K36" s="4"/>
      <c r="L36" s="4"/>
    </row>
    <row r="37" spans="1:12" s="16" customFormat="1" x14ac:dyDescent="0.25">
      <c r="A37" s="48">
        <f t="shared" si="0"/>
        <v>30</v>
      </c>
      <c r="B37" s="15"/>
      <c r="C37" s="15"/>
      <c r="D37" s="32"/>
      <c r="E37" s="32"/>
      <c r="F37" s="32"/>
      <c r="G37" s="32"/>
      <c r="H37" s="32"/>
      <c r="I37" s="34"/>
      <c r="J37" s="33"/>
      <c r="K37" s="4"/>
      <c r="L37" s="4"/>
    </row>
    <row r="38" spans="1:12" s="16" customFormat="1" x14ac:dyDescent="0.25">
      <c r="A38" s="48">
        <f t="shared" si="0"/>
        <v>31</v>
      </c>
      <c r="B38" s="15"/>
      <c r="C38" s="15"/>
      <c r="D38" s="32"/>
      <c r="E38" s="32"/>
      <c r="F38" s="32"/>
      <c r="G38" s="32"/>
      <c r="H38" s="32"/>
      <c r="I38" s="34"/>
      <c r="J38" s="33"/>
      <c r="K38" s="4"/>
      <c r="L38" s="4"/>
    </row>
    <row r="39" spans="1:12" s="16" customFormat="1" x14ac:dyDescent="0.25">
      <c r="A39" s="48">
        <f t="shared" si="0"/>
        <v>32</v>
      </c>
      <c r="B39" s="15"/>
      <c r="C39" s="15"/>
      <c r="D39" s="32"/>
      <c r="E39" s="32"/>
      <c r="F39" s="32"/>
      <c r="G39" s="32"/>
      <c r="H39" s="32"/>
      <c r="I39" s="34"/>
      <c r="J39" s="33"/>
      <c r="K39" s="4"/>
      <c r="L39" s="4"/>
    </row>
    <row r="40" spans="1:12" s="16" customFormat="1" x14ac:dyDescent="0.25">
      <c r="A40" s="48">
        <f t="shared" si="0"/>
        <v>33</v>
      </c>
      <c r="B40" s="15"/>
      <c r="C40" s="15"/>
      <c r="D40" s="32"/>
      <c r="E40" s="32"/>
      <c r="F40" s="32"/>
      <c r="G40" s="32"/>
      <c r="H40" s="32"/>
      <c r="I40" s="34"/>
      <c r="J40" s="33"/>
      <c r="K40" s="4"/>
      <c r="L40" s="4"/>
    </row>
    <row r="41" spans="1:12" s="16" customFormat="1" x14ac:dyDescent="0.25">
      <c r="A41" s="48">
        <f t="shared" si="0"/>
        <v>34</v>
      </c>
      <c r="B41" s="15"/>
      <c r="C41" s="15"/>
      <c r="D41" s="32"/>
      <c r="E41" s="32"/>
      <c r="F41" s="32"/>
      <c r="G41" s="32"/>
      <c r="H41" s="32"/>
      <c r="I41" s="34"/>
      <c r="J41" s="33"/>
      <c r="K41" s="4"/>
      <c r="L41" s="4"/>
    </row>
    <row r="42" spans="1:12" s="16" customFormat="1" x14ac:dyDescent="0.25">
      <c r="A42" s="48">
        <f t="shared" si="0"/>
        <v>35</v>
      </c>
      <c r="B42" s="15"/>
      <c r="C42" s="15"/>
      <c r="D42" s="32"/>
      <c r="E42" s="32"/>
      <c r="F42" s="32"/>
      <c r="G42" s="32"/>
      <c r="H42" s="32"/>
      <c r="I42" s="34"/>
      <c r="J42" s="33"/>
      <c r="K42" s="4"/>
      <c r="L42" s="4"/>
    </row>
    <row r="43" spans="1:12" s="16" customFormat="1" x14ac:dyDescent="0.25">
      <c r="A43"/>
      <c r="B43"/>
      <c r="C43"/>
      <c r="D43" s="13"/>
      <c r="E43" s="13"/>
      <c r="F43" s="13"/>
      <c r="G43" s="13"/>
      <c r="H43"/>
      <c r="I43"/>
      <c r="J43"/>
      <c r="K43"/>
      <c r="L43"/>
    </row>
    <row r="44" spans="1:12" s="16" customFormat="1" ht="63" x14ac:dyDescent="0.25">
      <c r="A44"/>
      <c r="B44"/>
      <c r="C44"/>
      <c r="D44" s="14"/>
      <c r="E44" s="14"/>
      <c r="F44" s="14"/>
      <c r="G44" s="14"/>
      <c r="H44"/>
      <c r="I44"/>
      <c r="J44" s="11"/>
      <c r="K44" s="12" t="s">
        <v>9</v>
      </c>
      <c r="L44"/>
    </row>
    <row r="45" spans="1:12" s="16" customFormat="1" x14ac:dyDescent="0.25">
      <c r="A45"/>
      <c r="B45"/>
      <c r="C45"/>
      <c r="D45"/>
      <c r="E45"/>
      <c r="F45"/>
      <c r="G45"/>
      <c r="H45"/>
      <c r="I45"/>
      <c r="J45" s="5" t="s">
        <v>5</v>
      </c>
      <c r="K45" s="6">
        <f>COUNTIF(K8:K42,"APROBADO")</f>
        <v>0</v>
      </c>
      <c r="L45"/>
    </row>
    <row r="46" spans="1:12" s="16" customFormat="1" x14ac:dyDescent="0.25">
      <c r="A46"/>
      <c r="B46"/>
      <c r="C46"/>
      <c r="D46"/>
      <c r="E46"/>
      <c r="F46"/>
      <c r="G46"/>
      <c r="H46"/>
      <c r="I46"/>
      <c r="J46" s="7" t="s">
        <v>6</v>
      </c>
      <c r="K46" s="8">
        <f>COUNTIF(K8:K42,"RECHAZADO")</f>
        <v>0</v>
      </c>
      <c r="L46"/>
    </row>
    <row r="47" spans="1:12" s="16" customFormat="1" x14ac:dyDescent="0.25">
      <c r="A47"/>
      <c r="B47"/>
      <c r="C47"/>
      <c r="D47"/>
      <c r="E47"/>
      <c r="F47"/>
      <c r="G47"/>
      <c r="H47"/>
      <c r="I47"/>
      <c r="J47" s="7" t="s">
        <v>7</v>
      </c>
      <c r="K47" s="8">
        <f>COUNTIF(K8:K42,"PENDIENTE")</f>
        <v>0</v>
      </c>
      <c r="L47"/>
    </row>
    <row r="48" spans="1:12" s="16" customFormat="1" x14ac:dyDescent="0.25">
      <c r="A48"/>
      <c r="B48"/>
      <c r="C48"/>
      <c r="D48"/>
      <c r="E48"/>
      <c r="F48"/>
      <c r="G48"/>
      <c r="H48"/>
      <c r="I48"/>
      <c r="J48" s="7" t="s">
        <v>29</v>
      </c>
      <c r="K48" s="8">
        <f>COUNTIF(K8:K42,"PENDIENTE POR ERROR INVALIDANTE")</f>
        <v>0</v>
      </c>
      <c r="L48"/>
    </row>
    <row r="49" spans="4:11" x14ac:dyDescent="0.25">
      <c r="J49" s="7" t="s">
        <v>30</v>
      </c>
      <c r="K49" s="8">
        <f>COUNTIF(K8:K42,"N/A")</f>
        <v>0</v>
      </c>
    </row>
    <row r="50" spans="4:11" x14ac:dyDescent="0.25">
      <c r="D50" s="13"/>
      <c r="E50" s="13"/>
      <c r="F50" s="13"/>
      <c r="G50" s="13"/>
      <c r="J50" s="9" t="s">
        <v>8</v>
      </c>
      <c r="K50" s="10">
        <f>SUM(K45:K49)</f>
        <v>0</v>
      </c>
    </row>
    <row r="51" spans="4:11" x14ac:dyDescent="0.25">
      <c r="D51" s="13"/>
      <c r="E51" s="13"/>
      <c r="F51" s="13"/>
      <c r="G51" s="13"/>
    </row>
  </sheetData>
  <dataConsolidate/>
  <dataValidations count="1">
    <dataValidation type="list" allowBlank="1" showInputMessage="1" showErrorMessage="1" sqref="WBU9:WBU43 VRY9:VRY43 JA9:JA43 SW9:SW43 WLQ9:WLQ43 ACS9:ACS43 AMO9:AMO43 AWK9:AWK43 BGG9:BGG43 BQC9:BQC43 BZY9:BZY43 CJU9:CJU43 CTQ9:CTQ43 DDM9:DDM43 DNI9:DNI43 DXE9:DXE43 EHA9:EHA43 EQW9:EQW43 FAS9:FAS43 FKO9:FKO43 FUK9:FUK43 GEG9:GEG43 GOC9:GOC43 GXY9:GXY43 HHU9:HHU43 HRQ9:HRQ43 IBM9:IBM43 ILI9:ILI43 IVE9:IVE43 JFA9:JFA43 JOW9:JOW43 JYS9:JYS43 KIO9:KIO43 KSK9:KSK43 LCG9:LCG43 LMC9:LMC43 LVY9:LVY43 MFU9:MFU43 MPQ9:MPQ43 MZM9:MZM43 NJI9:NJI43 NTE9:NTE43 ODA9:ODA43 OMW9:OMW43 OWS9:OWS43 PGO9:PGO43 PQK9:PQK43 QAG9:QAG43 QKC9:QKC43 QTY9:QTY43 RDU9:RDU43 RNQ9:RNQ43 RXM9:RXM43 SHI9:SHI43 SRE9:SRE43 TBA9:TBA43 TKW9:TKW43 TUS9:TUS43 UEO9:UEO43 UOK9:UOK43 UYG9:UYG43 VIC9:VIC43 K8:K43">
      <formula1>"APROBADO,RECHAZADO,PENDIENTE,PENDIENTE POR ERROR INVALIDANTE,N/A"</formula1>
    </dataValidation>
  </dataValidations>
  <pageMargins left="0.7" right="0.7" top="0.75" bottom="0.75" header="0.3" footer="0.3"/>
  <pageSetup scale="1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zoomScaleNormal="100" zoomScaleSheetLayoutView="85" workbookViewId="0">
      <pane ySplit="5" topLeftCell="A6" activePane="bottomLeft" state="frozen"/>
      <selection pane="bottomLeft" activeCell="H9" sqref="H9"/>
    </sheetView>
  </sheetViews>
  <sheetFormatPr baseColWidth="10" defaultRowHeight="15" x14ac:dyDescent="0.25"/>
  <cols>
    <col min="1" max="1" width="3" bestFit="1" customWidth="1"/>
    <col min="2" max="2" width="7.85546875" bestFit="1" customWidth="1"/>
    <col min="3" max="3" width="10" bestFit="1" customWidth="1"/>
    <col min="4" max="4" width="42.5703125" bestFit="1" customWidth="1"/>
    <col min="5" max="5" width="25.28515625" bestFit="1" customWidth="1"/>
    <col min="6" max="6" width="12.85546875" bestFit="1" customWidth="1"/>
    <col min="7" max="7" width="27.42578125" customWidth="1"/>
    <col min="8" max="8" width="54" bestFit="1" customWidth="1"/>
    <col min="9" max="9" width="19" bestFit="1" customWidth="1"/>
    <col min="10" max="10" width="15.85546875" bestFit="1" customWidth="1"/>
    <col min="11" max="11" width="17.7109375" bestFit="1" customWidth="1"/>
    <col min="12" max="12" width="12.140625" bestFit="1" customWidth="1"/>
    <col min="13" max="13" width="11.42578125" style="16" customWidth="1"/>
  </cols>
  <sheetData>
    <row r="1" spans="1:12" ht="21" x14ac:dyDescent="0.35">
      <c r="A1" s="17"/>
      <c r="B1" s="17"/>
      <c r="C1" s="17"/>
      <c r="D1" s="17"/>
      <c r="E1" s="17"/>
      <c r="F1" s="17"/>
      <c r="G1" s="17"/>
      <c r="H1" s="18" t="s">
        <v>13</v>
      </c>
      <c r="I1" s="17"/>
      <c r="J1" s="17"/>
      <c r="K1" s="17"/>
      <c r="L1" s="17"/>
    </row>
    <row r="2" spans="1:12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1:12" s="16" customFormat="1" ht="56.25" x14ac:dyDescent="0.25">
      <c r="A5" s="1" t="s">
        <v>11</v>
      </c>
      <c r="B5" s="1" t="s">
        <v>12</v>
      </c>
      <c r="C5" s="1" t="s">
        <v>16</v>
      </c>
      <c r="D5" s="1" t="s">
        <v>0</v>
      </c>
      <c r="E5" s="1" t="s">
        <v>22</v>
      </c>
      <c r="F5" s="1" t="s">
        <v>23</v>
      </c>
      <c r="G5" s="1" t="s">
        <v>15</v>
      </c>
      <c r="H5" s="1" t="s">
        <v>1</v>
      </c>
      <c r="I5" s="1" t="s">
        <v>2</v>
      </c>
      <c r="J5" s="1" t="s">
        <v>3</v>
      </c>
      <c r="K5" s="2" t="s">
        <v>40</v>
      </c>
      <c r="L5" s="3" t="s">
        <v>41</v>
      </c>
    </row>
    <row r="6" spans="1:12" s="16" customFormat="1" x14ac:dyDescent="0.25">
      <c r="A6" s="19"/>
      <c r="B6" s="20"/>
      <c r="C6" s="20"/>
      <c r="D6" s="20" t="s">
        <v>14</v>
      </c>
      <c r="E6" s="20"/>
      <c r="F6" s="20"/>
      <c r="G6" s="20"/>
      <c r="H6" s="21"/>
      <c r="I6" s="22"/>
      <c r="J6" s="23"/>
      <c r="K6" s="23"/>
      <c r="L6" s="23"/>
    </row>
    <row r="7" spans="1:12" s="16" customFormat="1" x14ac:dyDescent="0.25">
      <c r="A7" s="25"/>
      <c r="B7" s="24"/>
      <c r="C7" s="24"/>
      <c r="D7" s="24" t="s">
        <v>17</v>
      </c>
      <c r="E7" s="24"/>
      <c r="F7" s="24"/>
      <c r="G7" s="24"/>
      <c r="H7" s="26"/>
      <c r="I7" s="27"/>
      <c r="J7" s="28"/>
      <c r="K7" s="28"/>
      <c r="L7" s="28"/>
    </row>
    <row r="8" spans="1:12" s="16" customFormat="1" ht="30" x14ac:dyDescent="0.25">
      <c r="A8" s="29">
        <v>1</v>
      </c>
      <c r="B8" s="15" t="s">
        <v>28</v>
      </c>
      <c r="C8" s="15" t="s">
        <v>18</v>
      </c>
      <c r="D8" s="32" t="s">
        <v>298</v>
      </c>
      <c r="E8" s="56" t="s">
        <v>48</v>
      </c>
      <c r="F8" s="32" t="s">
        <v>24</v>
      </c>
      <c r="G8" s="32" t="s">
        <v>299</v>
      </c>
      <c r="H8" s="32" t="s">
        <v>20</v>
      </c>
      <c r="I8" s="33"/>
      <c r="J8" s="33"/>
      <c r="K8" s="30"/>
      <c r="L8" s="30"/>
    </row>
    <row r="9" spans="1:12" s="31" customFormat="1" ht="75" x14ac:dyDescent="0.25">
      <c r="A9" s="48">
        <f>A8+1</f>
        <v>2</v>
      </c>
      <c r="B9" s="15" t="s">
        <v>28</v>
      </c>
      <c r="C9" s="15" t="s">
        <v>19</v>
      </c>
      <c r="D9" s="32" t="s">
        <v>300</v>
      </c>
      <c r="E9" s="56" t="s">
        <v>48</v>
      </c>
      <c r="F9" s="32" t="s">
        <v>24</v>
      </c>
      <c r="G9" s="32" t="s">
        <v>301</v>
      </c>
      <c r="H9" s="32" t="s">
        <v>302</v>
      </c>
      <c r="I9" s="33"/>
      <c r="J9" s="33"/>
      <c r="K9" s="30"/>
      <c r="L9" s="30"/>
    </row>
    <row r="10" spans="1:12" s="16" customFormat="1" x14ac:dyDescent="0.25">
      <c r="A10" s="48">
        <f t="shared" ref="A10:A47" si="0">A9+1</f>
        <v>3</v>
      </c>
      <c r="B10" s="15"/>
      <c r="C10" s="15"/>
      <c r="D10" s="32"/>
      <c r="E10" s="56"/>
      <c r="F10" s="32"/>
      <c r="G10" s="32"/>
      <c r="H10" s="32"/>
      <c r="I10" s="34"/>
      <c r="J10" s="33"/>
      <c r="K10" s="4"/>
      <c r="L10" s="4"/>
    </row>
    <row r="11" spans="1:12" s="16" customFormat="1" x14ac:dyDescent="0.25">
      <c r="A11" s="48">
        <f t="shared" si="0"/>
        <v>4</v>
      </c>
      <c r="B11" s="15"/>
      <c r="C11" s="15"/>
      <c r="D11" s="32"/>
      <c r="E11" s="56"/>
      <c r="F11" s="32"/>
      <c r="G11" s="32"/>
      <c r="H11" s="32"/>
      <c r="I11" s="34"/>
      <c r="J11" s="33"/>
      <c r="K11" s="4"/>
      <c r="L11" s="4"/>
    </row>
    <row r="12" spans="1:12" s="16" customFormat="1" x14ac:dyDescent="0.25">
      <c r="A12" s="48">
        <f t="shared" si="0"/>
        <v>5</v>
      </c>
      <c r="B12" s="15"/>
      <c r="C12" s="15"/>
      <c r="D12" s="32"/>
      <c r="E12" s="56"/>
      <c r="F12" s="32"/>
      <c r="G12" s="32"/>
      <c r="H12" s="32"/>
      <c r="I12" s="34"/>
      <c r="J12" s="33"/>
      <c r="K12" s="4"/>
      <c r="L12" s="4"/>
    </row>
    <row r="13" spans="1:12" s="16" customFormat="1" x14ac:dyDescent="0.25">
      <c r="A13" s="48">
        <f t="shared" si="0"/>
        <v>6</v>
      </c>
      <c r="B13" s="15"/>
      <c r="C13" s="15"/>
      <c r="D13" s="32"/>
      <c r="E13" s="56"/>
      <c r="F13" s="32"/>
      <c r="G13" s="32"/>
      <c r="H13" s="32"/>
      <c r="I13" s="34"/>
      <c r="J13" s="33"/>
      <c r="K13" s="4"/>
      <c r="L13" s="4"/>
    </row>
    <row r="14" spans="1:12" s="16" customFormat="1" x14ac:dyDescent="0.25">
      <c r="A14" s="48">
        <f t="shared" si="0"/>
        <v>7</v>
      </c>
      <c r="B14" s="15"/>
      <c r="C14" s="15"/>
      <c r="D14" s="32"/>
      <c r="E14" s="56"/>
      <c r="F14" s="32"/>
      <c r="G14" s="32"/>
      <c r="H14" s="32"/>
      <c r="I14" s="34"/>
      <c r="J14" s="33"/>
      <c r="K14" s="4"/>
      <c r="L14" s="4"/>
    </row>
    <row r="15" spans="1:12" s="16" customFormat="1" x14ac:dyDescent="0.25">
      <c r="A15" s="48">
        <f t="shared" si="0"/>
        <v>8</v>
      </c>
      <c r="B15" s="15"/>
      <c r="C15" s="15"/>
      <c r="D15" s="32"/>
      <c r="E15" s="56"/>
      <c r="F15" s="32"/>
      <c r="G15" s="32"/>
      <c r="H15" s="32"/>
      <c r="I15" s="34"/>
      <c r="J15" s="33"/>
      <c r="K15" s="4"/>
      <c r="L15" s="4"/>
    </row>
    <row r="16" spans="1:12" s="16" customFormat="1" x14ac:dyDescent="0.25">
      <c r="A16" s="48">
        <f t="shared" si="0"/>
        <v>9</v>
      </c>
      <c r="B16" s="15"/>
      <c r="C16" s="15"/>
      <c r="D16" s="32"/>
      <c r="E16" s="56"/>
      <c r="F16" s="32"/>
      <c r="G16" s="32"/>
      <c r="H16" s="32"/>
      <c r="I16" s="34"/>
      <c r="J16" s="33"/>
      <c r="K16" s="4"/>
      <c r="L16" s="4"/>
    </row>
    <row r="17" spans="1:12" s="16" customFormat="1" x14ac:dyDescent="0.25">
      <c r="A17" s="48">
        <f t="shared" si="0"/>
        <v>10</v>
      </c>
      <c r="B17" s="15"/>
      <c r="C17" s="15"/>
      <c r="D17" s="32"/>
      <c r="E17" s="56"/>
      <c r="F17" s="32"/>
      <c r="G17" s="32"/>
      <c r="H17" s="32"/>
      <c r="I17" s="34"/>
      <c r="J17" s="33"/>
      <c r="K17" s="4"/>
      <c r="L17" s="4"/>
    </row>
    <row r="18" spans="1:12" s="16" customFormat="1" x14ac:dyDescent="0.25">
      <c r="A18" s="48">
        <f t="shared" si="0"/>
        <v>11</v>
      </c>
      <c r="B18" s="15"/>
      <c r="C18" s="15"/>
      <c r="D18" s="32"/>
      <c r="E18" s="56"/>
      <c r="F18" s="32"/>
      <c r="G18" s="32"/>
      <c r="H18" s="32"/>
      <c r="I18" s="34"/>
      <c r="J18" s="33"/>
      <c r="K18" s="4"/>
      <c r="L18" s="4"/>
    </row>
    <row r="19" spans="1:12" s="16" customFormat="1" x14ac:dyDescent="0.25">
      <c r="A19" s="48">
        <f t="shared" si="0"/>
        <v>12</v>
      </c>
      <c r="B19" s="15"/>
      <c r="C19" s="15"/>
      <c r="D19" s="32"/>
      <c r="E19" s="56"/>
      <c r="F19" s="32"/>
      <c r="G19" s="32"/>
      <c r="H19" s="32"/>
      <c r="I19" s="34"/>
      <c r="J19" s="33"/>
      <c r="K19" s="4"/>
      <c r="L19" s="4"/>
    </row>
    <row r="20" spans="1:12" s="16" customFormat="1" x14ac:dyDescent="0.25">
      <c r="A20" s="48">
        <f t="shared" si="0"/>
        <v>13</v>
      </c>
      <c r="B20" s="15"/>
      <c r="C20" s="15"/>
      <c r="D20" s="32"/>
      <c r="E20" s="56"/>
      <c r="F20" s="32"/>
      <c r="G20" s="32"/>
      <c r="H20" s="32"/>
      <c r="I20" s="34"/>
      <c r="J20" s="33"/>
      <c r="K20" s="4"/>
      <c r="L20" s="4"/>
    </row>
    <row r="21" spans="1:12" s="16" customFormat="1" x14ac:dyDescent="0.25">
      <c r="A21" s="48">
        <f t="shared" si="0"/>
        <v>14</v>
      </c>
      <c r="B21" s="15"/>
      <c r="C21" s="15"/>
      <c r="D21" s="32"/>
      <c r="E21" s="56"/>
      <c r="F21" s="32"/>
      <c r="G21" s="32"/>
      <c r="H21" s="32"/>
      <c r="I21" s="34"/>
      <c r="J21" s="33"/>
      <c r="K21" s="4"/>
      <c r="L21" s="4"/>
    </row>
    <row r="22" spans="1:12" s="16" customFormat="1" x14ac:dyDescent="0.25">
      <c r="A22" s="48">
        <f t="shared" si="0"/>
        <v>15</v>
      </c>
      <c r="B22" s="15"/>
      <c r="C22" s="15"/>
      <c r="D22" s="32"/>
      <c r="E22" s="56"/>
      <c r="F22" s="32"/>
      <c r="G22" s="32"/>
      <c r="H22" s="32"/>
      <c r="I22" s="34"/>
      <c r="J22" s="33"/>
      <c r="K22" s="4"/>
      <c r="L22" s="4"/>
    </row>
    <row r="23" spans="1:12" s="16" customFormat="1" x14ac:dyDescent="0.25">
      <c r="A23" s="48">
        <f t="shared" si="0"/>
        <v>16</v>
      </c>
      <c r="B23" s="15"/>
      <c r="C23" s="15"/>
      <c r="D23" s="32"/>
      <c r="E23" s="56"/>
      <c r="F23" s="32"/>
      <c r="G23" s="32"/>
      <c r="H23" s="32"/>
      <c r="I23" s="34"/>
      <c r="J23" s="33"/>
      <c r="K23" s="4"/>
      <c r="L23" s="4"/>
    </row>
    <row r="24" spans="1:12" s="16" customFormat="1" x14ac:dyDescent="0.25">
      <c r="A24" s="48">
        <f t="shared" si="0"/>
        <v>17</v>
      </c>
      <c r="B24" s="15"/>
      <c r="C24" s="15"/>
      <c r="D24" s="32"/>
      <c r="E24" s="56"/>
      <c r="F24" s="32"/>
      <c r="G24" s="32"/>
      <c r="H24" s="32"/>
      <c r="I24" s="34"/>
      <c r="J24" s="33"/>
      <c r="K24" s="4"/>
      <c r="L24" s="4"/>
    </row>
    <row r="25" spans="1:12" s="16" customFormat="1" x14ac:dyDescent="0.25">
      <c r="A25" s="48">
        <f t="shared" si="0"/>
        <v>18</v>
      </c>
      <c r="B25" s="15"/>
      <c r="C25" s="15"/>
      <c r="D25" s="32"/>
      <c r="E25" s="56"/>
      <c r="F25" s="32"/>
      <c r="G25" s="32"/>
      <c r="H25" s="32"/>
      <c r="I25" s="34"/>
      <c r="J25" s="33"/>
      <c r="K25" s="4"/>
      <c r="L25" s="4"/>
    </row>
    <row r="26" spans="1:12" s="16" customFormat="1" x14ac:dyDescent="0.25">
      <c r="A26" s="48">
        <f t="shared" si="0"/>
        <v>19</v>
      </c>
      <c r="B26" s="15"/>
      <c r="C26" s="15"/>
      <c r="D26" s="32"/>
      <c r="E26" s="56"/>
      <c r="F26" s="32"/>
      <c r="G26" s="32"/>
      <c r="H26" s="32"/>
      <c r="I26" s="34"/>
      <c r="J26" s="33"/>
      <c r="K26" s="4"/>
      <c r="L26" s="4"/>
    </row>
    <row r="27" spans="1:12" s="16" customFormat="1" x14ac:dyDescent="0.25">
      <c r="A27" s="48">
        <f t="shared" si="0"/>
        <v>20</v>
      </c>
      <c r="B27" s="15"/>
      <c r="C27" s="15"/>
      <c r="D27" s="32"/>
      <c r="E27" s="56"/>
      <c r="F27" s="32"/>
      <c r="G27" s="32"/>
      <c r="H27" s="32"/>
      <c r="I27" s="34"/>
      <c r="J27" s="33"/>
      <c r="K27" s="4"/>
      <c r="L27" s="4"/>
    </row>
    <row r="28" spans="1:12" s="16" customFormat="1" x14ac:dyDescent="0.25">
      <c r="A28" s="48">
        <f t="shared" si="0"/>
        <v>21</v>
      </c>
      <c r="B28" s="15"/>
      <c r="C28" s="15"/>
      <c r="D28" s="32"/>
      <c r="E28" s="56"/>
      <c r="F28" s="32"/>
      <c r="G28" s="32"/>
      <c r="H28" s="32"/>
      <c r="I28" s="34"/>
      <c r="J28" s="33"/>
      <c r="K28" s="4"/>
      <c r="L28" s="4"/>
    </row>
    <row r="29" spans="1:12" s="16" customFormat="1" x14ac:dyDescent="0.25">
      <c r="A29" s="48">
        <f t="shared" si="0"/>
        <v>22</v>
      </c>
      <c r="B29" s="15"/>
      <c r="C29" s="15"/>
      <c r="D29" s="32"/>
      <c r="E29" s="56"/>
      <c r="F29" s="32"/>
      <c r="G29" s="32"/>
      <c r="H29" s="32"/>
      <c r="I29" s="34"/>
      <c r="J29" s="33"/>
      <c r="K29" s="4"/>
      <c r="L29" s="4"/>
    </row>
    <row r="30" spans="1:12" s="16" customFormat="1" x14ac:dyDescent="0.25">
      <c r="A30" s="48">
        <f t="shared" si="0"/>
        <v>23</v>
      </c>
      <c r="B30" s="15"/>
      <c r="C30" s="15"/>
      <c r="D30" s="32"/>
      <c r="E30" s="56"/>
      <c r="F30" s="32"/>
      <c r="G30" s="32"/>
      <c r="H30" s="32"/>
      <c r="I30" s="34"/>
      <c r="J30" s="33"/>
      <c r="K30" s="4"/>
      <c r="L30" s="4"/>
    </row>
    <row r="31" spans="1:12" s="16" customFormat="1" x14ac:dyDescent="0.25">
      <c r="A31" s="48">
        <f t="shared" si="0"/>
        <v>24</v>
      </c>
      <c r="B31" s="15"/>
      <c r="C31" s="15"/>
      <c r="D31" s="32"/>
      <c r="E31" s="56"/>
      <c r="F31" s="32"/>
      <c r="G31" s="32"/>
      <c r="H31" s="32"/>
      <c r="I31" s="34"/>
      <c r="J31" s="33"/>
      <c r="K31" s="4"/>
      <c r="L31" s="4"/>
    </row>
    <row r="32" spans="1:12" s="16" customFormat="1" x14ac:dyDescent="0.25">
      <c r="A32" s="48">
        <f t="shared" si="0"/>
        <v>25</v>
      </c>
      <c r="B32" s="15"/>
      <c r="C32" s="15"/>
      <c r="D32" s="32"/>
      <c r="E32" s="56"/>
      <c r="F32" s="32"/>
      <c r="G32" s="32"/>
      <c r="H32" s="32"/>
      <c r="I32" s="34"/>
      <c r="J32" s="33"/>
      <c r="K32" s="4"/>
      <c r="L32" s="4"/>
    </row>
    <row r="33" spans="1:12" s="16" customFormat="1" x14ac:dyDescent="0.25">
      <c r="A33" s="48">
        <f t="shared" si="0"/>
        <v>26</v>
      </c>
      <c r="B33" s="15"/>
      <c r="C33" s="15"/>
      <c r="D33" s="32"/>
      <c r="E33" s="56"/>
      <c r="F33" s="32"/>
      <c r="G33" s="32"/>
      <c r="H33" s="32"/>
      <c r="I33" s="34"/>
      <c r="J33" s="33"/>
      <c r="K33" s="4"/>
      <c r="L33" s="4"/>
    </row>
    <row r="34" spans="1:12" s="16" customFormat="1" x14ac:dyDescent="0.25">
      <c r="A34" s="48">
        <f t="shared" si="0"/>
        <v>27</v>
      </c>
      <c r="B34" s="15"/>
      <c r="C34" s="15"/>
      <c r="D34" s="32"/>
      <c r="E34" s="56"/>
      <c r="F34" s="32"/>
      <c r="G34" s="32"/>
      <c r="H34" s="32"/>
      <c r="I34" s="34"/>
      <c r="J34" s="33"/>
      <c r="K34" s="4"/>
      <c r="L34" s="4"/>
    </row>
    <row r="35" spans="1:12" s="16" customFormat="1" x14ac:dyDescent="0.25">
      <c r="A35" s="48">
        <f t="shared" si="0"/>
        <v>28</v>
      </c>
      <c r="B35" s="15"/>
      <c r="C35" s="15"/>
      <c r="D35" s="32"/>
      <c r="E35" s="56"/>
      <c r="F35" s="32"/>
      <c r="G35" s="32"/>
      <c r="H35" s="32"/>
      <c r="I35" s="34"/>
      <c r="J35" s="33"/>
      <c r="K35" s="4"/>
      <c r="L35" s="4"/>
    </row>
    <row r="36" spans="1:12" s="16" customFormat="1" x14ac:dyDescent="0.25">
      <c r="A36" s="48">
        <f t="shared" si="0"/>
        <v>29</v>
      </c>
      <c r="B36" s="15"/>
      <c r="C36" s="15"/>
      <c r="D36" s="32"/>
      <c r="E36" s="56"/>
      <c r="F36" s="32"/>
      <c r="G36" s="32"/>
      <c r="H36" s="32"/>
      <c r="I36" s="34"/>
      <c r="J36" s="33"/>
      <c r="K36" s="4"/>
      <c r="L36" s="4"/>
    </row>
    <row r="37" spans="1:12" s="16" customFormat="1" x14ac:dyDescent="0.25">
      <c r="A37" s="48">
        <f t="shared" si="0"/>
        <v>30</v>
      </c>
      <c r="B37" s="15"/>
      <c r="C37" s="15"/>
      <c r="D37" s="32"/>
      <c r="E37" s="56"/>
      <c r="F37" s="32"/>
      <c r="G37" s="32"/>
      <c r="H37" s="32"/>
      <c r="I37" s="34"/>
      <c r="J37" s="33"/>
      <c r="K37" s="4"/>
      <c r="L37" s="4"/>
    </row>
    <row r="38" spans="1:12" s="16" customFormat="1" x14ac:dyDescent="0.25">
      <c r="A38" s="48">
        <f t="shared" si="0"/>
        <v>31</v>
      </c>
      <c r="B38" s="15"/>
      <c r="C38" s="15"/>
      <c r="D38" s="32"/>
      <c r="E38" s="56"/>
      <c r="F38" s="32"/>
      <c r="G38" s="32"/>
      <c r="H38" s="32"/>
      <c r="I38" s="34"/>
      <c r="J38" s="33"/>
      <c r="K38" s="4"/>
      <c r="L38" s="4"/>
    </row>
    <row r="39" spans="1:12" s="16" customFormat="1" x14ac:dyDescent="0.25">
      <c r="A39" s="48">
        <f t="shared" si="0"/>
        <v>32</v>
      </c>
      <c r="B39" s="15"/>
      <c r="C39" s="15"/>
      <c r="D39" s="32"/>
      <c r="E39" s="56"/>
      <c r="F39" s="32"/>
      <c r="G39" s="32"/>
      <c r="H39" s="32"/>
      <c r="I39" s="34"/>
      <c r="J39" s="33"/>
      <c r="K39" s="4"/>
      <c r="L39" s="4"/>
    </row>
    <row r="40" spans="1:12" s="16" customFormat="1" x14ac:dyDescent="0.25">
      <c r="A40" s="48">
        <f t="shared" si="0"/>
        <v>33</v>
      </c>
      <c r="B40" s="15"/>
      <c r="C40" s="15"/>
      <c r="D40" s="32"/>
      <c r="E40" s="56"/>
      <c r="F40" s="32"/>
      <c r="G40" s="32"/>
      <c r="H40" s="32"/>
      <c r="I40" s="34"/>
      <c r="J40" s="33"/>
      <c r="K40" s="4"/>
      <c r="L40" s="4"/>
    </row>
    <row r="41" spans="1:12" s="16" customFormat="1" x14ac:dyDescent="0.25">
      <c r="A41" s="48">
        <f t="shared" si="0"/>
        <v>34</v>
      </c>
      <c r="B41" s="15"/>
      <c r="C41" s="15"/>
      <c r="D41" s="32"/>
      <c r="E41" s="56"/>
      <c r="F41" s="32"/>
      <c r="G41" s="32"/>
      <c r="H41" s="32"/>
      <c r="I41" s="34"/>
      <c r="J41" s="33"/>
      <c r="K41" s="4"/>
      <c r="L41" s="4"/>
    </row>
    <row r="42" spans="1:12" s="16" customFormat="1" x14ac:dyDescent="0.25">
      <c r="A42" s="48">
        <f t="shared" si="0"/>
        <v>35</v>
      </c>
      <c r="B42" s="15"/>
      <c r="C42" s="15"/>
      <c r="D42" s="32"/>
      <c r="E42" s="56"/>
      <c r="F42" s="32"/>
      <c r="G42" s="32"/>
      <c r="H42" s="32"/>
      <c r="I42" s="34"/>
      <c r="J42" s="33"/>
      <c r="K42" s="4"/>
      <c r="L42" s="4"/>
    </row>
    <row r="43" spans="1:12" s="16" customFormat="1" x14ac:dyDescent="0.25">
      <c r="A43" s="48">
        <f t="shared" si="0"/>
        <v>36</v>
      </c>
      <c r="B43" s="15"/>
      <c r="C43" s="15"/>
      <c r="D43" s="32"/>
      <c r="E43" s="56"/>
      <c r="F43" s="32"/>
      <c r="G43" s="32"/>
      <c r="H43" s="32"/>
      <c r="I43" s="34"/>
      <c r="J43" s="33"/>
      <c r="K43" s="4"/>
      <c r="L43" s="4"/>
    </row>
    <row r="44" spans="1:12" s="16" customFormat="1" x14ac:dyDescent="0.25">
      <c r="A44" s="48">
        <f t="shared" si="0"/>
        <v>37</v>
      </c>
      <c r="B44" s="15"/>
      <c r="C44" s="15"/>
      <c r="D44" s="32"/>
      <c r="E44" s="56"/>
      <c r="F44" s="32"/>
      <c r="G44" s="32"/>
      <c r="H44" s="32"/>
      <c r="I44" s="34"/>
      <c r="J44" s="33"/>
      <c r="K44" s="4"/>
      <c r="L44" s="4"/>
    </row>
    <row r="45" spans="1:12" s="16" customFormat="1" x14ac:dyDescent="0.25">
      <c r="A45" s="48">
        <f t="shared" si="0"/>
        <v>38</v>
      </c>
      <c r="B45" s="15"/>
      <c r="C45" s="15"/>
      <c r="D45" s="32"/>
      <c r="E45" s="56"/>
      <c r="F45" s="32"/>
      <c r="G45" s="32"/>
      <c r="H45" s="32"/>
      <c r="I45" s="34"/>
      <c r="J45" s="33"/>
      <c r="K45" s="4"/>
      <c r="L45" s="4"/>
    </row>
    <row r="46" spans="1:12" s="16" customFormat="1" x14ac:dyDescent="0.25">
      <c r="A46" s="48">
        <f t="shared" si="0"/>
        <v>39</v>
      </c>
      <c r="B46" s="15"/>
      <c r="C46" s="15"/>
      <c r="D46" s="32"/>
      <c r="E46" s="56"/>
      <c r="F46" s="32"/>
      <c r="G46" s="32"/>
      <c r="H46" s="32"/>
      <c r="I46" s="34"/>
      <c r="J46" s="33"/>
      <c r="K46" s="4"/>
      <c r="L46" s="4"/>
    </row>
    <row r="47" spans="1:12" s="16" customFormat="1" x14ac:dyDescent="0.25">
      <c r="A47" s="48">
        <f t="shared" si="0"/>
        <v>40</v>
      </c>
      <c r="B47" s="15"/>
      <c r="C47" s="15"/>
      <c r="D47" s="32"/>
      <c r="E47" s="56"/>
      <c r="F47" s="32"/>
      <c r="G47" s="32"/>
      <c r="H47" s="32"/>
      <c r="I47" s="34"/>
      <c r="J47" s="33"/>
      <c r="K47" s="4"/>
      <c r="L47" s="4"/>
    </row>
    <row r="48" spans="1:12" s="16" customFormat="1" x14ac:dyDescent="0.25">
      <c r="A48"/>
      <c r="B48"/>
      <c r="C48"/>
      <c r="D48" s="13"/>
      <c r="E48" s="13"/>
      <c r="F48" s="13"/>
      <c r="G48" s="13"/>
      <c r="H48"/>
      <c r="I48"/>
      <c r="J48"/>
      <c r="K48"/>
      <c r="L48"/>
    </row>
    <row r="49" spans="1:12" s="16" customFormat="1" ht="63" x14ac:dyDescent="0.25">
      <c r="A49"/>
      <c r="B49"/>
      <c r="C49"/>
      <c r="D49" s="14"/>
      <c r="E49" s="14"/>
      <c r="F49" s="14"/>
      <c r="G49" s="14"/>
      <c r="H49"/>
      <c r="I49"/>
      <c r="J49" s="11"/>
      <c r="K49" s="12" t="s">
        <v>9</v>
      </c>
      <c r="L49"/>
    </row>
    <row r="50" spans="1:12" s="16" customFormat="1" x14ac:dyDescent="0.25">
      <c r="A50"/>
      <c r="B50"/>
      <c r="C50"/>
      <c r="D50"/>
      <c r="E50"/>
      <c r="F50"/>
      <c r="G50"/>
      <c r="H50"/>
      <c r="I50"/>
      <c r="J50" s="5" t="s">
        <v>5</v>
      </c>
      <c r="K50" s="6">
        <f>COUNTIF(K8:K47,"APROBADO")</f>
        <v>0</v>
      </c>
      <c r="L50"/>
    </row>
    <row r="51" spans="1:12" s="16" customFormat="1" x14ac:dyDescent="0.25">
      <c r="A51"/>
      <c r="B51"/>
      <c r="C51"/>
      <c r="D51"/>
      <c r="E51"/>
      <c r="F51"/>
      <c r="G51"/>
      <c r="H51"/>
      <c r="I51"/>
      <c r="J51" s="7" t="s">
        <v>6</v>
      </c>
      <c r="K51" s="8">
        <f>COUNTIF(K8:K47,"RECHAZADO")</f>
        <v>0</v>
      </c>
      <c r="L51"/>
    </row>
    <row r="52" spans="1:12" s="16" customFormat="1" x14ac:dyDescent="0.25">
      <c r="A52"/>
      <c r="B52"/>
      <c r="C52"/>
      <c r="D52"/>
      <c r="E52"/>
      <c r="F52"/>
      <c r="G52"/>
      <c r="H52"/>
      <c r="I52"/>
      <c r="J52" s="7" t="s">
        <v>7</v>
      </c>
      <c r="K52" s="8">
        <f>COUNTIF(K8:K47,"PENDIENTE")</f>
        <v>0</v>
      </c>
      <c r="L52"/>
    </row>
    <row r="53" spans="1:12" s="16" customFormat="1" x14ac:dyDescent="0.25">
      <c r="A53"/>
      <c r="B53"/>
      <c r="C53"/>
      <c r="D53"/>
      <c r="E53"/>
      <c r="F53"/>
      <c r="G53"/>
      <c r="H53"/>
      <c r="I53"/>
      <c r="J53" s="7" t="s">
        <v>29</v>
      </c>
      <c r="K53" s="8">
        <f>COUNTIF(K8:K47,"PENDIENTE POR ERROR INVALIDANTE")</f>
        <v>0</v>
      </c>
      <c r="L53"/>
    </row>
    <row r="54" spans="1:12" x14ac:dyDescent="0.25">
      <c r="J54" s="7" t="s">
        <v>30</v>
      </c>
      <c r="K54" s="8">
        <f>COUNTIF(K8:K47,"N/A")</f>
        <v>0</v>
      </c>
    </row>
    <row r="55" spans="1:12" x14ac:dyDescent="0.25">
      <c r="D55" s="13"/>
      <c r="E55" s="13"/>
      <c r="F55" s="13"/>
      <c r="G55" s="13"/>
      <c r="J55" s="9" t="s">
        <v>8</v>
      </c>
      <c r="K55" s="10">
        <f>SUM(K50:K54)</f>
        <v>0</v>
      </c>
    </row>
    <row r="56" spans="1:12" x14ac:dyDescent="0.25">
      <c r="D56" s="13"/>
      <c r="E56" s="13"/>
      <c r="F56" s="13"/>
      <c r="G56" s="13"/>
    </row>
  </sheetData>
  <dataConsolidate/>
  <dataValidations count="1">
    <dataValidation type="list" allowBlank="1" showInputMessage="1" showErrorMessage="1" sqref="WBU9:WBU48 VRY9:VRY48 JA9:JA48 SW9:SW48 WLQ9:WLQ48 ACS9:ACS48 AMO9:AMO48 AWK9:AWK48 BGG9:BGG48 BQC9:BQC48 BZY9:BZY48 CJU9:CJU48 CTQ9:CTQ48 DDM9:DDM48 DNI9:DNI48 DXE9:DXE48 EHA9:EHA48 EQW9:EQW48 FAS9:FAS48 FKO9:FKO48 FUK9:FUK48 GEG9:GEG48 GOC9:GOC48 GXY9:GXY48 HHU9:HHU48 HRQ9:HRQ48 IBM9:IBM48 ILI9:ILI48 IVE9:IVE48 JFA9:JFA48 JOW9:JOW48 JYS9:JYS48 KIO9:KIO48 KSK9:KSK48 LCG9:LCG48 LMC9:LMC48 LVY9:LVY48 MFU9:MFU48 MPQ9:MPQ48 MZM9:MZM48 NJI9:NJI48 NTE9:NTE48 ODA9:ODA48 OMW9:OMW48 OWS9:OWS48 PGO9:PGO48 PQK9:PQK48 QAG9:QAG48 QKC9:QKC48 QTY9:QTY48 RDU9:RDU48 RNQ9:RNQ48 RXM9:RXM48 SHI9:SHI48 SRE9:SRE48 TBA9:TBA48 TKW9:TKW48 TUS9:TUS48 UEO9:UEO48 UOK9:UOK48 UYG9:UYG48 VIC9:VIC48 K8:K48">
      <formula1>"APROBADO,RECHAZADO,PENDIENTE,PENDIENTE POR ERROR INVALIDANTE,N/A"</formula1>
    </dataValidation>
  </dataValidations>
  <pageMargins left="0.7" right="0.7" top="0.75" bottom="0.75" header="0.3" footer="0.3"/>
  <pageSetup scale="1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zoomScaleNormal="100" zoomScaleSheetLayoutView="85" workbookViewId="0">
      <pane ySplit="5" topLeftCell="A44" activePane="bottomLeft" state="frozen"/>
      <selection pane="bottomLeft" activeCell="B47" sqref="B47:C47"/>
    </sheetView>
  </sheetViews>
  <sheetFormatPr baseColWidth="10" defaultRowHeight="15" x14ac:dyDescent="0.25"/>
  <cols>
    <col min="1" max="1" width="3" bestFit="1" customWidth="1"/>
    <col min="2" max="2" width="7.85546875" bestFit="1" customWidth="1"/>
    <col min="3" max="3" width="5.85546875" customWidth="1"/>
    <col min="4" max="4" width="27.5703125" customWidth="1"/>
    <col min="5" max="5" width="25.28515625" bestFit="1" customWidth="1"/>
    <col min="6" max="6" width="12.85546875" bestFit="1" customWidth="1"/>
    <col min="7" max="7" width="27.42578125" customWidth="1"/>
    <col min="8" max="8" width="66" customWidth="1"/>
    <col min="9" max="9" width="19" bestFit="1" customWidth="1"/>
    <col min="10" max="10" width="15.85546875" bestFit="1" customWidth="1"/>
    <col min="11" max="11" width="17.7109375" bestFit="1" customWidth="1"/>
    <col min="12" max="12" width="12.140625" bestFit="1" customWidth="1"/>
    <col min="13" max="13" width="11.42578125" style="16" customWidth="1"/>
  </cols>
  <sheetData>
    <row r="1" spans="1:12" ht="21" x14ac:dyDescent="0.35">
      <c r="A1" s="17"/>
      <c r="B1" s="17"/>
      <c r="C1" s="17"/>
      <c r="D1" s="17"/>
      <c r="E1" s="17"/>
      <c r="F1" s="17"/>
      <c r="G1" s="17"/>
      <c r="H1" s="18" t="s">
        <v>13</v>
      </c>
      <c r="I1" s="17"/>
      <c r="J1" s="17"/>
      <c r="K1" s="17"/>
      <c r="L1" s="17"/>
    </row>
    <row r="2" spans="1:12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1:12" s="16" customFormat="1" ht="56.25" x14ac:dyDescent="0.25">
      <c r="A5" s="1" t="s">
        <v>11</v>
      </c>
      <c r="B5" s="1" t="s">
        <v>12</v>
      </c>
      <c r="C5" s="1" t="s">
        <v>16</v>
      </c>
      <c r="D5" s="1" t="s">
        <v>0</v>
      </c>
      <c r="E5" s="1" t="s">
        <v>22</v>
      </c>
      <c r="F5" s="1" t="s">
        <v>23</v>
      </c>
      <c r="G5" s="1" t="s">
        <v>15</v>
      </c>
      <c r="H5" s="1" t="s">
        <v>1</v>
      </c>
      <c r="I5" s="1" t="s">
        <v>2</v>
      </c>
      <c r="J5" s="1" t="s">
        <v>3</v>
      </c>
      <c r="K5" s="2" t="s">
        <v>40</v>
      </c>
      <c r="L5" s="3" t="s">
        <v>41</v>
      </c>
    </row>
    <row r="6" spans="1:12" s="16" customFormat="1" ht="25.5" x14ac:dyDescent="0.25">
      <c r="A6" s="19"/>
      <c r="B6" s="20"/>
      <c r="C6" s="20"/>
      <c r="D6" s="20" t="s">
        <v>14</v>
      </c>
      <c r="E6" s="20"/>
      <c r="F6" s="20"/>
      <c r="G6" s="20"/>
      <c r="H6" s="21"/>
      <c r="I6" s="22"/>
      <c r="J6" s="23"/>
      <c r="K6" s="23"/>
      <c r="L6" s="23"/>
    </row>
    <row r="7" spans="1:12" s="16" customFormat="1" ht="25.5" x14ac:dyDescent="0.25">
      <c r="A7" s="25"/>
      <c r="B7" s="24"/>
      <c r="C7" s="24"/>
      <c r="D7" s="24" t="s">
        <v>17</v>
      </c>
      <c r="E7" s="24"/>
      <c r="F7" s="24"/>
      <c r="G7" s="24"/>
      <c r="H7" s="26"/>
      <c r="I7" s="27"/>
      <c r="J7" s="28"/>
      <c r="K7" s="28"/>
      <c r="L7" s="28"/>
    </row>
    <row r="8" spans="1:12" s="16" customFormat="1" ht="38.25" x14ac:dyDescent="0.25">
      <c r="A8" s="29">
        <v>1</v>
      </c>
      <c r="B8" s="15" t="s">
        <v>31</v>
      </c>
      <c r="C8" s="15" t="s">
        <v>18</v>
      </c>
      <c r="D8" s="32" t="s">
        <v>98</v>
      </c>
      <c r="E8" s="56" t="s">
        <v>100</v>
      </c>
      <c r="F8" s="32" t="s">
        <v>24</v>
      </c>
      <c r="G8" s="32" t="s">
        <v>101</v>
      </c>
      <c r="H8" s="32" t="s">
        <v>20</v>
      </c>
      <c r="I8" s="33"/>
      <c r="J8" s="33"/>
      <c r="K8" s="30" t="s">
        <v>10</v>
      </c>
      <c r="L8" s="30"/>
    </row>
    <row r="9" spans="1:12" s="31" customFormat="1" ht="90" x14ac:dyDescent="0.25">
      <c r="A9" s="48">
        <f>A8+1</f>
        <v>2</v>
      </c>
      <c r="B9" s="15" t="s">
        <v>31</v>
      </c>
      <c r="C9" s="15" t="s">
        <v>19</v>
      </c>
      <c r="D9" s="32" t="s">
        <v>99</v>
      </c>
      <c r="E9" s="56" t="s">
        <v>48</v>
      </c>
      <c r="F9" s="32" t="s">
        <v>24</v>
      </c>
      <c r="G9" s="32" t="s">
        <v>114</v>
      </c>
      <c r="H9" s="32" t="s">
        <v>112</v>
      </c>
      <c r="I9" s="33"/>
      <c r="J9" s="33"/>
      <c r="K9" s="30" t="s">
        <v>10</v>
      </c>
      <c r="L9" s="30"/>
    </row>
    <row r="10" spans="1:12" s="16" customFormat="1" ht="90" x14ac:dyDescent="0.25">
      <c r="A10" s="48">
        <f t="shared" ref="A10:A47" si="0">A9+1</f>
        <v>3</v>
      </c>
      <c r="B10" s="15" t="s">
        <v>31</v>
      </c>
      <c r="C10" s="15" t="s">
        <v>19</v>
      </c>
      <c r="D10" s="32" t="s">
        <v>102</v>
      </c>
      <c r="E10" s="56" t="s">
        <v>48</v>
      </c>
      <c r="F10" s="32" t="s">
        <v>24</v>
      </c>
      <c r="G10" s="32" t="s">
        <v>115</v>
      </c>
      <c r="H10" s="32" t="s">
        <v>112</v>
      </c>
      <c r="I10" s="34"/>
      <c r="J10" s="33"/>
      <c r="K10" s="30" t="s">
        <v>10</v>
      </c>
      <c r="L10" s="4"/>
    </row>
    <row r="11" spans="1:12" s="16" customFormat="1" ht="90" x14ac:dyDescent="0.25">
      <c r="A11" s="48">
        <f t="shared" si="0"/>
        <v>4</v>
      </c>
      <c r="B11" s="15" t="s">
        <v>31</v>
      </c>
      <c r="C11" s="15" t="s">
        <v>19</v>
      </c>
      <c r="D11" s="32" t="s">
        <v>103</v>
      </c>
      <c r="E11" s="56" t="s">
        <v>48</v>
      </c>
      <c r="F11" s="32" t="s">
        <v>24</v>
      </c>
      <c r="G11" s="32" t="s">
        <v>116</v>
      </c>
      <c r="H11" s="32" t="s">
        <v>112</v>
      </c>
      <c r="I11" s="34"/>
      <c r="J11" s="33"/>
      <c r="K11" s="30" t="s">
        <v>10</v>
      </c>
      <c r="L11" s="4"/>
    </row>
    <row r="12" spans="1:12" s="16" customFormat="1" ht="90" x14ac:dyDescent="0.25">
      <c r="A12" s="48">
        <f t="shared" si="0"/>
        <v>5</v>
      </c>
      <c r="B12" s="15" t="s">
        <v>31</v>
      </c>
      <c r="C12" s="15" t="s">
        <v>19</v>
      </c>
      <c r="D12" s="32" t="s">
        <v>104</v>
      </c>
      <c r="E12" s="56" t="s">
        <v>48</v>
      </c>
      <c r="F12" s="32" t="s">
        <v>24</v>
      </c>
      <c r="G12" s="32" t="s">
        <v>117</v>
      </c>
      <c r="H12" s="32" t="s">
        <v>112</v>
      </c>
      <c r="I12" s="34"/>
      <c r="J12" s="33"/>
      <c r="K12" s="30" t="s">
        <v>10</v>
      </c>
      <c r="L12" s="4"/>
    </row>
    <row r="13" spans="1:12" s="16" customFormat="1" ht="90" x14ac:dyDescent="0.25">
      <c r="A13" s="48">
        <f t="shared" si="0"/>
        <v>6</v>
      </c>
      <c r="B13" s="15" t="s">
        <v>31</v>
      </c>
      <c r="C13" s="15" t="s">
        <v>19</v>
      </c>
      <c r="D13" s="32" t="s">
        <v>105</v>
      </c>
      <c r="E13" s="56" t="s">
        <v>48</v>
      </c>
      <c r="F13" s="32" t="s">
        <v>24</v>
      </c>
      <c r="G13" s="32" t="s">
        <v>118</v>
      </c>
      <c r="H13" s="32" t="s">
        <v>112</v>
      </c>
      <c r="I13" s="34"/>
      <c r="J13" s="33"/>
      <c r="K13" s="30" t="s">
        <v>10</v>
      </c>
      <c r="L13" s="4"/>
    </row>
    <row r="14" spans="1:12" s="16" customFormat="1" ht="90" x14ac:dyDescent="0.25">
      <c r="A14" s="48">
        <f t="shared" si="0"/>
        <v>7</v>
      </c>
      <c r="B14" s="15" t="s">
        <v>31</v>
      </c>
      <c r="C14" s="15" t="s">
        <v>19</v>
      </c>
      <c r="D14" s="32" t="s">
        <v>106</v>
      </c>
      <c r="E14" s="56" t="s">
        <v>48</v>
      </c>
      <c r="F14" s="32" t="s">
        <v>24</v>
      </c>
      <c r="G14" s="32" t="s">
        <v>119</v>
      </c>
      <c r="H14" s="32" t="s">
        <v>112</v>
      </c>
      <c r="I14" s="34"/>
      <c r="J14" s="33"/>
      <c r="K14" s="30" t="s">
        <v>10</v>
      </c>
      <c r="L14" s="4"/>
    </row>
    <row r="15" spans="1:12" s="16" customFormat="1" ht="90" x14ac:dyDescent="0.25">
      <c r="A15" s="48">
        <f t="shared" si="0"/>
        <v>8</v>
      </c>
      <c r="B15" s="15" t="s">
        <v>31</v>
      </c>
      <c r="C15" s="15" t="s">
        <v>19</v>
      </c>
      <c r="D15" s="32" t="s">
        <v>107</v>
      </c>
      <c r="E15" s="56" t="s">
        <v>48</v>
      </c>
      <c r="F15" s="32" t="s">
        <v>24</v>
      </c>
      <c r="G15" s="32" t="s">
        <v>120</v>
      </c>
      <c r="H15" s="32" t="s">
        <v>112</v>
      </c>
      <c r="I15" s="34"/>
      <c r="J15" s="33"/>
      <c r="K15" s="30" t="s">
        <v>10</v>
      </c>
      <c r="L15" s="4"/>
    </row>
    <row r="16" spans="1:12" s="16" customFormat="1" ht="90" x14ac:dyDescent="0.25">
      <c r="A16" s="48">
        <f t="shared" si="0"/>
        <v>9</v>
      </c>
      <c r="B16" s="15" t="s">
        <v>31</v>
      </c>
      <c r="C16" s="15" t="s">
        <v>19</v>
      </c>
      <c r="D16" s="32" t="s">
        <v>108</v>
      </c>
      <c r="E16" s="56" t="s">
        <v>48</v>
      </c>
      <c r="F16" s="32" t="s">
        <v>24</v>
      </c>
      <c r="G16" s="32" t="s">
        <v>121</v>
      </c>
      <c r="H16" s="32" t="s">
        <v>112</v>
      </c>
      <c r="I16" s="34"/>
      <c r="J16" s="33"/>
      <c r="K16" s="30" t="s">
        <v>10</v>
      </c>
      <c r="L16" s="4"/>
    </row>
    <row r="17" spans="1:12" s="16" customFormat="1" ht="90" x14ac:dyDescent="0.25">
      <c r="A17" s="48">
        <f t="shared" si="0"/>
        <v>10</v>
      </c>
      <c r="B17" s="15" t="s">
        <v>31</v>
      </c>
      <c r="C17" s="15" t="s">
        <v>19</v>
      </c>
      <c r="D17" s="32" t="s">
        <v>109</v>
      </c>
      <c r="E17" s="56" t="s">
        <v>48</v>
      </c>
      <c r="F17" s="32" t="s">
        <v>24</v>
      </c>
      <c r="G17" s="32" t="s">
        <v>122</v>
      </c>
      <c r="H17" s="32" t="s">
        <v>112</v>
      </c>
      <c r="I17" s="34"/>
      <c r="J17" s="33"/>
      <c r="K17" s="30" t="s">
        <v>10</v>
      </c>
      <c r="L17" s="4"/>
    </row>
    <row r="18" spans="1:12" s="16" customFormat="1" ht="105" x14ac:dyDescent="0.25">
      <c r="A18" s="48">
        <f t="shared" si="0"/>
        <v>11</v>
      </c>
      <c r="B18" s="15" t="s">
        <v>31</v>
      </c>
      <c r="C18" s="15" t="s">
        <v>19</v>
      </c>
      <c r="D18" s="32" t="s">
        <v>110</v>
      </c>
      <c r="E18" s="56" t="s">
        <v>48</v>
      </c>
      <c r="F18" s="32" t="s">
        <v>24</v>
      </c>
      <c r="G18" s="32" t="s">
        <v>111</v>
      </c>
      <c r="H18" s="32" t="s">
        <v>112</v>
      </c>
      <c r="I18" s="34"/>
      <c r="J18" s="33"/>
      <c r="K18" s="30" t="s">
        <v>10</v>
      </c>
      <c r="L18" s="4"/>
    </row>
    <row r="19" spans="1:12" s="16" customFormat="1" ht="105" x14ac:dyDescent="0.25">
      <c r="A19" s="48">
        <f t="shared" si="0"/>
        <v>12</v>
      </c>
      <c r="B19" s="15" t="s">
        <v>31</v>
      </c>
      <c r="C19" s="15" t="s">
        <v>19</v>
      </c>
      <c r="D19" s="32" t="s">
        <v>125</v>
      </c>
      <c r="E19" s="56" t="s">
        <v>48</v>
      </c>
      <c r="F19" s="32" t="s">
        <v>24</v>
      </c>
      <c r="G19" s="32" t="s">
        <v>123</v>
      </c>
      <c r="H19" s="32" t="s">
        <v>124</v>
      </c>
      <c r="I19" s="34"/>
      <c r="J19" s="33"/>
      <c r="K19" s="30" t="s">
        <v>10</v>
      </c>
      <c r="L19" s="4"/>
    </row>
    <row r="20" spans="1:12" s="16" customFormat="1" ht="90" x14ac:dyDescent="0.25">
      <c r="A20" s="48">
        <f t="shared" si="0"/>
        <v>13</v>
      </c>
      <c r="B20" s="15" t="s">
        <v>31</v>
      </c>
      <c r="C20" s="15" t="s">
        <v>43</v>
      </c>
      <c r="D20" s="32" t="s">
        <v>126</v>
      </c>
      <c r="E20" s="56" t="s">
        <v>48</v>
      </c>
      <c r="F20" s="32" t="s">
        <v>24</v>
      </c>
      <c r="G20" s="32" t="s">
        <v>127</v>
      </c>
      <c r="H20" s="32" t="s">
        <v>128</v>
      </c>
      <c r="I20" s="34"/>
      <c r="J20" s="33"/>
      <c r="K20" s="30" t="s">
        <v>10</v>
      </c>
      <c r="L20" s="4"/>
    </row>
    <row r="21" spans="1:12" s="16" customFormat="1" ht="105" x14ac:dyDescent="0.25">
      <c r="A21" s="48">
        <f t="shared" si="0"/>
        <v>14</v>
      </c>
      <c r="B21" s="15" t="s">
        <v>31</v>
      </c>
      <c r="C21" s="15" t="s">
        <v>43</v>
      </c>
      <c r="D21" s="32" t="s">
        <v>113</v>
      </c>
      <c r="E21" s="56" t="s">
        <v>48</v>
      </c>
      <c r="F21" s="32" t="s">
        <v>24</v>
      </c>
      <c r="G21" s="32" t="s">
        <v>111</v>
      </c>
      <c r="H21" s="32" t="s">
        <v>112</v>
      </c>
      <c r="I21" s="34"/>
      <c r="J21" s="33"/>
      <c r="K21" s="30" t="s">
        <v>10</v>
      </c>
      <c r="L21" s="4"/>
    </row>
    <row r="22" spans="1:12" s="16" customFormat="1" ht="60" x14ac:dyDescent="0.25">
      <c r="A22" s="48">
        <f t="shared" si="0"/>
        <v>15</v>
      </c>
      <c r="B22" s="15" t="s">
        <v>31</v>
      </c>
      <c r="C22" s="15" t="s">
        <v>18</v>
      </c>
      <c r="D22" s="32" t="s">
        <v>294</v>
      </c>
      <c r="E22" s="56" t="s">
        <v>100</v>
      </c>
      <c r="F22" s="32" t="s">
        <v>24</v>
      </c>
      <c r="G22" s="32" t="s">
        <v>129</v>
      </c>
      <c r="H22" s="32" t="s">
        <v>20</v>
      </c>
      <c r="I22" s="34"/>
      <c r="J22" s="33"/>
      <c r="K22" s="30" t="s">
        <v>10</v>
      </c>
      <c r="L22" s="4"/>
    </row>
    <row r="23" spans="1:12" s="16" customFormat="1" ht="60" x14ac:dyDescent="0.25">
      <c r="A23" s="48">
        <f t="shared" si="0"/>
        <v>16</v>
      </c>
      <c r="B23" s="15" t="s">
        <v>31</v>
      </c>
      <c r="C23" s="15" t="s">
        <v>19</v>
      </c>
      <c r="D23" s="32" t="s">
        <v>295</v>
      </c>
      <c r="E23" s="56" t="s">
        <v>158</v>
      </c>
      <c r="F23" s="32" t="s">
        <v>24</v>
      </c>
      <c r="G23" s="32" t="s">
        <v>159</v>
      </c>
      <c r="H23" s="32" t="s">
        <v>160</v>
      </c>
      <c r="I23" s="34"/>
      <c r="J23" s="33"/>
      <c r="K23" s="30" t="s">
        <v>10</v>
      </c>
      <c r="L23" s="4"/>
    </row>
    <row r="24" spans="1:12" s="16" customFormat="1" ht="75" x14ac:dyDescent="0.25">
      <c r="A24" s="48">
        <f t="shared" si="0"/>
        <v>17</v>
      </c>
      <c r="B24" s="15" t="s">
        <v>31</v>
      </c>
      <c r="C24" s="15" t="s">
        <v>43</v>
      </c>
      <c r="D24" s="32" t="s">
        <v>296</v>
      </c>
      <c r="E24" s="56" t="s">
        <v>130</v>
      </c>
      <c r="F24" s="32" t="s">
        <v>24</v>
      </c>
      <c r="G24" s="32" t="s">
        <v>131</v>
      </c>
      <c r="H24" s="32" t="s">
        <v>132</v>
      </c>
      <c r="I24" s="34"/>
      <c r="J24" s="33"/>
      <c r="K24" s="30" t="s">
        <v>10</v>
      </c>
      <c r="L24" s="4"/>
    </row>
    <row r="25" spans="1:12" s="16" customFormat="1" ht="75" x14ac:dyDescent="0.25">
      <c r="A25" s="48">
        <f t="shared" si="0"/>
        <v>18</v>
      </c>
      <c r="B25" s="15" t="s">
        <v>31</v>
      </c>
      <c r="C25" s="15" t="s">
        <v>43</v>
      </c>
      <c r="D25" s="32" t="s">
        <v>297</v>
      </c>
      <c r="E25" s="56" t="s">
        <v>130</v>
      </c>
      <c r="F25" s="32" t="s">
        <v>24</v>
      </c>
      <c r="G25" s="32" t="s">
        <v>133</v>
      </c>
      <c r="H25" s="32" t="s">
        <v>134</v>
      </c>
      <c r="I25" s="34"/>
      <c r="J25" s="33"/>
      <c r="K25" s="30" t="s">
        <v>10</v>
      </c>
      <c r="L25" s="4"/>
    </row>
    <row r="26" spans="1:12" s="16" customFormat="1" ht="105" x14ac:dyDescent="0.25">
      <c r="A26" s="48">
        <f t="shared" si="0"/>
        <v>19</v>
      </c>
      <c r="B26" s="15" t="s">
        <v>31</v>
      </c>
      <c r="C26" s="15" t="s">
        <v>19</v>
      </c>
      <c r="D26" s="32" t="s">
        <v>135</v>
      </c>
      <c r="E26" s="56" t="s">
        <v>143</v>
      </c>
      <c r="F26" s="32" t="s">
        <v>24</v>
      </c>
      <c r="G26" s="32" t="s">
        <v>139</v>
      </c>
      <c r="H26" s="32" t="s">
        <v>140</v>
      </c>
      <c r="I26" s="34"/>
      <c r="J26" s="33"/>
      <c r="K26" s="30" t="s">
        <v>10</v>
      </c>
      <c r="L26" s="4"/>
    </row>
    <row r="27" spans="1:12" s="16" customFormat="1" ht="105" x14ac:dyDescent="0.25">
      <c r="A27" s="48">
        <f t="shared" si="0"/>
        <v>20</v>
      </c>
      <c r="B27" s="15" t="s">
        <v>31</v>
      </c>
      <c r="C27" s="15" t="s">
        <v>19</v>
      </c>
      <c r="D27" s="32" t="s">
        <v>136</v>
      </c>
      <c r="E27" s="56" t="s">
        <v>142</v>
      </c>
      <c r="F27" s="32" t="s">
        <v>24</v>
      </c>
      <c r="G27" s="32" t="s">
        <v>141</v>
      </c>
      <c r="H27" s="32" t="s">
        <v>140</v>
      </c>
      <c r="I27" s="34"/>
      <c r="J27" s="33"/>
      <c r="K27" s="30" t="s">
        <v>10</v>
      </c>
      <c r="L27" s="4"/>
    </row>
    <row r="28" spans="1:12" s="16" customFormat="1" ht="105" x14ac:dyDescent="0.25">
      <c r="A28" s="48">
        <f t="shared" si="0"/>
        <v>21</v>
      </c>
      <c r="B28" s="15" t="s">
        <v>31</v>
      </c>
      <c r="C28" s="15" t="s">
        <v>19</v>
      </c>
      <c r="D28" s="32" t="s">
        <v>137</v>
      </c>
      <c r="E28" s="56" t="s">
        <v>138</v>
      </c>
      <c r="F28" s="32" t="s">
        <v>24</v>
      </c>
      <c r="G28" s="32" t="s">
        <v>144</v>
      </c>
      <c r="H28" s="32" t="s">
        <v>145</v>
      </c>
      <c r="I28" s="34"/>
      <c r="J28" s="33"/>
      <c r="K28" s="30" t="s">
        <v>10</v>
      </c>
      <c r="L28" s="4"/>
    </row>
    <row r="29" spans="1:12" s="16" customFormat="1" ht="60" x14ac:dyDescent="0.25">
      <c r="A29" s="48">
        <f t="shared" si="0"/>
        <v>22</v>
      </c>
      <c r="B29" s="15" t="s">
        <v>31</v>
      </c>
      <c r="C29" s="15" t="s">
        <v>19</v>
      </c>
      <c r="D29" s="32" t="s">
        <v>146</v>
      </c>
      <c r="E29" s="56" t="s">
        <v>147</v>
      </c>
      <c r="F29" s="32" t="s">
        <v>24</v>
      </c>
      <c r="G29" s="32" t="s">
        <v>149</v>
      </c>
      <c r="H29" s="32" t="s">
        <v>148</v>
      </c>
      <c r="I29" s="34"/>
      <c r="J29" s="33"/>
      <c r="K29" s="30" t="s">
        <v>10</v>
      </c>
      <c r="L29" s="4"/>
    </row>
    <row r="30" spans="1:12" s="16" customFormat="1" ht="45" x14ac:dyDescent="0.25">
      <c r="A30" s="48">
        <f t="shared" si="0"/>
        <v>23</v>
      </c>
      <c r="B30" s="15" t="s">
        <v>31</v>
      </c>
      <c r="C30" s="15" t="s">
        <v>19</v>
      </c>
      <c r="D30" s="32" t="s">
        <v>150</v>
      </c>
      <c r="E30" s="56" t="s">
        <v>147</v>
      </c>
      <c r="F30" s="32" t="s">
        <v>24</v>
      </c>
      <c r="G30" s="32" t="s">
        <v>151</v>
      </c>
      <c r="H30" s="32" t="s">
        <v>152</v>
      </c>
      <c r="I30" s="34"/>
      <c r="J30" s="33"/>
      <c r="K30" s="30" t="s">
        <v>10</v>
      </c>
      <c r="L30" s="4"/>
    </row>
    <row r="31" spans="1:12" s="16" customFormat="1" ht="135" x14ac:dyDescent="0.25">
      <c r="A31" s="48">
        <f t="shared" si="0"/>
        <v>24</v>
      </c>
      <c r="B31" s="15" t="s">
        <v>31</v>
      </c>
      <c r="C31" s="15" t="s">
        <v>19</v>
      </c>
      <c r="D31" s="32" t="s">
        <v>153</v>
      </c>
      <c r="E31" s="56" t="s">
        <v>147</v>
      </c>
      <c r="F31" s="32" t="s">
        <v>24</v>
      </c>
      <c r="G31" s="32" t="s">
        <v>155</v>
      </c>
      <c r="H31" s="32" t="s">
        <v>154</v>
      </c>
      <c r="I31" s="34"/>
      <c r="J31" s="33"/>
      <c r="K31" s="30" t="s">
        <v>10</v>
      </c>
      <c r="L31" s="4"/>
    </row>
    <row r="32" spans="1:12" s="16" customFormat="1" ht="135" x14ac:dyDescent="0.25">
      <c r="A32" s="48">
        <f t="shared" si="0"/>
        <v>25</v>
      </c>
      <c r="B32" s="15" t="s">
        <v>31</v>
      </c>
      <c r="C32" s="15" t="s">
        <v>19</v>
      </c>
      <c r="D32" s="32" t="s">
        <v>161</v>
      </c>
      <c r="E32" s="56" t="s">
        <v>147</v>
      </c>
      <c r="F32" s="32" t="s">
        <v>24</v>
      </c>
      <c r="G32" s="32" t="s">
        <v>155</v>
      </c>
      <c r="H32" s="32" t="s">
        <v>162</v>
      </c>
      <c r="I32" s="34"/>
      <c r="J32" s="33"/>
      <c r="K32" s="30" t="s">
        <v>10</v>
      </c>
      <c r="L32" s="4"/>
    </row>
    <row r="33" spans="1:12" s="16" customFormat="1" ht="45" x14ac:dyDescent="0.25">
      <c r="A33" s="48">
        <f t="shared" si="0"/>
        <v>26</v>
      </c>
      <c r="B33" s="15" t="s">
        <v>31</v>
      </c>
      <c r="C33" s="15" t="s">
        <v>19</v>
      </c>
      <c r="D33" s="32" t="s">
        <v>165</v>
      </c>
      <c r="E33" s="56" t="s">
        <v>163</v>
      </c>
      <c r="F33" s="32" t="s">
        <v>24</v>
      </c>
      <c r="G33" s="32" t="s">
        <v>164</v>
      </c>
      <c r="H33" s="32" t="s">
        <v>167</v>
      </c>
      <c r="I33" s="34"/>
      <c r="J33" s="33"/>
      <c r="K33" s="30" t="s">
        <v>10</v>
      </c>
      <c r="L33" s="4"/>
    </row>
    <row r="34" spans="1:12" s="16" customFormat="1" ht="60" x14ac:dyDescent="0.25">
      <c r="A34" s="48">
        <f t="shared" si="0"/>
        <v>27</v>
      </c>
      <c r="B34" s="15" t="s">
        <v>31</v>
      </c>
      <c r="C34" s="15" t="s">
        <v>19</v>
      </c>
      <c r="D34" s="32" t="s">
        <v>166</v>
      </c>
      <c r="E34" s="56" t="s">
        <v>163</v>
      </c>
      <c r="F34" s="32" t="s">
        <v>24</v>
      </c>
      <c r="G34" s="32" t="s">
        <v>164</v>
      </c>
      <c r="H34" s="32" t="s">
        <v>168</v>
      </c>
      <c r="I34" s="34"/>
      <c r="J34" s="33"/>
      <c r="K34" s="30" t="s">
        <v>10</v>
      </c>
      <c r="L34" s="4"/>
    </row>
    <row r="35" spans="1:12" s="16" customFormat="1" ht="135" x14ac:dyDescent="0.25">
      <c r="A35" s="48">
        <f t="shared" si="0"/>
        <v>28</v>
      </c>
      <c r="B35" s="15" t="s">
        <v>31</v>
      </c>
      <c r="C35" s="15" t="s">
        <v>19</v>
      </c>
      <c r="D35" s="32" t="s">
        <v>156</v>
      </c>
      <c r="E35" s="56" t="s">
        <v>147</v>
      </c>
      <c r="F35" s="32" t="s">
        <v>24</v>
      </c>
      <c r="G35" s="32" t="s">
        <v>155</v>
      </c>
      <c r="H35" s="32" t="s">
        <v>157</v>
      </c>
      <c r="I35" s="34"/>
      <c r="J35" s="33"/>
      <c r="K35" s="30" t="s">
        <v>10</v>
      </c>
      <c r="L35" s="4"/>
    </row>
    <row r="36" spans="1:12" s="16" customFormat="1" ht="150" x14ac:dyDescent="0.25">
      <c r="A36" s="48">
        <f t="shared" si="0"/>
        <v>29</v>
      </c>
      <c r="B36" s="15" t="s">
        <v>31</v>
      </c>
      <c r="C36" s="15" t="s">
        <v>19</v>
      </c>
      <c r="D36" s="32" t="s">
        <v>169</v>
      </c>
      <c r="E36" s="56" t="s">
        <v>147</v>
      </c>
      <c r="F36" s="32" t="s">
        <v>24</v>
      </c>
      <c r="G36" s="32" t="s">
        <v>170</v>
      </c>
      <c r="H36" s="32" t="s">
        <v>171</v>
      </c>
      <c r="I36" s="34"/>
      <c r="J36" s="33"/>
      <c r="K36" s="30" t="s">
        <v>10</v>
      </c>
      <c r="L36" s="4"/>
    </row>
    <row r="37" spans="1:12" s="16" customFormat="1" ht="60" x14ac:dyDescent="0.25">
      <c r="A37" s="48">
        <f t="shared" si="0"/>
        <v>30</v>
      </c>
      <c r="B37" s="15" t="s">
        <v>31</v>
      </c>
      <c r="C37" s="15" t="s">
        <v>19</v>
      </c>
      <c r="D37" s="32" t="s">
        <v>172</v>
      </c>
      <c r="E37" s="56" t="s">
        <v>158</v>
      </c>
      <c r="F37" s="32" t="s">
        <v>24</v>
      </c>
      <c r="G37" s="32" t="s">
        <v>173</v>
      </c>
      <c r="H37" s="32" t="s">
        <v>174</v>
      </c>
      <c r="I37" s="34"/>
      <c r="J37" s="33"/>
      <c r="K37" s="30" t="s">
        <v>10</v>
      </c>
      <c r="L37" s="4"/>
    </row>
    <row r="38" spans="1:12" s="16" customFormat="1" ht="105" x14ac:dyDescent="0.25">
      <c r="A38" s="48">
        <f t="shared" si="0"/>
        <v>31</v>
      </c>
      <c r="B38" s="55" t="s">
        <v>31</v>
      </c>
      <c r="C38" s="15" t="s">
        <v>19</v>
      </c>
      <c r="D38" s="32" t="s">
        <v>175</v>
      </c>
      <c r="E38" s="56" t="s">
        <v>158</v>
      </c>
      <c r="F38" s="32" t="s">
        <v>24</v>
      </c>
      <c r="G38" s="32" t="s">
        <v>176</v>
      </c>
      <c r="H38" s="32" t="s">
        <v>177</v>
      </c>
      <c r="I38" s="34"/>
      <c r="J38" s="33"/>
      <c r="K38" s="30" t="s">
        <v>10</v>
      </c>
      <c r="L38" s="4"/>
    </row>
    <row r="39" spans="1:12" s="16" customFormat="1" ht="105" x14ac:dyDescent="0.25">
      <c r="A39" s="48">
        <f t="shared" si="0"/>
        <v>32</v>
      </c>
      <c r="B39" s="15" t="s">
        <v>31</v>
      </c>
      <c r="C39" s="15" t="s">
        <v>19</v>
      </c>
      <c r="D39" s="32" t="s">
        <v>178</v>
      </c>
      <c r="E39" s="56" t="s">
        <v>158</v>
      </c>
      <c r="F39" s="32" t="s">
        <v>24</v>
      </c>
      <c r="G39" s="32" t="s">
        <v>179</v>
      </c>
      <c r="H39" s="32" t="s">
        <v>180</v>
      </c>
      <c r="I39" s="34"/>
      <c r="J39" s="33"/>
      <c r="K39" s="30" t="s">
        <v>10</v>
      </c>
      <c r="L39" s="4"/>
    </row>
    <row r="40" spans="1:12" s="16" customFormat="1" ht="60" x14ac:dyDescent="0.25">
      <c r="A40" s="48">
        <f t="shared" si="0"/>
        <v>33</v>
      </c>
      <c r="B40" s="15" t="s">
        <v>31</v>
      </c>
      <c r="C40" s="15" t="s">
        <v>19</v>
      </c>
      <c r="D40" s="32" t="s">
        <v>181</v>
      </c>
      <c r="E40" s="56" t="s">
        <v>183</v>
      </c>
      <c r="F40" s="32" t="s">
        <v>24</v>
      </c>
      <c r="G40" s="32" t="s">
        <v>184</v>
      </c>
      <c r="H40" s="32" t="s">
        <v>185</v>
      </c>
      <c r="I40" s="34"/>
      <c r="J40" s="33"/>
      <c r="K40" s="30" t="s">
        <v>10</v>
      </c>
      <c r="L40" s="4"/>
    </row>
    <row r="41" spans="1:12" s="16" customFormat="1" ht="75" x14ac:dyDescent="0.25">
      <c r="A41" s="48">
        <f t="shared" si="0"/>
        <v>34</v>
      </c>
      <c r="B41" s="15" t="s">
        <v>31</v>
      </c>
      <c r="C41" s="15" t="s">
        <v>19</v>
      </c>
      <c r="D41" s="32" t="s">
        <v>182</v>
      </c>
      <c r="E41" s="56" t="s">
        <v>183</v>
      </c>
      <c r="F41" s="32" t="s">
        <v>24</v>
      </c>
      <c r="G41" s="32" t="s">
        <v>186</v>
      </c>
      <c r="H41" s="32" t="s">
        <v>187</v>
      </c>
      <c r="I41" s="34"/>
      <c r="J41" s="33"/>
      <c r="K41" s="30" t="s">
        <v>10</v>
      </c>
      <c r="L41" s="4"/>
    </row>
    <row r="42" spans="1:12" s="16" customFormat="1" ht="75" x14ac:dyDescent="0.25">
      <c r="A42" s="48">
        <f t="shared" si="0"/>
        <v>35</v>
      </c>
      <c r="B42" s="15" t="s">
        <v>31</v>
      </c>
      <c r="C42" s="15" t="s">
        <v>19</v>
      </c>
      <c r="D42" s="32" t="s">
        <v>191</v>
      </c>
      <c r="E42" s="56" t="s">
        <v>183</v>
      </c>
      <c r="F42" s="32" t="s">
        <v>24</v>
      </c>
      <c r="G42" s="32" t="s">
        <v>188</v>
      </c>
      <c r="H42" s="32" t="s">
        <v>190</v>
      </c>
      <c r="I42" s="34"/>
      <c r="J42" s="33"/>
      <c r="K42" s="30" t="s">
        <v>10</v>
      </c>
      <c r="L42" s="4"/>
    </row>
    <row r="43" spans="1:12" s="16" customFormat="1" ht="75" x14ac:dyDescent="0.25">
      <c r="A43" s="48">
        <f t="shared" si="0"/>
        <v>36</v>
      </c>
      <c r="B43" s="15" t="s">
        <v>31</v>
      </c>
      <c r="C43" s="15" t="s">
        <v>19</v>
      </c>
      <c r="D43" s="32" t="s">
        <v>192</v>
      </c>
      <c r="E43" s="56" t="s">
        <v>183</v>
      </c>
      <c r="F43" s="32" t="s">
        <v>24</v>
      </c>
      <c r="G43" s="32" t="s">
        <v>189</v>
      </c>
      <c r="H43" s="32" t="s">
        <v>190</v>
      </c>
      <c r="I43" s="34"/>
      <c r="J43" s="33"/>
      <c r="K43" s="30" t="s">
        <v>10</v>
      </c>
      <c r="L43" s="4"/>
    </row>
    <row r="44" spans="1:12" s="16" customFormat="1" ht="90" x14ac:dyDescent="0.25">
      <c r="A44" s="48">
        <f t="shared" si="0"/>
        <v>37</v>
      </c>
      <c r="B44" s="15" t="s">
        <v>31</v>
      </c>
      <c r="C44" s="15" t="s">
        <v>19</v>
      </c>
      <c r="D44" s="32" t="s">
        <v>193</v>
      </c>
      <c r="E44" s="56" t="s">
        <v>183</v>
      </c>
      <c r="F44" s="32" t="s">
        <v>24</v>
      </c>
      <c r="G44" s="32" t="s">
        <v>195</v>
      </c>
      <c r="H44" s="32" t="s">
        <v>197</v>
      </c>
      <c r="I44" s="34"/>
      <c r="J44" s="33"/>
      <c r="K44" s="30" t="s">
        <v>10</v>
      </c>
      <c r="L44" s="4"/>
    </row>
    <row r="45" spans="1:12" s="16" customFormat="1" ht="75" x14ac:dyDescent="0.25">
      <c r="A45" s="48">
        <f t="shared" si="0"/>
        <v>38</v>
      </c>
      <c r="B45" s="15" t="s">
        <v>31</v>
      </c>
      <c r="C45" s="15" t="s">
        <v>19</v>
      </c>
      <c r="D45" s="32" t="s">
        <v>194</v>
      </c>
      <c r="E45" s="56" t="s">
        <v>183</v>
      </c>
      <c r="F45" s="32" t="s">
        <v>24</v>
      </c>
      <c r="G45" s="32" t="s">
        <v>196</v>
      </c>
      <c r="H45" s="32" t="s">
        <v>197</v>
      </c>
      <c r="I45" s="34"/>
      <c r="J45" s="33"/>
      <c r="K45" s="30" t="s">
        <v>10</v>
      </c>
      <c r="L45" s="4"/>
    </row>
    <row r="46" spans="1:12" s="16" customFormat="1" ht="75" x14ac:dyDescent="0.25">
      <c r="A46" s="48">
        <f t="shared" si="0"/>
        <v>39</v>
      </c>
      <c r="B46" s="15" t="s">
        <v>31</v>
      </c>
      <c r="C46" s="15" t="s">
        <v>19</v>
      </c>
      <c r="D46" s="32" t="s">
        <v>198</v>
      </c>
      <c r="E46" s="56" t="s">
        <v>183</v>
      </c>
      <c r="F46" s="32" t="s">
        <v>24</v>
      </c>
      <c r="G46" s="32" t="s">
        <v>199</v>
      </c>
      <c r="H46" s="32" t="s">
        <v>200</v>
      </c>
      <c r="I46" s="34"/>
      <c r="J46" s="33"/>
      <c r="K46" s="30" t="s">
        <v>10</v>
      </c>
      <c r="L46" s="4"/>
    </row>
    <row r="47" spans="1:12" s="16" customFormat="1" x14ac:dyDescent="0.25">
      <c r="A47" s="48">
        <f t="shared" si="0"/>
        <v>40</v>
      </c>
      <c r="B47" s="15"/>
      <c r="C47" s="15"/>
      <c r="D47" s="32"/>
      <c r="E47" s="32"/>
      <c r="F47" s="32"/>
      <c r="G47" s="32"/>
      <c r="H47" s="32"/>
      <c r="I47" s="34"/>
      <c r="J47" s="33"/>
      <c r="K47" s="4"/>
      <c r="L47" s="4"/>
    </row>
    <row r="48" spans="1:12" s="16" customFormat="1" x14ac:dyDescent="0.25">
      <c r="A48"/>
      <c r="B48"/>
      <c r="C48"/>
      <c r="D48" s="13"/>
      <c r="E48" s="13"/>
      <c r="F48" s="13"/>
      <c r="G48" s="13"/>
      <c r="H48"/>
      <c r="I48"/>
      <c r="J48"/>
      <c r="K48"/>
      <c r="L48"/>
    </row>
    <row r="49" spans="1:12" s="16" customFormat="1" ht="63" x14ac:dyDescent="0.25">
      <c r="A49"/>
      <c r="B49"/>
      <c r="C49"/>
      <c r="D49" s="14"/>
      <c r="E49" s="14"/>
      <c r="F49" s="14"/>
      <c r="G49" s="14"/>
      <c r="H49"/>
      <c r="I49"/>
      <c r="J49" s="11"/>
      <c r="K49" s="12" t="s">
        <v>9</v>
      </c>
      <c r="L49"/>
    </row>
    <row r="50" spans="1:12" s="16" customFormat="1" x14ac:dyDescent="0.25">
      <c r="A50"/>
      <c r="B50"/>
      <c r="C50"/>
      <c r="D50"/>
      <c r="E50"/>
      <c r="F50"/>
      <c r="G50"/>
      <c r="H50"/>
      <c r="I50"/>
      <c r="J50" s="5" t="s">
        <v>5</v>
      </c>
      <c r="K50" s="6">
        <f>COUNTIF(K8:K47,"APROBADO")</f>
        <v>0</v>
      </c>
      <c r="L50"/>
    </row>
    <row r="51" spans="1:12" s="16" customFormat="1" x14ac:dyDescent="0.25">
      <c r="A51"/>
      <c r="B51"/>
      <c r="C51"/>
      <c r="D51"/>
      <c r="E51"/>
      <c r="F51"/>
      <c r="G51"/>
      <c r="H51"/>
      <c r="I51"/>
      <c r="J51" s="7" t="s">
        <v>6</v>
      </c>
      <c r="K51" s="8">
        <f>COUNTIF(K8:K47,"RECHAZADO")</f>
        <v>0</v>
      </c>
      <c r="L51"/>
    </row>
    <row r="52" spans="1:12" s="16" customFormat="1" x14ac:dyDescent="0.25">
      <c r="A52"/>
      <c r="B52"/>
      <c r="C52"/>
      <c r="D52"/>
      <c r="E52"/>
      <c r="F52"/>
      <c r="G52"/>
      <c r="H52"/>
      <c r="I52"/>
      <c r="J52" s="7" t="s">
        <v>7</v>
      </c>
      <c r="K52" s="8">
        <f>COUNTIF(K8:K47,"PENDIENTE")</f>
        <v>39</v>
      </c>
      <c r="L52"/>
    </row>
    <row r="53" spans="1:12" s="16" customFormat="1" x14ac:dyDescent="0.25">
      <c r="A53"/>
      <c r="B53"/>
      <c r="C53"/>
      <c r="D53"/>
      <c r="E53"/>
      <c r="F53"/>
      <c r="G53"/>
      <c r="H53"/>
      <c r="I53"/>
      <c r="J53" s="7" t="s">
        <v>29</v>
      </c>
      <c r="K53" s="8">
        <f>COUNTIF(K8:K47,"PENDIENTE POR ERROR INVALIDANTE")</f>
        <v>0</v>
      </c>
      <c r="L53"/>
    </row>
    <row r="54" spans="1:12" x14ac:dyDescent="0.25">
      <c r="J54" s="7" t="s">
        <v>30</v>
      </c>
      <c r="K54" s="8">
        <f>COUNTIF(K8:K47,"N/A")</f>
        <v>0</v>
      </c>
    </row>
    <row r="55" spans="1:12" x14ac:dyDescent="0.25">
      <c r="D55" s="13"/>
      <c r="E55" s="13"/>
      <c r="F55" s="13"/>
      <c r="G55" s="13"/>
      <c r="J55" s="9" t="s">
        <v>8</v>
      </c>
      <c r="K55" s="10">
        <f>SUM(K50:K54)</f>
        <v>39</v>
      </c>
    </row>
    <row r="56" spans="1:12" x14ac:dyDescent="0.25">
      <c r="D56" s="13"/>
      <c r="E56" s="13"/>
      <c r="F56" s="13"/>
      <c r="G56" s="13"/>
    </row>
  </sheetData>
  <dataConsolidate/>
  <dataValidations count="1">
    <dataValidation type="list" allowBlank="1" showInputMessage="1" showErrorMessage="1" sqref="WBU9:WBU48 VRY9:VRY48 JA9:JA48 SW9:SW48 WLQ9:WLQ48 ACS9:ACS48 AMO9:AMO48 AWK9:AWK48 BGG9:BGG48 BQC9:BQC48 BZY9:BZY48 CJU9:CJU48 CTQ9:CTQ48 DDM9:DDM48 DNI9:DNI48 DXE9:DXE48 EHA9:EHA48 EQW9:EQW48 FAS9:FAS48 FKO9:FKO48 FUK9:FUK48 GEG9:GEG48 GOC9:GOC48 GXY9:GXY48 HHU9:HHU48 HRQ9:HRQ48 IBM9:IBM48 ILI9:ILI48 IVE9:IVE48 JFA9:JFA48 JOW9:JOW48 JYS9:JYS48 KIO9:KIO48 KSK9:KSK48 LCG9:LCG48 LMC9:LMC48 LVY9:LVY48 MFU9:MFU48 MPQ9:MPQ48 MZM9:MZM48 NJI9:NJI48 NTE9:NTE48 ODA9:ODA48 OMW9:OMW48 OWS9:OWS48 PGO9:PGO48 PQK9:PQK48 QAG9:QAG48 QKC9:QKC48 QTY9:QTY48 RDU9:RDU48 RNQ9:RNQ48 RXM9:RXM48 SHI9:SHI48 SRE9:SRE48 TBA9:TBA48 TKW9:TKW48 TUS9:TUS48 UEO9:UEO48 UOK9:UOK48 UYG9:UYG48 VIC9:VIC48 K8:K48">
      <formula1>"APROBADO,RECHAZADO,PENDIENTE,PENDIENTE POR ERROR INVALIDANTE,N/A"</formula1>
    </dataValidation>
  </dataValidations>
  <pageMargins left="0.7" right="0.7" top="0.75" bottom="0.75" header="0.3" footer="0.3"/>
  <pageSetup scale="10" orientation="portrait" horizontalDpi="200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zoomScaleNormal="100" zoomScaleSheetLayoutView="85"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width="3" bestFit="1" customWidth="1"/>
    <col min="2" max="2" width="7.85546875" bestFit="1" customWidth="1"/>
    <col min="3" max="3" width="10" bestFit="1" customWidth="1"/>
    <col min="4" max="4" width="42.5703125" bestFit="1" customWidth="1"/>
    <col min="5" max="5" width="21" customWidth="1"/>
    <col min="6" max="6" width="12.85546875" bestFit="1" customWidth="1"/>
    <col min="7" max="7" width="27.42578125" customWidth="1"/>
    <col min="8" max="8" width="54" bestFit="1" customWidth="1"/>
    <col min="9" max="9" width="19" bestFit="1" customWidth="1"/>
    <col min="10" max="10" width="15.85546875" bestFit="1" customWidth="1"/>
    <col min="11" max="11" width="17.7109375" bestFit="1" customWidth="1"/>
    <col min="12" max="12" width="12.140625" bestFit="1" customWidth="1"/>
    <col min="13" max="13" width="11.42578125" style="16" customWidth="1"/>
  </cols>
  <sheetData>
    <row r="1" spans="1:12" ht="21" x14ac:dyDescent="0.35">
      <c r="A1" s="17"/>
      <c r="B1" s="17"/>
      <c r="C1" s="17"/>
      <c r="D1" s="17"/>
      <c r="E1" s="17"/>
      <c r="F1" s="17"/>
      <c r="G1" s="17"/>
      <c r="H1" s="18" t="s">
        <v>13</v>
      </c>
      <c r="I1" s="17"/>
      <c r="J1" s="17"/>
      <c r="K1" s="17"/>
      <c r="L1" s="17"/>
    </row>
    <row r="2" spans="1:12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1:12" s="16" customFormat="1" ht="56.25" x14ac:dyDescent="0.25">
      <c r="A5" s="1" t="s">
        <v>11</v>
      </c>
      <c r="B5" s="1" t="s">
        <v>12</v>
      </c>
      <c r="C5" s="1" t="s">
        <v>16</v>
      </c>
      <c r="D5" s="1" t="s">
        <v>0</v>
      </c>
      <c r="E5" s="1" t="s">
        <v>22</v>
      </c>
      <c r="F5" s="1" t="s">
        <v>23</v>
      </c>
      <c r="G5" s="1" t="s">
        <v>15</v>
      </c>
      <c r="H5" s="1" t="s">
        <v>1</v>
      </c>
      <c r="I5" s="1" t="s">
        <v>2</v>
      </c>
      <c r="J5" s="1" t="s">
        <v>3</v>
      </c>
      <c r="K5" s="2" t="s">
        <v>40</v>
      </c>
      <c r="L5" s="3" t="s">
        <v>41</v>
      </c>
    </row>
    <row r="6" spans="1:12" s="16" customFormat="1" x14ac:dyDescent="0.25">
      <c r="A6" s="19"/>
      <c r="B6" s="20"/>
      <c r="C6" s="20"/>
      <c r="D6" s="20" t="s">
        <v>14</v>
      </c>
      <c r="E6" s="20"/>
      <c r="F6" s="20"/>
      <c r="G6" s="20"/>
      <c r="H6" s="21"/>
      <c r="I6" s="22"/>
      <c r="J6" s="23"/>
      <c r="K6" s="23"/>
      <c r="L6" s="23"/>
    </row>
    <row r="7" spans="1:12" s="16" customFormat="1" x14ac:dyDescent="0.25">
      <c r="A7" s="25"/>
      <c r="B7" s="24"/>
      <c r="C7" s="24"/>
      <c r="D7" s="24" t="s">
        <v>17</v>
      </c>
      <c r="E7" s="24"/>
      <c r="F7" s="24"/>
      <c r="G7" s="24"/>
      <c r="H7" s="26"/>
      <c r="I7" s="27"/>
      <c r="J7" s="28"/>
      <c r="K7" s="28"/>
      <c r="L7" s="28"/>
    </row>
    <row r="8" spans="1:12" s="16" customFormat="1" ht="45" x14ac:dyDescent="0.25">
      <c r="A8" s="29">
        <v>1</v>
      </c>
      <c r="B8" s="15" t="s">
        <v>31</v>
      </c>
      <c r="C8" s="15" t="s">
        <v>18</v>
      </c>
      <c r="D8" s="32" t="s">
        <v>259</v>
      </c>
      <c r="E8" s="56" t="s">
        <v>247</v>
      </c>
      <c r="F8" s="32" t="s">
        <v>24</v>
      </c>
      <c r="G8" s="32" t="s">
        <v>249</v>
      </c>
      <c r="H8" s="32" t="s">
        <v>20</v>
      </c>
      <c r="I8" s="33"/>
      <c r="J8" s="33"/>
      <c r="K8" s="30" t="s">
        <v>10</v>
      </c>
      <c r="L8" s="30"/>
    </row>
    <row r="9" spans="1:12" s="31" customFormat="1" ht="105" x14ac:dyDescent="0.25">
      <c r="A9" s="48">
        <f>A8+1</f>
        <v>2</v>
      </c>
      <c r="B9" s="15" t="s">
        <v>31</v>
      </c>
      <c r="C9" s="15" t="s">
        <v>19</v>
      </c>
      <c r="D9" s="32" t="s">
        <v>241</v>
      </c>
      <c r="E9" s="56" t="s">
        <v>247</v>
      </c>
      <c r="F9" s="32" t="s">
        <v>24</v>
      </c>
      <c r="G9" s="32" t="s">
        <v>240</v>
      </c>
      <c r="H9" s="32" t="s">
        <v>245</v>
      </c>
      <c r="I9" s="33"/>
      <c r="J9" s="33"/>
      <c r="K9" s="30" t="s">
        <v>10</v>
      </c>
      <c r="L9" s="30"/>
    </row>
    <row r="10" spans="1:12" s="16" customFormat="1" ht="75" x14ac:dyDescent="0.25">
      <c r="A10" s="48">
        <f t="shared" ref="A10:A42" si="0">A9+1</f>
        <v>3</v>
      </c>
      <c r="B10" s="15" t="s">
        <v>31</v>
      </c>
      <c r="C10" s="15" t="s">
        <v>19</v>
      </c>
      <c r="D10" s="32" t="s">
        <v>242</v>
      </c>
      <c r="E10" s="56" t="s">
        <v>247</v>
      </c>
      <c r="F10" s="32" t="s">
        <v>24</v>
      </c>
      <c r="G10" s="32" t="s">
        <v>250</v>
      </c>
      <c r="H10" s="32" t="s">
        <v>251</v>
      </c>
      <c r="I10" s="34"/>
      <c r="J10" s="33"/>
      <c r="K10" s="30" t="s">
        <v>10</v>
      </c>
      <c r="L10" s="4"/>
    </row>
    <row r="11" spans="1:12" s="16" customFormat="1" ht="75" x14ac:dyDescent="0.25">
      <c r="A11" s="48">
        <f t="shared" si="0"/>
        <v>4</v>
      </c>
      <c r="B11" s="15" t="s">
        <v>31</v>
      </c>
      <c r="C11" s="15" t="s">
        <v>19</v>
      </c>
      <c r="D11" s="32" t="s">
        <v>252</v>
      </c>
      <c r="E11" s="56" t="s">
        <v>247</v>
      </c>
      <c r="F11" s="32" t="s">
        <v>24</v>
      </c>
      <c r="G11" s="32" t="s">
        <v>250</v>
      </c>
      <c r="H11" s="32" t="s">
        <v>251</v>
      </c>
      <c r="I11" s="34"/>
      <c r="J11" s="33"/>
      <c r="K11" s="30" t="s">
        <v>10</v>
      </c>
      <c r="L11" s="4"/>
    </row>
    <row r="12" spans="1:12" s="16" customFormat="1" ht="75" x14ac:dyDescent="0.25">
      <c r="A12" s="48">
        <f t="shared" si="0"/>
        <v>5</v>
      </c>
      <c r="B12" s="15" t="s">
        <v>31</v>
      </c>
      <c r="C12" s="15" t="s">
        <v>19</v>
      </c>
      <c r="D12" s="32" t="s">
        <v>253</v>
      </c>
      <c r="E12" s="56" t="s">
        <v>247</v>
      </c>
      <c r="F12" s="32" t="s">
        <v>24</v>
      </c>
      <c r="G12" s="32" t="s">
        <v>250</v>
      </c>
      <c r="H12" s="32" t="s">
        <v>251</v>
      </c>
      <c r="I12" s="34"/>
      <c r="J12" s="33"/>
      <c r="K12" s="30" t="s">
        <v>10</v>
      </c>
      <c r="L12" s="4"/>
    </row>
    <row r="13" spans="1:12" s="16" customFormat="1" ht="75" x14ac:dyDescent="0.25">
      <c r="A13" s="48">
        <f t="shared" si="0"/>
        <v>6</v>
      </c>
      <c r="B13" s="15" t="s">
        <v>31</v>
      </c>
      <c r="C13" s="15" t="s">
        <v>19</v>
      </c>
      <c r="D13" s="32" t="s">
        <v>254</v>
      </c>
      <c r="E13" s="56" t="s">
        <v>247</v>
      </c>
      <c r="F13" s="32" t="s">
        <v>24</v>
      </c>
      <c r="G13" s="32" t="s">
        <v>250</v>
      </c>
      <c r="H13" s="32" t="s">
        <v>251</v>
      </c>
      <c r="I13" s="34"/>
      <c r="J13" s="33"/>
      <c r="K13" s="30" t="s">
        <v>10</v>
      </c>
      <c r="L13" s="4"/>
    </row>
    <row r="14" spans="1:12" s="16" customFormat="1" ht="75" x14ac:dyDescent="0.25">
      <c r="A14" s="48">
        <f t="shared" si="0"/>
        <v>7</v>
      </c>
      <c r="B14" s="15" t="s">
        <v>31</v>
      </c>
      <c r="C14" s="15" t="s">
        <v>19</v>
      </c>
      <c r="D14" s="32" t="s">
        <v>255</v>
      </c>
      <c r="E14" s="56" t="s">
        <v>247</v>
      </c>
      <c r="F14" s="32" t="s">
        <v>24</v>
      </c>
      <c r="G14" s="32" t="s">
        <v>256</v>
      </c>
      <c r="H14" s="32" t="s">
        <v>251</v>
      </c>
      <c r="I14" s="34"/>
      <c r="J14" s="33"/>
      <c r="K14" s="30" t="s">
        <v>10</v>
      </c>
      <c r="L14" s="4"/>
    </row>
    <row r="15" spans="1:12" s="16" customFormat="1" ht="60" x14ac:dyDescent="0.25">
      <c r="A15" s="48">
        <f t="shared" si="0"/>
        <v>8</v>
      </c>
      <c r="B15" s="15" t="s">
        <v>31</v>
      </c>
      <c r="C15" s="15" t="s">
        <v>19</v>
      </c>
      <c r="D15" s="32" t="s">
        <v>261</v>
      </c>
      <c r="E15" s="56" t="s">
        <v>257</v>
      </c>
      <c r="F15" s="32" t="s">
        <v>24</v>
      </c>
      <c r="G15" s="32" t="s">
        <v>262</v>
      </c>
      <c r="H15" s="32" t="s">
        <v>263</v>
      </c>
      <c r="I15" s="34"/>
      <c r="J15" s="33"/>
      <c r="K15" s="30" t="s">
        <v>10</v>
      </c>
      <c r="L15" s="4"/>
    </row>
    <row r="16" spans="1:12" s="16" customFormat="1" ht="105" x14ac:dyDescent="0.25">
      <c r="A16" s="48">
        <f t="shared" si="0"/>
        <v>9</v>
      </c>
      <c r="B16" s="15" t="s">
        <v>31</v>
      </c>
      <c r="C16" s="15" t="s">
        <v>19</v>
      </c>
      <c r="D16" s="32" t="s">
        <v>264</v>
      </c>
      <c r="E16" s="56" t="s">
        <v>257</v>
      </c>
      <c r="F16" s="32" t="s">
        <v>24</v>
      </c>
      <c r="G16" s="32" t="s">
        <v>260</v>
      </c>
      <c r="H16" s="32" t="s">
        <v>258</v>
      </c>
      <c r="I16" s="34"/>
      <c r="J16" s="33"/>
      <c r="K16" s="30" t="s">
        <v>10</v>
      </c>
      <c r="L16" s="4"/>
    </row>
    <row r="17" spans="1:12" s="16" customFormat="1" ht="105" x14ac:dyDescent="0.25">
      <c r="A17" s="48">
        <f t="shared" si="0"/>
        <v>10</v>
      </c>
      <c r="B17" s="15" t="s">
        <v>31</v>
      </c>
      <c r="C17" s="15" t="s">
        <v>19</v>
      </c>
      <c r="D17" s="32" t="s">
        <v>268</v>
      </c>
      <c r="E17" s="56" t="s">
        <v>257</v>
      </c>
      <c r="F17" s="32" t="s">
        <v>24</v>
      </c>
      <c r="G17" s="32" t="s">
        <v>267</v>
      </c>
      <c r="H17" s="32" t="s">
        <v>245</v>
      </c>
      <c r="I17" s="34"/>
      <c r="J17" s="33"/>
      <c r="K17" s="30" t="s">
        <v>10</v>
      </c>
      <c r="L17" s="4"/>
    </row>
    <row r="18" spans="1:12" s="16" customFormat="1" ht="105" x14ac:dyDescent="0.25">
      <c r="A18" s="48">
        <f t="shared" si="0"/>
        <v>11</v>
      </c>
      <c r="B18" s="15" t="s">
        <v>31</v>
      </c>
      <c r="C18" s="15" t="s">
        <v>19</v>
      </c>
      <c r="D18" s="32" t="s">
        <v>265</v>
      </c>
      <c r="E18" s="56" t="s">
        <v>257</v>
      </c>
      <c r="F18" s="32" t="s">
        <v>24</v>
      </c>
      <c r="G18" s="32" t="s">
        <v>266</v>
      </c>
      <c r="H18" s="32" t="s">
        <v>258</v>
      </c>
      <c r="I18" s="34"/>
      <c r="J18" s="33"/>
      <c r="K18" s="30" t="s">
        <v>10</v>
      </c>
      <c r="L18" s="4"/>
    </row>
    <row r="19" spans="1:12" s="16" customFormat="1" ht="105" x14ac:dyDescent="0.25">
      <c r="A19" s="48">
        <f t="shared" si="0"/>
        <v>12</v>
      </c>
      <c r="B19" s="15" t="s">
        <v>31</v>
      </c>
      <c r="C19" s="15" t="s">
        <v>19</v>
      </c>
      <c r="D19" s="32" t="s">
        <v>268</v>
      </c>
      <c r="E19" s="56" t="s">
        <v>257</v>
      </c>
      <c r="F19" s="32" t="s">
        <v>24</v>
      </c>
      <c r="G19" s="32" t="s">
        <v>269</v>
      </c>
      <c r="H19" s="32" t="s">
        <v>245</v>
      </c>
      <c r="I19" s="34"/>
      <c r="J19" s="33"/>
      <c r="K19" s="30" t="s">
        <v>10</v>
      </c>
      <c r="L19" s="4"/>
    </row>
    <row r="20" spans="1:12" s="16" customFormat="1" ht="45" x14ac:dyDescent="0.25">
      <c r="A20" s="48">
        <f t="shared" si="0"/>
        <v>13</v>
      </c>
      <c r="B20" s="15" t="s">
        <v>31</v>
      </c>
      <c r="C20" s="15" t="s">
        <v>18</v>
      </c>
      <c r="D20" s="32" t="s">
        <v>270</v>
      </c>
      <c r="E20" s="56" t="s">
        <v>257</v>
      </c>
      <c r="F20" s="32" t="s">
        <v>24</v>
      </c>
      <c r="G20" s="32" t="s">
        <v>272</v>
      </c>
      <c r="H20" s="32" t="s">
        <v>20</v>
      </c>
      <c r="I20" s="34"/>
      <c r="J20" s="33"/>
      <c r="K20" s="30" t="s">
        <v>10</v>
      </c>
      <c r="L20" s="4"/>
    </row>
    <row r="21" spans="1:12" s="16" customFormat="1" ht="45" x14ac:dyDescent="0.25">
      <c r="A21" s="48">
        <f t="shared" si="0"/>
        <v>14</v>
      </c>
      <c r="B21" s="15" t="s">
        <v>31</v>
      </c>
      <c r="C21" s="15" t="s">
        <v>18</v>
      </c>
      <c r="D21" s="32" t="s">
        <v>271</v>
      </c>
      <c r="E21" s="56" t="s">
        <v>257</v>
      </c>
      <c r="F21" s="32" t="s">
        <v>24</v>
      </c>
      <c r="G21" s="32" t="s">
        <v>273</v>
      </c>
      <c r="H21" s="32" t="s">
        <v>20</v>
      </c>
      <c r="I21" s="34"/>
      <c r="J21" s="33"/>
      <c r="K21" s="30" t="s">
        <v>10</v>
      </c>
      <c r="L21" s="4"/>
    </row>
    <row r="22" spans="1:12" s="16" customFormat="1" ht="120" x14ac:dyDescent="0.25">
      <c r="A22" s="48">
        <f t="shared" si="0"/>
        <v>15</v>
      </c>
      <c r="B22" s="15" t="s">
        <v>31</v>
      </c>
      <c r="C22" s="15" t="s">
        <v>19</v>
      </c>
      <c r="D22" s="32" t="s">
        <v>274</v>
      </c>
      <c r="E22" s="56" t="s">
        <v>257</v>
      </c>
      <c r="F22" s="32" t="s">
        <v>24</v>
      </c>
      <c r="G22" s="32" t="s">
        <v>276</v>
      </c>
      <c r="H22" s="32" t="s">
        <v>275</v>
      </c>
      <c r="I22" s="34"/>
      <c r="J22" s="33"/>
      <c r="K22" s="30" t="s">
        <v>10</v>
      </c>
      <c r="L22" s="4"/>
    </row>
    <row r="23" spans="1:12" s="16" customFormat="1" ht="120" x14ac:dyDescent="0.25">
      <c r="A23" s="48">
        <f t="shared" si="0"/>
        <v>16</v>
      </c>
      <c r="B23" s="15" t="s">
        <v>31</v>
      </c>
      <c r="C23" s="15" t="s">
        <v>19</v>
      </c>
      <c r="D23" s="32" t="s">
        <v>278</v>
      </c>
      <c r="E23" s="56" t="s">
        <v>257</v>
      </c>
      <c r="F23" s="32" t="s">
        <v>24</v>
      </c>
      <c r="G23" s="32" t="s">
        <v>276</v>
      </c>
      <c r="H23" s="32" t="s">
        <v>275</v>
      </c>
      <c r="I23" s="34"/>
      <c r="J23" s="33"/>
      <c r="K23" s="30" t="s">
        <v>10</v>
      </c>
      <c r="L23" s="4"/>
    </row>
    <row r="24" spans="1:12" s="16" customFormat="1" ht="120" x14ac:dyDescent="0.25">
      <c r="A24" s="48">
        <f t="shared" si="0"/>
        <v>17</v>
      </c>
      <c r="B24" s="15" t="s">
        <v>31</v>
      </c>
      <c r="C24" s="15" t="s">
        <v>19</v>
      </c>
      <c r="D24" s="32" t="s">
        <v>277</v>
      </c>
      <c r="E24" s="56" t="s">
        <v>257</v>
      </c>
      <c r="F24" s="32" t="s">
        <v>24</v>
      </c>
      <c r="G24" s="32" t="s">
        <v>276</v>
      </c>
      <c r="H24" s="32" t="s">
        <v>275</v>
      </c>
      <c r="I24" s="34"/>
      <c r="J24" s="33"/>
      <c r="K24" s="30" t="s">
        <v>10</v>
      </c>
      <c r="L24" s="4"/>
    </row>
    <row r="25" spans="1:12" s="16" customFormat="1" ht="120" x14ac:dyDescent="0.25">
      <c r="A25" s="48">
        <f t="shared" si="0"/>
        <v>18</v>
      </c>
      <c r="B25" s="15" t="s">
        <v>31</v>
      </c>
      <c r="C25" s="15" t="s">
        <v>19</v>
      </c>
      <c r="D25" s="32" t="s">
        <v>279</v>
      </c>
      <c r="E25" s="56" t="s">
        <v>257</v>
      </c>
      <c r="F25" s="32" t="s">
        <v>24</v>
      </c>
      <c r="G25" s="32" t="s">
        <v>276</v>
      </c>
      <c r="H25" s="32" t="s">
        <v>280</v>
      </c>
      <c r="I25" s="34"/>
      <c r="J25" s="33"/>
      <c r="K25" s="30" t="s">
        <v>10</v>
      </c>
      <c r="L25" s="4"/>
    </row>
    <row r="26" spans="1:12" s="16" customFormat="1" ht="75" x14ac:dyDescent="0.25">
      <c r="A26" s="48">
        <f t="shared" si="0"/>
        <v>19</v>
      </c>
      <c r="B26" s="15" t="s">
        <v>31</v>
      </c>
      <c r="C26" s="15" t="s">
        <v>19</v>
      </c>
      <c r="D26" s="32" t="s">
        <v>281</v>
      </c>
      <c r="E26" s="56" t="s">
        <v>257</v>
      </c>
      <c r="F26" s="32" t="s">
        <v>24</v>
      </c>
      <c r="G26" s="32" t="s">
        <v>284</v>
      </c>
      <c r="H26" s="32" t="s">
        <v>287</v>
      </c>
      <c r="I26" s="34"/>
      <c r="J26" s="33"/>
      <c r="K26" s="30" t="s">
        <v>10</v>
      </c>
      <c r="L26" s="4"/>
    </row>
    <row r="27" spans="1:12" s="16" customFormat="1" ht="75" x14ac:dyDescent="0.25">
      <c r="A27" s="48">
        <f t="shared" si="0"/>
        <v>20</v>
      </c>
      <c r="B27" s="15" t="s">
        <v>31</v>
      </c>
      <c r="C27" s="15" t="s">
        <v>19</v>
      </c>
      <c r="D27" s="32" t="s">
        <v>282</v>
      </c>
      <c r="E27" s="56" t="s">
        <v>257</v>
      </c>
      <c r="F27" s="32" t="s">
        <v>24</v>
      </c>
      <c r="G27" s="32" t="s">
        <v>284</v>
      </c>
      <c r="H27" s="32" t="s">
        <v>287</v>
      </c>
      <c r="I27" s="34"/>
      <c r="J27" s="33"/>
      <c r="K27" s="30" t="s">
        <v>10</v>
      </c>
      <c r="L27" s="4"/>
    </row>
    <row r="28" spans="1:12" s="16" customFormat="1" ht="105" x14ac:dyDescent="0.25">
      <c r="A28" s="48">
        <f t="shared" si="0"/>
        <v>21</v>
      </c>
      <c r="B28" s="15" t="s">
        <v>31</v>
      </c>
      <c r="C28" s="15" t="s">
        <v>19</v>
      </c>
      <c r="D28" s="32" t="s">
        <v>285</v>
      </c>
      <c r="E28" s="56" t="s">
        <v>257</v>
      </c>
      <c r="F28" s="32" t="s">
        <v>24</v>
      </c>
      <c r="G28" s="32" t="s">
        <v>283</v>
      </c>
      <c r="H28" s="32" t="s">
        <v>286</v>
      </c>
      <c r="I28" s="34"/>
      <c r="J28" s="33"/>
      <c r="K28" s="30" t="s">
        <v>10</v>
      </c>
      <c r="L28" s="4"/>
    </row>
    <row r="29" spans="1:12" s="16" customFormat="1" ht="45" x14ac:dyDescent="0.25">
      <c r="A29" s="48">
        <f t="shared" si="0"/>
        <v>22</v>
      </c>
      <c r="B29" s="15" t="s">
        <v>31</v>
      </c>
      <c r="C29" s="15" t="s">
        <v>19</v>
      </c>
      <c r="D29" s="32" t="s">
        <v>288</v>
      </c>
      <c r="E29" s="56" t="s">
        <v>257</v>
      </c>
      <c r="F29" s="32" t="s">
        <v>24</v>
      </c>
      <c r="G29" s="32" t="s">
        <v>290</v>
      </c>
      <c r="H29" s="32" t="s">
        <v>292</v>
      </c>
      <c r="I29" s="34"/>
      <c r="J29" s="33"/>
      <c r="K29" s="30" t="s">
        <v>10</v>
      </c>
      <c r="L29" s="4"/>
    </row>
    <row r="30" spans="1:12" s="16" customFormat="1" ht="45" x14ac:dyDescent="0.25">
      <c r="A30" s="48">
        <f t="shared" si="0"/>
        <v>23</v>
      </c>
      <c r="B30" s="15" t="s">
        <v>31</v>
      </c>
      <c r="C30" s="15" t="s">
        <v>19</v>
      </c>
      <c r="D30" s="32" t="s">
        <v>289</v>
      </c>
      <c r="E30" s="56" t="s">
        <v>257</v>
      </c>
      <c r="F30" s="32" t="s">
        <v>24</v>
      </c>
      <c r="G30" s="32" t="s">
        <v>291</v>
      </c>
      <c r="H30" s="32" t="s">
        <v>293</v>
      </c>
      <c r="I30" s="34"/>
      <c r="J30" s="33"/>
      <c r="K30" s="30" t="s">
        <v>10</v>
      </c>
      <c r="L30" s="4"/>
    </row>
    <row r="31" spans="1:12" s="16" customFormat="1" x14ac:dyDescent="0.25">
      <c r="A31" s="48">
        <f t="shared" si="0"/>
        <v>24</v>
      </c>
      <c r="B31" s="15"/>
      <c r="C31" s="15"/>
      <c r="D31" s="32"/>
      <c r="E31" s="32"/>
      <c r="F31" s="32"/>
      <c r="G31" s="32"/>
      <c r="H31" s="32"/>
      <c r="I31" s="34"/>
      <c r="J31" s="33"/>
      <c r="K31" s="4"/>
      <c r="L31" s="4"/>
    </row>
    <row r="32" spans="1:12" s="16" customFormat="1" x14ac:dyDescent="0.25">
      <c r="A32" s="48">
        <f t="shared" si="0"/>
        <v>25</v>
      </c>
      <c r="B32" s="15"/>
      <c r="C32" s="15"/>
      <c r="D32" s="32"/>
      <c r="E32" s="32"/>
      <c r="F32" s="32"/>
      <c r="G32" s="32"/>
      <c r="H32" s="32"/>
      <c r="I32" s="34"/>
      <c r="J32" s="33"/>
      <c r="K32" s="4"/>
      <c r="L32" s="4"/>
    </row>
    <row r="33" spans="1:12" s="16" customFormat="1" x14ac:dyDescent="0.25">
      <c r="A33" s="48">
        <f t="shared" si="0"/>
        <v>26</v>
      </c>
      <c r="B33" s="15"/>
      <c r="C33" s="15"/>
      <c r="D33" s="32"/>
      <c r="E33" s="32"/>
      <c r="F33" s="32"/>
      <c r="G33" s="32"/>
      <c r="H33" s="32"/>
      <c r="I33" s="34"/>
      <c r="J33" s="33"/>
      <c r="K33" s="4"/>
      <c r="L33" s="4"/>
    </row>
    <row r="34" spans="1:12" s="16" customFormat="1" x14ac:dyDescent="0.25">
      <c r="A34" s="48">
        <f t="shared" si="0"/>
        <v>27</v>
      </c>
      <c r="B34" s="15"/>
      <c r="C34" s="15"/>
      <c r="D34" s="32"/>
      <c r="E34" s="32"/>
      <c r="F34" s="32"/>
      <c r="G34" s="32"/>
      <c r="H34" s="32"/>
      <c r="I34" s="34"/>
      <c r="J34" s="33"/>
      <c r="K34" s="4"/>
      <c r="L34" s="4"/>
    </row>
    <row r="35" spans="1:12" s="16" customFormat="1" x14ac:dyDescent="0.25">
      <c r="A35" s="48">
        <f t="shared" si="0"/>
        <v>28</v>
      </c>
      <c r="B35" s="15"/>
      <c r="C35" s="15"/>
      <c r="D35" s="35"/>
      <c r="E35" s="32"/>
      <c r="F35" s="32"/>
      <c r="G35" s="32"/>
      <c r="H35" s="32"/>
      <c r="I35" s="34"/>
      <c r="J35" s="33"/>
      <c r="K35" s="4"/>
      <c r="L35" s="4"/>
    </row>
    <row r="36" spans="1:12" s="16" customFormat="1" x14ac:dyDescent="0.25">
      <c r="A36" s="48">
        <f t="shared" si="0"/>
        <v>29</v>
      </c>
      <c r="B36" s="15"/>
      <c r="C36" s="15"/>
      <c r="D36" s="32"/>
      <c r="E36" s="32"/>
      <c r="F36" s="32"/>
      <c r="G36" s="32"/>
      <c r="H36" s="32"/>
      <c r="I36" s="34"/>
      <c r="J36" s="33"/>
      <c r="K36" s="4"/>
      <c r="L36" s="4"/>
    </row>
    <row r="37" spans="1:12" s="16" customFormat="1" x14ac:dyDescent="0.25">
      <c r="A37" s="48">
        <f t="shared" si="0"/>
        <v>30</v>
      </c>
      <c r="B37" s="15"/>
      <c r="C37" s="15"/>
      <c r="D37" s="32"/>
      <c r="E37" s="32"/>
      <c r="F37" s="32"/>
      <c r="G37" s="32"/>
      <c r="H37" s="32"/>
      <c r="I37" s="34"/>
      <c r="J37" s="33"/>
      <c r="K37" s="4"/>
      <c r="L37" s="4"/>
    </row>
    <row r="38" spans="1:12" s="16" customFormat="1" x14ac:dyDescent="0.25">
      <c r="A38" s="48">
        <f t="shared" si="0"/>
        <v>31</v>
      </c>
      <c r="B38" s="15"/>
      <c r="C38" s="15"/>
      <c r="D38" s="32"/>
      <c r="E38" s="32"/>
      <c r="F38" s="32"/>
      <c r="G38" s="32"/>
      <c r="H38" s="32"/>
      <c r="I38" s="34"/>
      <c r="J38" s="33"/>
      <c r="K38" s="4"/>
      <c r="L38" s="4"/>
    </row>
    <row r="39" spans="1:12" s="16" customFormat="1" x14ac:dyDescent="0.25">
      <c r="A39" s="48">
        <f t="shared" si="0"/>
        <v>32</v>
      </c>
      <c r="B39" s="15"/>
      <c r="C39" s="15"/>
      <c r="D39" s="32"/>
      <c r="E39" s="32"/>
      <c r="F39" s="32"/>
      <c r="G39" s="32"/>
      <c r="H39" s="32"/>
      <c r="I39" s="34"/>
      <c r="J39" s="33"/>
      <c r="K39" s="4"/>
      <c r="L39" s="4"/>
    </row>
    <row r="40" spans="1:12" s="16" customFormat="1" x14ac:dyDescent="0.25">
      <c r="A40" s="48">
        <f t="shared" si="0"/>
        <v>33</v>
      </c>
      <c r="B40" s="15"/>
      <c r="C40" s="15"/>
      <c r="D40" s="32"/>
      <c r="E40" s="32"/>
      <c r="F40" s="32"/>
      <c r="G40" s="32"/>
      <c r="H40" s="32"/>
      <c r="I40" s="34"/>
      <c r="J40" s="33"/>
      <c r="K40" s="4"/>
      <c r="L40" s="4"/>
    </row>
    <row r="41" spans="1:12" s="16" customFormat="1" x14ac:dyDescent="0.25">
      <c r="A41" s="48">
        <f t="shared" si="0"/>
        <v>34</v>
      </c>
      <c r="B41" s="15"/>
      <c r="C41" s="15"/>
      <c r="D41" s="32"/>
      <c r="E41" s="32"/>
      <c r="F41" s="32"/>
      <c r="G41" s="32"/>
      <c r="H41" s="32"/>
      <c r="I41" s="34"/>
      <c r="J41" s="33"/>
      <c r="K41" s="4"/>
      <c r="L41" s="4"/>
    </row>
    <row r="42" spans="1:12" s="16" customFormat="1" x14ac:dyDescent="0.25">
      <c r="A42" s="48">
        <f t="shared" si="0"/>
        <v>35</v>
      </c>
      <c r="B42" s="15"/>
      <c r="C42" s="15"/>
      <c r="D42" s="32"/>
      <c r="E42" s="32"/>
      <c r="F42" s="32"/>
      <c r="G42" s="32"/>
      <c r="H42" s="32"/>
      <c r="I42" s="34"/>
      <c r="J42" s="33"/>
      <c r="K42" s="4"/>
      <c r="L42" s="4"/>
    </row>
    <row r="43" spans="1:12" s="16" customFormat="1" x14ac:dyDescent="0.25">
      <c r="A43"/>
      <c r="B43"/>
      <c r="C43"/>
      <c r="D43" s="13"/>
      <c r="E43" s="13"/>
      <c r="F43" s="13"/>
      <c r="G43" s="13"/>
      <c r="H43"/>
      <c r="I43"/>
      <c r="J43"/>
      <c r="K43"/>
      <c r="L43"/>
    </row>
    <row r="44" spans="1:12" s="16" customFormat="1" ht="63" x14ac:dyDescent="0.25">
      <c r="A44"/>
      <c r="B44"/>
      <c r="C44"/>
      <c r="D44" s="14"/>
      <c r="E44" s="14"/>
      <c r="F44" s="14"/>
      <c r="G44" s="14"/>
      <c r="H44"/>
      <c r="I44"/>
      <c r="J44" s="11"/>
      <c r="K44" s="12" t="s">
        <v>9</v>
      </c>
      <c r="L44"/>
    </row>
    <row r="45" spans="1:12" s="16" customFormat="1" x14ac:dyDescent="0.25">
      <c r="A45"/>
      <c r="B45"/>
      <c r="C45"/>
      <c r="D45"/>
      <c r="E45"/>
      <c r="F45"/>
      <c r="G45"/>
      <c r="H45"/>
      <c r="I45"/>
      <c r="J45" s="5" t="s">
        <v>5</v>
      </c>
      <c r="K45" s="6">
        <f>COUNTIF(K8:K42,"APROBADO")</f>
        <v>0</v>
      </c>
      <c r="L45"/>
    </row>
    <row r="46" spans="1:12" s="16" customFormat="1" x14ac:dyDescent="0.25">
      <c r="A46"/>
      <c r="B46"/>
      <c r="C46"/>
      <c r="D46"/>
      <c r="E46"/>
      <c r="F46"/>
      <c r="G46"/>
      <c r="H46"/>
      <c r="I46"/>
      <c r="J46" s="7" t="s">
        <v>6</v>
      </c>
      <c r="K46" s="8">
        <f>COUNTIF(K8:K42,"RECHAZADO")</f>
        <v>0</v>
      </c>
      <c r="L46"/>
    </row>
    <row r="47" spans="1:12" s="16" customFormat="1" x14ac:dyDescent="0.25">
      <c r="A47"/>
      <c r="B47"/>
      <c r="C47"/>
      <c r="D47"/>
      <c r="E47"/>
      <c r="F47"/>
      <c r="G47"/>
      <c r="H47"/>
      <c r="I47"/>
      <c r="J47" s="7" t="s">
        <v>7</v>
      </c>
      <c r="K47" s="8">
        <f>COUNTIF(K8:K42,"PENDIENTE")</f>
        <v>23</v>
      </c>
      <c r="L47"/>
    </row>
    <row r="48" spans="1:12" s="16" customFormat="1" x14ac:dyDescent="0.25">
      <c r="A48"/>
      <c r="B48"/>
      <c r="C48"/>
      <c r="D48"/>
      <c r="E48"/>
      <c r="F48"/>
      <c r="G48"/>
      <c r="H48"/>
      <c r="I48"/>
      <c r="J48" s="7" t="s">
        <v>29</v>
      </c>
      <c r="K48" s="8">
        <f>COUNTIF(K8:K42,"PENDIENTE POR ERROR INVALIDANTE")</f>
        <v>0</v>
      </c>
      <c r="L48"/>
    </row>
    <row r="49" spans="4:11" x14ac:dyDescent="0.25">
      <c r="J49" s="7" t="s">
        <v>30</v>
      </c>
      <c r="K49" s="8">
        <f>COUNTIF(K8:K42,"N/A")</f>
        <v>0</v>
      </c>
    </row>
    <row r="50" spans="4:11" x14ac:dyDescent="0.25">
      <c r="D50" s="13"/>
      <c r="E50" s="13"/>
      <c r="F50" s="13"/>
      <c r="G50" s="13"/>
      <c r="J50" s="9" t="s">
        <v>8</v>
      </c>
      <c r="K50" s="10">
        <f>SUM(K45:K49)</f>
        <v>23</v>
      </c>
    </row>
    <row r="51" spans="4:11" x14ac:dyDescent="0.25">
      <c r="D51" s="13"/>
      <c r="E51" s="13"/>
      <c r="F51" s="13"/>
      <c r="G51" s="13"/>
    </row>
  </sheetData>
  <dataConsolidate/>
  <dataValidations count="1">
    <dataValidation type="list" allowBlank="1" showInputMessage="1" showErrorMessage="1" sqref="WBU9:WBU43 VRY9:VRY43 JA9:JA43 SW9:SW43 WLQ9:WLQ43 ACS9:ACS43 AMO9:AMO43 AWK9:AWK43 BGG9:BGG43 BQC9:BQC43 BZY9:BZY43 CJU9:CJU43 CTQ9:CTQ43 DDM9:DDM43 DNI9:DNI43 DXE9:DXE43 EHA9:EHA43 EQW9:EQW43 FAS9:FAS43 FKO9:FKO43 FUK9:FUK43 GEG9:GEG43 GOC9:GOC43 GXY9:GXY43 HHU9:HHU43 HRQ9:HRQ43 IBM9:IBM43 ILI9:ILI43 IVE9:IVE43 JFA9:JFA43 JOW9:JOW43 JYS9:JYS43 KIO9:KIO43 KSK9:KSK43 LCG9:LCG43 LMC9:LMC43 LVY9:LVY43 MFU9:MFU43 MPQ9:MPQ43 MZM9:MZM43 NJI9:NJI43 NTE9:NTE43 ODA9:ODA43 OMW9:OMW43 OWS9:OWS43 PGO9:PGO43 PQK9:PQK43 QAG9:QAG43 QKC9:QKC43 QTY9:QTY43 RDU9:RDU43 RNQ9:RNQ43 RXM9:RXM43 SHI9:SHI43 SRE9:SRE43 TBA9:TBA43 TKW9:TKW43 TUS9:TUS43 UEO9:UEO43 UOK9:UOK43 UYG9:UYG43 VIC9:VIC43 K8:K43">
      <formula1>"APROBADO,RECHAZADO,PENDIENTE,PENDIENTE POR ERROR INVALIDANTE,N/A"</formula1>
    </dataValidation>
  </dataValidations>
  <pageMargins left="0.7" right="0.7" top="0.75" bottom="0.75" header="0.3" footer="0.3"/>
  <pageSetup scale="10" orientation="portrait" horizontalDpi="200" verticalDpi="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zoomScaleNormal="100" zoomScaleSheetLayoutView="85"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width="3" bestFit="1" customWidth="1"/>
    <col min="2" max="2" width="7.85546875" bestFit="1" customWidth="1"/>
    <col min="3" max="3" width="10" bestFit="1" customWidth="1"/>
    <col min="4" max="4" width="42.5703125" bestFit="1" customWidth="1"/>
    <col min="5" max="5" width="25.28515625" bestFit="1" customWidth="1"/>
    <col min="6" max="6" width="12.85546875" bestFit="1" customWidth="1"/>
    <col min="7" max="7" width="27.42578125" customWidth="1"/>
    <col min="8" max="8" width="54" bestFit="1" customWidth="1"/>
    <col min="9" max="9" width="19" bestFit="1" customWidth="1"/>
    <col min="10" max="10" width="15.85546875" bestFit="1" customWidth="1"/>
    <col min="11" max="11" width="17.7109375" bestFit="1" customWidth="1"/>
    <col min="12" max="12" width="12.140625" bestFit="1" customWidth="1"/>
    <col min="13" max="13" width="11.42578125" style="16" customWidth="1"/>
  </cols>
  <sheetData>
    <row r="1" spans="1:12" ht="21" x14ac:dyDescent="0.35">
      <c r="A1" s="17"/>
      <c r="B1" s="17"/>
      <c r="C1" s="17"/>
      <c r="D1" s="17"/>
      <c r="E1" s="17"/>
      <c r="F1" s="17"/>
      <c r="G1" s="17"/>
      <c r="H1" s="18" t="s">
        <v>13</v>
      </c>
      <c r="I1" s="17"/>
      <c r="J1" s="17"/>
      <c r="K1" s="17"/>
      <c r="L1" s="17"/>
    </row>
    <row r="2" spans="1:12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1:12" s="16" customFormat="1" ht="56.25" x14ac:dyDescent="0.25">
      <c r="A5" s="1" t="s">
        <v>11</v>
      </c>
      <c r="B5" s="1" t="s">
        <v>12</v>
      </c>
      <c r="C5" s="1" t="s">
        <v>16</v>
      </c>
      <c r="D5" s="1" t="s">
        <v>0</v>
      </c>
      <c r="E5" s="1" t="s">
        <v>22</v>
      </c>
      <c r="F5" s="1" t="s">
        <v>23</v>
      </c>
      <c r="G5" s="1" t="s">
        <v>15</v>
      </c>
      <c r="H5" s="1" t="s">
        <v>1</v>
      </c>
      <c r="I5" s="1" t="s">
        <v>2</v>
      </c>
      <c r="J5" s="1" t="s">
        <v>3</v>
      </c>
      <c r="K5" s="2" t="s">
        <v>40</v>
      </c>
      <c r="L5" s="3" t="s">
        <v>41</v>
      </c>
    </row>
    <row r="6" spans="1:12" s="16" customFormat="1" x14ac:dyDescent="0.25">
      <c r="A6" s="19"/>
      <c r="B6" s="20"/>
      <c r="C6" s="20"/>
      <c r="D6" s="20" t="s">
        <v>14</v>
      </c>
      <c r="E6" s="20"/>
      <c r="F6" s="20"/>
      <c r="G6" s="20"/>
      <c r="H6" s="21"/>
      <c r="I6" s="22"/>
      <c r="J6" s="23"/>
      <c r="K6" s="23"/>
      <c r="L6" s="23"/>
    </row>
    <row r="7" spans="1:12" s="16" customFormat="1" x14ac:dyDescent="0.25">
      <c r="A7" s="25"/>
      <c r="B7" s="24"/>
      <c r="C7" s="24"/>
      <c r="D7" s="24" t="s">
        <v>17</v>
      </c>
      <c r="E7" s="24"/>
      <c r="F7" s="24"/>
      <c r="G7" s="24"/>
      <c r="H7" s="26"/>
      <c r="I7" s="27"/>
      <c r="J7" s="28"/>
      <c r="K7" s="28"/>
      <c r="L7" s="28"/>
    </row>
    <row r="8" spans="1:12" s="16" customFormat="1" ht="45" x14ac:dyDescent="0.25">
      <c r="A8" s="29">
        <v>1</v>
      </c>
      <c r="B8" s="15" t="s">
        <v>31</v>
      </c>
      <c r="C8" s="15" t="s">
        <v>18</v>
      </c>
      <c r="D8" s="32" t="s">
        <v>246</v>
      </c>
      <c r="E8" s="56" t="s">
        <v>247</v>
      </c>
      <c r="F8" s="32" t="s">
        <v>24</v>
      </c>
      <c r="G8" s="32" t="s">
        <v>248</v>
      </c>
      <c r="H8" s="32" t="s">
        <v>20</v>
      </c>
      <c r="I8" s="33"/>
      <c r="J8" s="33"/>
      <c r="K8" s="30" t="s">
        <v>10</v>
      </c>
      <c r="L8" s="30"/>
    </row>
    <row r="9" spans="1:12" s="31" customFormat="1" ht="120" x14ac:dyDescent="0.25">
      <c r="A9" s="48">
        <f>A8+1</f>
        <v>2</v>
      </c>
      <c r="B9" s="15" t="s">
        <v>31</v>
      </c>
      <c r="C9" s="15" t="s">
        <v>19</v>
      </c>
      <c r="D9" s="32" t="s">
        <v>236</v>
      </c>
      <c r="E9" s="56" t="s">
        <v>247</v>
      </c>
      <c r="F9" s="32" t="s">
        <v>24</v>
      </c>
      <c r="G9" s="32" t="s">
        <v>222</v>
      </c>
      <c r="H9" s="32" t="s">
        <v>244</v>
      </c>
      <c r="I9" s="33"/>
      <c r="J9" s="33"/>
      <c r="K9" s="30" t="s">
        <v>10</v>
      </c>
      <c r="L9" s="30"/>
    </row>
    <row r="10" spans="1:12" s="16" customFormat="1" ht="105" x14ac:dyDescent="0.25">
      <c r="A10" s="48">
        <f t="shared" ref="A10:A42" si="0">A9+1</f>
        <v>3</v>
      </c>
      <c r="B10" s="15" t="s">
        <v>31</v>
      </c>
      <c r="C10" s="15" t="s">
        <v>19</v>
      </c>
      <c r="D10" s="32" t="s">
        <v>226</v>
      </c>
      <c r="E10" s="56" t="s">
        <v>247</v>
      </c>
      <c r="F10" s="32" t="s">
        <v>24</v>
      </c>
      <c r="G10" s="32" t="s">
        <v>223</v>
      </c>
      <c r="H10" s="32" t="s">
        <v>214</v>
      </c>
      <c r="I10" s="34"/>
      <c r="J10" s="33"/>
      <c r="K10" s="30" t="s">
        <v>10</v>
      </c>
      <c r="L10" s="4"/>
    </row>
    <row r="11" spans="1:12" s="16" customFormat="1" ht="75" x14ac:dyDescent="0.25">
      <c r="A11" s="48">
        <f t="shared" si="0"/>
        <v>4</v>
      </c>
      <c r="B11" s="15" t="s">
        <v>31</v>
      </c>
      <c r="C11" s="15" t="s">
        <v>19</v>
      </c>
      <c r="D11" s="32" t="s">
        <v>228</v>
      </c>
      <c r="E11" s="56" t="s">
        <v>247</v>
      </c>
      <c r="F11" s="32" t="s">
        <v>24</v>
      </c>
      <c r="G11" s="32" t="s">
        <v>224</v>
      </c>
      <c r="H11" s="32" t="s">
        <v>225</v>
      </c>
      <c r="I11" s="34"/>
      <c r="J11" s="33"/>
      <c r="K11" s="30" t="s">
        <v>10</v>
      </c>
      <c r="L11" s="4"/>
    </row>
    <row r="12" spans="1:12" s="16" customFormat="1" ht="105" x14ac:dyDescent="0.25">
      <c r="A12" s="48">
        <f t="shared" si="0"/>
        <v>5</v>
      </c>
      <c r="B12" s="15" t="s">
        <v>31</v>
      </c>
      <c r="C12" s="15" t="s">
        <v>19</v>
      </c>
      <c r="D12" s="32" t="s">
        <v>227</v>
      </c>
      <c r="E12" s="56" t="s">
        <v>247</v>
      </c>
      <c r="F12" s="32" t="s">
        <v>24</v>
      </c>
      <c r="G12" s="32" t="s">
        <v>229</v>
      </c>
      <c r="H12" s="32" t="s">
        <v>214</v>
      </c>
      <c r="I12" s="34"/>
      <c r="J12" s="33"/>
      <c r="K12" s="30" t="s">
        <v>10</v>
      </c>
      <c r="L12" s="4"/>
    </row>
    <row r="13" spans="1:12" s="16" customFormat="1" ht="75" x14ac:dyDescent="0.25">
      <c r="A13" s="48">
        <f t="shared" si="0"/>
        <v>6</v>
      </c>
      <c r="B13" s="15" t="s">
        <v>31</v>
      </c>
      <c r="C13" s="15" t="s">
        <v>19</v>
      </c>
      <c r="D13" s="32" t="s">
        <v>237</v>
      </c>
      <c r="E13" s="56" t="s">
        <v>247</v>
      </c>
      <c r="F13" s="32" t="s">
        <v>24</v>
      </c>
      <c r="G13" s="32" t="s">
        <v>231</v>
      </c>
      <c r="H13" s="32" t="s">
        <v>232</v>
      </c>
      <c r="I13" s="34"/>
      <c r="J13" s="33"/>
      <c r="K13" s="30" t="s">
        <v>10</v>
      </c>
      <c r="L13" s="4"/>
    </row>
    <row r="14" spans="1:12" s="16" customFormat="1" ht="105" x14ac:dyDescent="0.25">
      <c r="A14" s="48">
        <f t="shared" si="0"/>
        <v>7</v>
      </c>
      <c r="B14" s="15" t="s">
        <v>31</v>
      </c>
      <c r="C14" s="15" t="s">
        <v>19</v>
      </c>
      <c r="D14" s="32" t="s">
        <v>235</v>
      </c>
      <c r="E14" s="56" t="s">
        <v>247</v>
      </c>
      <c r="F14" s="32" t="s">
        <v>24</v>
      </c>
      <c r="G14" s="32" t="s">
        <v>238</v>
      </c>
      <c r="H14" s="32" t="s">
        <v>239</v>
      </c>
      <c r="I14" s="34"/>
      <c r="J14" s="33"/>
      <c r="K14" s="30" t="s">
        <v>10</v>
      </c>
      <c r="L14" s="4"/>
    </row>
    <row r="15" spans="1:12" s="16" customFormat="1" ht="90" x14ac:dyDescent="0.25">
      <c r="A15" s="48">
        <f t="shared" si="0"/>
        <v>8</v>
      </c>
      <c r="B15" s="15" t="s">
        <v>31</v>
      </c>
      <c r="C15" s="15" t="s">
        <v>19</v>
      </c>
      <c r="D15" s="32" t="s">
        <v>230</v>
      </c>
      <c r="E15" s="56" t="s">
        <v>247</v>
      </c>
      <c r="F15" s="32" t="s">
        <v>24</v>
      </c>
      <c r="G15" s="32" t="s">
        <v>233</v>
      </c>
      <c r="H15" s="32" t="s">
        <v>234</v>
      </c>
      <c r="I15" s="34"/>
      <c r="J15" s="33"/>
      <c r="K15" s="30" t="s">
        <v>10</v>
      </c>
      <c r="L15" s="4"/>
    </row>
    <row r="16" spans="1:12" s="16" customFormat="1" x14ac:dyDescent="0.25">
      <c r="A16" s="48">
        <f t="shared" si="0"/>
        <v>9</v>
      </c>
      <c r="B16" s="15"/>
      <c r="C16" s="15"/>
      <c r="D16" s="32"/>
      <c r="E16" s="32"/>
      <c r="F16" s="32"/>
      <c r="G16" s="32"/>
      <c r="H16" s="32"/>
      <c r="I16" s="34"/>
      <c r="J16" s="33"/>
      <c r="K16" s="4"/>
      <c r="L16" s="4"/>
    </row>
    <row r="17" spans="1:12" s="16" customFormat="1" x14ac:dyDescent="0.25">
      <c r="A17" s="48">
        <f t="shared" si="0"/>
        <v>10</v>
      </c>
      <c r="B17" s="15"/>
      <c r="C17" s="15"/>
      <c r="D17" s="32"/>
      <c r="E17" s="32"/>
      <c r="F17" s="32"/>
      <c r="G17" s="32"/>
      <c r="H17" s="32"/>
      <c r="I17" s="34"/>
      <c r="J17" s="33"/>
      <c r="K17" s="4"/>
      <c r="L17" s="4"/>
    </row>
    <row r="18" spans="1:12" s="16" customFormat="1" x14ac:dyDescent="0.25">
      <c r="A18" s="48">
        <f t="shared" si="0"/>
        <v>11</v>
      </c>
      <c r="B18" s="15"/>
      <c r="C18" s="15"/>
      <c r="D18" s="32"/>
      <c r="E18" s="32"/>
      <c r="F18" s="32"/>
      <c r="G18" s="32"/>
      <c r="H18" s="32"/>
      <c r="I18" s="34"/>
      <c r="J18" s="33"/>
      <c r="K18" s="4"/>
      <c r="L18" s="4"/>
    </row>
    <row r="19" spans="1:12" s="16" customFormat="1" x14ac:dyDescent="0.25">
      <c r="A19" s="48">
        <f t="shared" si="0"/>
        <v>12</v>
      </c>
      <c r="B19" s="15"/>
      <c r="C19" s="15"/>
      <c r="D19" s="32"/>
      <c r="E19" s="56"/>
      <c r="F19" s="32"/>
      <c r="G19" s="32"/>
      <c r="H19" s="32"/>
      <c r="I19" s="34"/>
      <c r="J19" s="33"/>
      <c r="K19" s="4"/>
      <c r="L19" s="4"/>
    </row>
    <row r="20" spans="1:12" s="16" customFormat="1" x14ac:dyDescent="0.25">
      <c r="A20" s="48">
        <f t="shared" si="0"/>
        <v>13</v>
      </c>
      <c r="B20" s="15"/>
      <c r="C20" s="15"/>
      <c r="D20" s="32"/>
      <c r="E20" s="32"/>
      <c r="F20" s="32"/>
      <c r="G20" s="32"/>
      <c r="H20" s="32"/>
      <c r="I20" s="34"/>
      <c r="J20" s="33"/>
      <c r="K20" s="4"/>
      <c r="L20" s="4"/>
    </row>
    <row r="21" spans="1:12" s="16" customFormat="1" x14ac:dyDescent="0.25">
      <c r="A21" s="48">
        <f t="shared" si="0"/>
        <v>14</v>
      </c>
      <c r="B21" s="15"/>
      <c r="C21" s="15"/>
      <c r="D21" s="32"/>
      <c r="E21" s="32"/>
      <c r="F21" s="32"/>
      <c r="G21" s="32"/>
      <c r="H21" s="32"/>
      <c r="I21" s="34"/>
      <c r="J21" s="33"/>
      <c r="K21" s="4"/>
      <c r="L21" s="4"/>
    </row>
    <row r="22" spans="1:12" s="16" customFormat="1" x14ac:dyDescent="0.25">
      <c r="A22" s="48">
        <f t="shared" si="0"/>
        <v>15</v>
      </c>
      <c r="B22" s="15"/>
      <c r="C22" s="15"/>
      <c r="D22" s="32"/>
      <c r="E22" s="32"/>
      <c r="F22" s="32"/>
      <c r="G22" s="32"/>
      <c r="H22" s="32"/>
      <c r="I22" s="34"/>
      <c r="J22" s="33"/>
      <c r="K22" s="4"/>
      <c r="L22" s="4"/>
    </row>
    <row r="23" spans="1:12" s="16" customFormat="1" x14ac:dyDescent="0.25">
      <c r="A23" s="48">
        <f t="shared" si="0"/>
        <v>16</v>
      </c>
      <c r="B23" s="15"/>
      <c r="C23" s="15"/>
      <c r="D23" s="32"/>
      <c r="E23" s="32"/>
      <c r="F23" s="32"/>
      <c r="G23" s="32"/>
      <c r="H23" s="32"/>
      <c r="I23" s="34"/>
      <c r="J23" s="33"/>
      <c r="K23" s="4"/>
      <c r="L23" s="4"/>
    </row>
    <row r="24" spans="1:12" s="16" customFormat="1" x14ac:dyDescent="0.25">
      <c r="A24" s="48">
        <f t="shared" si="0"/>
        <v>17</v>
      </c>
      <c r="B24" s="15"/>
      <c r="C24" s="15"/>
      <c r="D24" s="32"/>
      <c r="E24" s="32"/>
      <c r="F24" s="32"/>
      <c r="G24" s="32"/>
      <c r="H24" s="32"/>
      <c r="I24" s="34"/>
      <c r="J24" s="33"/>
      <c r="K24" s="4"/>
      <c r="L24" s="4"/>
    </row>
    <row r="25" spans="1:12" s="16" customFormat="1" x14ac:dyDescent="0.25">
      <c r="A25" s="48">
        <f t="shared" si="0"/>
        <v>18</v>
      </c>
      <c r="B25" s="15"/>
      <c r="C25" s="15"/>
      <c r="D25" s="32"/>
      <c r="E25" s="32"/>
      <c r="F25" s="32"/>
      <c r="G25" s="32"/>
      <c r="H25" s="32"/>
      <c r="I25" s="34"/>
      <c r="J25" s="33"/>
      <c r="K25" s="4"/>
      <c r="L25" s="4"/>
    </row>
    <row r="26" spans="1:12" s="16" customFormat="1" x14ac:dyDescent="0.25">
      <c r="A26" s="48">
        <f t="shared" si="0"/>
        <v>19</v>
      </c>
      <c r="B26" s="15"/>
      <c r="C26" s="15"/>
      <c r="D26" s="32"/>
      <c r="E26" s="32"/>
      <c r="F26" s="32"/>
      <c r="G26" s="32"/>
      <c r="H26" s="32"/>
      <c r="I26" s="34"/>
      <c r="J26" s="33"/>
      <c r="K26" s="4"/>
      <c r="L26" s="4"/>
    </row>
    <row r="27" spans="1:12" s="16" customFormat="1" x14ac:dyDescent="0.25">
      <c r="A27" s="48">
        <f t="shared" si="0"/>
        <v>20</v>
      </c>
      <c r="B27" s="15"/>
      <c r="C27" s="15"/>
      <c r="D27" s="32"/>
      <c r="E27" s="32"/>
      <c r="F27" s="32"/>
      <c r="G27" s="32"/>
      <c r="H27" s="32"/>
      <c r="I27" s="34"/>
      <c r="J27" s="33"/>
      <c r="K27" s="4"/>
      <c r="L27" s="4"/>
    </row>
    <row r="28" spans="1:12" s="16" customFormat="1" x14ac:dyDescent="0.25">
      <c r="A28" s="48">
        <f t="shared" si="0"/>
        <v>21</v>
      </c>
      <c r="B28" s="15"/>
      <c r="C28" s="15"/>
      <c r="D28" s="32"/>
      <c r="E28" s="32"/>
      <c r="F28" s="32"/>
      <c r="G28" s="32"/>
      <c r="H28" s="32"/>
      <c r="I28" s="34"/>
      <c r="J28" s="33"/>
      <c r="K28" s="4"/>
      <c r="L28" s="4"/>
    </row>
    <row r="29" spans="1:12" s="16" customFormat="1" x14ac:dyDescent="0.25">
      <c r="A29" s="48">
        <f t="shared" si="0"/>
        <v>22</v>
      </c>
      <c r="B29" s="15"/>
      <c r="C29" s="15"/>
      <c r="D29" s="32"/>
      <c r="E29" s="32"/>
      <c r="F29" s="32"/>
      <c r="G29" s="32"/>
      <c r="H29" s="32"/>
      <c r="I29" s="34"/>
      <c r="J29" s="33"/>
      <c r="K29" s="4"/>
      <c r="L29" s="4"/>
    </row>
    <row r="30" spans="1:12" s="16" customFormat="1" x14ac:dyDescent="0.25">
      <c r="A30" s="48">
        <f t="shared" si="0"/>
        <v>23</v>
      </c>
      <c r="B30" s="15"/>
      <c r="C30" s="15"/>
      <c r="D30" s="32"/>
      <c r="E30" s="32"/>
      <c r="F30" s="32"/>
      <c r="G30" s="32"/>
      <c r="H30" s="32"/>
      <c r="I30" s="34"/>
      <c r="J30" s="33"/>
      <c r="K30" s="4"/>
      <c r="L30" s="4"/>
    </row>
    <row r="31" spans="1:12" s="16" customFormat="1" x14ac:dyDescent="0.25">
      <c r="A31" s="48">
        <f t="shared" si="0"/>
        <v>24</v>
      </c>
      <c r="B31" s="15"/>
      <c r="C31" s="15"/>
      <c r="D31" s="32"/>
      <c r="E31" s="32"/>
      <c r="F31" s="32"/>
      <c r="G31" s="32"/>
      <c r="H31" s="32"/>
      <c r="I31" s="34"/>
      <c r="J31" s="33"/>
      <c r="K31" s="4"/>
      <c r="L31" s="4"/>
    </row>
    <row r="32" spans="1:12" s="16" customFormat="1" x14ac:dyDescent="0.25">
      <c r="A32" s="48">
        <f t="shared" si="0"/>
        <v>25</v>
      </c>
      <c r="B32" s="15"/>
      <c r="C32" s="15"/>
      <c r="D32" s="32"/>
      <c r="E32" s="32"/>
      <c r="F32" s="32"/>
      <c r="G32" s="32"/>
      <c r="H32" s="32"/>
      <c r="I32" s="34"/>
      <c r="J32" s="33"/>
      <c r="K32" s="4"/>
      <c r="L32" s="4"/>
    </row>
    <row r="33" spans="1:12" s="16" customFormat="1" x14ac:dyDescent="0.25">
      <c r="A33" s="48">
        <f t="shared" si="0"/>
        <v>26</v>
      </c>
      <c r="B33" s="15"/>
      <c r="C33" s="15"/>
      <c r="D33" s="32"/>
      <c r="E33" s="32"/>
      <c r="F33" s="32"/>
      <c r="G33" s="32"/>
      <c r="H33" s="32"/>
      <c r="I33" s="34"/>
      <c r="J33" s="33"/>
      <c r="K33" s="4"/>
      <c r="L33" s="4"/>
    </row>
    <row r="34" spans="1:12" s="16" customFormat="1" x14ac:dyDescent="0.25">
      <c r="A34" s="48">
        <f t="shared" si="0"/>
        <v>27</v>
      </c>
      <c r="B34" s="15"/>
      <c r="C34" s="15"/>
      <c r="D34" s="32"/>
      <c r="E34" s="32"/>
      <c r="F34" s="32"/>
      <c r="G34" s="32"/>
      <c r="H34" s="32"/>
      <c r="I34" s="34"/>
      <c r="J34" s="33"/>
      <c r="K34" s="4"/>
      <c r="L34" s="4"/>
    </row>
    <row r="35" spans="1:12" s="16" customFormat="1" x14ac:dyDescent="0.25">
      <c r="A35" s="48">
        <f t="shared" si="0"/>
        <v>28</v>
      </c>
      <c r="B35" s="15"/>
      <c r="C35" s="15"/>
      <c r="D35" s="35"/>
      <c r="E35" s="32"/>
      <c r="F35" s="32"/>
      <c r="G35" s="32"/>
      <c r="H35" s="32"/>
      <c r="I35" s="34"/>
      <c r="J35" s="33"/>
      <c r="K35" s="4"/>
      <c r="L35" s="4"/>
    </row>
    <row r="36" spans="1:12" s="16" customFormat="1" x14ac:dyDescent="0.25">
      <c r="A36" s="48">
        <f t="shared" si="0"/>
        <v>29</v>
      </c>
      <c r="B36" s="15"/>
      <c r="C36" s="15"/>
      <c r="D36" s="32"/>
      <c r="E36" s="32"/>
      <c r="F36" s="32"/>
      <c r="G36" s="32"/>
      <c r="H36" s="32"/>
      <c r="I36" s="34"/>
      <c r="J36" s="33"/>
      <c r="K36" s="4"/>
      <c r="L36" s="4"/>
    </row>
    <row r="37" spans="1:12" s="16" customFormat="1" x14ac:dyDescent="0.25">
      <c r="A37" s="48">
        <f t="shared" si="0"/>
        <v>30</v>
      </c>
      <c r="B37" s="15"/>
      <c r="C37" s="15"/>
      <c r="D37" s="32"/>
      <c r="E37" s="32"/>
      <c r="F37" s="32"/>
      <c r="G37" s="32"/>
      <c r="H37" s="32"/>
      <c r="I37" s="34"/>
      <c r="J37" s="33"/>
      <c r="K37" s="4"/>
      <c r="L37" s="4"/>
    </row>
    <row r="38" spans="1:12" s="16" customFormat="1" x14ac:dyDescent="0.25">
      <c r="A38" s="48">
        <f t="shared" si="0"/>
        <v>31</v>
      </c>
      <c r="B38" s="15"/>
      <c r="C38" s="15"/>
      <c r="D38" s="32"/>
      <c r="E38" s="32"/>
      <c r="F38" s="32"/>
      <c r="G38" s="32"/>
      <c r="H38" s="32"/>
      <c r="I38" s="34"/>
      <c r="J38" s="33"/>
      <c r="K38" s="4"/>
      <c r="L38" s="4"/>
    </row>
    <row r="39" spans="1:12" s="16" customFormat="1" x14ac:dyDescent="0.25">
      <c r="A39" s="48">
        <f t="shared" si="0"/>
        <v>32</v>
      </c>
      <c r="B39" s="15"/>
      <c r="C39" s="15"/>
      <c r="D39" s="32"/>
      <c r="E39" s="32"/>
      <c r="F39" s="32"/>
      <c r="G39" s="32"/>
      <c r="H39" s="32"/>
      <c r="I39" s="34"/>
      <c r="J39" s="33"/>
      <c r="K39" s="4"/>
      <c r="L39" s="4"/>
    </row>
    <row r="40" spans="1:12" s="16" customFormat="1" x14ac:dyDescent="0.25">
      <c r="A40" s="48">
        <f t="shared" si="0"/>
        <v>33</v>
      </c>
      <c r="B40" s="15"/>
      <c r="C40" s="15"/>
      <c r="D40" s="32"/>
      <c r="E40" s="32"/>
      <c r="F40" s="32"/>
      <c r="G40" s="32"/>
      <c r="H40" s="32"/>
      <c r="I40" s="34"/>
      <c r="J40" s="33"/>
      <c r="K40" s="4"/>
      <c r="L40" s="4"/>
    </row>
    <row r="41" spans="1:12" s="16" customFormat="1" x14ac:dyDescent="0.25">
      <c r="A41" s="48">
        <f t="shared" si="0"/>
        <v>34</v>
      </c>
      <c r="B41" s="15"/>
      <c r="C41" s="15"/>
      <c r="D41" s="32"/>
      <c r="E41" s="32"/>
      <c r="F41" s="32"/>
      <c r="G41" s="32"/>
      <c r="H41" s="32"/>
      <c r="I41" s="34"/>
      <c r="J41" s="33"/>
      <c r="K41" s="4"/>
      <c r="L41" s="4"/>
    </row>
    <row r="42" spans="1:12" s="16" customFormat="1" x14ac:dyDescent="0.25">
      <c r="A42" s="48">
        <f t="shared" si="0"/>
        <v>35</v>
      </c>
      <c r="B42" s="15"/>
      <c r="C42" s="15"/>
      <c r="D42" s="32"/>
      <c r="E42" s="32"/>
      <c r="F42" s="32"/>
      <c r="G42" s="32"/>
      <c r="H42" s="32"/>
      <c r="I42" s="34"/>
      <c r="J42" s="33"/>
      <c r="K42" s="4"/>
      <c r="L42" s="4"/>
    </row>
    <row r="43" spans="1:12" s="16" customFormat="1" x14ac:dyDescent="0.25">
      <c r="A43"/>
      <c r="B43"/>
      <c r="C43"/>
      <c r="D43" s="13"/>
      <c r="E43" s="13"/>
      <c r="F43" s="13"/>
      <c r="G43" s="13"/>
      <c r="H43"/>
      <c r="I43"/>
      <c r="J43"/>
      <c r="K43"/>
      <c r="L43"/>
    </row>
    <row r="44" spans="1:12" s="16" customFormat="1" ht="63" x14ac:dyDescent="0.25">
      <c r="A44"/>
      <c r="B44"/>
      <c r="C44"/>
      <c r="D44" s="14"/>
      <c r="E44" s="14"/>
      <c r="F44" s="14"/>
      <c r="G44" s="14"/>
      <c r="H44"/>
      <c r="I44"/>
      <c r="J44" s="11"/>
      <c r="K44" s="12" t="s">
        <v>9</v>
      </c>
      <c r="L44"/>
    </row>
    <row r="45" spans="1:12" s="16" customFormat="1" x14ac:dyDescent="0.25">
      <c r="A45"/>
      <c r="B45"/>
      <c r="C45"/>
      <c r="D45"/>
      <c r="E45"/>
      <c r="F45"/>
      <c r="G45"/>
      <c r="H45"/>
      <c r="I45"/>
      <c r="J45" s="5" t="s">
        <v>5</v>
      </c>
      <c r="K45" s="6">
        <f>COUNTIF(K8:K42,"APROBADO")</f>
        <v>0</v>
      </c>
      <c r="L45"/>
    </row>
    <row r="46" spans="1:12" s="16" customFormat="1" x14ac:dyDescent="0.25">
      <c r="A46"/>
      <c r="B46"/>
      <c r="C46"/>
      <c r="D46"/>
      <c r="E46"/>
      <c r="F46"/>
      <c r="G46"/>
      <c r="H46"/>
      <c r="I46"/>
      <c r="J46" s="7" t="s">
        <v>6</v>
      </c>
      <c r="K46" s="8">
        <f>COUNTIF(K8:K42,"RECHAZADO")</f>
        <v>0</v>
      </c>
      <c r="L46"/>
    </row>
    <row r="47" spans="1:12" s="16" customFormat="1" x14ac:dyDescent="0.25">
      <c r="A47"/>
      <c r="B47"/>
      <c r="C47"/>
      <c r="D47"/>
      <c r="E47"/>
      <c r="F47"/>
      <c r="G47"/>
      <c r="H47"/>
      <c r="I47"/>
      <c r="J47" s="7" t="s">
        <v>7</v>
      </c>
      <c r="K47" s="8">
        <f>COUNTIF(K8:K42,"PENDIENTE")</f>
        <v>8</v>
      </c>
      <c r="L47"/>
    </row>
    <row r="48" spans="1:12" s="16" customFormat="1" x14ac:dyDescent="0.25">
      <c r="A48"/>
      <c r="B48"/>
      <c r="C48"/>
      <c r="D48"/>
      <c r="E48"/>
      <c r="F48"/>
      <c r="G48"/>
      <c r="H48"/>
      <c r="I48"/>
      <c r="J48" s="7" t="s">
        <v>29</v>
      </c>
      <c r="K48" s="8">
        <f>COUNTIF(K8:K42,"PENDIENTE POR ERROR INVALIDANTE")</f>
        <v>0</v>
      </c>
      <c r="L48"/>
    </row>
    <row r="49" spans="4:11" x14ac:dyDescent="0.25">
      <c r="J49" s="7" t="s">
        <v>30</v>
      </c>
      <c r="K49" s="8">
        <f>COUNTIF(K8:K42,"N/A")</f>
        <v>0</v>
      </c>
    </row>
    <row r="50" spans="4:11" x14ac:dyDescent="0.25">
      <c r="D50" s="13"/>
      <c r="E50" s="13"/>
      <c r="F50" s="13"/>
      <c r="G50" s="13"/>
      <c r="J50" s="9" t="s">
        <v>8</v>
      </c>
      <c r="K50" s="10">
        <f>SUM(K45:K49)</f>
        <v>8</v>
      </c>
    </row>
    <row r="51" spans="4:11" x14ac:dyDescent="0.25">
      <c r="D51" s="13"/>
      <c r="E51" s="13"/>
      <c r="F51" s="13"/>
      <c r="G51" s="13"/>
    </row>
  </sheetData>
  <dataConsolidate/>
  <dataValidations count="1">
    <dataValidation type="list" allowBlank="1" showInputMessage="1" showErrorMessage="1" sqref="WBU9:WBU43 VRY9:VRY43 JA9:JA43 SW9:SW43 WLQ9:WLQ43 ACS9:ACS43 AMO9:AMO43 AWK9:AWK43 BGG9:BGG43 BQC9:BQC43 BZY9:BZY43 CJU9:CJU43 CTQ9:CTQ43 DDM9:DDM43 DNI9:DNI43 DXE9:DXE43 EHA9:EHA43 EQW9:EQW43 FAS9:FAS43 FKO9:FKO43 FUK9:FUK43 GEG9:GEG43 GOC9:GOC43 GXY9:GXY43 HHU9:HHU43 HRQ9:HRQ43 IBM9:IBM43 ILI9:ILI43 IVE9:IVE43 JFA9:JFA43 JOW9:JOW43 JYS9:JYS43 KIO9:KIO43 KSK9:KSK43 LCG9:LCG43 LMC9:LMC43 LVY9:LVY43 MFU9:MFU43 MPQ9:MPQ43 MZM9:MZM43 NJI9:NJI43 NTE9:NTE43 ODA9:ODA43 OMW9:OMW43 OWS9:OWS43 PGO9:PGO43 PQK9:PQK43 QAG9:QAG43 QKC9:QKC43 QTY9:QTY43 RDU9:RDU43 RNQ9:RNQ43 RXM9:RXM43 SHI9:SHI43 SRE9:SRE43 TBA9:TBA43 TKW9:TKW43 TUS9:TUS43 UEO9:UEO43 UOK9:UOK43 UYG9:UYG43 VIC9:VIC43 K8:K43">
      <formula1>"APROBADO,RECHAZADO,PENDIENTE,PENDIENTE POR ERROR INVALIDANTE,N/A"</formula1>
    </dataValidation>
  </dataValidations>
  <pageMargins left="0.7" right="0.7" top="0.75" bottom="0.75" header="0.3" footer="0.3"/>
  <pageSetup scale="10" orientation="portrait" horizontalDpi="200" verticalDpi="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zoomScaleNormal="100" zoomScaleSheetLayoutView="85"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width="3" bestFit="1" customWidth="1"/>
    <col min="2" max="2" width="7.85546875" bestFit="1" customWidth="1"/>
    <col min="3" max="3" width="10" bestFit="1" customWidth="1"/>
    <col min="4" max="4" width="37.7109375" customWidth="1"/>
    <col min="5" max="5" width="13" bestFit="1" customWidth="1"/>
    <col min="6" max="6" width="12.85546875" bestFit="1" customWidth="1"/>
    <col min="7" max="7" width="36.28515625" bestFit="1" customWidth="1"/>
    <col min="8" max="8" width="54.85546875" customWidth="1"/>
    <col min="9" max="9" width="19" bestFit="1" customWidth="1"/>
    <col min="10" max="10" width="15.85546875" bestFit="1" customWidth="1"/>
    <col min="11" max="11" width="17.7109375" bestFit="1" customWidth="1"/>
    <col min="12" max="12" width="12.140625" bestFit="1" customWidth="1"/>
    <col min="13" max="13" width="11.42578125" style="16" customWidth="1"/>
  </cols>
  <sheetData>
    <row r="1" spans="1:12" ht="21" x14ac:dyDescent="0.35">
      <c r="A1" s="17"/>
      <c r="B1" s="17"/>
      <c r="C1" s="17"/>
      <c r="D1" s="17"/>
      <c r="E1" s="17"/>
      <c r="F1" s="17"/>
      <c r="G1" s="17"/>
      <c r="H1" s="18" t="s">
        <v>13</v>
      </c>
      <c r="I1" s="17"/>
      <c r="J1" s="17"/>
      <c r="K1" s="17"/>
      <c r="L1" s="17"/>
    </row>
    <row r="2" spans="1:12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1:12" s="16" customFormat="1" ht="56.25" x14ac:dyDescent="0.25">
      <c r="A5" s="1" t="s">
        <v>11</v>
      </c>
      <c r="B5" s="1" t="s">
        <v>12</v>
      </c>
      <c r="C5" s="1" t="s">
        <v>16</v>
      </c>
      <c r="D5" s="1" t="s">
        <v>0</v>
      </c>
      <c r="E5" s="1" t="s">
        <v>22</v>
      </c>
      <c r="F5" s="1" t="s">
        <v>23</v>
      </c>
      <c r="G5" s="1" t="s">
        <v>15</v>
      </c>
      <c r="H5" s="1" t="s">
        <v>1</v>
      </c>
      <c r="I5" s="1" t="s">
        <v>2</v>
      </c>
      <c r="J5" s="1" t="s">
        <v>3</v>
      </c>
      <c r="K5" s="2" t="s">
        <v>40</v>
      </c>
      <c r="L5" s="3" t="s">
        <v>41</v>
      </c>
    </row>
    <row r="6" spans="1:12" s="16" customFormat="1" ht="25.5" customHeight="1" x14ac:dyDescent="0.25">
      <c r="A6" s="19"/>
      <c r="B6" s="20"/>
      <c r="C6" s="20"/>
      <c r="D6" s="20" t="s">
        <v>14</v>
      </c>
      <c r="E6" s="20"/>
      <c r="F6" s="20"/>
      <c r="G6" s="20"/>
      <c r="H6" s="21"/>
      <c r="I6" s="22"/>
      <c r="J6" s="23"/>
      <c r="K6" s="23"/>
      <c r="L6" s="23"/>
    </row>
    <row r="7" spans="1:12" s="16" customFormat="1" ht="25.5" customHeight="1" x14ac:dyDescent="0.25">
      <c r="A7" s="25"/>
      <c r="B7" s="24"/>
      <c r="C7" s="24"/>
      <c r="D7" s="24" t="s">
        <v>17</v>
      </c>
      <c r="E7" s="24"/>
      <c r="F7" s="24"/>
      <c r="G7" s="24"/>
      <c r="H7" s="26"/>
      <c r="I7" s="27"/>
      <c r="J7" s="28"/>
      <c r="K7" s="28"/>
      <c r="L7" s="28"/>
    </row>
    <row r="8" spans="1:12" s="16" customFormat="1" ht="45" x14ac:dyDescent="0.25">
      <c r="A8" s="29">
        <v>1</v>
      </c>
      <c r="B8" s="15" t="s">
        <v>31</v>
      </c>
      <c r="C8" s="15" t="s">
        <v>18</v>
      </c>
      <c r="D8" s="32" t="s">
        <v>209</v>
      </c>
      <c r="E8" s="56" t="s">
        <v>203</v>
      </c>
      <c r="F8" s="32" t="s">
        <v>24</v>
      </c>
      <c r="G8" s="32" t="s">
        <v>210</v>
      </c>
      <c r="H8" s="32" t="s">
        <v>20</v>
      </c>
      <c r="I8" s="33"/>
      <c r="J8" s="33"/>
      <c r="K8" s="30" t="s">
        <v>10</v>
      </c>
      <c r="L8" s="30"/>
    </row>
    <row r="9" spans="1:12" s="31" customFormat="1" ht="60" x14ac:dyDescent="0.25">
      <c r="A9" s="48">
        <f>A8+1</f>
        <v>2</v>
      </c>
      <c r="B9" s="15" t="s">
        <v>31</v>
      </c>
      <c r="C9" s="15" t="s">
        <v>19</v>
      </c>
      <c r="D9" s="32" t="s">
        <v>211</v>
      </c>
      <c r="E9" s="56" t="s">
        <v>203</v>
      </c>
      <c r="F9" s="32" t="s">
        <v>24</v>
      </c>
      <c r="G9" s="32" t="s">
        <v>210</v>
      </c>
      <c r="H9" s="32" t="s">
        <v>243</v>
      </c>
      <c r="I9" s="33"/>
      <c r="J9" s="33"/>
      <c r="K9" s="30" t="s">
        <v>10</v>
      </c>
      <c r="L9" s="30"/>
    </row>
    <row r="10" spans="1:12" s="16" customFormat="1" ht="105" x14ac:dyDescent="0.25">
      <c r="A10" s="48">
        <f t="shared" ref="A10:A42" si="0">A9+1</f>
        <v>3</v>
      </c>
      <c r="B10" s="15" t="s">
        <v>31</v>
      </c>
      <c r="C10" s="15" t="s">
        <v>19</v>
      </c>
      <c r="D10" s="32" t="s">
        <v>216</v>
      </c>
      <c r="E10" s="56" t="s">
        <v>203</v>
      </c>
      <c r="F10" s="32" t="s">
        <v>24</v>
      </c>
      <c r="G10" s="32" t="s">
        <v>221</v>
      </c>
      <c r="H10" s="32" t="s">
        <v>214</v>
      </c>
      <c r="I10" s="34"/>
      <c r="J10" s="33"/>
      <c r="K10" s="30" t="s">
        <v>10</v>
      </c>
      <c r="L10" s="4"/>
    </row>
    <row r="11" spans="1:12" s="16" customFormat="1" ht="75" x14ac:dyDescent="0.25">
      <c r="A11" s="48">
        <f t="shared" si="0"/>
        <v>4</v>
      </c>
      <c r="B11" s="15" t="s">
        <v>31</v>
      </c>
      <c r="C11" s="15" t="s">
        <v>19</v>
      </c>
      <c r="D11" s="32" t="s">
        <v>213</v>
      </c>
      <c r="E11" s="56" t="s">
        <v>203</v>
      </c>
      <c r="F11" s="32" t="s">
        <v>24</v>
      </c>
      <c r="G11" s="32" t="s">
        <v>212</v>
      </c>
      <c r="H11" s="32" t="s">
        <v>215</v>
      </c>
      <c r="I11" s="34"/>
      <c r="J11" s="33"/>
      <c r="K11" s="30" t="s">
        <v>10</v>
      </c>
      <c r="L11" s="4"/>
    </row>
    <row r="12" spans="1:12" s="16" customFormat="1" ht="105" x14ac:dyDescent="0.25">
      <c r="A12" s="48">
        <f t="shared" si="0"/>
        <v>5</v>
      </c>
      <c r="B12" s="15" t="s">
        <v>31</v>
      </c>
      <c r="C12" s="15" t="s">
        <v>19</v>
      </c>
      <c r="D12" s="32" t="s">
        <v>217</v>
      </c>
      <c r="E12" s="56" t="s">
        <v>203</v>
      </c>
      <c r="F12" s="32" t="s">
        <v>24</v>
      </c>
      <c r="G12" s="32" t="s">
        <v>220</v>
      </c>
      <c r="H12" s="32" t="s">
        <v>214</v>
      </c>
      <c r="I12" s="34"/>
      <c r="J12" s="33"/>
      <c r="K12" s="30" t="s">
        <v>10</v>
      </c>
      <c r="L12" s="4"/>
    </row>
    <row r="13" spans="1:12" s="16" customFormat="1" ht="75" x14ac:dyDescent="0.25">
      <c r="A13" s="48">
        <f t="shared" si="0"/>
        <v>6</v>
      </c>
      <c r="B13" s="15" t="s">
        <v>31</v>
      </c>
      <c r="C13" s="15" t="s">
        <v>19</v>
      </c>
      <c r="D13" s="32" t="s">
        <v>218</v>
      </c>
      <c r="E13" s="56" t="s">
        <v>203</v>
      </c>
      <c r="F13" s="32" t="s">
        <v>24</v>
      </c>
      <c r="G13" s="32" t="s">
        <v>219</v>
      </c>
      <c r="H13" s="32" t="s">
        <v>215</v>
      </c>
      <c r="I13" s="34"/>
      <c r="J13" s="33"/>
      <c r="K13" s="30" t="s">
        <v>10</v>
      </c>
      <c r="L13" s="4"/>
    </row>
    <row r="14" spans="1:12" s="16" customFormat="1" x14ac:dyDescent="0.25">
      <c r="A14" s="48">
        <f t="shared" si="0"/>
        <v>7</v>
      </c>
      <c r="B14" s="15"/>
      <c r="C14" s="15"/>
      <c r="D14" s="32"/>
      <c r="E14" s="32"/>
      <c r="F14" s="32"/>
      <c r="G14" s="32"/>
      <c r="H14" s="32"/>
      <c r="I14" s="34"/>
      <c r="J14" s="33"/>
      <c r="K14" s="4"/>
      <c r="L14" s="4"/>
    </row>
    <row r="15" spans="1:12" s="16" customFormat="1" x14ac:dyDescent="0.25">
      <c r="A15" s="48">
        <f t="shared" si="0"/>
        <v>8</v>
      </c>
      <c r="B15" s="15"/>
      <c r="C15" s="15"/>
      <c r="D15" s="32"/>
      <c r="E15" s="32"/>
      <c r="F15" s="32"/>
      <c r="G15" s="32"/>
      <c r="H15" s="32"/>
      <c r="I15" s="34"/>
      <c r="J15" s="33"/>
      <c r="K15" s="4"/>
      <c r="L15" s="4"/>
    </row>
    <row r="16" spans="1:12" s="16" customFormat="1" x14ac:dyDescent="0.25">
      <c r="A16" s="48">
        <f t="shared" si="0"/>
        <v>9</v>
      </c>
      <c r="B16" s="15"/>
      <c r="C16" s="15"/>
      <c r="D16" s="32"/>
      <c r="E16" s="32"/>
      <c r="F16" s="32"/>
      <c r="G16" s="32"/>
      <c r="H16" s="32"/>
      <c r="I16" s="34"/>
      <c r="J16" s="33"/>
      <c r="K16" s="4"/>
      <c r="L16" s="4"/>
    </row>
    <row r="17" spans="1:12" s="16" customFormat="1" x14ac:dyDescent="0.25">
      <c r="A17" s="48">
        <f t="shared" si="0"/>
        <v>10</v>
      </c>
      <c r="B17" s="15"/>
      <c r="C17" s="15"/>
      <c r="D17" s="32"/>
      <c r="E17" s="32"/>
      <c r="F17" s="32"/>
      <c r="G17" s="32"/>
      <c r="H17" s="32"/>
      <c r="I17" s="34"/>
      <c r="J17" s="33"/>
      <c r="K17" s="4"/>
      <c r="L17" s="4"/>
    </row>
    <row r="18" spans="1:12" s="16" customFormat="1" x14ac:dyDescent="0.25">
      <c r="A18" s="48">
        <f t="shared" si="0"/>
        <v>11</v>
      </c>
      <c r="B18" s="15"/>
      <c r="C18" s="15"/>
      <c r="D18" s="32"/>
      <c r="E18" s="32"/>
      <c r="F18" s="32"/>
      <c r="G18" s="32"/>
      <c r="H18" s="32"/>
      <c r="I18" s="34"/>
      <c r="J18" s="33"/>
      <c r="K18" s="4"/>
      <c r="L18" s="4"/>
    </row>
    <row r="19" spans="1:12" s="16" customFormat="1" x14ac:dyDescent="0.25">
      <c r="A19" s="48">
        <f t="shared" si="0"/>
        <v>12</v>
      </c>
      <c r="B19" s="15"/>
      <c r="C19" s="15"/>
      <c r="D19" s="32"/>
      <c r="E19" s="32"/>
      <c r="F19" s="32"/>
      <c r="G19" s="32"/>
      <c r="H19" s="32"/>
      <c r="I19" s="34"/>
      <c r="J19" s="33"/>
      <c r="K19" s="4"/>
      <c r="L19" s="4"/>
    </row>
    <row r="20" spans="1:12" s="16" customFormat="1" x14ac:dyDescent="0.25">
      <c r="A20" s="48">
        <f t="shared" si="0"/>
        <v>13</v>
      </c>
      <c r="B20" s="15"/>
      <c r="C20" s="15"/>
      <c r="D20" s="32"/>
      <c r="E20" s="32"/>
      <c r="F20" s="32"/>
      <c r="G20" s="32"/>
      <c r="H20" s="32"/>
      <c r="I20" s="34"/>
      <c r="J20" s="33"/>
      <c r="K20" s="4"/>
      <c r="L20" s="4"/>
    </row>
    <row r="21" spans="1:12" s="16" customFormat="1" x14ac:dyDescent="0.25">
      <c r="A21" s="48">
        <f t="shared" si="0"/>
        <v>14</v>
      </c>
      <c r="B21" s="15"/>
      <c r="C21" s="15"/>
      <c r="D21" s="32"/>
      <c r="E21" s="32"/>
      <c r="F21" s="32"/>
      <c r="G21" s="32"/>
      <c r="H21" s="32"/>
      <c r="I21" s="34"/>
      <c r="J21" s="33"/>
      <c r="K21" s="4"/>
      <c r="L21" s="4"/>
    </row>
    <row r="22" spans="1:12" s="16" customFormat="1" x14ac:dyDescent="0.25">
      <c r="A22" s="48">
        <f t="shared" si="0"/>
        <v>15</v>
      </c>
      <c r="B22" s="15"/>
      <c r="C22" s="15"/>
      <c r="D22" s="32"/>
      <c r="E22" s="32"/>
      <c r="F22" s="32"/>
      <c r="G22" s="32"/>
      <c r="H22" s="32"/>
      <c r="I22" s="34"/>
      <c r="J22" s="33"/>
      <c r="K22" s="4"/>
      <c r="L22" s="4"/>
    </row>
    <row r="23" spans="1:12" s="16" customFormat="1" x14ac:dyDescent="0.25">
      <c r="A23" s="48">
        <f t="shared" si="0"/>
        <v>16</v>
      </c>
      <c r="B23" s="15"/>
      <c r="C23" s="15"/>
      <c r="D23" s="32"/>
      <c r="E23" s="32"/>
      <c r="F23" s="32"/>
      <c r="G23" s="32"/>
      <c r="H23" s="32"/>
      <c r="I23" s="34"/>
      <c r="J23" s="33"/>
      <c r="K23" s="4"/>
      <c r="L23" s="4"/>
    </row>
    <row r="24" spans="1:12" s="16" customFormat="1" x14ac:dyDescent="0.25">
      <c r="A24" s="48">
        <f t="shared" si="0"/>
        <v>17</v>
      </c>
      <c r="B24" s="15"/>
      <c r="C24" s="15"/>
      <c r="D24" s="32"/>
      <c r="E24" s="32"/>
      <c r="F24" s="32"/>
      <c r="G24" s="32"/>
      <c r="H24" s="32"/>
      <c r="I24" s="34"/>
      <c r="J24" s="33"/>
      <c r="K24" s="4"/>
      <c r="L24" s="4"/>
    </row>
    <row r="25" spans="1:12" s="16" customFormat="1" x14ac:dyDescent="0.25">
      <c r="A25" s="48">
        <f t="shared" si="0"/>
        <v>18</v>
      </c>
      <c r="B25" s="15"/>
      <c r="C25" s="15"/>
      <c r="D25" s="32"/>
      <c r="E25" s="32"/>
      <c r="F25" s="32"/>
      <c r="G25" s="32"/>
      <c r="H25" s="32"/>
      <c r="I25" s="34"/>
      <c r="J25" s="33"/>
      <c r="K25" s="4"/>
      <c r="L25" s="4"/>
    </row>
    <row r="26" spans="1:12" s="16" customFormat="1" x14ac:dyDescent="0.25">
      <c r="A26" s="48">
        <f t="shared" si="0"/>
        <v>19</v>
      </c>
      <c r="B26" s="15"/>
      <c r="C26" s="15"/>
      <c r="D26" s="32"/>
      <c r="E26" s="32"/>
      <c r="F26" s="32"/>
      <c r="G26" s="32"/>
      <c r="H26" s="32"/>
      <c r="I26" s="34"/>
      <c r="J26" s="33"/>
      <c r="K26" s="4"/>
      <c r="L26" s="4"/>
    </row>
    <row r="27" spans="1:12" s="16" customFormat="1" x14ac:dyDescent="0.25">
      <c r="A27" s="48">
        <f t="shared" si="0"/>
        <v>20</v>
      </c>
      <c r="B27" s="15"/>
      <c r="C27" s="15"/>
      <c r="D27" s="32"/>
      <c r="E27" s="32"/>
      <c r="F27" s="32"/>
      <c r="G27" s="32"/>
      <c r="H27" s="32"/>
      <c r="I27" s="34"/>
      <c r="J27" s="33"/>
      <c r="K27" s="4"/>
      <c r="L27" s="4"/>
    </row>
    <row r="28" spans="1:12" s="16" customFormat="1" x14ac:dyDescent="0.25">
      <c r="A28" s="48">
        <f t="shared" si="0"/>
        <v>21</v>
      </c>
      <c r="B28" s="15"/>
      <c r="C28" s="15"/>
      <c r="D28" s="32"/>
      <c r="E28" s="32"/>
      <c r="F28" s="32"/>
      <c r="G28" s="32"/>
      <c r="H28" s="32"/>
      <c r="I28" s="34"/>
      <c r="J28" s="33"/>
      <c r="K28" s="4"/>
      <c r="L28" s="4"/>
    </row>
    <row r="29" spans="1:12" s="16" customFormat="1" x14ac:dyDescent="0.25">
      <c r="A29" s="48">
        <f t="shared" si="0"/>
        <v>22</v>
      </c>
      <c r="B29" s="15"/>
      <c r="C29" s="15"/>
      <c r="D29" s="32"/>
      <c r="E29" s="32"/>
      <c r="F29" s="32"/>
      <c r="G29" s="32"/>
      <c r="H29" s="32"/>
      <c r="I29" s="34"/>
      <c r="J29" s="33"/>
      <c r="K29" s="4"/>
      <c r="L29" s="4"/>
    </row>
    <row r="30" spans="1:12" s="16" customFormat="1" x14ac:dyDescent="0.25">
      <c r="A30" s="48">
        <f t="shared" si="0"/>
        <v>23</v>
      </c>
      <c r="B30" s="15"/>
      <c r="C30" s="15"/>
      <c r="D30" s="32"/>
      <c r="E30" s="32"/>
      <c r="F30" s="32"/>
      <c r="G30" s="32"/>
      <c r="H30" s="32"/>
      <c r="I30" s="34"/>
      <c r="J30" s="33"/>
      <c r="K30" s="4"/>
      <c r="L30" s="4"/>
    </row>
    <row r="31" spans="1:12" s="16" customFormat="1" x14ac:dyDescent="0.25">
      <c r="A31" s="48">
        <f t="shared" si="0"/>
        <v>24</v>
      </c>
      <c r="B31" s="15"/>
      <c r="C31" s="15"/>
      <c r="D31" s="32"/>
      <c r="E31" s="32"/>
      <c r="F31" s="32"/>
      <c r="G31" s="32"/>
      <c r="H31" s="32"/>
      <c r="I31" s="34"/>
      <c r="J31" s="33"/>
      <c r="K31" s="4"/>
      <c r="L31" s="4"/>
    </row>
    <row r="32" spans="1:12" s="16" customFormat="1" x14ac:dyDescent="0.25">
      <c r="A32" s="48">
        <f t="shared" si="0"/>
        <v>25</v>
      </c>
      <c r="B32" s="15"/>
      <c r="C32" s="15"/>
      <c r="D32" s="32"/>
      <c r="E32" s="32"/>
      <c r="F32" s="32"/>
      <c r="G32" s="32"/>
      <c r="H32" s="32"/>
      <c r="I32" s="34"/>
      <c r="J32" s="33"/>
      <c r="K32" s="4"/>
      <c r="L32" s="4"/>
    </row>
    <row r="33" spans="1:12" s="16" customFormat="1" x14ac:dyDescent="0.25">
      <c r="A33" s="48">
        <f t="shared" si="0"/>
        <v>26</v>
      </c>
      <c r="B33" s="15"/>
      <c r="C33" s="15"/>
      <c r="D33" s="32"/>
      <c r="E33" s="32"/>
      <c r="F33" s="32"/>
      <c r="G33" s="32"/>
      <c r="H33" s="32"/>
      <c r="I33" s="34"/>
      <c r="J33" s="33"/>
      <c r="K33" s="4"/>
      <c r="L33" s="4"/>
    </row>
    <row r="34" spans="1:12" s="16" customFormat="1" x14ac:dyDescent="0.25">
      <c r="A34" s="48">
        <f t="shared" si="0"/>
        <v>27</v>
      </c>
      <c r="B34" s="15"/>
      <c r="C34" s="15"/>
      <c r="D34" s="32"/>
      <c r="E34" s="32"/>
      <c r="F34" s="32"/>
      <c r="G34" s="32"/>
      <c r="H34" s="32"/>
      <c r="I34" s="34"/>
      <c r="J34" s="33"/>
      <c r="K34" s="4"/>
      <c r="L34" s="4"/>
    </row>
    <row r="35" spans="1:12" s="16" customFormat="1" x14ac:dyDescent="0.25">
      <c r="A35" s="48">
        <f t="shared" si="0"/>
        <v>28</v>
      </c>
      <c r="B35" s="15"/>
      <c r="C35" s="15"/>
      <c r="D35" s="32"/>
      <c r="E35" s="32"/>
      <c r="F35" s="32"/>
      <c r="G35" s="32"/>
      <c r="H35" s="32"/>
      <c r="I35" s="34"/>
      <c r="J35" s="33"/>
      <c r="K35" s="4"/>
      <c r="L35" s="4"/>
    </row>
    <row r="36" spans="1:12" s="16" customFormat="1" x14ac:dyDescent="0.25">
      <c r="A36" s="48">
        <f t="shared" si="0"/>
        <v>29</v>
      </c>
      <c r="B36" s="15"/>
      <c r="C36" s="15"/>
      <c r="D36" s="32"/>
      <c r="E36" s="32"/>
      <c r="F36" s="32"/>
      <c r="G36" s="32"/>
      <c r="H36" s="32"/>
      <c r="I36" s="34"/>
      <c r="J36" s="33"/>
      <c r="K36" s="4"/>
      <c r="L36" s="4"/>
    </row>
    <row r="37" spans="1:12" s="16" customFormat="1" x14ac:dyDescent="0.25">
      <c r="A37" s="48">
        <f t="shared" si="0"/>
        <v>30</v>
      </c>
      <c r="B37" s="15"/>
      <c r="C37" s="15"/>
      <c r="D37" s="32"/>
      <c r="E37" s="32"/>
      <c r="F37" s="32"/>
      <c r="G37" s="32"/>
      <c r="H37" s="32"/>
      <c r="I37" s="34"/>
      <c r="J37" s="33"/>
      <c r="K37" s="4"/>
      <c r="L37" s="4"/>
    </row>
    <row r="38" spans="1:12" s="16" customFormat="1" x14ac:dyDescent="0.25">
      <c r="A38" s="48">
        <f t="shared" si="0"/>
        <v>31</v>
      </c>
      <c r="B38" s="15"/>
      <c r="C38" s="15"/>
      <c r="D38" s="32"/>
      <c r="E38" s="32"/>
      <c r="F38" s="32"/>
      <c r="G38" s="32"/>
      <c r="H38" s="32"/>
      <c r="I38" s="34"/>
      <c r="J38" s="33"/>
      <c r="K38" s="4"/>
      <c r="L38" s="4"/>
    </row>
    <row r="39" spans="1:12" s="16" customFormat="1" x14ac:dyDescent="0.25">
      <c r="A39" s="48">
        <f t="shared" si="0"/>
        <v>32</v>
      </c>
      <c r="B39" s="15"/>
      <c r="C39" s="15"/>
      <c r="D39" s="32"/>
      <c r="E39" s="32"/>
      <c r="F39" s="32"/>
      <c r="G39" s="32"/>
      <c r="H39" s="32"/>
      <c r="I39" s="34"/>
      <c r="J39" s="33"/>
      <c r="K39" s="4"/>
      <c r="L39" s="4"/>
    </row>
    <row r="40" spans="1:12" s="16" customFormat="1" x14ac:dyDescent="0.25">
      <c r="A40" s="48">
        <f t="shared" si="0"/>
        <v>33</v>
      </c>
      <c r="B40" s="15"/>
      <c r="C40" s="15"/>
      <c r="D40" s="32"/>
      <c r="E40" s="32"/>
      <c r="F40" s="32"/>
      <c r="G40" s="32"/>
      <c r="H40" s="32"/>
      <c r="I40" s="34"/>
      <c r="J40" s="33"/>
      <c r="K40" s="4"/>
      <c r="L40" s="4"/>
    </row>
    <row r="41" spans="1:12" s="16" customFormat="1" x14ac:dyDescent="0.25">
      <c r="A41" s="48">
        <f t="shared" si="0"/>
        <v>34</v>
      </c>
      <c r="B41" s="15"/>
      <c r="C41" s="15"/>
      <c r="D41" s="32"/>
      <c r="E41" s="32"/>
      <c r="F41" s="32"/>
      <c r="G41" s="32"/>
      <c r="H41" s="32"/>
      <c r="I41" s="34"/>
      <c r="J41" s="33"/>
      <c r="K41" s="4"/>
      <c r="L41" s="4"/>
    </row>
    <row r="42" spans="1:12" s="16" customFormat="1" x14ac:dyDescent="0.25">
      <c r="A42" s="48">
        <f t="shared" si="0"/>
        <v>35</v>
      </c>
      <c r="B42" s="15"/>
      <c r="C42" s="15"/>
      <c r="D42" s="32"/>
      <c r="E42" s="32"/>
      <c r="F42" s="32"/>
      <c r="G42" s="32"/>
      <c r="H42" s="32"/>
      <c r="I42" s="34"/>
      <c r="J42" s="33"/>
      <c r="K42" s="4"/>
      <c r="L42" s="4"/>
    </row>
    <row r="43" spans="1:12" s="16" customFormat="1" x14ac:dyDescent="0.25">
      <c r="A43"/>
      <c r="B43"/>
      <c r="C43"/>
      <c r="D43" s="13"/>
      <c r="E43" s="13"/>
      <c r="F43" s="13"/>
      <c r="G43" s="13"/>
      <c r="H43"/>
      <c r="I43"/>
      <c r="J43"/>
      <c r="K43"/>
      <c r="L43"/>
    </row>
    <row r="44" spans="1:12" s="16" customFormat="1" ht="63" x14ac:dyDescent="0.25">
      <c r="A44"/>
      <c r="B44"/>
      <c r="C44"/>
      <c r="D44" s="14"/>
      <c r="E44" s="14"/>
      <c r="F44" s="14"/>
      <c r="G44" s="14"/>
      <c r="H44"/>
      <c r="I44"/>
      <c r="J44" s="11"/>
      <c r="K44" s="12" t="s">
        <v>9</v>
      </c>
      <c r="L44"/>
    </row>
    <row r="45" spans="1:12" s="16" customFormat="1" x14ac:dyDescent="0.25">
      <c r="A45"/>
      <c r="B45"/>
      <c r="C45"/>
      <c r="D45"/>
      <c r="E45"/>
      <c r="F45"/>
      <c r="G45"/>
      <c r="H45"/>
      <c r="I45"/>
      <c r="J45" s="5" t="s">
        <v>5</v>
      </c>
      <c r="K45" s="6">
        <f>COUNTIF(K8:K42,"APROBADO")</f>
        <v>0</v>
      </c>
      <c r="L45"/>
    </row>
    <row r="46" spans="1:12" s="16" customFormat="1" x14ac:dyDescent="0.25">
      <c r="A46"/>
      <c r="B46"/>
      <c r="C46"/>
      <c r="D46"/>
      <c r="E46"/>
      <c r="F46"/>
      <c r="G46"/>
      <c r="H46"/>
      <c r="I46"/>
      <c r="J46" s="7" t="s">
        <v>6</v>
      </c>
      <c r="K46" s="8">
        <f>COUNTIF(K8:K42,"RECHAZADO")</f>
        <v>0</v>
      </c>
      <c r="L46"/>
    </row>
    <row r="47" spans="1:12" s="16" customFormat="1" x14ac:dyDescent="0.25">
      <c r="A47"/>
      <c r="B47"/>
      <c r="C47"/>
      <c r="D47"/>
      <c r="E47"/>
      <c r="F47"/>
      <c r="G47"/>
      <c r="H47"/>
      <c r="I47"/>
      <c r="J47" s="7" t="s">
        <v>7</v>
      </c>
      <c r="K47" s="8">
        <f>COUNTIF(K8:K42,"PENDIENTE")</f>
        <v>6</v>
      </c>
      <c r="L47"/>
    </row>
    <row r="48" spans="1:12" s="16" customFormat="1" x14ac:dyDescent="0.25">
      <c r="A48"/>
      <c r="B48"/>
      <c r="C48"/>
      <c r="D48"/>
      <c r="E48"/>
      <c r="F48"/>
      <c r="G48"/>
      <c r="H48"/>
      <c r="I48"/>
      <c r="J48" s="7" t="s">
        <v>29</v>
      </c>
      <c r="K48" s="8">
        <f>COUNTIF(K8:K42,"PENDIENTE POR ERROR INVALIDANTE")</f>
        <v>0</v>
      </c>
      <c r="L48"/>
    </row>
    <row r="49" spans="1:12" s="16" customFormat="1" x14ac:dyDescent="0.25">
      <c r="A49"/>
      <c r="B49"/>
      <c r="C49"/>
      <c r="D49"/>
      <c r="E49"/>
      <c r="F49"/>
      <c r="G49"/>
      <c r="H49"/>
      <c r="I49"/>
      <c r="J49" s="7" t="s">
        <v>30</v>
      </c>
      <c r="K49" s="8">
        <f>COUNTIF(K8:K42,"N/A")</f>
        <v>0</v>
      </c>
      <c r="L49"/>
    </row>
    <row r="50" spans="1:12" s="16" customFormat="1" x14ac:dyDescent="0.25">
      <c r="A50"/>
      <c r="B50"/>
      <c r="C50"/>
      <c r="D50" s="13"/>
      <c r="E50" s="13"/>
      <c r="F50" s="13"/>
      <c r="G50" s="13"/>
      <c r="H50"/>
      <c r="I50"/>
      <c r="J50" s="9" t="s">
        <v>8</v>
      </c>
      <c r="K50" s="10">
        <f>SUM(K45:K49)</f>
        <v>6</v>
      </c>
      <c r="L50"/>
    </row>
    <row r="51" spans="1:12" s="16" customFormat="1" x14ac:dyDescent="0.25">
      <c r="A51"/>
      <c r="B51"/>
      <c r="C51"/>
      <c r="D51" s="13"/>
      <c r="E51" s="13"/>
      <c r="F51" s="13"/>
      <c r="G51" s="13"/>
      <c r="H51"/>
      <c r="I51"/>
      <c r="J51"/>
      <c r="K51"/>
      <c r="L51"/>
    </row>
  </sheetData>
  <dataConsolidate/>
  <dataValidations count="1">
    <dataValidation type="list" allowBlank="1" showInputMessage="1" showErrorMessage="1" sqref="WBU9:WBU43 VIC9:VIC43 UYG9:UYG43 UOK9:UOK43 UEO9:UEO43 TUS9:TUS43 TKW9:TKW43 TBA9:TBA43 SRE9:SRE43 SHI9:SHI43 RXM9:RXM43 RNQ9:RNQ43 RDU9:RDU43 QTY9:QTY43 QKC9:QKC43 QAG9:QAG43 PQK9:PQK43 PGO9:PGO43 OWS9:OWS43 OMW9:OMW43 ODA9:ODA43 NTE9:NTE43 NJI9:NJI43 MZM9:MZM43 MPQ9:MPQ43 MFU9:MFU43 LVY9:LVY43 LMC9:LMC43 LCG9:LCG43 KSK9:KSK43 KIO9:KIO43 JYS9:JYS43 JOW9:JOW43 JFA9:JFA43 IVE9:IVE43 ILI9:ILI43 IBM9:IBM43 HRQ9:HRQ43 HHU9:HHU43 GXY9:GXY43 GOC9:GOC43 GEG9:GEG43 FUK9:FUK43 FKO9:FKO43 FAS9:FAS43 EQW9:EQW43 EHA9:EHA43 DXE9:DXE43 DNI9:DNI43 DDM9:DDM43 CTQ9:CTQ43 CJU9:CJU43 BZY9:BZY43 BQC9:BQC43 BGG9:BGG43 AWK9:AWK43 AMO9:AMO43 ACS9:ACS43 WLQ9:WLQ43 SW9:SW43 JA9:JA43 VRY9:VRY43 K8:K43">
      <formula1>"APROBADO,RECHAZADO,PENDIENTE,PENDIENTE POR ERROR INVALIDANTE,N/A"</formula1>
    </dataValidation>
  </dataValidations>
  <pageMargins left="0.7" right="0.7" top="0.75" bottom="0.75" header="0.3" footer="0.3"/>
  <pageSetup scale="10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Resumen</vt:lpstr>
      <vt:lpstr>BO Reportes</vt:lpstr>
      <vt:lpstr>BO Panel Transaccional</vt:lpstr>
      <vt:lpstr>BO Panel Trazabilidad</vt:lpstr>
      <vt:lpstr>BO Agrupar Carga</vt:lpstr>
      <vt:lpstr>BO Mant_Rutas</vt:lpstr>
      <vt:lpstr>BO Mant_Usuarios</vt:lpstr>
      <vt:lpstr>BO Mant_Perfil</vt:lpstr>
      <vt:lpstr>BO Mant Aplic</vt:lpstr>
      <vt:lpstr>BO Reset Contraseña</vt:lpstr>
      <vt:lpstr>BO Inicio de Sesión</vt:lpstr>
      <vt:lpstr>BO Perfilamiento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abustos@anticipa.cl</dc:creator>
  <cp:lastModifiedBy>Administrador</cp:lastModifiedBy>
  <cp:lastPrinted>2020-01-29T18:14:06Z</cp:lastPrinted>
  <dcterms:created xsi:type="dcterms:W3CDTF">2016-11-24T14:09:54Z</dcterms:created>
  <dcterms:modified xsi:type="dcterms:W3CDTF">2020-02-13T14:43:17Z</dcterms:modified>
</cp:coreProperties>
</file>