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0" yWindow="270" windowWidth="13950" windowHeight="11760" firstSheet="1" activeTab="1"/>
  </bookViews>
  <sheets>
    <sheet name="пример заполнения (суточный)" sheetId="3" state="hidden" r:id="rId1"/>
    <sheet name="отчет_еженедельный" sheetId="4" r:id="rId2"/>
    <sheet name="пример заполнения (еженедельно)" sheetId="5" state="hidden" r:id="rId3"/>
    <sheet name="отчет_месячный" sheetId="6" state="hidden" r:id="rId4"/>
    <sheet name="пример заполнения (месячный)" sheetId="7" state="hidden" r:id="rId5"/>
    <sheet name="Лист1" sheetId="8" r:id="rId6"/>
  </sheets>
  <definedNames>
    <definedName name="_xlnm._FilterDatabase" localSheetId="1" hidden="1">отчет_еженедельный!$A$9:$E$62</definedName>
    <definedName name="_xlnm._FilterDatabase" localSheetId="3" hidden="1">отчет_месячный!$A$9:$U$55</definedName>
    <definedName name="_xlnm._FilterDatabase" localSheetId="2" hidden="1">'пример заполнения (еженедельно)'!$A$9:$E$55</definedName>
    <definedName name="_xlnm._FilterDatabase" localSheetId="4" hidden="1">'пример заполнения (месячный)'!$A$9:$U$55</definedName>
    <definedName name="_xlnm.Print_Area" localSheetId="1">отчет_еженедельный!$A$1:$T$56</definedName>
  </definedNames>
  <calcPr calcId="144525"/>
</workbook>
</file>

<file path=xl/calcChain.xml><?xml version="1.0" encoding="utf-8"?>
<calcChain xmlns="http://schemas.openxmlformats.org/spreadsheetml/2006/main">
  <c r="K56" i="4" l="1"/>
  <c r="J19" i="4" l="1"/>
  <c r="Z56" i="4"/>
  <c r="AC56" i="4"/>
  <c r="AC50" i="4"/>
  <c r="AC44" i="4"/>
  <c r="AC38" i="4"/>
  <c r="AC20" i="4"/>
  <c r="AC9" i="4"/>
  <c r="Z3" i="4"/>
  <c r="AB10" i="4" l="1"/>
  <c r="J56" i="4" l="1"/>
  <c r="AC10" i="4" l="1"/>
  <c r="J25" i="4"/>
  <c r="K25" i="4" s="1"/>
  <c r="K20" i="4" s="1"/>
  <c r="Z20" i="4" s="1"/>
  <c r="J55" i="4" l="1"/>
  <c r="K55" i="4" s="1"/>
  <c r="J49" i="4"/>
  <c r="K49" i="4" s="1"/>
  <c r="J43" i="4"/>
  <c r="K43" i="4" s="1"/>
  <c r="J20" i="4"/>
  <c r="I19" i="4" l="1"/>
  <c r="AB7" i="4" l="1"/>
  <c r="AC19" i="4" l="1"/>
  <c r="M55" i="4" l="1"/>
  <c r="M55" i="7" l="1"/>
  <c r="L55" i="7"/>
  <c r="M54" i="7"/>
  <c r="L54" i="7"/>
  <c r="M53" i="7"/>
  <c r="L53" i="7"/>
  <c r="M52" i="7"/>
  <c r="L52" i="7"/>
  <c r="Q51" i="7"/>
  <c r="P51" i="7"/>
  <c r="O51" i="7"/>
  <c r="N51" i="7"/>
  <c r="K51" i="7"/>
  <c r="J51" i="7"/>
  <c r="M50" i="7"/>
  <c r="L50" i="7"/>
  <c r="M49" i="7"/>
  <c r="L49" i="7"/>
  <c r="M48" i="7"/>
  <c r="L48" i="7"/>
  <c r="M47" i="7"/>
  <c r="L47" i="7"/>
  <c r="M46" i="7"/>
  <c r="L46" i="7"/>
  <c r="Q45" i="7"/>
  <c r="P45" i="7"/>
  <c r="O45" i="7"/>
  <c r="N45" i="7"/>
  <c r="K45" i="7"/>
  <c r="M45" i="7" s="1"/>
  <c r="J45" i="7"/>
  <c r="M44" i="7"/>
  <c r="L44" i="7"/>
  <c r="M43" i="7"/>
  <c r="L43" i="7"/>
  <c r="M42" i="7"/>
  <c r="L42" i="7"/>
  <c r="M41" i="7"/>
  <c r="L41" i="7"/>
  <c r="Q40" i="7"/>
  <c r="P40" i="7"/>
  <c r="O40" i="7"/>
  <c r="N40" i="7"/>
  <c r="K40" i="7"/>
  <c r="J40" i="7"/>
  <c r="M39" i="7"/>
  <c r="L39" i="7"/>
  <c r="M38" i="7"/>
  <c r="L38" i="7"/>
  <c r="M37" i="7"/>
  <c r="L37" i="7"/>
  <c r="M36" i="7"/>
  <c r="L36" i="7"/>
  <c r="Q35" i="7"/>
  <c r="P35" i="7"/>
  <c r="O35" i="7"/>
  <c r="N35" i="7"/>
  <c r="K35" i="7"/>
  <c r="M35" i="7" s="1"/>
  <c r="J35" i="7"/>
  <c r="M34" i="7"/>
  <c r="L34" i="7"/>
  <c r="M33" i="7"/>
  <c r="L33" i="7"/>
  <c r="M32" i="7"/>
  <c r="L32" i="7"/>
  <c r="M31" i="7"/>
  <c r="L31" i="7"/>
  <c r="Q30" i="7"/>
  <c r="P30" i="7"/>
  <c r="O30" i="7"/>
  <c r="N30" i="7"/>
  <c r="K30" i="7"/>
  <c r="J30" i="7"/>
  <c r="M29" i="7"/>
  <c r="L29" i="7"/>
  <c r="M28" i="7"/>
  <c r="L28" i="7"/>
  <c r="M27" i="7"/>
  <c r="L27" i="7"/>
  <c r="M26" i="7"/>
  <c r="L26" i="7"/>
  <c r="Q25" i="7"/>
  <c r="P25" i="7"/>
  <c r="O25" i="7"/>
  <c r="N25" i="7"/>
  <c r="K25" i="7"/>
  <c r="M25" i="7" s="1"/>
  <c r="J25" i="7"/>
  <c r="M24" i="7"/>
  <c r="L24" i="7"/>
  <c r="M23" i="7"/>
  <c r="L23" i="7"/>
  <c r="M22" i="7"/>
  <c r="L22" i="7"/>
  <c r="M21" i="7"/>
  <c r="L21" i="7"/>
  <c r="D20" i="7"/>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C20" i="7"/>
  <c r="C21" i="7" s="1"/>
  <c r="C22" i="7" s="1"/>
  <c r="C23" i="7" s="1"/>
  <c r="C24" i="7" s="1"/>
  <c r="C25" i="7" s="1"/>
  <c r="C26" i="7" s="1"/>
  <c r="C27" i="7" s="1"/>
  <c r="C28" i="7" s="1"/>
  <c r="C29" i="7" s="1"/>
  <c r="C30" i="7" s="1"/>
  <c r="C31" i="7" s="1"/>
  <c r="C32" i="7" s="1"/>
  <c r="C33" i="7" s="1"/>
  <c r="C34" i="7" s="1"/>
  <c r="C35" i="7" s="1"/>
  <c r="C36" i="7" s="1"/>
  <c r="C37" i="7" s="1"/>
  <c r="C38" i="7" s="1"/>
  <c r="C39" i="7" s="1"/>
  <c r="C40" i="7" s="1"/>
  <c r="C41" i="7" s="1"/>
  <c r="C42" i="7" s="1"/>
  <c r="C43" i="7" s="1"/>
  <c r="C44" i="7" s="1"/>
  <c r="C45" i="7" s="1"/>
  <c r="C46" i="7" s="1"/>
  <c r="C47" i="7" s="1"/>
  <c r="C48" i="7" s="1"/>
  <c r="C49" i="7" s="1"/>
  <c r="C50" i="7" s="1"/>
  <c r="C51" i="7" s="1"/>
  <c r="C52" i="7" s="1"/>
  <c r="C53" i="7" s="1"/>
  <c r="C54" i="7" s="1"/>
  <c r="C55" i="7" s="1"/>
  <c r="B20" i="7"/>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B54" i="7" s="1"/>
  <c r="B55" i="7" s="1"/>
  <c r="I19" i="7"/>
  <c r="H19" i="7"/>
  <c r="C11" i="7"/>
  <c r="J11" i="7" s="1"/>
  <c r="U55" i="7"/>
  <c r="T55" i="7"/>
  <c r="S55" i="7"/>
  <c r="R55" i="7"/>
  <c r="U54" i="7"/>
  <c r="T54" i="7"/>
  <c r="S54" i="7"/>
  <c r="R54" i="7"/>
  <c r="U53" i="7"/>
  <c r="T53" i="7"/>
  <c r="S53" i="7"/>
  <c r="R53" i="7"/>
  <c r="U52" i="7"/>
  <c r="T52" i="7"/>
  <c r="S52" i="7"/>
  <c r="R52" i="7"/>
  <c r="U51" i="7"/>
  <c r="T51" i="7"/>
  <c r="U50" i="7"/>
  <c r="T50" i="7"/>
  <c r="S50" i="7"/>
  <c r="R50" i="7"/>
  <c r="U49" i="7"/>
  <c r="T49" i="7"/>
  <c r="S49" i="7"/>
  <c r="R49" i="7"/>
  <c r="U48" i="7"/>
  <c r="T48" i="7"/>
  <c r="S48" i="7"/>
  <c r="R48" i="7"/>
  <c r="U47" i="7"/>
  <c r="T47" i="7"/>
  <c r="S47" i="7"/>
  <c r="R47" i="7"/>
  <c r="U46" i="7"/>
  <c r="T46" i="7"/>
  <c r="S46" i="7"/>
  <c r="R46" i="7"/>
  <c r="S45" i="7"/>
  <c r="R45" i="7"/>
  <c r="U44" i="7"/>
  <c r="T44" i="7"/>
  <c r="S44" i="7"/>
  <c r="R44" i="7"/>
  <c r="U43" i="7"/>
  <c r="T43" i="7"/>
  <c r="S43" i="7"/>
  <c r="R43" i="7"/>
  <c r="U42" i="7"/>
  <c r="T42" i="7"/>
  <c r="S42" i="7"/>
  <c r="R42" i="7"/>
  <c r="U41" i="7"/>
  <c r="T41" i="7"/>
  <c r="S41" i="7"/>
  <c r="R41" i="7"/>
  <c r="S40" i="7"/>
  <c r="R40" i="7"/>
  <c r="U39" i="7"/>
  <c r="T39" i="7"/>
  <c r="S39" i="7"/>
  <c r="R39" i="7"/>
  <c r="U38" i="7"/>
  <c r="T38" i="7"/>
  <c r="S38" i="7"/>
  <c r="R38" i="7"/>
  <c r="U37" i="7"/>
  <c r="T37" i="7"/>
  <c r="S37" i="7"/>
  <c r="R37" i="7"/>
  <c r="U36" i="7"/>
  <c r="T36" i="7"/>
  <c r="S36" i="7"/>
  <c r="R36" i="7"/>
  <c r="S35" i="7"/>
  <c r="R35" i="7"/>
  <c r="U34" i="7"/>
  <c r="T34" i="7"/>
  <c r="S34" i="7"/>
  <c r="R34" i="7"/>
  <c r="U33" i="7"/>
  <c r="T33" i="7"/>
  <c r="S33" i="7"/>
  <c r="R33" i="7"/>
  <c r="U32" i="7"/>
  <c r="T32" i="7"/>
  <c r="S32" i="7"/>
  <c r="R32" i="7"/>
  <c r="U31" i="7"/>
  <c r="T31" i="7"/>
  <c r="S31" i="7"/>
  <c r="R31" i="7"/>
  <c r="S30" i="7"/>
  <c r="R30" i="7"/>
  <c r="U29" i="7"/>
  <c r="T29" i="7"/>
  <c r="S29" i="7"/>
  <c r="R29" i="7"/>
  <c r="U28" i="7"/>
  <c r="T28" i="7"/>
  <c r="S28" i="7"/>
  <c r="R28" i="7"/>
  <c r="U27" i="7"/>
  <c r="T27" i="7"/>
  <c r="S27" i="7"/>
  <c r="R27" i="7"/>
  <c r="U26" i="7"/>
  <c r="T26" i="7"/>
  <c r="S26" i="7"/>
  <c r="R26" i="7"/>
  <c r="S25" i="7"/>
  <c r="R25" i="7"/>
  <c r="U24" i="7"/>
  <c r="T24" i="7"/>
  <c r="S24" i="7"/>
  <c r="R24" i="7"/>
  <c r="U23" i="7"/>
  <c r="T23" i="7"/>
  <c r="S23" i="7"/>
  <c r="R23" i="7"/>
  <c r="U22" i="7"/>
  <c r="T22" i="7"/>
  <c r="S22" i="7"/>
  <c r="R22" i="7"/>
  <c r="U21" i="7"/>
  <c r="T21" i="7"/>
  <c r="S21" i="7"/>
  <c r="R21" i="7"/>
  <c r="Q20" i="7"/>
  <c r="U20" i="7" s="1"/>
  <c r="P20" i="7"/>
  <c r="O20" i="7"/>
  <c r="N20" i="7"/>
  <c r="K20" i="7"/>
  <c r="K19" i="7" s="1"/>
  <c r="J20" i="7"/>
  <c r="O19" i="7"/>
  <c r="J19" i="7"/>
  <c r="O11" i="7"/>
  <c r="G10" i="7"/>
  <c r="F10" i="7"/>
  <c r="O9" i="7"/>
  <c r="P9" i="7" s="1"/>
  <c r="Q9" i="7" s="1"/>
  <c r="K9" i="7"/>
  <c r="B9" i="7"/>
  <c r="C9" i="7" s="1"/>
  <c r="D9" i="7" s="1"/>
  <c r="E9" i="7" s="1"/>
  <c r="F9" i="7" s="1"/>
  <c r="G9" i="7" s="1"/>
  <c r="M55" i="6"/>
  <c r="L55" i="6"/>
  <c r="M54" i="6"/>
  <c r="L54" i="6"/>
  <c r="M53" i="6"/>
  <c r="L53" i="6"/>
  <c r="M52" i="6"/>
  <c r="L52" i="6"/>
  <c r="Q51" i="6"/>
  <c r="P51" i="6"/>
  <c r="O51" i="6"/>
  <c r="N51" i="6"/>
  <c r="K51" i="6"/>
  <c r="J51" i="6"/>
  <c r="M50" i="6"/>
  <c r="L50" i="6"/>
  <c r="M49" i="6"/>
  <c r="L49" i="6"/>
  <c r="M48" i="6"/>
  <c r="L48" i="6"/>
  <c r="M47" i="6"/>
  <c r="L47" i="6"/>
  <c r="M46" i="6"/>
  <c r="L46" i="6"/>
  <c r="Q45" i="6"/>
  <c r="P45" i="6"/>
  <c r="O45" i="6"/>
  <c r="N45" i="6"/>
  <c r="R45" i="6" s="1"/>
  <c r="K45" i="6"/>
  <c r="J45" i="6"/>
  <c r="M44" i="6"/>
  <c r="L44" i="6"/>
  <c r="M43" i="6"/>
  <c r="L43" i="6"/>
  <c r="M42" i="6"/>
  <c r="L42" i="6"/>
  <c r="M41" i="6"/>
  <c r="L41" i="6"/>
  <c r="Q40" i="6"/>
  <c r="P40" i="6"/>
  <c r="O40" i="6"/>
  <c r="R40" i="6" s="1"/>
  <c r="N40" i="6"/>
  <c r="K40" i="6"/>
  <c r="J40" i="6"/>
  <c r="M39" i="6"/>
  <c r="L39" i="6"/>
  <c r="M38" i="6"/>
  <c r="L38" i="6"/>
  <c r="M37" i="6"/>
  <c r="L37" i="6"/>
  <c r="M36" i="6"/>
  <c r="L36" i="6"/>
  <c r="Q35" i="6"/>
  <c r="P35" i="6"/>
  <c r="O35" i="6"/>
  <c r="N35" i="6"/>
  <c r="K35" i="6"/>
  <c r="J35" i="6"/>
  <c r="M34" i="6"/>
  <c r="L34" i="6"/>
  <c r="M33" i="6"/>
  <c r="L33" i="6"/>
  <c r="M32" i="6"/>
  <c r="L32" i="6"/>
  <c r="M31" i="6"/>
  <c r="L31" i="6"/>
  <c r="Q30" i="6"/>
  <c r="P30" i="6"/>
  <c r="O30" i="6"/>
  <c r="R30" i="6" s="1"/>
  <c r="N30" i="6"/>
  <c r="K30" i="6"/>
  <c r="J30" i="6"/>
  <c r="M29" i="6"/>
  <c r="L29" i="6"/>
  <c r="M28" i="6"/>
  <c r="L28" i="6"/>
  <c r="M27" i="6"/>
  <c r="L27" i="6"/>
  <c r="M26" i="6"/>
  <c r="L26" i="6"/>
  <c r="Q25" i="6"/>
  <c r="P25" i="6"/>
  <c r="O25" i="6"/>
  <c r="N25" i="6"/>
  <c r="K25" i="6"/>
  <c r="J25" i="6"/>
  <c r="M24" i="6"/>
  <c r="L24" i="6"/>
  <c r="M23" i="6"/>
  <c r="L23" i="6"/>
  <c r="M22" i="6"/>
  <c r="L22" i="6"/>
  <c r="M21" i="6"/>
  <c r="L21" i="6"/>
  <c r="D20" i="6"/>
  <c r="D21" i="6" s="1"/>
  <c r="D22" i="6" s="1"/>
  <c r="D23" i="6" s="1"/>
  <c r="D24" i="6" s="1"/>
  <c r="D25" i="6" s="1"/>
  <c r="D26" i="6" s="1"/>
  <c r="D27" i="6" s="1"/>
  <c r="D28" i="6" s="1"/>
  <c r="D29" i="6" s="1"/>
  <c r="D30" i="6" s="1"/>
  <c r="D31" i="6" s="1"/>
  <c r="D32" i="6" s="1"/>
  <c r="D33" i="6" s="1"/>
  <c r="D34" i="6" s="1"/>
  <c r="D35" i="6" s="1"/>
  <c r="D36" i="6" s="1"/>
  <c r="D37" i="6" s="1"/>
  <c r="D38" i="6" s="1"/>
  <c r="D39" i="6" s="1"/>
  <c r="D40" i="6" s="1"/>
  <c r="D41" i="6" s="1"/>
  <c r="D42" i="6" s="1"/>
  <c r="D43" i="6" s="1"/>
  <c r="D44" i="6" s="1"/>
  <c r="D45" i="6" s="1"/>
  <c r="D46" i="6" s="1"/>
  <c r="D47" i="6" s="1"/>
  <c r="D48" i="6" s="1"/>
  <c r="D49" i="6" s="1"/>
  <c r="D50" i="6" s="1"/>
  <c r="D51" i="6" s="1"/>
  <c r="D52" i="6" s="1"/>
  <c r="D53" i="6" s="1"/>
  <c r="D54" i="6" s="1"/>
  <c r="D55" i="6" s="1"/>
  <c r="C20" i="6"/>
  <c r="C21" i="6" s="1"/>
  <c r="C22" i="6" s="1"/>
  <c r="C23" i="6" s="1"/>
  <c r="C24" i="6" s="1"/>
  <c r="C25" i="6" s="1"/>
  <c r="C26" i="6" s="1"/>
  <c r="C27" i="6" s="1"/>
  <c r="C28" i="6" s="1"/>
  <c r="C29" i="6" s="1"/>
  <c r="C30" i="6" s="1"/>
  <c r="C31" i="6" s="1"/>
  <c r="C32" i="6" s="1"/>
  <c r="C33" i="6" s="1"/>
  <c r="C34" i="6" s="1"/>
  <c r="C35" i="6" s="1"/>
  <c r="C36" i="6" s="1"/>
  <c r="C37" i="6" s="1"/>
  <c r="C38" i="6" s="1"/>
  <c r="C39" i="6" s="1"/>
  <c r="C40" i="6" s="1"/>
  <c r="C41" i="6" s="1"/>
  <c r="C42" i="6" s="1"/>
  <c r="C43" i="6" s="1"/>
  <c r="C44" i="6" s="1"/>
  <c r="C45" i="6" s="1"/>
  <c r="C46" i="6" s="1"/>
  <c r="C47" i="6" s="1"/>
  <c r="C48" i="6" s="1"/>
  <c r="C49" i="6" s="1"/>
  <c r="C50" i="6" s="1"/>
  <c r="C51" i="6" s="1"/>
  <c r="C52" i="6" s="1"/>
  <c r="C53" i="6" s="1"/>
  <c r="C54" i="6" s="1"/>
  <c r="C55" i="6" s="1"/>
  <c r="B20" i="6"/>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I19" i="6"/>
  <c r="H19" i="6"/>
  <c r="C11" i="6"/>
  <c r="J11" i="6" s="1"/>
  <c r="U55" i="6"/>
  <c r="T55" i="6"/>
  <c r="S55" i="6"/>
  <c r="R55" i="6"/>
  <c r="U54" i="6"/>
  <c r="T54" i="6"/>
  <c r="S54" i="6"/>
  <c r="R54" i="6"/>
  <c r="U53" i="6"/>
  <c r="T53" i="6"/>
  <c r="S53" i="6"/>
  <c r="R53" i="6"/>
  <c r="U52" i="6"/>
  <c r="T52" i="6"/>
  <c r="S52" i="6"/>
  <c r="R52" i="6"/>
  <c r="U51" i="6"/>
  <c r="U50" i="6"/>
  <c r="T50" i="6"/>
  <c r="S50" i="6"/>
  <c r="R50" i="6"/>
  <c r="U49" i="6"/>
  <c r="T49" i="6"/>
  <c r="S49" i="6"/>
  <c r="R49" i="6"/>
  <c r="U48" i="6"/>
  <c r="T48" i="6"/>
  <c r="S48" i="6"/>
  <c r="R48" i="6"/>
  <c r="U47" i="6"/>
  <c r="T47" i="6"/>
  <c r="S47" i="6"/>
  <c r="R47" i="6"/>
  <c r="U46" i="6"/>
  <c r="T46" i="6"/>
  <c r="S46" i="6"/>
  <c r="R46" i="6"/>
  <c r="S45" i="6"/>
  <c r="U44" i="6"/>
  <c r="T44" i="6"/>
  <c r="S44" i="6"/>
  <c r="R44" i="6"/>
  <c r="U43" i="6"/>
  <c r="T43" i="6"/>
  <c r="S43" i="6"/>
  <c r="R43" i="6"/>
  <c r="U42" i="6"/>
  <c r="T42" i="6"/>
  <c r="S42" i="6"/>
  <c r="R42" i="6"/>
  <c r="U41" i="6"/>
  <c r="T41" i="6"/>
  <c r="S41" i="6"/>
  <c r="R41" i="6"/>
  <c r="S40" i="6"/>
  <c r="U39" i="6"/>
  <c r="T39" i="6"/>
  <c r="S39" i="6"/>
  <c r="R39" i="6"/>
  <c r="U38" i="6"/>
  <c r="T38" i="6"/>
  <c r="S38" i="6"/>
  <c r="R38" i="6"/>
  <c r="U37" i="6"/>
  <c r="T37" i="6"/>
  <c r="S37" i="6"/>
  <c r="R37" i="6"/>
  <c r="U36" i="6"/>
  <c r="T36" i="6"/>
  <c r="S36" i="6"/>
  <c r="R36" i="6"/>
  <c r="S35" i="6"/>
  <c r="R35" i="6"/>
  <c r="U34" i="6"/>
  <c r="T34" i="6"/>
  <c r="S34" i="6"/>
  <c r="R34" i="6"/>
  <c r="U33" i="6"/>
  <c r="T33" i="6"/>
  <c r="S33" i="6"/>
  <c r="R33" i="6"/>
  <c r="U32" i="6"/>
  <c r="T32" i="6"/>
  <c r="S32" i="6"/>
  <c r="R32" i="6"/>
  <c r="U31" i="6"/>
  <c r="T31" i="6"/>
  <c r="S31" i="6"/>
  <c r="R31" i="6"/>
  <c r="U29" i="6"/>
  <c r="T29" i="6"/>
  <c r="S29" i="6"/>
  <c r="R29" i="6"/>
  <c r="U28" i="6"/>
  <c r="T28" i="6"/>
  <c r="S28" i="6"/>
  <c r="R28" i="6"/>
  <c r="U27" i="6"/>
  <c r="T27" i="6"/>
  <c r="S27" i="6"/>
  <c r="R27" i="6"/>
  <c r="U26" i="6"/>
  <c r="T26" i="6"/>
  <c r="S26" i="6"/>
  <c r="R26" i="6"/>
  <c r="S25" i="6"/>
  <c r="R25" i="6"/>
  <c r="U24" i="6"/>
  <c r="T24" i="6"/>
  <c r="S24" i="6"/>
  <c r="R24" i="6"/>
  <c r="U23" i="6"/>
  <c r="T23" i="6"/>
  <c r="S23" i="6"/>
  <c r="R23" i="6"/>
  <c r="U22" i="6"/>
  <c r="T22" i="6"/>
  <c r="S22" i="6"/>
  <c r="R22" i="6"/>
  <c r="U21" i="6"/>
  <c r="T21" i="6"/>
  <c r="S21" i="6"/>
  <c r="R21" i="6"/>
  <c r="Q20" i="6"/>
  <c r="U20" i="6" s="1"/>
  <c r="P20" i="6"/>
  <c r="O20" i="6"/>
  <c r="N20" i="6"/>
  <c r="K20" i="6"/>
  <c r="K19" i="6" s="1"/>
  <c r="J20" i="6"/>
  <c r="O19" i="6"/>
  <c r="J19" i="6"/>
  <c r="G10" i="6"/>
  <c r="F10" i="6"/>
  <c r="O9" i="6"/>
  <c r="P9" i="6" s="1"/>
  <c r="Q9" i="6" s="1"/>
  <c r="K9" i="6"/>
  <c r="B9" i="6"/>
  <c r="C9" i="6" s="1"/>
  <c r="D9" i="6" s="1"/>
  <c r="E9" i="6" s="1"/>
  <c r="F9" i="6" s="1"/>
  <c r="G9" i="6" s="1"/>
  <c r="K51" i="5"/>
  <c r="J51" i="5"/>
  <c r="N51" i="5" s="1"/>
  <c r="K45" i="5"/>
  <c r="J45" i="5"/>
  <c r="K40" i="5"/>
  <c r="J40" i="5"/>
  <c r="K35" i="5"/>
  <c r="J35" i="5"/>
  <c r="K30" i="5"/>
  <c r="J30" i="5"/>
  <c r="N30" i="5" s="1"/>
  <c r="K25" i="5"/>
  <c r="J25" i="5"/>
  <c r="D20" i="5"/>
  <c r="D21" i="5" s="1"/>
  <c r="D22" i="5" s="1"/>
  <c r="D23" i="5" s="1"/>
  <c r="D24" i="5" s="1"/>
  <c r="D25" i="5" s="1"/>
  <c r="D26" i="5" s="1"/>
  <c r="D27" i="5" s="1"/>
  <c r="D28" i="5" s="1"/>
  <c r="D29" i="5" s="1"/>
  <c r="D30" i="5" s="1"/>
  <c r="D31" i="5" s="1"/>
  <c r="D32" i="5" s="1"/>
  <c r="D33" i="5" s="1"/>
  <c r="D34" i="5" s="1"/>
  <c r="D35" i="5" s="1"/>
  <c r="D36" i="5" s="1"/>
  <c r="D37" i="5" s="1"/>
  <c r="D38" i="5" s="1"/>
  <c r="D39" i="5" s="1"/>
  <c r="D40" i="5" s="1"/>
  <c r="D41" i="5" s="1"/>
  <c r="D42" i="5" s="1"/>
  <c r="D43" i="5" s="1"/>
  <c r="D44" i="5" s="1"/>
  <c r="D45" i="5" s="1"/>
  <c r="D46" i="5" s="1"/>
  <c r="D47" i="5" s="1"/>
  <c r="D48" i="5" s="1"/>
  <c r="D49" i="5" s="1"/>
  <c r="D50" i="5" s="1"/>
  <c r="D51" i="5" s="1"/>
  <c r="D52" i="5" s="1"/>
  <c r="D53" i="5" s="1"/>
  <c r="D54" i="5" s="1"/>
  <c r="D55" i="5" s="1"/>
  <c r="C20" i="5"/>
  <c r="C21" i="5" s="1"/>
  <c r="C22" i="5" s="1"/>
  <c r="C23" i="5" s="1"/>
  <c r="C24" i="5" s="1"/>
  <c r="C25" i="5" s="1"/>
  <c r="C26" i="5" s="1"/>
  <c r="C27" i="5" s="1"/>
  <c r="C28" i="5" s="1"/>
  <c r="C29" i="5" s="1"/>
  <c r="C30" i="5" s="1"/>
  <c r="C31" i="5" s="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B20" i="5"/>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R19" i="5"/>
  <c r="Q19" i="5"/>
  <c r="I19" i="5"/>
  <c r="H19" i="5"/>
  <c r="C11" i="5"/>
  <c r="N55" i="5"/>
  <c r="M55" i="5"/>
  <c r="N54" i="5"/>
  <c r="M54" i="5"/>
  <c r="N53" i="5"/>
  <c r="M53" i="5"/>
  <c r="N52" i="5"/>
  <c r="M52" i="5"/>
  <c r="N50" i="5"/>
  <c r="M50" i="5"/>
  <c r="N49" i="5"/>
  <c r="M49" i="5"/>
  <c r="N48" i="5"/>
  <c r="M48" i="5"/>
  <c r="N47" i="5"/>
  <c r="M47" i="5"/>
  <c r="N46" i="5"/>
  <c r="M46" i="5"/>
  <c r="N44" i="5"/>
  <c r="M44" i="5"/>
  <c r="N43" i="5"/>
  <c r="M43" i="5"/>
  <c r="N42" i="5"/>
  <c r="M42" i="5"/>
  <c r="N41" i="5"/>
  <c r="M41" i="5"/>
  <c r="N40" i="5"/>
  <c r="N39" i="5"/>
  <c r="M39" i="5"/>
  <c r="N38" i="5"/>
  <c r="M38" i="5"/>
  <c r="N37" i="5"/>
  <c r="M37" i="5"/>
  <c r="N36" i="5"/>
  <c r="M36" i="5"/>
  <c r="N34" i="5"/>
  <c r="M34" i="5"/>
  <c r="N33" i="5"/>
  <c r="M33" i="5"/>
  <c r="N32" i="5"/>
  <c r="M32" i="5"/>
  <c r="N31" i="5"/>
  <c r="M31" i="5"/>
  <c r="M30" i="5"/>
  <c r="N29" i="5"/>
  <c r="M29" i="5"/>
  <c r="N28" i="5"/>
  <c r="M28" i="5"/>
  <c r="N27" i="5"/>
  <c r="M27" i="5"/>
  <c r="N26" i="5"/>
  <c r="M26" i="5"/>
  <c r="N24" i="5"/>
  <c r="M24" i="5"/>
  <c r="N23" i="5"/>
  <c r="M23" i="5"/>
  <c r="N22" i="5"/>
  <c r="M22" i="5"/>
  <c r="N21" i="5"/>
  <c r="M21" i="5"/>
  <c r="P10" i="5"/>
  <c r="O10" i="5"/>
  <c r="K20" i="5"/>
  <c r="J20" i="5"/>
  <c r="J19" i="5" s="1"/>
  <c r="G10" i="5"/>
  <c r="F10" i="5"/>
  <c r="P9" i="5"/>
  <c r="K9" i="5"/>
  <c r="L9" i="5" s="1"/>
  <c r="B9" i="5"/>
  <c r="C9" i="5" s="1"/>
  <c r="D9" i="5" s="1"/>
  <c r="E9" i="5" s="1"/>
  <c r="F9" i="5" s="1"/>
  <c r="G9" i="5" s="1"/>
  <c r="K57" i="4"/>
  <c r="J57" i="4"/>
  <c r="N55" i="4"/>
  <c r="K50" i="4"/>
  <c r="Z50" i="4" s="1"/>
  <c r="J50" i="4"/>
  <c r="N49" i="4"/>
  <c r="K44" i="4"/>
  <c r="Z44" i="4" s="1"/>
  <c r="J44" i="4"/>
  <c r="K38" i="4"/>
  <c r="Z38" i="4" s="1"/>
  <c r="J38" i="4"/>
  <c r="K32" i="4"/>
  <c r="J32" i="4"/>
  <c r="K26" i="4"/>
  <c r="J26" i="4"/>
  <c r="D20" i="4"/>
  <c r="D21" i="4" s="1"/>
  <c r="D22" i="4" s="1"/>
  <c r="D23" i="4" s="1"/>
  <c r="D24" i="4" s="1"/>
  <c r="D25" i="4" s="1"/>
  <c r="D26" i="4" s="1"/>
  <c r="D27" i="4" s="1"/>
  <c r="D28" i="4" s="1"/>
  <c r="D29" i="4" s="1"/>
  <c r="D30" i="4" s="1"/>
  <c r="D31" i="4" s="1"/>
  <c r="D32" i="4" s="1"/>
  <c r="D33" i="4" s="1"/>
  <c r="D34" i="4" s="1"/>
  <c r="D35" i="4" s="1"/>
  <c r="D36" i="4" s="1"/>
  <c r="D37" i="4" s="1"/>
  <c r="D38" i="4" s="1"/>
  <c r="D39" i="4" s="1"/>
  <c r="D40" i="4" s="1"/>
  <c r="D41" i="4" s="1"/>
  <c r="D42" i="4" s="1"/>
  <c r="D43" i="4" s="1"/>
  <c r="D44" i="4" s="1"/>
  <c r="D45" i="4" s="1"/>
  <c r="D46" i="4" s="1"/>
  <c r="D47" i="4" s="1"/>
  <c r="D48" i="4" s="1"/>
  <c r="D49" i="4" s="1"/>
  <c r="D50" i="4" s="1"/>
  <c r="D51" i="4" s="1"/>
  <c r="D52" i="4" s="1"/>
  <c r="D53" i="4" s="1"/>
  <c r="D54" i="4" s="1"/>
  <c r="D55" i="4" s="1"/>
  <c r="D56" i="4" s="1"/>
  <c r="D57" i="4" s="1"/>
  <c r="D58" i="4" s="1"/>
  <c r="D59" i="4" s="1"/>
  <c r="D60" i="4" s="1"/>
  <c r="D61" i="4" s="1"/>
  <c r="D62" i="4" s="1"/>
  <c r="C20" i="4"/>
  <c r="C21" i="4" s="1"/>
  <c r="C22" i="4" s="1"/>
  <c r="C23" i="4" s="1"/>
  <c r="C24" i="4" s="1"/>
  <c r="C25" i="4" s="1"/>
  <c r="C26" i="4" s="1"/>
  <c r="B20" i="4"/>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V19" i="4"/>
  <c r="R19" i="4"/>
  <c r="Q19" i="4"/>
  <c r="H19" i="4"/>
  <c r="C11" i="4"/>
  <c r="C12" i="4" s="1"/>
  <c r="C13" i="4" s="1"/>
  <c r="N62" i="4"/>
  <c r="M62" i="4"/>
  <c r="N61" i="4"/>
  <c r="M61" i="4"/>
  <c r="N60" i="4"/>
  <c r="M60" i="4"/>
  <c r="N59" i="4"/>
  <c r="M59" i="4"/>
  <c r="N58" i="4"/>
  <c r="M58" i="4"/>
  <c r="N56" i="4"/>
  <c r="M56" i="4"/>
  <c r="N54" i="4"/>
  <c r="M54" i="4"/>
  <c r="N53" i="4"/>
  <c r="M53" i="4"/>
  <c r="N52" i="4"/>
  <c r="M52" i="4"/>
  <c r="N51" i="4"/>
  <c r="M51" i="4"/>
  <c r="M49" i="4"/>
  <c r="N48" i="4"/>
  <c r="M48" i="4"/>
  <c r="N47" i="4"/>
  <c r="M47" i="4"/>
  <c r="N46" i="4"/>
  <c r="M46" i="4"/>
  <c r="N45" i="4"/>
  <c r="M45" i="4"/>
  <c r="N43" i="4"/>
  <c r="M43" i="4"/>
  <c r="N42" i="4"/>
  <c r="M42" i="4"/>
  <c r="N41" i="4"/>
  <c r="M41" i="4"/>
  <c r="N40" i="4"/>
  <c r="M40" i="4"/>
  <c r="N39" i="4"/>
  <c r="M39" i="4"/>
  <c r="N37" i="4"/>
  <c r="M37" i="4"/>
  <c r="N36" i="4"/>
  <c r="M36" i="4"/>
  <c r="N35" i="4"/>
  <c r="M35" i="4"/>
  <c r="N34" i="4"/>
  <c r="M34" i="4"/>
  <c r="N33" i="4"/>
  <c r="M33" i="4"/>
  <c r="N31" i="4"/>
  <c r="M31" i="4"/>
  <c r="N30" i="4"/>
  <c r="M30" i="4"/>
  <c r="N29" i="4"/>
  <c r="M29" i="4"/>
  <c r="N28" i="4"/>
  <c r="M28" i="4"/>
  <c r="N27" i="4"/>
  <c r="M27" i="4"/>
  <c r="N24" i="4"/>
  <c r="M24" i="4"/>
  <c r="N23" i="4"/>
  <c r="M23" i="4"/>
  <c r="N22" i="4"/>
  <c r="M22" i="4"/>
  <c r="N21" i="4"/>
  <c r="M21" i="4"/>
  <c r="P10" i="4"/>
  <c r="O10" i="4"/>
  <c r="J11" i="4"/>
  <c r="G10" i="4"/>
  <c r="F10" i="4"/>
  <c r="P9" i="4"/>
  <c r="K9" i="4"/>
  <c r="L9" i="4" s="1"/>
  <c r="B9" i="4"/>
  <c r="C9" i="4" s="1"/>
  <c r="D9" i="4" s="1"/>
  <c r="E9" i="4" s="1"/>
  <c r="F9" i="4" s="1"/>
  <c r="G9" i="4" s="1"/>
  <c r="G95" i="3"/>
  <c r="H95" i="3" s="1"/>
  <c r="G93" i="3"/>
  <c r="H93" i="3" s="1"/>
  <c r="G92" i="3"/>
  <c r="H92" i="3" s="1"/>
  <c r="G91" i="3"/>
  <c r="H91" i="3" s="1"/>
  <c r="G90" i="3"/>
  <c r="H90" i="3" s="1"/>
  <c r="G89" i="3"/>
  <c r="H89" i="3" s="1"/>
  <c r="G88" i="3"/>
  <c r="H88" i="3" s="1"/>
  <c r="G87" i="3"/>
  <c r="H87" i="3" s="1"/>
  <c r="AM86" i="3"/>
  <c r="AL86" i="3"/>
  <c r="AK86" i="3"/>
  <c r="AJ86" i="3"/>
  <c r="AI86" i="3"/>
  <c r="AH86" i="3"/>
  <c r="AG86" i="3"/>
  <c r="AF86" i="3"/>
  <c r="AE86" i="3"/>
  <c r="AD86" i="3"/>
  <c r="AC86" i="3"/>
  <c r="AB86" i="3"/>
  <c r="AA86" i="3"/>
  <c r="Z86" i="3"/>
  <c r="Y86" i="3"/>
  <c r="X86" i="3"/>
  <c r="W86" i="3"/>
  <c r="V86" i="3"/>
  <c r="U86" i="3"/>
  <c r="T86" i="3"/>
  <c r="S86" i="3"/>
  <c r="R86" i="3"/>
  <c r="Q86" i="3"/>
  <c r="P86" i="3"/>
  <c r="O86" i="3"/>
  <c r="N86" i="3"/>
  <c r="M86" i="3"/>
  <c r="L86" i="3"/>
  <c r="K86" i="3"/>
  <c r="J86" i="3"/>
  <c r="I86" i="3"/>
  <c r="F86" i="3"/>
  <c r="E86" i="3"/>
  <c r="AM85" i="3"/>
  <c r="AL85" i="3"/>
  <c r="AK85" i="3"/>
  <c r="AJ85" i="3"/>
  <c r="AI85" i="3"/>
  <c r="AH85" i="3"/>
  <c r="AG85" i="3"/>
  <c r="AF85" i="3"/>
  <c r="AE85" i="3"/>
  <c r="AD85" i="3"/>
  <c r="AC85" i="3"/>
  <c r="AB85" i="3"/>
  <c r="AA85" i="3"/>
  <c r="Z85" i="3"/>
  <c r="Y85" i="3"/>
  <c r="X85" i="3"/>
  <c r="W85" i="3"/>
  <c r="V85" i="3"/>
  <c r="U85" i="3"/>
  <c r="T85" i="3"/>
  <c r="S85" i="3"/>
  <c r="R85" i="3"/>
  <c r="Q85" i="3"/>
  <c r="P85" i="3"/>
  <c r="O85" i="3"/>
  <c r="N85" i="3"/>
  <c r="M85" i="3"/>
  <c r="L85" i="3"/>
  <c r="K85" i="3"/>
  <c r="J85" i="3"/>
  <c r="I85" i="3"/>
  <c r="F85" i="3"/>
  <c r="E85" i="3"/>
  <c r="G84" i="3"/>
  <c r="H84" i="3" s="1"/>
  <c r="G83" i="3"/>
  <c r="AM82" i="3"/>
  <c r="AL82" i="3"/>
  <c r="AK82" i="3"/>
  <c r="AJ82" i="3"/>
  <c r="AI82" i="3"/>
  <c r="AH82" i="3"/>
  <c r="AG82" i="3"/>
  <c r="AF82" i="3"/>
  <c r="AE82" i="3"/>
  <c r="AD82" i="3"/>
  <c r="AC82" i="3"/>
  <c r="AB82" i="3"/>
  <c r="AA82" i="3"/>
  <c r="Z82" i="3"/>
  <c r="Y82" i="3"/>
  <c r="X82" i="3"/>
  <c r="W82" i="3"/>
  <c r="V82" i="3"/>
  <c r="U82" i="3"/>
  <c r="T82" i="3"/>
  <c r="S82" i="3"/>
  <c r="R82" i="3"/>
  <c r="Q82" i="3"/>
  <c r="P82" i="3"/>
  <c r="O82" i="3"/>
  <c r="N82" i="3"/>
  <c r="M82" i="3"/>
  <c r="L82" i="3"/>
  <c r="K82" i="3"/>
  <c r="J82" i="3"/>
  <c r="I82" i="3"/>
  <c r="F82" i="3"/>
  <c r="E82" i="3"/>
  <c r="G81" i="3"/>
  <c r="H81" i="3" s="1"/>
  <c r="G80" i="3"/>
  <c r="H80" i="3" s="1"/>
  <c r="G79" i="3"/>
  <c r="H79" i="3" s="1"/>
  <c r="G78" i="3"/>
  <c r="H78" i="3" s="1"/>
  <c r="G77" i="3"/>
  <c r="H77" i="3" s="1"/>
  <c r="G76" i="3"/>
  <c r="H76" i="3" s="1"/>
  <c r="G75" i="3"/>
  <c r="H75" i="3" s="1"/>
  <c r="G74" i="3"/>
  <c r="H74" i="3" s="1"/>
  <c r="AM71" i="3"/>
  <c r="AM72" i="3" s="1"/>
  <c r="AM73" i="3" s="1"/>
  <c r="AL71" i="3"/>
  <c r="AL72" i="3" s="1"/>
  <c r="AL73" i="3" s="1"/>
  <c r="AK71" i="3"/>
  <c r="AK72" i="3" s="1"/>
  <c r="AK73" i="3" s="1"/>
  <c r="AJ71" i="3"/>
  <c r="AJ72" i="3" s="1"/>
  <c r="AJ73" i="3" s="1"/>
  <c r="AI71" i="3"/>
  <c r="AI72" i="3" s="1"/>
  <c r="AI73" i="3" s="1"/>
  <c r="AH71" i="3"/>
  <c r="AH72" i="3" s="1"/>
  <c r="AH73" i="3" s="1"/>
  <c r="AG71" i="3"/>
  <c r="AG72" i="3" s="1"/>
  <c r="AG73" i="3" s="1"/>
  <c r="AF71" i="3"/>
  <c r="AF72" i="3" s="1"/>
  <c r="AF73" i="3" s="1"/>
  <c r="AE71" i="3"/>
  <c r="AE72" i="3" s="1"/>
  <c r="AE73" i="3" s="1"/>
  <c r="AD71" i="3"/>
  <c r="AD72" i="3" s="1"/>
  <c r="AD73" i="3" s="1"/>
  <c r="AC71" i="3"/>
  <c r="AC72" i="3" s="1"/>
  <c r="AC73" i="3" s="1"/>
  <c r="AB71" i="3"/>
  <c r="AB72" i="3" s="1"/>
  <c r="AB73" i="3" s="1"/>
  <c r="AA71" i="3"/>
  <c r="AA72" i="3" s="1"/>
  <c r="AA73" i="3" s="1"/>
  <c r="Z71" i="3"/>
  <c r="Z72" i="3" s="1"/>
  <c r="Z73" i="3" s="1"/>
  <c r="Y71" i="3"/>
  <c r="Y72" i="3" s="1"/>
  <c r="Y73" i="3" s="1"/>
  <c r="X71" i="3"/>
  <c r="X72" i="3" s="1"/>
  <c r="X73" i="3" s="1"/>
  <c r="W71" i="3"/>
  <c r="W72" i="3" s="1"/>
  <c r="W73" i="3" s="1"/>
  <c r="V71" i="3"/>
  <c r="V72" i="3" s="1"/>
  <c r="V73" i="3" s="1"/>
  <c r="U71" i="3"/>
  <c r="U72" i="3" s="1"/>
  <c r="U73" i="3" s="1"/>
  <c r="T71" i="3"/>
  <c r="T72" i="3" s="1"/>
  <c r="T73" i="3" s="1"/>
  <c r="S71" i="3"/>
  <c r="S72" i="3" s="1"/>
  <c r="S73" i="3" s="1"/>
  <c r="R71" i="3"/>
  <c r="R72" i="3" s="1"/>
  <c r="R73" i="3" s="1"/>
  <c r="Q71" i="3"/>
  <c r="Q72" i="3" s="1"/>
  <c r="Q73" i="3" s="1"/>
  <c r="P71" i="3"/>
  <c r="P72" i="3" s="1"/>
  <c r="P73" i="3" s="1"/>
  <c r="O71" i="3"/>
  <c r="O72" i="3" s="1"/>
  <c r="O73" i="3" s="1"/>
  <c r="N71" i="3"/>
  <c r="N72" i="3" s="1"/>
  <c r="N73" i="3" s="1"/>
  <c r="M71" i="3"/>
  <c r="M72" i="3" s="1"/>
  <c r="M73" i="3" s="1"/>
  <c r="L71" i="3"/>
  <c r="L72" i="3" s="1"/>
  <c r="L73" i="3" s="1"/>
  <c r="K71" i="3"/>
  <c r="K72" i="3" s="1"/>
  <c r="K73" i="3" s="1"/>
  <c r="J71" i="3"/>
  <c r="J72" i="3" s="1"/>
  <c r="J73" i="3" s="1"/>
  <c r="I71" i="3"/>
  <c r="I72" i="3" s="1"/>
  <c r="I73" i="3" s="1"/>
  <c r="F71" i="3"/>
  <c r="F72" i="3" s="1"/>
  <c r="F73" i="3" s="1"/>
  <c r="E71" i="3"/>
  <c r="E72" i="3" s="1"/>
  <c r="E73" i="3" s="1"/>
  <c r="G70" i="3"/>
  <c r="H70" i="3" s="1"/>
  <c r="G69" i="3"/>
  <c r="H69" i="3" s="1"/>
  <c r="G68" i="3"/>
  <c r="H68" i="3" s="1"/>
  <c r="G67" i="3"/>
  <c r="AM66" i="3"/>
  <c r="AL66" i="3"/>
  <c r="AK66" i="3"/>
  <c r="AJ66" i="3"/>
  <c r="AI66" i="3"/>
  <c r="AH66" i="3"/>
  <c r="AG66" i="3"/>
  <c r="AF66" i="3"/>
  <c r="AE66" i="3"/>
  <c r="AD66" i="3"/>
  <c r="AC66" i="3"/>
  <c r="AB66" i="3"/>
  <c r="AA66" i="3"/>
  <c r="Z66" i="3"/>
  <c r="Y66" i="3"/>
  <c r="X66" i="3"/>
  <c r="W66" i="3"/>
  <c r="V66" i="3"/>
  <c r="U66" i="3"/>
  <c r="T66" i="3"/>
  <c r="S66" i="3"/>
  <c r="R66" i="3"/>
  <c r="Q66" i="3"/>
  <c r="P66" i="3"/>
  <c r="O66" i="3"/>
  <c r="N66" i="3"/>
  <c r="M66" i="3"/>
  <c r="L66" i="3"/>
  <c r="K66" i="3"/>
  <c r="J66" i="3"/>
  <c r="I66" i="3"/>
  <c r="F66" i="3"/>
  <c r="E66" i="3"/>
  <c r="G65" i="3"/>
  <c r="H65" i="3" s="1"/>
  <c r="G64" i="3"/>
  <c r="H64" i="3" s="1"/>
  <c r="G63" i="3"/>
  <c r="H63" i="3" s="1"/>
  <c r="G62" i="3"/>
  <c r="H62" i="3" s="1"/>
  <c r="AM60" i="3"/>
  <c r="AM61" i="3" s="1"/>
  <c r="AL60" i="3"/>
  <c r="AL61" i="3" s="1"/>
  <c r="AK60" i="3"/>
  <c r="AK61" i="3" s="1"/>
  <c r="AJ60" i="3"/>
  <c r="AJ61" i="3" s="1"/>
  <c r="AI60" i="3"/>
  <c r="AI61" i="3" s="1"/>
  <c r="AH60" i="3"/>
  <c r="AH61" i="3" s="1"/>
  <c r="AG60" i="3"/>
  <c r="AG61" i="3" s="1"/>
  <c r="AF60" i="3"/>
  <c r="AF61" i="3" s="1"/>
  <c r="AE60" i="3"/>
  <c r="AE61" i="3" s="1"/>
  <c r="AD60" i="3"/>
  <c r="AD61" i="3" s="1"/>
  <c r="AC60" i="3"/>
  <c r="AC61" i="3" s="1"/>
  <c r="AB60" i="3"/>
  <c r="AB61" i="3" s="1"/>
  <c r="AA60" i="3"/>
  <c r="AA61" i="3" s="1"/>
  <c r="Z60" i="3"/>
  <c r="Z61" i="3" s="1"/>
  <c r="Y60" i="3"/>
  <c r="Y61" i="3" s="1"/>
  <c r="X60" i="3"/>
  <c r="X61" i="3" s="1"/>
  <c r="W60" i="3"/>
  <c r="W61" i="3" s="1"/>
  <c r="V60" i="3"/>
  <c r="V61" i="3" s="1"/>
  <c r="U60" i="3"/>
  <c r="U61" i="3" s="1"/>
  <c r="T60" i="3"/>
  <c r="T61" i="3" s="1"/>
  <c r="S60" i="3"/>
  <c r="S61" i="3" s="1"/>
  <c r="R60" i="3"/>
  <c r="R61" i="3" s="1"/>
  <c r="Q60" i="3"/>
  <c r="Q61" i="3" s="1"/>
  <c r="P60" i="3"/>
  <c r="P61" i="3" s="1"/>
  <c r="O60" i="3"/>
  <c r="O61" i="3" s="1"/>
  <c r="N60" i="3"/>
  <c r="N61" i="3" s="1"/>
  <c r="M60" i="3"/>
  <c r="M61" i="3" s="1"/>
  <c r="L60" i="3"/>
  <c r="L61" i="3" s="1"/>
  <c r="K60" i="3"/>
  <c r="K61" i="3" s="1"/>
  <c r="J60" i="3"/>
  <c r="J61" i="3" s="1"/>
  <c r="I60" i="3"/>
  <c r="I61" i="3" s="1"/>
  <c r="F60" i="3"/>
  <c r="F61" i="3" s="1"/>
  <c r="E60" i="3"/>
  <c r="E61" i="3" s="1"/>
  <c r="G59" i="3"/>
  <c r="H59" i="3" s="1"/>
  <c r="G58" i="3"/>
  <c r="H58" i="3" s="1"/>
  <c r="G57" i="3"/>
  <c r="H57" i="3" s="1"/>
  <c r="G56" i="3"/>
  <c r="H56" i="3" s="1"/>
  <c r="G55" i="3"/>
  <c r="H55" i="3" s="1"/>
  <c r="G54" i="3"/>
  <c r="H54" i="3" s="1"/>
  <c r="G53" i="3"/>
  <c r="H53" i="3" s="1"/>
  <c r="G52" i="3"/>
  <c r="H52" i="3" s="1"/>
  <c r="G51" i="3"/>
  <c r="G50" i="3"/>
  <c r="H50" i="3" s="1"/>
  <c r="AM48" i="3"/>
  <c r="AM49" i="3" s="1"/>
  <c r="AL48" i="3"/>
  <c r="AL49" i="3" s="1"/>
  <c r="AK48" i="3"/>
  <c r="AK49" i="3" s="1"/>
  <c r="AJ48" i="3"/>
  <c r="AJ49" i="3" s="1"/>
  <c r="AI48" i="3"/>
  <c r="AI49" i="3" s="1"/>
  <c r="AH48" i="3"/>
  <c r="AH49" i="3" s="1"/>
  <c r="AG48" i="3"/>
  <c r="AG49" i="3" s="1"/>
  <c r="AF48" i="3"/>
  <c r="AF49" i="3" s="1"/>
  <c r="AE48" i="3"/>
  <c r="AE49" i="3" s="1"/>
  <c r="AD48" i="3"/>
  <c r="AD49" i="3" s="1"/>
  <c r="AC48" i="3"/>
  <c r="AC49" i="3" s="1"/>
  <c r="AB48" i="3"/>
  <c r="AB49" i="3" s="1"/>
  <c r="AA48" i="3"/>
  <c r="AA49" i="3" s="1"/>
  <c r="Z48" i="3"/>
  <c r="Z49" i="3" s="1"/>
  <c r="Y48" i="3"/>
  <c r="Y49" i="3" s="1"/>
  <c r="X48" i="3"/>
  <c r="X49" i="3" s="1"/>
  <c r="W48" i="3"/>
  <c r="W49" i="3" s="1"/>
  <c r="V48" i="3"/>
  <c r="V49" i="3" s="1"/>
  <c r="U48" i="3"/>
  <c r="U49" i="3" s="1"/>
  <c r="T48" i="3"/>
  <c r="T49" i="3" s="1"/>
  <c r="S48" i="3"/>
  <c r="S49" i="3" s="1"/>
  <c r="R48" i="3"/>
  <c r="R49" i="3" s="1"/>
  <c r="Q48" i="3"/>
  <c r="Q49" i="3" s="1"/>
  <c r="P48" i="3"/>
  <c r="P49" i="3" s="1"/>
  <c r="O48" i="3"/>
  <c r="O49" i="3" s="1"/>
  <c r="N48" i="3"/>
  <c r="N49" i="3" s="1"/>
  <c r="M48" i="3"/>
  <c r="M49" i="3" s="1"/>
  <c r="L48" i="3"/>
  <c r="L49" i="3" s="1"/>
  <c r="K48" i="3"/>
  <c r="K49" i="3" s="1"/>
  <c r="J48" i="3"/>
  <c r="J49" i="3" s="1"/>
  <c r="I48" i="3"/>
  <c r="I49" i="3" s="1"/>
  <c r="F48" i="3"/>
  <c r="F49" i="3" s="1"/>
  <c r="E48" i="3"/>
  <c r="E49" i="3" s="1"/>
  <c r="G47" i="3"/>
  <c r="H47" i="3" s="1"/>
  <c r="G46" i="3"/>
  <c r="H46" i="3" s="1"/>
  <c r="G45" i="3"/>
  <c r="H45" i="3" s="1"/>
  <c r="G44" i="3"/>
  <c r="H44" i="3" s="1"/>
  <c r="G43" i="3"/>
  <c r="H43" i="3" s="1"/>
  <c r="G42" i="3"/>
  <c r="H42" i="3" s="1"/>
  <c r="G41" i="3"/>
  <c r="H41" i="3" s="1"/>
  <c r="AM40" i="3"/>
  <c r="AL40" i="3"/>
  <c r="AK40" i="3"/>
  <c r="AJ40" i="3"/>
  <c r="AI40" i="3"/>
  <c r="AH40" i="3"/>
  <c r="AG40" i="3"/>
  <c r="AF40" i="3"/>
  <c r="AE40" i="3"/>
  <c r="AD40" i="3"/>
  <c r="AC40" i="3"/>
  <c r="AB40" i="3"/>
  <c r="AA40" i="3"/>
  <c r="Z40" i="3"/>
  <c r="Y40" i="3"/>
  <c r="X40" i="3"/>
  <c r="W40" i="3"/>
  <c r="V40" i="3"/>
  <c r="U40" i="3"/>
  <c r="T40" i="3"/>
  <c r="S40" i="3"/>
  <c r="R40" i="3"/>
  <c r="Q40" i="3"/>
  <c r="P40" i="3"/>
  <c r="O40" i="3"/>
  <c r="N40" i="3"/>
  <c r="M40" i="3"/>
  <c r="L40" i="3"/>
  <c r="K40" i="3"/>
  <c r="J40" i="3"/>
  <c r="I40" i="3"/>
  <c r="F40" i="3"/>
  <c r="E40" i="3"/>
  <c r="G39" i="3"/>
  <c r="H39" i="3" s="1"/>
  <c r="G38" i="3"/>
  <c r="H38" i="3" s="1"/>
  <c r="G37" i="3"/>
  <c r="H37" i="3" s="1"/>
  <c r="G36" i="3"/>
  <c r="H36" i="3" s="1"/>
  <c r="G35" i="3"/>
  <c r="H35" i="3" s="1"/>
  <c r="G34" i="3"/>
  <c r="H34" i="3" s="1"/>
  <c r="G33" i="3"/>
  <c r="H33" i="3" s="1"/>
  <c r="AM32" i="3"/>
  <c r="AL32" i="3"/>
  <c r="AK32" i="3"/>
  <c r="AJ32" i="3"/>
  <c r="AI32" i="3"/>
  <c r="AH32" i="3"/>
  <c r="AG32" i="3"/>
  <c r="AF32" i="3"/>
  <c r="AE32" i="3"/>
  <c r="AD32" i="3"/>
  <c r="AC32" i="3"/>
  <c r="AB32" i="3"/>
  <c r="AA32" i="3"/>
  <c r="Z32" i="3"/>
  <c r="Y32" i="3"/>
  <c r="X32" i="3"/>
  <c r="W32" i="3"/>
  <c r="V32" i="3"/>
  <c r="U32" i="3"/>
  <c r="T32" i="3"/>
  <c r="S32" i="3"/>
  <c r="R32" i="3"/>
  <c r="Q32" i="3"/>
  <c r="P32" i="3"/>
  <c r="O32" i="3"/>
  <c r="N32" i="3"/>
  <c r="M32" i="3"/>
  <c r="L32" i="3"/>
  <c r="K32" i="3"/>
  <c r="J32" i="3"/>
  <c r="I32" i="3"/>
  <c r="F32" i="3"/>
  <c r="E32" i="3"/>
  <c r="G31" i="3"/>
  <c r="H31" i="3" s="1"/>
  <c r="G30" i="3"/>
  <c r="H30" i="3" s="1"/>
  <c r="G29" i="3"/>
  <c r="H29" i="3" s="1"/>
  <c r="G28" i="3"/>
  <c r="H28" i="3" s="1"/>
  <c r="G27" i="3"/>
  <c r="H27" i="3" s="1"/>
  <c r="G26" i="3"/>
  <c r="H26" i="3" s="1"/>
  <c r="G25" i="3"/>
  <c r="H25" i="3" s="1"/>
  <c r="G24" i="3"/>
  <c r="H24" i="3" s="1"/>
  <c r="G23" i="3"/>
  <c r="H23" i="3" s="1"/>
  <c r="G22" i="3"/>
  <c r="H22" i="3" s="1"/>
  <c r="AM20" i="3"/>
  <c r="AM21" i="3" s="1"/>
  <c r="AL20" i="3"/>
  <c r="AL21" i="3" s="1"/>
  <c r="AK20" i="3"/>
  <c r="AK21" i="3" s="1"/>
  <c r="AJ20" i="3"/>
  <c r="AJ21" i="3" s="1"/>
  <c r="AI20" i="3"/>
  <c r="AI21" i="3" s="1"/>
  <c r="AH20" i="3"/>
  <c r="AH21" i="3" s="1"/>
  <c r="AG20" i="3"/>
  <c r="AG21" i="3" s="1"/>
  <c r="AF20" i="3"/>
  <c r="AF21" i="3" s="1"/>
  <c r="AE20" i="3"/>
  <c r="AE21" i="3" s="1"/>
  <c r="AD20" i="3"/>
  <c r="AD21" i="3" s="1"/>
  <c r="AC20" i="3"/>
  <c r="AC21" i="3" s="1"/>
  <c r="AB20" i="3"/>
  <c r="AB21" i="3" s="1"/>
  <c r="AA20" i="3"/>
  <c r="AA21" i="3" s="1"/>
  <c r="Z20" i="3"/>
  <c r="Z21" i="3" s="1"/>
  <c r="Y20" i="3"/>
  <c r="Y21" i="3" s="1"/>
  <c r="X20" i="3"/>
  <c r="X21" i="3" s="1"/>
  <c r="W20" i="3"/>
  <c r="W21" i="3" s="1"/>
  <c r="V20" i="3"/>
  <c r="V21" i="3" s="1"/>
  <c r="U20" i="3"/>
  <c r="U21" i="3" s="1"/>
  <c r="T20" i="3"/>
  <c r="T21" i="3" s="1"/>
  <c r="S20" i="3"/>
  <c r="S21" i="3" s="1"/>
  <c r="R20" i="3"/>
  <c r="R21" i="3" s="1"/>
  <c r="Q20" i="3"/>
  <c r="Q21" i="3" s="1"/>
  <c r="P20" i="3"/>
  <c r="P21" i="3" s="1"/>
  <c r="O20" i="3"/>
  <c r="O21" i="3" s="1"/>
  <c r="N20" i="3"/>
  <c r="N21" i="3" s="1"/>
  <c r="M20" i="3"/>
  <c r="M21" i="3" s="1"/>
  <c r="L20" i="3"/>
  <c r="L21" i="3" s="1"/>
  <c r="K20" i="3"/>
  <c r="K21" i="3" s="1"/>
  <c r="J20" i="3"/>
  <c r="J21" i="3" s="1"/>
  <c r="I20" i="3"/>
  <c r="I21" i="3" s="1"/>
  <c r="F20" i="3"/>
  <c r="F21" i="3" s="1"/>
  <c r="E20" i="3"/>
  <c r="E21" i="3" s="1"/>
  <c r="G19" i="3"/>
  <c r="H19" i="3" s="1"/>
  <c r="G18" i="3"/>
  <c r="H18" i="3" s="1"/>
  <c r="G17" i="3"/>
  <c r="H17" i="3" s="1"/>
  <c r="G16" i="3"/>
  <c r="H16" i="3" s="1"/>
  <c r="G15" i="3"/>
  <c r="H15" i="3" s="1"/>
  <c r="G14" i="3"/>
  <c r="H14" i="3" s="1"/>
  <c r="G13" i="3"/>
  <c r="H13" i="3" s="1"/>
  <c r="G12" i="3"/>
  <c r="H12" i="3" s="1"/>
  <c r="G11" i="3"/>
  <c r="H11" i="3" s="1"/>
  <c r="G10" i="3"/>
  <c r="H10" i="3" s="1"/>
  <c r="G9" i="3"/>
  <c r="H9" i="3" s="1"/>
  <c r="AM8" i="3"/>
  <c r="AM94" i="3" s="1"/>
  <c r="AL8" i="3"/>
  <c r="AK8" i="3"/>
  <c r="AJ8" i="3"/>
  <c r="AI8" i="3"/>
  <c r="AI94" i="3" s="1"/>
  <c r="AH8" i="3"/>
  <c r="AG8" i="3"/>
  <c r="AF8" i="3"/>
  <c r="AE8" i="3"/>
  <c r="AE94" i="3" s="1"/>
  <c r="AD8" i="3"/>
  <c r="AC8" i="3"/>
  <c r="AB8" i="3"/>
  <c r="AA8" i="3"/>
  <c r="AA94" i="3" s="1"/>
  <c r="Z8" i="3"/>
  <c r="Y8" i="3"/>
  <c r="X8" i="3"/>
  <c r="W8" i="3"/>
  <c r="W94" i="3" s="1"/>
  <c r="V8" i="3"/>
  <c r="U8" i="3"/>
  <c r="T8" i="3"/>
  <c r="S8" i="3"/>
  <c r="S94" i="3" s="1"/>
  <c r="R8" i="3"/>
  <c r="Q8" i="3"/>
  <c r="P8" i="3"/>
  <c r="O8" i="3"/>
  <c r="O94" i="3" s="1"/>
  <c r="N8" i="3"/>
  <c r="M8" i="3"/>
  <c r="L8" i="3"/>
  <c r="K8" i="3"/>
  <c r="K94" i="3" s="1"/>
  <c r="J8" i="3"/>
  <c r="I8" i="3"/>
  <c r="F8" i="3"/>
  <c r="E8" i="3"/>
  <c r="E94" i="3" s="1"/>
  <c r="J7" i="3"/>
  <c r="K7" i="3" s="1"/>
  <c r="L7" i="3" s="1"/>
  <c r="M7" i="3" s="1"/>
  <c r="N7" i="3" s="1"/>
  <c r="O7" i="3" s="1"/>
  <c r="P7" i="3" s="1"/>
  <c r="Q7" i="3" s="1"/>
  <c r="R7" i="3" s="1"/>
  <c r="S7" i="3" s="1"/>
  <c r="T7" i="3" s="1"/>
  <c r="U7" i="3" s="1"/>
  <c r="V7" i="3" s="1"/>
  <c r="W7" i="3" s="1"/>
  <c r="X7" i="3" s="1"/>
  <c r="Y7" i="3" s="1"/>
  <c r="Z7" i="3" s="1"/>
  <c r="AA7" i="3" s="1"/>
  <c r="AB7" i="3" s="1"/>
  <c r="AC7" i="3" s="1"/>
  <c r="AD7" i="3" s="1"/>
  <c r="AE7" i="3" s="1"/>
  <c r="AF7" i="3" s="1"/>
  <c r="AG7" i="3" s="1"/>
  <c r="AH7" i="3" s="1"/>
  <c r="AI7" i="3" s="1"/>
  <c r="B7" i="3"/>
  <c r="C7" i="3" s="1"/>
  <c r="D7" i="3" s="1"/>
  <c r="E7" i="3" s="1"/>
  <c r="F7" i="3" s="1"/>
  <c r="G6" i="3"/>
  <c r="F1" i="3"/>
  <c r="G1" i="3" s="1"/>
  <c r="F6" i="3" s="1"/>
  <c r="E1" i="3"/>
  <c r="K2" i="4" l="1"/>
  <c r="AD9" i="4"/>
  <c r="K19" i="4"/>
  <c r="K15" i="4"/>
  <c r="K14" i="4"/>
  <c r="G71" i="3"/>
  <c r="T51" i="6"/>
  <c r="I10" i="5"/>
  <c r="S30" i="6"/>
  <c r="J11" i="5"/>
  <c r="N11" i="7"/>
  <c r="F94" i="3"/>
  <c r="G40" i="3"/>
  <c r="N20" i="5"/>
  <c r="S20" i="7"/>
  <c r="M30" i="7"/>
  <c r="M40" i="7"/>
  <c r="K11" i="7"/>
  <c r="J94" i="3"/>
  <c r="N94" i="3"/>
  <c r="R94" i="3"/>
  <c r="V94" i="3"/>
  <c r="Z94" i="3"/>
  <c r="AD94" i="3"/>
  <c r="AH94" i="3"/>
  <c r="AL94" i="3"/>
  <c r="G60" i="3"/>
  <c r="G61" i="3" s="1"/>
  <c r="H61" i="3" s="1"/>
  <c r="G85" i="3"/>
  <c r="N11" i="6"/>
  <c r="R20" i="6"/>
  <c r="M30" i="6"/>
  <c r="M40" i="6"/>
  <c r="M32" i="4"/>
  <c r="H10" i="5"/>
  <c r="K19" i="5"/>
  <c r="N19" i="5" s="1"/>
  <c r="R10" i="5"/>
  <c r="M40" i="5"/>
  <c r="M51" i="5"/>
  <c r="M25" i="6"/>
  <c r="M35" i="6"/>
  <c r="M45" i="6"/>
  <c r="H40" i="3"/>
  <c r="G82" i="3"/>
  <c r="H82" i="3" s="1"/>
  <c r="H85" i="3"/>
  <c r="S11" i="7"/>
  <c r="Y10" i="4"/>
  <c r="A2" i="3"/>
  <c r="G8" i="3"/>
  <c r="Q10" i="5"/>
  <c r="M20" i="5"/>
  <c r="K11" i="5"/>
  <c r="M11" i="5" s="1"/>
  <c r="N25" i="5"/>
  <c r="N35" i="5"/>
  <c r="N45" i="5"/>
  <c r="K11" i="6"/>
  <c r="L11" i="6" s="1"/>
  <c r="O11" i="6"/>
  <c r="R11" i="6" s="1"/>
  <c r="L25" i="6"/>
  <c r="P19" i="6"/>
  <c r="L30" i="6"/>
  <c r="L35" i="6"/>
  <c r="L40" i="6"/>
  <c r="L45" i="6"/>
  <c r="S51" i="6"/>
  <c r="R11" i="7"/>
  <c r="L25" i="7"/>
  <c r="P19" i="7"/>
  <c r="L30" i="7"/>
  <c r="L35" i="7"/>
  <c r="L40" i="7"/>
  <c r="L45" i="7"/>
  <c r="S51" i="7"/>
  <c r="G20" i="3"/>
  <c r="G21" i="3" s="1"/>
  <c r="G48" i="3"/>
  <c r="H48" i="3" s="1"/>
  <c r="H83" i="3"/>
  <c r="Z10" i="4"/>
  <c r="M26" i="4"/>
  <c r="M57" i="4"/>
  <c r="M50" i="4"/>
  <c r="N38" i="4"/>
  <c r="N32" i="4"/>
  <c r="N26" i="4"/>
  <c r="M44" i="4"/>
  <c r="M38" i="4"/>
  <c r="N44" i="4"/>
  <c r="N50" i="4"/>
  <c r="M11" i="7"/>
  <c r="L11" i="7"/>
  <c r="M19" i="7"/>
  <c r="L19" i="7"/>
  <c r="N19" i="7"/>
  <c r="R20" i="7"/>
  <c r="R51" i="7"/>
  <c r="Q11" i="7"/>
  <c r="P11" i="7"/>
  <c r="C12" i="7"/>
  <c r="M20" i="7"/>
  <c r="L20" i="7"/>
  <c r="I10" i="7"/>
  <c r="H10" i="7"/>
  <c r="U25" i="7"/>
  <c r="U30" i="7"/>
  <c r="U35" i="7"/>
  <c r="U40" i="7"/>
  <c r="U45" i="7"/>
  <c r="M51" i="7"/>
  <c r="T20" i="7"/>
  <c r="T25" i="7"/>
  <c r="T30" i="7"/>
  <c r="T35" i="7"/>
  <c r="T40" i="7"/>
  <c r="T45" i="7"/>
  <c r="L51" i="7"/>
  <c r="Q19" i="7"/>
  <c r="M19" i="6"/>
  <c r="L19" i="6"/>
  <c r="M20" i="6"/>
  <c r="L20" i="6"/>
  <c r="Q11" i="6"/>
  <c r="C12" i="6"/>
  <c r="P11" i="6"/>
  <c r="I10" i="6"/>
  <c r="H10" i="6"/>
  <c r="S20" i="6"/>
  <c r="N19" i="6"/>
  <c r="R19" i="6" s="1"/>
  <c r="R51" i="6"/>
  <c r="U25" i="6"/>
  <c r="U30" i="6"/>
  <c r="U35" i="6"/>
  <c r="U40" i="6"/>
  <c r="U45" i="6"/>
  <c r="M51" i="6"/>
  <c r="T20" i="6"/>
  <c r="T25" i="6"/>
  <c r="T30" i="6"/>
  <c r="T35" i="6"/>
  <c r="T40" i="6"/>
  <c r="T45" i="6"/>
  <c r="L51" i="6"/>
  <c r="Q19" i="6"/>
  <c r="C12" i="5"/>
  <c r="M19" i="5"/>
  <c r="M25" i="5"/>
  <c r="M35" i="5"/>
  <c r="M45" i="5"/>
  <c r="C14" i="4"/>
  <c r="C27" i="4"/>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J12" i="4"/>
  <c r="I10" i="4"/>
  <c r="R10" i="4"/>
  <c r="Q10" i="4"/>
  <c r="N57" i="4"/>
  <c r="K12" i="4"/>
  <c r="H10" i="4"/>
  <c r="AK7" i="3"/>
  <c r="AJ7" i="3"/>
  <c r="AL7" i="3" s="1"/>
  <c r="AM7" i="3" s="1"/>
  <c r="H8" i="3"/>
  <c r="L94" i="3"/>
  <c r="P94" i="3"/>
  <c r="T94" i="3"/>
  <c r="X94" i="3"/>
  <c r="AB94" i="3"/>
  <c r="AF94" i="3"/>
  <c r="AJ94" i="3"/>
  <c r="H20" i="3"/>
  <c r="G49" i="3"/>
  <c r="H49" i="3" s="1"/>
  <c r="H51" i="3"/>
  <c r="H60" i="3"/>
  <c r="G66" i="3"/>
  <c r="H66" i="3" s="1"/>
  <c r="H71" i="3"/>
  <c r="I94" i="3"/>
  <c r="M94" i="3"/>
  <c r="Q94" i="3"/>
  <c r="U94" i="3"/>
  <c r="Y94" i="3"/>
  <c r="AC94" i="3"/>
  <c r="AG94" i="3"/>
  <c r="AK94" i="3"/>
  <c r="G32" i="3"/>
  <c r="H32" i="3" s="1"/>
  <c r="H67" i="3"/>
  <c r="G72" i="3"/>
  <c r="G86" i="3"/>
  <c r="H86" i="3" s="1"/>
  <c r="H21" i="3"/>
  <c r="J2" i="4" l="1"/>
  <c r="J4" i="4" s="1"/>
  <c r="M11" i="6"/>
  <c r="N11" i="5"/>
  <c r="S11" i="6"/>
  <c r="F5" i="4"/>
  <c r="G5" i="4" s="1"/>
  <c r="J13" i="4"/>
  <c r="K13" i="4"/>
  <c r="U19" i="7"/>
  <c r="T19" i="7"/>
  <c r="R19" i="7"/>
  <c r="S19" i="7"/>
  <c r="Q12" i="7"/>
  <c r="C13" i="7"/>
  <c r="P12" i="7"/>
  <c r="O12" i="7"/>
  <c r="K12" i="7"/>
  <c r="J12" i="7"/>
  <c r="N12" i="7"/>
  <c r="U11" i="7"/>
  <c r="T11" i="7"/>
  <c r="U11" i="6"/>
  <c r="T11" i="6"/>
  <c r="S19" i="6"/>
  <c r="Q12" i="6"/>
  <c r="C13" i="6"/>
  <c r="P12" i="6"/>
  <c r="N12" i="6"/>
  <c r="J12" i="6"/>
  <c r="O12" i="6"/>
  <c r="K12" i="6"/>
  <c r="U19" i="6"/>
  <c r="T19" i="6"/>
  <c r="K12" i="5"/>
  <c r="C13" i="5"/>
  <c r="J12" i="5"/>
  <c r="C15" i="4"/>
  <c r="J14" i="4"/>
  <c r="N12" i="4"/>
  <c r="M12" i="4"/>
  <c r="H72" i="3"/>
  <c r="G73" i="3"/>
  <c r="H73" i="3" s="1"/>
  <c r="G94" i="3"/>
  <c r="H94" i="3" s="1"/>
  <c r="N13" i="4" l="1"/>
  <c r="M13" i="4"/>
  <c r="M12" i="7"/>
  <c r="L12" i="7"/>
  <c r="U12" i="7"/>
  <c r="T12" i="7"/>
  <c r="C14" i="7"/>
  <c r="Q13" i="7"/>
  <c r="P13" i="7"/>
  <c r="O13" i="7"/>
  <c r="K13" i="7"/>
  <c r="N13" i="7"/>
  <c r="J13" i="7"/>
  <c r="S12" i="7"/>
  <c r="R12" i="7"/>
  <c r="R12" i="6"/>
  <c r="S12" i="6"/>
  <c r="C14" i="6"/>
  <c r="Q13" i="6"/>
  <c r="P13" i="6"/>
  <c r="N13" i="6"/>
  <c r="J13" i="6"/>
  <c r="O13" i="6"/>
  <c r="K13" i="6"/>
  <c r="M12" i="6"/>
  <c r="L12" i="6"/>
  <c r="U12" i="6"/>
  <c r="T12" i="6"/>
  <c r="C14" i="5"/>
  <c r="K13" i="5"/>
  <c r="J13" i="5"/>
  <c r="N12" i="5"/>
  <c r="M12" i="5"/>
  <c r="N14" i="4"/>
  <c r="M14" i="4"/>
  <c r="C16" i="4"/>
  <c r="J15" i="4"/>
  <c r="U13" i="7" l="1"/>
  <c r="T13" i="7"/>
  <c r="R13" i="7"/>
  <c r="S13" i="7"/>
  <c r="M13" i="7"/>
  <c r="L13" i="7"/>
  <c r="Q14" i="7"/>
  <c r="P14" i="7"/>
  <c r="C15" i="7"/>
  <c r="O14" i="7"/>
  <c r="J14" i="7"/>
  <c r="N14" i="7"/>
  <c r="K14" i="7"/>
  <c r="S13" i="6"/>
  <c r="R13" i="6"/>
  <c r="Q14" i="6"/>
  <c r="P14" i="6"/>
  <c r="C15" i="6"/>
  <c r="N14" i="6"/>
  <c r="K14" i="6"/>
  <c r="J14" i="6"/>
  <c r="O14" i="6"/>
  <c r="U13" i="6"/>
  <c r="T13" i="6"/>
  <c r="M13" i="6"/>
  <c r="L13" i="6"/>
  <c r="N13" i="5"/>
  <c r="M13" i="5"/>
  <c r="K14" i="5"/>
  <c r="J14" i="5"/>
  <c r="C15" i="5"/>
  <c r="C17" i="4"/>
  <c r="K16" i="4"/>
  <c r="J16" i="4"/>
  <c r="M15" i="4"/>
  <c r="N15" i="4"/>
  <c r="S14" i="7" l="1"/>
  <c r="R14" i="7"/>
  <c r="M14" i="7"/>
  <c r="L14" i="7"/>
  <c r="Q15" i="7"/>
  <c r="C16" i="7"/>
  <c r="P15" i="7"/>
  <c r="O15" i="7"/>
  <c r="K15" i="7"/>
  <c r="J15" i="7"/>
  <c r="N15" i="7"/>
  <c r="U14" i="7"/>
  <c r="T14" i="7"/>
  <c r="Q15" i="6"/>
  <c r="P15" i="6"/>
  <c r="C16" i="6"/>
  <c r="N15" i="6"/>
  <c r="J15" i="6"/>
  <c r="O15" i="6"/>
  <c r="K15" i="6"/>
  <c r="R14" i="6"/>
  <c r="S14" i="6"/>
  <c r="M14" i="6"/>
  <c r="L14" i="6"/>
  <c r="U14" i="6"/>
  <c r="T14" i="6"/>
  <c r="N14" i="5"/>
  <c r="M14" i="5"/>
  <c r="K15" i="5"/>
  <c r="J15" i="5"/>
  <c r="C16" i="5"/>
  <c r="N16" i="4"/>
  <c r="M16" i="4"/>
  <c r="K17" i="4"/>
  <c r="J17" i="4"/>
  <c r="C18" i="4"/>
  <c r="M15" i="7" l="1"/>
  <c r="L15" i="7"/>
  <c r="S15" i="7"/>
  <c r="R15" i="7"/>
  <c r="U15" i="7"/>
  <c r="T15" i="7"/>
  <c r="Q16" i="7"/>
  <c r="C17" i="7"/>
  <c r="P16" i="7"/>
  <c r="O16" i="7"/>
  <c r="K16" i="7"/>
  <c r="J16" i="7"/>
  <c r="N16" i="7"/>
  <c r="R15" i="6"/>
  <c r="S15" i="6"/>
  <c r="U15" i="6"/>
  <c r="T15" i="6"/>
  <c r="M15" i="6"/>
  <c r="L15" i="6"/>
  <c r="Q16" i="6"/>
  <c r="C17" i="6"/>
  <c r="P16" i="6"/>
  <c r="N16" i="6"/>
  <c r="J16" i="6"/>
  <c r="O16" i="6"/>
  <c r="K16" i="6"/>
  <c r="N15" i="5"/>
  <c r="M15" i="5"/>
  <c r="K16" i="5"/>
  <c r="C17" i="5"/>
  <c r="J16" i="5"/>
  <c r="N17" i="4"/>
  <c r="M17" i="4"/>
  <c r="K18" i="4"/>
  <c r="J18" i="4"/>
  <c r="J10" i="4" s="1"/>
  <c r="C18" i="7" l="1"/>
  <c r="Q17" i="7"/>
  <c r="P17" i="7"/>
  <c r="O17" i="7"/>
  <c r="K17" i="7"/>
  <c r="J17" i="7"/>
  <c r="N17" i="7"/>
  <c r="U16" i="7"/>
  <c r="T16" i="7"/>
  <c r="M16" i="7"/>
  <c r="L16" i="7"/>
  <c r="S16" i="7"/>
  <c r="R16" i="7"/>
  <c r="U16" i="6"/>
  <c r="T16" i="6"/>
  <c r="M16" i="6"/>
  <c r="L16" i="6"/>
  <c r="R16" i="6"/>
  <c r="S16" i="6"/>
  <c r="C18" i="6"/>
  <c r="Q17" i="6"/>
  <c r="P17" i="6"/>
  <c r="N17" i="6"/>
  <c r="J17" i="6"/>
  <c r="O17" i="6"/>
  <c r="K17" i="6"/>
  <c r="N16" i="5"/>
  <c r="M16" i="5"/>
  <c r="C18" i="5"/>
  <c r="K17" i="5"/>
  <c r="J17" i="5"/>
  <c r="N18" i="4"/>
  <c r="M18" i="4"/>
  <c r="U17" i="7" l="1"/>
  <c r="T17" i="7"/>
  <c r="M17" i="7"/>
  <c r="L17" i="7"/>
  <c r="Q18" i="7"/>
  <c r="P18" i="7"/>
  <c r="P10" i="7" s="1"/>
  <c r="O18" i="7"/>
  <c r="K18" i="7"/>
  <c r="J18" i="7"/>
  <c r="J10" i="7" s="1"/>
  <c r="N18" i="7"/>
  <c r="N10" i="7" s="1"/>
  <c r="S17" i="7"/>
  <c r="R17" i="7"/>
  <c r="M17" i="6"/>
  <c r="L17" i="6"/>
  <c r="Q18" i="6"/>
  <c r="P18" i="6"/>
  <c r="P10" i="6" s="1"/>
  <c r="N18" i="6"/>
  <c r="N10" i="6" s="1"/>
  <c r="J18" i="6"/>
  <c r="J10" i="6" s="1"/>
  <c r="O18" i="6"/>
  <c r="K18" i="6"/>
  <c r="S17" i="6"/>
  <c r="R17" i="6"/>
  <c r="U17" i="6"/>
  <c r="T17" i="6"/>
  <c r="N17" i="5"/>
  <c r="M17" i="5"/>
  <c r="K18" i="5"/>
  <c r="J18" i="5"/>
  <c r="J10" i="5" s="1"/>
  <c r="S18" i="7" l="1"/>
  <c r="R18" i="7"/>
  <c r="O10" i="7"/>
  <c r="M18" i="7"/>
  <c r="L18" i="7"/>
  <c r="K10" i="7"/>
  <c r="U18" i="7"/>
  <c r="T18" i="7"/>
  <c r="Q10" i="7"/>
  <c r="R18" i="6"/>
  <c r="S18" i="6"/>
  <c r="O10" i="6"/>
  <c r="M18" i="6"/>
  <c r="L18" i="6"/>
  <c r="K10" i="6"/>
  <c r="U18" i="6"/>
  <c r="T18" i="6"/>
  <c r="Q10" i="6"/>
  <c r="N18" i="5"/>
  <c r="M18" i="5"/>
  <c r="K10" i="5"/>
  <c r="M10" i="7" l="1"/>
  <c r="L10" i="7"/>
  <c r="S10" i="7"/>
  <c r="R10" i="7"/>
  <c r="U10" i="7"/>
  <c r="T10" i="7"/>
  <c r="R10" i="6"/>
  <c r="S10" i="6"/>
  <c r="M10" i="6"/>
  <c r="L10" i="6"/>
  <c r="U10" i="6"/>
  <c r="T10" i="6"/>
  <c r="N10" i="5"/>
  <c r="M10" i="5"/>
  <c r="M20" i="4" l="1"/>
  <c r="N20" i="4"/>
  <c r="N19" i="4"/>
  <c r="N25" i="4"/>
  <c r="K11" i="4"/>
  <c r="K10" i="4" l="1"/>
  <c r="Z4" i="4" s="1"/>
  <c r="N11" i="4"/>
  <c r="M11" i="4"/>
  <c r="M19" i="4"/>
  <c r="M25" i="4"/>
  <c r="Z5" i="4" l="1"/>
  <c r="Z6" i="4" s="1"/>
  <c r="Z7" i="4" s="1"/>
  <c r="N3" i="4"/>
  <c r="O3" i="4" s="1"/>
  <c r="O4" i="4" s="1"/>
  <c r="K3" i="4"/>
  <c r="Y12" i="4"/>
  <c r="M10" i="4"/>
  <c r="N10" i="4"/>
</calcChain>
</file>

<file path=xl/comments1.xml><?xml version="1.0" encoding="utf-8"?>
<comments xmlns="http://schemas.openxmlformats.org/spreadsheetml/2006/main">
  <authors>
    <author>Александр</author>
  </authors>
  <commentList>
    <comment ref="B1" authorId="0">
      <text>
        <r>
          <rPr>
            <b/>
            <sz val="9"/>
            <color indexed="81"/>
            <rFont val="Tahoma"/>
            <family val="2"/>
            <charset val="204"/>
          </rPr>
          <t>Обязательно для заполнения</t>
        </r>
      </text>
    </comment>
    <comment ref="G11" authorId="0">
      <text>
        <r>
          <rPr>
            <b/>
            <sz val="9"/>
            <color indexed="81"/>
            <rFont val="Tahoma"/>
            <family val="2"/>
            <charset val="204"/>
          </rPr>
          <t>ячейки с светло-синей заливкой заполняются автоматически</t>
        </r>
      </text>
    </comment>
  </commentList>
</comments>
</file>

<file path=xl/comments2.xml><?xml version="1.0" encoding="utf-8"?>
<comments xmlns="http://schemas.openxmlformats.org/spreadsheetml/2006/main">
  <authors>
    <author>Александр</author>
  </authors>
  <commentList>
    <comment ref="O7" authorId="0">
      <text>
        <r>
          <rPr>
            <b/>
            <sz val="9"/>
            <color indexed="81"/>
            <rFont val="Tahoma"/>
            <family val="2"/>
            <charset val="204"/>
          </rPr>
          <t>указывается фактическая выручка за прошлый месяц.
Т.е. данный показатель в объеме за месяц</t>
        </r>
      </text>
    </comment>
    <comment ref="P7" authorId="0">
      <text>
        <r>
          <rPr>
            <b/>
            <sz val="9"/>
            <color indexed="81"/>
            <rFont val="Tahoma"/>
            <family val="2"/>
            <charset val="204"/>
          </rPr>
          <t>прогнозная выручка, заполняется еженедельно.
Указывается прогноз  на месяц.</t>
        </r>
      </text>
    </comment>
    <comment ref="F10" authorId="0">
      <text>
        <r>
          <rPr>
            <b/>
            <sz val="9"/>
            <color rgb="FF000000"/>
            <rFont val="Tahoma"/>
            <family val="2"/>
            <charset val="204"/>
          </rPr>
          <t>значение отпуска в сеть на текущую дату еженедельного отчета должно соотвествовать отпуску в сеть на текущую дату ежесуточного отчета с начала месяца (нарастающим итогом)</t>
        </r>
      </text>
    </comment>
    <comment ref="E21" authorId="0">
      <text>
        <r>
          <rPr>
            <b/>
            <sz val="9"/>
            <color rgb="FF000000"/>
            <rFont val="Tahoma"/>
            <family val="2"/>
            <charset val="204"/>
          </rPr>
          <t>Поименно указываются только потребители, присоединеным к сетям ДЗО, максимальная мощность энергопринимающих устройств которых выше 5 МВт.</t>
        </r>
      </text>
    </comment>
    <comment ref="J21" authorId="0">
      <text>
        <r>
          <rPr>
            <b/>
            <sz val="9"/>
            <color rgb="FF000000"/>
            <rFont val="Tahoma"/>
            <family val="2"/>
            <charset val="204"/>
          </rPr>
          <t>значение отпуска из сети по потребителю (группе потребителей) заполняется с начала месяца  на дату предоставления отчета (нарастающим итогом). Определяется по приборам учета, либо расчетным способом.</t>
        </r>
      </text>
    </comment>
    <comment ref="K21" authorId="0">
      <text>
        <r>
          <rPr>
            <b/>
            <sz val="9"/>
            <color indexed="81"/>
            <rFont val="Tahoma"/>
            <family val="2"/>
            <charset val="204"/>
          </rPr>
          <t xml:space="preserve">значение отпуска из сети по потребителю (группе потребителей) заполняется с начала месяца на дату предоставления отчета  (нарастающим итогом). </t>
        </r>
      </text>
    </comment>
    <comment ref="L21" authorId="0">
      <text>
        <r>
          <rPr>
            <b/>
            <sz val="9"/>
            <color indexed="81"/>
            <rFont val="Tahoma"/>
            <family val="2"/>
            <charset val="204"/>
          </rPr>
          <t>Информация в столбце "Источник информации" заполняется только по потребителям, указанным поименно.
ПУ ТСО - показания снимаются по коммерческому учету ТСО;
ПУ потребителя - показания снимаются по приборам учета данного потребителя;
В случае если, показания ПУ прибора учета потребителя получена позднее отчетной даты - информация подлежит корректировке в следующий отчетный период (неделя)
Тех. учет -  показания снимаются на основании технического учету ТСО.</t>
        </r>
      </text>
    </comment>
    <comment ref="E24" authorId="0">
      <text>
        <r>
          <rPr>
            <b/>
            <sz val="9"/>
            <color rgb="FF000000"/>
            <rFont val="Tahoma"/>
            <family val="2"/>
            <charset val="204"/>
          </rPr>
          <t>заполняется информация только по потребителям с максимальной мощностью меньше 5 МВт, присоединенным к сетям ДЗО, по которым существует возможность дистанционного съема показаний приборов учета.</t>
        </r>
      </text>
    </comment>
    <comment ref="F30" authorId="0">
      <text>
        <r>
          <rPr>
            <b/>
            <sz val="9"/>
            <color rgb="FF000000"/>
            <rFont val="Tahoma"/>
            <family val="2"/>
            <charset val="204"/>
          </rPr>
          <t>В серые ячейки данные не заполняются</t>
        </r>
      </text>
    </comment>
    <comment ref="J31" authorId="0">
      <text>
        <r>
          <rPr>
            <b/>
            <sz val="9"/>
            <color rgb="FF000000"/>
            <rFont val="Tahoma"/>
            <family val="2"/>
            <charset val="204"/>
          </rPr>
          <t>В ячейки без заливки данные заполняются в ручную!</t>
        </r>
      </text>
    </comment>
  </commentList>
</comments>
</file>

<file path=xl/comments3.xml><?xml version="1.0" encoding="utf-8"?>
<comments xmlns="http://schemas.openxmlformats.org/spreadsheetml/2006/main">
  <authors>
    <author>user</author>
    <author>Александр</author>
  </authors>
  <commentList>
    <comment ref="N6" authorId="0">
      <text>
        <r>
          <rPr>
            <sz val="9"/>
            <color indexed="81"/>
            <rFont val="Tahoma"/>
            <family val="2"/>
            <charset val="204"/>
          </rPr>
          <t xml:space="preserve">Сооотвествует отчетным данным управленческого отчет и бухгалтерским данным (с долей погрешности урегулированных разногласий с 17 до 27 числа) </t>
        </r>
      </text>
    </comment>
    <comment ref="F10" authorId="1">
      <text>
        <r>
          <rPr>
            <b/>
            <sz val="9"/>
            <color indexed="81"/>
            <rFont val="Tahoma"/>
            <family val="2"/>
            <charset val="204"/>
          </rPr>
          <t>значение отпуска в сеть должно соотвествовать  (с допустимой долей погрешности) "ежедневному" отчету, а так же отчетному отпуску в сеть за иесяц</t>
        </r>
      </text>
    </comment>
    <comment ref="J10" authorId="0">
      <text>
        <r>
          <rPr>
            <sz val="9"/>
            <color indexed="81"/>
            <rFont val="Tahoma"/>
            <family val="2"/>
            <charset val="204"/>
          </rPr>
          <t xml:space="preserve"> соотвествует (с допустимой долей погрешности) занчениям "ежедневного" и ""еженедельного" мониторинга, а так же данным управленческого и бухгалтерского учета</t>
        </r>
      </text>
    </comment>
    <comment ref="N10" authorId="0">
      <text>
        <r>
          <rPr>
            <sz val="9"/>
            <color indexed="81"/>
            <rFont val="Tahoma"/>
            <family val="2"/>
            <charset val="204"/>
          </rPr>
          <t xml:space="preserve">Сооотвествует отчетным данным управленческого отчет и бухгалтерским данным (с долей погрешности урегулированных разногласий с 17 до 27 числа) 
</t>
        </r>
      </text>
    </comment>
    <comment ref="F16" authorId="1">
      <text>
        <r>
          <rPr>
            <b/>
            <sz val="9"/>
            <color indexed="81"/>
            <rFont val="Tahoma"/>
            <family val="2"/>
            <charset val="204"/>
          </rPr>
          <t>в серые ячейки данные не заполняются!!!</t>
        </r>
      </text>
    </comment>
    <comment ref="E21" authorId="1">
      <text>
        <r>
          <rPr>
            <b/>
            <sz val="9"/>
            <color indexed="81"/>
            <rFont val="Tahoma"/>
            <family val="2"/>
            <charset val="204"/>
          </rPr>
          <t>Поименно указываются только потребители, присоединенные к сетям ДЗО, максимальная мощность энергопринимающих устройств которых выше 5 МВт.</t>
        </r>
      </text>
    </comment>
    <comment ref="J21" authorId="1">
      <text>
        <r>
          <rPr>
            <b/>
            <sz val="9"/>
            <color rgb="FF000000"/>
            <rFont val="Tahoma"/>
            <family val="2"/>
            <charset val="204"/>
          </rPr>
          <t>В ячейки без заливки данные заполняются в ручную!</t>
        </r>
      </text>
    </comment>
    <comment ref="E24" authorId="1">
      <text>
        <r>
          <rPr>
            <b/>
            <sz val="9"/>
            <color indexed="81"/>
            <rFont val="Tahoma"/>
            <family val="2"/>
            <charset val="204"/>
          </rPr>
          <t>заполняется информация ссумарно по всем потребителям, присоединенным к сетям ДЗО, с максимальной мощностью меньше 5 МВт.</t>
        </r>
      </text>
    </comment>
  </commentList>
</comments>
</file>

<file path=xl/sharedStrings.xml><?xml version="1.0" encoding="utf-8"?>
<sst xmlns="http://schemas.openxmlformats.org/spreadsheetml/2006/main" count="774" uniqueCount="251">
  <si>
    <t>№ п/п</t>
  </si>
  <si>
    <t>Субъект РФ</t>
  </si>
  <si>
    <t>Наименование "Головной компании"/группы компаний, в которую входит ТСО</t>
  </si>
  <si>
    <t>Наименование ТСО (территориальной сетевой организации)</t>
  </si>
  <si>
    <t>дата заполнения</t>
  </si>
  <si>
    <t>отпуск в сеть за апрель</t>
  </si>
  <si>
    <t>суточный отпуск в сеть, млн кВтч</t>
  </si>
  <si>
    <t>Отклонение</t>
  </si>
  <si>
    <t>факт</t>
  </si>
  <si>
    <t>ПАО "МРСК Центра"</t>
  </si>
  <si>
    <t>1.1.</t>
  </si>
  <si>
    <t>Белгородская область</t>
  </si>
  <si>
    <t>Белгородэнерго</t>
  </si>
  <si>
    <t>1.2.</t>
  </si>
  <si>
    <t>Брянскэнерго</t>
  </si>
  <si>
    <t>1.3.</t>
  </si>
  <si>
    <t>Воронежэнерго</t>
  </si>
  <si>
    <t>1.4.</t>
  </si>
  <si>
    <t>Костромаэнерго</t>
  </si>
  <si>
    <t>1.5.</t>
  </si>
  <si>
    <t>Курскэнерго</t>
  </si>
  <si>
    <t>1.6.</t>
  </si>
  <si>
    <t>Липецкэнерго</t>
  </si>
  <si>
    <t>1.7.</t>
  </si>
  <si>
    <t>Орелэнерго</t>
  </si>
  <si>
    <t>1.8.</t>
  </si>
  <si>
    <t>Смоленскэнерго</t>
  </si>
  <si>
    <t>1.9.</t>
  </si>
  <si>
    <t>Тамбовэнерго</t>
  </si>
  <si>
    <t>1.10.</t>
  </si>
  <si>
    <t>Тверьэнерго</t>
  </si>
  <si>
    <t>1.11.</t>
  </si>
  <si>
    <t>Ярэнерго</t>
  </si>
  <si>
    <t>ПАО "МРСК Центра и Приволжья" (ГК)</t>
  </si>
  <si>
    <t>2.1.</t>
  </si>
  <si>
    <t>ПАО "МРСК Центра и Приволжья"</t>
  </si>
  <si>
    <t>2.1.1.</t>
  </si>
  <si>
    <t>Владимирэнерго</t>
  </si>
  <si>
    <t>2.1.2.</t>
  </si>
  <si>
    <t>Ивэнерго</t>
  </si>
  <si>
    <t>2.1.3.</t>
  </si>
  <si>
    <t>Калугаэнерго</t>
  </si>
  <si>
    <t>2.1.4.</t>
  </si>
  <si>
    <t>Кировэнерго</t>
  </si>
  <si>
    <t>2.1.5.</t>
  </si>
  <si>
    <t>Мариэнерго</t>
  </si>
  <si>
    <t>2.1.6.</t>
  </si>
  <si>
    <t>Нижновэнерго</t>
  </si>
  <si>
    <t>2.1.7.</t>
  </si>
  <si>
    <t>Рязаньэнерго</t>
  </si>
  <si>
    <t>2.1.8.</t>
  </si>
  <si>
    <t>Тулэнерго</t>
  </si>
  <si>
    <t>2.1.9.</t>
  </si>
  <si>
    <t>Удмуртэнерго</t>
  </si>
  <si>
    <t>2.2.</t>
  </si>
  <si>
    <t>АО "Свет"</t>
  </si>
  <si>
    <t>ПАО "МРСК Волги"</t>
  </si>
  <si>
    <t>3.1.</t>
  </si>
  <si>
    <t>Мордовэнерго</t>
  </si>
  <si>
    <t>3.2.</t>
  </si>
  <si>
    <t>Оренбургэнерго</t>
  </si>
  <si>
    <t>3.3.</t>
  </si>
  <si>
    <t>Пензаэнерго</t>
  </si>
  <si>
    <t>3.4.</t>
  </si>
  <si>
    <t>Самарские РС</t>
  </si>
  <si>
    <t>3.5.</t>
  </si>
  <si>
    <t>Саратовские РС</t>
  </si>
  <si>
    <t>3.6.</t>
  </si>
  <si>
    <t>Ульяновские РС</t>
  </si>
  <si>
    <t>3.7.</t>
  </si>
  <si>
    <t>Чувашэнерго</t>
  </si>
  <si>
    <t>ПАО "МРСК Северо-Запада"</t>
  </si>
  <si>
    <t>4.1.</t>
  </si>
  <si>
    <t>Архангельский филиал</t>
  </si>
  <si>
    <t>4.2.</t>
  </si>
  <si>
    <t>Вологодский филиал</t>
  </si>
  <si>
    <t>4.3.</t>
  </si>
  <si>
    <t>Карельский филиал</t>
  </si>
  <si>
    <t>4.4.</t>
  </si>
  <si>
    <t>Мурманский филиал</t>
  </si>
  <si>
    <t>4.5.</t>
  </si>
  <si>
    <t xml:space="preserve">филиал в Республике Коми </t>
  </si>
  <si>
    <t>4.6.</t>
  </si>
  <si>
    <t>Новгородский филиал</t>
  </si>
  <si>
    <t>4.7.</t>
  </si>
  <si>
    <t>Псковский филиал</t>
  </si>
  <si>
    <t>ПАО "МРСК Сибири" (ГК)</t>
  </si>
  <si>
    <t>5.1.</t>
  </si>
  <si>
    <t>ПАО "МРСК Сибири"</t>
  </si>
  <si>
    <t>5.1.1.</t>
  </si>
  <si>
    <t>Алтайэнерго</t>
  </si>
  <si>
    <t>5.1.2.</t>
  </si>
  <si>
    <t>Бурятэнерго</t>
  </si>
  <si>
    <t>5.1.3.</t>
  </si>
  <si>
    <t>ГАЭС</t>
  </si>
  <si>
    <t>5.1.4.</t>
  </si>
  <si>
    <t>Красноярскэнерго</t>
  </si>
  <si>
    <t>5.1.5.</t>
  </si>
  <si>
    <t>Кузбассэнерго-РЭС</t>
  </si>
  <si>
    <t>5.1.6.</t>
  </si>
  <si>
    <t>Омскэнерго</t>
  </si>
  <si>
    <t>5.1.7.</t>
  </si>
  <si>
    <t>Хакасэнерго</t>
  </si>
  <si>
    <t>5.1.8.</t>
  </si>
  <si>
    <t>Читаэнерго</t>
  </si>
  <si>
    <t>5.2.</t>
  </si>
  <si>
    <t>АО "Тываэнерго"</t>
  </si>
  <si>
    <t>ПАО "ТРК"</t>
  </si>
  <si>
    <t>ОАО "МРСК Урала" (ГК)</t>
  </si>
  <si>
    <t>7.1.</t>
  </si>
  <si>
    <t>ОАО "МРСК Урала"</t>
  </si>
  <si>
    <t>7.1.1.</t>
  </si>
  <si>
    <t>Пермэнерго</t>
  </si>
  <si>
    <t>7.1.2.</t>
  </si>
  <si>
    <t>Свердловэнерго</t>
  </si>
  <si>
    <t>7.1.3.</t>
  </si>
  <si>
    <t>Челябэнерго</t>
  </si>
  <si>
    <t>7.2.</t>
  </si>
  <si>
    <t>АО ЕЭСК</t>
  </si>
  <si>
    <t>ПАО "Россети Юг"</t>
  </si>
  <si>
    <t>8.1.</t>
  </si>
  <si>
    <t>Астраханьэнерго</t>
  </si>
  <si>
    <t>8.2.</t>
  </si>
  <si>
    <t>Волгоградэнерго</t>
  </si>
  <si>
    <t>8.3.</t>
  </si>
  <si>
    <t>Калмэнерго</t>
  </si>
  <si>
    <t>8.4.</t>
  </si>
  <si>
    <t>Ростовэнерго</t>
  </si>
  <si>
    <t>ПАО "МРСК Северного Кавказа" (ГК)</t>
  </si>
  <si>
    <t>9.1.</t>
  </si>
  <si>
    <t>ПАО "МРСК Северного Кавказа" (ДЗО)</t>
  </si>
  <si>
    <t>9.1.1.</t>
  </si>
  <si>
    <t>ПАО "МРСК Северного Кавказа"</t>
  </si>
  <si>
    <t>9.1.1.1.</t>
  </si>
  <si>
    <t>Каббалкэнерго</t>
  </si>
  <si>
    <t>9.1.1.2.</t>
  </si>
  <si>
    <t>Карачаево-Черкесскэнерго</t>
  </si>
  <si>
    <t>9.1.1.3.</t>
  </si>
  <si>
    <t>Севкавказэнерго</t>
  </si>
  <si>
    <t>9.1.1.4.</t>
  </si>
  <si>
    <t>Ставропольэнерго</t>
  </si>
  <si>
    <t>9.1.1.5.</t>
  </si>
  <si>
    <t>Ингушэнерго</t>
  </si>
  <si>
    <t>9.1.2.</t>
  </si>
  <si>
    <t>АО "Дагестанская сетевая компания"</t>
  </si>
  <si>
    <t>9.2.</t>
  </si>
  <si>
    <t>АО "Чеченэнерго"</t>
  </si>
  <si>
    <t>ПАО "Кубаньэнерго"</t>
  </si>
  <si>
    <t>ПАО "МОЭСК"</t>
  </si>
  <si>
    <t>11.1.</t>
  </si>
  <si>
    <t>г. Москва</t>
  </si>
  <si>
    <t>11.2.</t>
  </si>
  <si>
    <t>Московская область</t>
  </si>
  <si>
    <t>ПАО "Ленэнерго" (ГК)</t>
  </si>
  <si>
    <t>12.1.</t>
  </si>
  <si>
    <t>ПАО "Ленэнерго"</t>
  </si>
  <si>
    <t>12.1.1.</t>
  </si>
  <si>
    <t>г. Санкт-Петербург</t>
  </si>
  <si>
    <t>12.1.2.</t>
  </si>
  <si>
    <t>Ленинградская область</t>
  </si>
  <si>
    <t>12.2.</t>
  </si>
  <si>
    <t>ЗАО "Курортэнерго"</t>
  </si>
  <si>
    <t>12.3.</t>
  </si>
  <si>
    <t xml:space="preserve">ЗАО "ЦЭК" </t>
  </si>
  <si>
    <t>12.4.</t>
  </si>
  <si>
    <t>АО "СПб ЭС"</t>
  </si>
  <si>
    <t>АО «Россети Тюмень»</t>
  </si>
  <si>
    <t>АО "Янтарьэнерго"</t>
  </si>
  <si>
    <t>ИТОГО по РСК</t>
  </si>
  <si>
    <t>ПАО "ФСК ЕЭС"</t>
  </si>
  <si>
    <t>Отчет по сотоянию на:</t>
  </si>
  <si>
    <t>Данные по отпуску в сеть, отпуску из сети и выручке за услуги по передаче электрической энергии за апрель 2019, 2020 гг. с разбивкой по группам потребителей, а также с выделением крупных потребителей.</t>
  </si>
  <si>
    <t>№ 
п/п</t>
  </si>
  <si>
    <t>Наименование отрасли / потребителя</t>
  </si>
  <si>
    <t>отпуск в сеть,
млн кВтч</t>
  </si>
  <si>
    <t>отпуск из сети,
млн кВтч</t>
  </si>
  <si>
    <t>Выручка, млн руб</t>
  </si>
  <si>
    <t>отклонения</t>
  </si>
  <si>
    <t>Источник информации</t>
  </si>
  <si>
    <t>млн кВтч</t>
  </si>
  <si>
    <t>%</t>
  </si>
  <si>
    <t>1.</t>
  </si>
  <si>
    <t>Итого</t>
  </si>
  <si>
    <t>Всего</t>
  </si>
  <si>
    <t xml:space="preserve">Промышленные потребители, в т.ч. </t>
  </si>
  <si>
    <t>Транспорт, в т.ч.</t>
  </si>
  <si>
    <t>Нефте- и газопроводы</t>
  </si>
  <si>
    <t>Сельское хозяйство и пищевая промышленность</t>
  </si>
  <si>
    <t xml:space="preserve">Непромышленные потребители </t>
  </si>
  <si>
    <t>Государственные (муниципальные) организации и прочие бюджетные потребители</t>
  </si>
  <si>
    <t>Население и приравненные группы потребителей</t>
  </si>
  <si>
    <t>Территориальные сетевые организации</t>
  </si>
  <si>
    <t>ДЗО 1</t>
  </si>
  <si>
    <t>Промышленные потребители</t>
  </si>
  <si>
    <t>потребитель 1</t>
  </si>
  <si>
    <t>ПУ ТСО</t>
  </si>
  <si>
    <t>потребитель 2</t>
  </si>
  <si>
    <t>тех.учет</t>
  </si>
  <si>
    <t>потребитель 3</t>
  </si>
  <si>
    <t>ПУ потребителя</t>
  </si>
  <si>
    <t>прочие потребители</t>
  </si>
  <si>
    <t>Транспорт</t>
  </si>
  <si>
    <t>ТСО 1</t>
  </si>
  <si>
    <t>ТСО 2</t>
  </si>
  <si>
    <t>ТСО 3</t>
  </si>
  <si>
    <t>прочие ТСО</t>
  </si>
  <si>
    <t>субъект РФ 1</t>
  </si>
  <si>
    <t>филиал 1</t>
  </si>
  <si>
    <t>Отчет за:</t>
  </si>
  <si>
    <t>апрель</t>
  </si>
  <si>
    <t>Данные по отпуску в сеть, отпуску из сети, котловому полезному отпуску и выручке за услуги по передаче электрической энергии за апрель 2019, 2020 гг. с разбивкой по группам потребителей, а также с выделением крупных потребителей.</t>
  </si>
  <si>
    <t>Котловой полезный отпуск</t>
  </si>
  <si>
    <t>Котловой полезный отпуск, млн кВтч</t>
  </si>
  <si>
    <t>Котловой полезный отпуск (отклонения)</t>
  </si>
  <si>
    <t>Выручка (отклонения)</t>
  </si>
  <si>
    <t>7 = сумма (9…38)</t>
  </si>
  <si>
    <t>8 = 7-6</t>
  </si>
  <si>
    <t>13 = 11-10</t>
  </si>
  <si>
    <t>14 = ((11-10)/100-1)%</t>
  </si>
  <si>
    <t>9 = ((7-6)/100-1)%</t>
  </si>
  <si>
    <t>8 = ((7-6)/100-1)%</t>
  </si>
  <si>
    <t>18 = ((16-15)/100-1)%</t>
  </si>
  <si>
    <t>17 = 16-15</t>
  </si>
  <si>
    <t>12 = 11-10</t>
  </si>
  <si>
    <t>13 = ((11-10)/100-1)%</t>
  </si>
  <si>
    <t>18 = 15-14</t>
  </si>
  <si>
    <t>19 = ((15-14)/100-1)%</t>
  </si>
  <si>
    <t>21 = ((17-16)/100-1)%</t>
  </si>
  <si>
    <t>20 = 17-16</t>
  </si>
  <si>
    <t>прочие потребители (с ДСППУ)</t>
  </si>
  <si>
    <t>прочие потребители (без ДСППУ)</t>
  </si>
  <si>
    <t>Метод определения прогноза (факта) 2020 года</t>
  </si>
  <si>
    <t>Республика Тыва</t>
  </si>
  <si>
    <t>ООО "Металлэнергофинанс"</t>
  </si>
  <si>
    <t>февраль</t>
  </si>
  <si>
    <t xml:space="preserve">По приборам учета </t>
  </si>
  <si>
    <t xml:space="preserve">план </t>
  </si>
  <si>
    <t>2019 проверка</t>
  </si>
  <si>
    <t>% по стресс.сценарию от суммарного ПО</t>
  </si>
  <si>
    <t>% по стресс.сценарию от 2019года</t>
  </si>
  <si>
    <t>Отчет по состоянию на:</t>
  </si>
  <si>
    <t>ОС</t>
  </si>
  <si>
    <t>ПО</t>
  </si>
  <si>
    <t>потери</t>
  </si>
  <si>
    <t>май ожид</t>
  </si>
  <si>
    <t/>
  </si>
  <si>
    <t>июнь  ожид</t>
  </si>
  <si>
    <t>от реализации ноябрь  2019 г месяц/неделя</t>
  </si>
  <si>
    <t>Данные по отпуску в сеть, отпуску из сети и выручке за услуги по передаче электрической энергии за январь  2020, 2021 гг. с разбивкой по группам потребителей, а также с выделением крупных потребителей.</t>
  </si>
  <si>
    <t>план</t>
  </si>
  <si>
    <t>Причины отклонения прогноза (факта) 2021 от факта прошлого года</t>
  </si>
</sst>
</file>

<file path=xl/styles.xml><?xml version="1.0" encoding="utf-8"?>
<styleSheet xmlns="http://schemas.openxmlformats.org/spreadsheetml/2006/main" xmlns:mc="http://schemas.openxmlformats.org/markup-compatibility/2006" xmlns:x14ac="http://schemas.microsoft.com/office/spreadsheetml/2009/9/ac" mc:Ignorable="x14ac">
  <numFmts count="171">
    <numFmt numFmtId="43" formatCode="_-* #,##0.00\ _₽_-;\-* #,##0.00\ _₽_-;_-* &quot;-&quot;??\ _₽_-;_-@_-"/>
    <numFmt numFmtId="164" formatCode="#,##0.00&quot;р.&quot;;\-#,##0.00&quot;р.&quot;"/>
    <numFmt numFmtId="165" formatCode="#,##0.00&quot;р.&quot;;[Red]\-#,##0.00&quot;р.&quot;"/>
    <numFmt numFmtId="166" formatCode="_-* #,##0_р_._-;\-* #,##0_р_._-;_-* &quot;-&quot;_р_._-;_-@_-"/>
    <numFmt numFmtId="167" formatCode="_-* #,##0.00&quot;р.&quot;_-;\-* #,##0.00&quot;р.&quot;_-;_-* &quot;-&quot;??&quot;р.&quot;_-;_-@_-"/>
    <numFmt numFmtId="168" formatCode="_-* #,##0.00_р_._-;\-* #,##0.00_р_._-;_-* &quot;-&quot;??_р_._-;_-@_-"/>
    <numFmt numFmtId="169" formatCode="_-* #,##0\ _₽_-;\-* #,##0\ _₽_-;_-* &quot;-&quot;??\ _₽_-;_-@_-"/>
    <numFmt numFmtId="170" formatCode="#,##0.000"/>
    <numFmt numFmtId="171" formatCode="#,##0.00000"/>
    <numFmt numFmtId="172" formatCode="0.00000"/>
    <numFmt numFmtId="173" formatCode="#,##0.000000"/>
    <numFmt numFmtId="174" formatCode="0.000"/>
    <numFmt numFmtId="175" formatCode="0.0000"/>
    <numFmt numFmtId="176" formatCode="#,##0.0000"/>
    <numFmt numFmtId="177" formatCode="0.000000"/>
    <numFmt numFmtId="178" formatCode="0.0%"/>
    <numFmt numFmtId="179" formatCode="_-* #,##0.00\ _€_-;\-* #,##0.00\ _€_-;_-* &quot;-&quot;??\ _€_-;_-@_-"/>
    <numFmt numFmtId="180" formatCode="_-[$$-1009]* #,##0.00_-;\-[$$-1009]* #,##0.00_-;_-[$$-1009]* &quot;-&quot;??_-;_-@_-"/>
    <numFmt numFmtId="181" formatCode="0.0%_);\(0.0%\)"/>
    <numFmt numFmtId="182" formatCode="#,##0_);[Red]\(#,##0\)"/>
    <numFmt numFmtId="183" formatCode="#,##0.0_);\(#,##0.0\)"/>
    <numFmt numFmtId="184" formatCode="\t0.00%"/>
    <numFmt numFmtId="185" formatCode="#,##0.0_);[Red]\(#,##0.0\)"/>
    <numFmt numFmtId="186" formatCode="\t#\ ??/??"/>
    <numFmt numFmtId="187" formatCode="_-* #,##0.00[$€-1]_-;\-* #,##0.00[$€-1]_-;_-* &quot;-&quot;??[$€-1]_-"/>
    <numFmt numFmtId="188" formatCode="[Magenta]\ &quot;Ошибка&quot;;[Magenta]\ &quot;Ошибка&quot;;[Blue]\ &quot;OK&quot;"/>
    <numFmt numFmtId="189" formatCode="\£\ #,##0_);[Red]\(\£\ #,##0\)"/>
    <numFmt numFmtId="190" formatCode="\¥\ #,##0_);[Red]\(\¥\ #,##0\)"/>
    <numFmt numFmtId="191" formatCode=";;;"/>
    <numFmt numFmtId="192" formatCode="0.00;0;"/>
    <numFmt numFmtId="193" formatCode="0.0"/>
    <numFmt numFmtId="194" formatCode="#,##0.0;\(#,##0.0\)"/>
    <numFmt numFmtId="195" formatCode="#,##0.00;\(#,##0.00\)"/>
    <numFmt numFmtId="196" formatCode="_(&quot;$&quot;* #,##0.00_);_(&quot;$&quot;* \(#,##0.00\);_(&quot;$&quot;* &quot;-&quot;??_);_(@_)"/>
    <numFmt numFmtId="197" formatCode="_(&quot;$&quot;* #,##0_);_(&quot;$&quot;* \(#,##0\);_(&quot;$&quot;* &quot;-&quot;_);_(@_)"/>
    <numFmt numFmtId="198" formatCode="###\ ##\ ##"/>
    <numFmt numFmtId="199" formatCode="0_);\(0\)"/>
    <numFmt numFmtId="200" formatCode="_(* #,##0_);_(* \(#,##0\);_(* &quot;-&quot;??_);_(@_)"/>
    <numFmt numFmtId="201" formatCode="#,##0;[Red]#,##0"/>
    <numFmt numFmtId="202" formatCode="&quot;\&quot;#,##0;[Red]\-&quot;\&quot;#,##0"/>
    <numFmt numFmtId="203" formatCode="General_)"/>
    <numFmt numFmtId="204" formatCode="_-* #,##0&quot;đ.&quot;_-;\-* #,##0&quot;đ.&quot;_-;_-* &quot;-&quot;&quot;đ.&quot;_-;_-@_-"/>
    <numFmt numFmtId="205" formatCode="_-* #,##0.00&quot;đ.&quot;_-;\-* #,##0.00&quot;đ.&quot;_-;_-* &quot;-&quot;??&quot;đ.&quot;_-;_-@_-"/>
    <numFmt numFmtId="206" formatCode="0.0_)"/>
    <numFmt numFmtId="207" formatCode="\£#,##0_);\(\£#,##0\)"/>
    <numFmt numFmtId="208" formatCode="_(* #,##0_);_(* \(#,##0\);_(* &quot;-&quot;_);_(@_)"/>
    <numFmt numFmtId="209" formatCode="_(* #,##0.0_);_(* \(#,##0.00\);_(* &quot;-&quot;??_);_(@_)"/>
    <numFmt numFmtId="210" formatCode="0.0000000"/>
    <numFmt numFmtId="211" formatCode="&quot;fl&quot;#,##0_);\(&quot;fl&quot;#,##0\)"/>
    <numFmt numFmtId="212" formatCode="0.000000000"/>
    <numFmt numFmtId="213" formatCode="&quot;fl&quot;#,##0_);[Red]\(&quot;fl&quot;#,##0\)"/>
    <numFmt numFmtId="214" formatCode="0.0000000000"/>
    <numFmt numFmtId="215" formatCode="&quot;fl&quot;#,##0.00_);\(&quot;fl&quot;#,##0.00\)"/>
    <numFmt numFmtId="216" formatCode="0.00000000000"/>
    <numFmt numFmtId="217" formatCode="&quot;$&quot;#,##0_);\(&quot;$&quot;#,##0\)"/>
    <numFmt numFmtId="218" formatCode="#,##0.00_);\(#,##0.00\);@_)"/>
    <numFmt numFmtId="219" formatCode="#,##0.000_);\(#,##0.000\);@_)"/>
    <numFmt numFmtId="220" formatCode="&quot;_&quot;\-* #,##0\ &quot;F&quot;&quot;_&quot;\-;\-* #,##0\ &quot;F&quot;&quot;_&quot;\-;&quot;_&quot;\-* &quot;-&quot;\ &quot;F&quot;&quot;_&quot;\-;&quot;_&quot;\-@&quot;_&quot;\-"/>
    <numFmt numFmtId="221" formatCode="#,##0.0;[Red]\(#,##0.0\)"/>
    <numFmt numFmtId="222" formatCode="#,##0;[Red]\(#,##0\)"/>
    <numFmt numFmtId="223" formatCode="* \(#,##0\);* #,##0_);&quot;-&quot;??_);@"/>
    <numFmt numFmtId="224" formatCode="0.00_);\(0.00\);0.00"/>
    <numFmt numFmtId="225" formatCode="&quot;$&quot;#,##0_);[Red]\(&quot;$&quot;#,##0\)"/>
    <numFmt numFmtId="226" formatCode="_(* #,##0.00_);[Red]_(* \(#,##0.00\);_(* &quot;-&quot;??_);_(@_)"/>
    <numFmt numFmtId="227" formatCode="_(&quot;$&quot;* #,##0.00_);_(&quot;$&quot;* \(#,##0.00\);@_)"/>
    <numFmt numFmtId="228" formatCode="_(&quot;$&quot;* #,##0.000_);_(&quot;$&quot;* \(#,##0.000\);@_)"/>
    <numFmt numFmtId="229" formatCode="mmm\,yy"/>
    <numFmt numFmtId="230" formatCode="\$#,##0\ ;\(\$#,##0\)"/>
    <numFmt numFmtId="231" formatCode="&quot;$&quot;#,##0\ ;\(&quot;$&quot;#,##0\)"/>
    <numFmt numFmtId="232" formatCode="dd\ mmm\ yyyy"/>
    <numFmt numFmtId="233" formatCode="m/d/yy\ h:mm"/>
    <numFmt numFmtId="234" formatCode="* #,##0_);* \(#,##0\);&quot;-&quot;??_);@"/>
    <numFmt numFmtId="235" formatCode="&quot;XXXXXX-XXX&quot;"/>
    <numFmt numFmtId="236" formatCode="_-* #,##0_-;\-* #,##0_-;_-* &quot;-&quot;_-;_-@_-"/>
    <numFmt numFmtId="237" formatCode="_(* #,##0.00_);_(* \(#,##0.00\);_(* &quot;-&quot;??_);_(@_)"/>
    <numFmt numFmtId="238" formatCode="ddd\ dd\ mmm"/>
    <numFmt numFmtId="239" formatCode="&quot;$&quot;#,##0.0;[Red]\(&quot;$&quot;#,##0.0\)"/>
    <numFmt numFmtId="240" formatCode="0.0\x"/>
    <numFmt numFmtId="241" formatCode="_([$€]* #,##0.00_);_([$€]* \(#,##0.00\);_([$€]* &quot;-&quot;??_);_(@_)"/>
    <numFmt numFmtId="242" formatCode="[$-419]General"/>
    <numFmt numFmtId="243" formatCode="_-* #,##0\ _F_B_-;\-* #,##0\ _F_B_-;_-* &quot;-&quot;\ _F_B_-;_-@_-"/>
    <numFmt numFmtId="244" formatCode="_-* #,##0.00\ _F_B_-;\-* #,##0.00\ _F_B_-;_-* &quot;-&quot;??\ _F_B_-;_-@_-"/>
    <numFmt numFmtId="245" formatCode="#,##0;\(#,##0\);\-_)"/>
    <numFmt numFmtId="246" formatCode="#,##0.0_);\(#,##0.0\);\-_)"/>
    <numFmt numFmtId="247" formatCode="#,##0.00_);\(#,##0.00\);\-_)"/>
    <numFmt numFmtId="248" formatCode="0\ \ \ \ \ "/>
    <numFmt numFmtId="249" formatCode="#,##0_);[Blue]\(#,##0\)"/>
    <numFmt numFmtId="250" formatCode="&quot;&quot;"/>
    <numFmt numFmtId="251" formatCode="0.00_);\(0.00\);0.00_)"/>
    <numFmt numFmtId="252" formatCode="#,##0.0"/>
    <numFmt numFmtId="253" formatCode="#,##0.00_ ;[Red]\(#,##0.00&quot;) &quot;"/>
    <numFmt numFmtId="254" formatCode="_-* #,##0_-;_-* #,##0\-;_-* &quot;-&quot;_-;_-@_-"/>
    <numFmt numFmtId="255" formatCode="_-* #,##0.00_-;_-* #,##0.00\-;_-* &quot;-&quot;??_-;_-@_-"/>
    <numFmt numFmtId="256" formatCode="_-* #,##0\ _$_-;\-* #,##0\ _$_-;_-* &quot;-&quot;\ _$_-;_-@_-"/>
    <numFmt numFmtId="257" formatCode="_-* #,##0.00\ _$_-;\-* #,##0.00\ _$_-;_-* &quot;-&quot;??\ _$_-;_-@_-"/>
    <numFmt numFmtId="258" formatCode="#,##0__\ \ \ \ "/>
    <numFmt numFmtId="259" formatCode="_-* #,##0\ &quot;$&quot;_-;\-* #,##0\ &quot;$&quot;_-;_-* &quot;-&quot;\ &quot;$&quot;_-;_-@_-"/>
    <numFmt numFmtId="260" formatCode="_-* #,##0.00\ &quot;$&quot;_-;\-* #,##0.00\ &quot;$&quot;_-;_-* &quot;-&quot;??\ &quot;$&quot;_-;_-@_-"/>
    <numFmt numFmtId="261" formatCode="_(* #,##0.000_);[Red]_(* \(#,##0.000\);_(* &quot;-&quot;??_);_(@_)"/>
    <numFmt numFmtId="262" formatCode="&quot;$&quot;#,##0.0_);\(&quot;$&quot;#,##0.0\)"/>
    <numFmt numFmtId="263" formatCode="0.00\x"/>
    <numFmt numFmtId="264" formatCode="#,##0.00_)\x;\(#,##0.00\)\x;@_)"/>
    <numFmt numFmtId="265" formatCode="#,##0.000_)\x;\(#,##0.000\)\x;@_)"/>
    <numFmt numFmtId="266" formatCode="0.0&quot;x&quot;;&quot;nm&quot;;\-_x"/>
    <numFmt numFmtId="267" formatCode="0.00&quot;x&quot;;&quot;nm&quot;;\-_x"/>
    <numFmt numFmtId="268" formatCode="#,##0_);\(#,##0\);&quot;-  &quot;"/>
    <numFmt numFmtId="269" formatCode="#,##0.0_);\(#,##0.0\);&quot;-  &quot;"/>
    <numFmt numFmtId="270" formatCode="#,##0.00\ ;\(#,##0.00\)"/>
    <numFmt numFmtId="271" formatCode="#,##0_);[Red]\(#,##0\);&quot;-----&quot;"/>
    <numFmt numFmtId="272" formatCode="#,##0.00_);[Red]\(#,##0.00\);&quot;-----&quot;"/>
    <numFmt numFmtId="273" formatCode="_-* #,##0_đ_._-;\-* #,##0_đ_._-;_-* &quot;-&quot;_đ_._-;_-@_-"/>
    <numFmt numFmtId="274" formatCode="_-* #,##0\ _d_._-;\-* #,##0\ _d_._-;_-* &quot;-&quot;\ _d_._-;_-@_-"/>
    <numFmt numFmtId="275" formatCode="_-* #,##0.00_đ_._-;\-* #,##0.00_đ_._-;_-* &quot;-&quot;??_đ_._-;_-@_-"/>
    <numFmt numFmtId="276" formatCode="_-* #,##0.00\ _d_._-;\-* #,##0.00\ _d_._-;_-* &quot;-&quot;??\ _d_._-;_-@_-"/>
    <numFmt numFmtId="277" formatCode="_-* #,##0\ &quot;FB&quot;_-;\-* #,##0\ &quot;FB&quot;_-;_-* &quot;-&quot;\ &quot;FB&quot;_-;_-@_-"/>
    <numFmt numFmtId="278" formatCode="_-* #,##0.00\ &quot;FB&quot;_-;\-* #,##0.00\ &quot;FB&quot;_-;_-* &quot;-&quot;??\ &quot;FB&quot;_-;_-@_-"/>
    <numFmt numFmtId="279" formatCode="dd\,mmm"/>
    <numFmt numFmtId="280" formatCode="0.0000000000000"/>
    <numFmt numFmtId="281" formatCode="#,##0.000_)%;\(#,##0.000\)%;@_)"/>
    <numFmt numFmtId="282" formatCode="0.0%_);\(0.0%\);&quot;-  &quot;"/>
    <numFmt numFmtId="283" formatCode="0.0%_);\(0.0%\);\-_%_)"/>
    <numFmt numFmtId="284" formatCode="0%_);\(0%\);\-_%_)"/>
    <numFmt numFmtId="285" formatCode="0.00%_);\(0.00%\);\-_%_)"/>
    <numFmt numFmtId="286" formatCode="##0&quot;bp&quot;_);\(##0&quot;bp&quot;\);\-_b_p_)"/>
    <numFmt numFmtId="287" formatCode="mm\,dd\,yy\ hh:mm"/>
    <numFmt numFmtId="288" formatCode="mm\,dd\,yy"/>
    <numFmt numFmtId="289" formatCode="&quot;_&quot;\(&quot;$&quot;* #,##0.00&quot;_&quot;\);&quot;_&quot;\(&quot;$&quot;* \(#,##0.00\);&quot;_&quot;\(&quot;$&quot;* &quot;-&quot;??&quot;_&quot;\);&quot;_&quot;\(@&quot;_&quot;\)"/>
    <numFmt numFmtId="290" formatCode="#,##0______;;&quot;------------      &quot;"/>
    <numFmt numFmtId="291" formatCode="0.00;\-0.00;0.00"/>
    <numFmt numFmtId="292" formatCode="0.00\x;\-0.00\x;0.00\x"/>
    <numFmt numFmtId="293" formatCode="##0.00000"/>
    <numFmt numFmtId="294" formatCode="_(* #,##0.000_);_(* \(#,##0.000\);_(* &quot;-&quot;??_);_(@_)"/>
    <numFmt numFmtId="295" formatCode="_(* #,##0.000_);_(* \(#,##0.000\);_(* &quot;-&quot;???_);_(@_)"/>
    <numFmt numFmtId="296" formatCode="&quot;$&quot;#,##0"/>
    <numFmt numFmtId="297" formatCode="mmm\ dd\,\ yyyy"/>
    <numFmt numFmtId="298" formatCode="mmm\-yyyy"/>
    <numFmt numFmtId="299" formatCode="yyyy"/>
    <numFmt numFmtId="300" formatCode=";;;\ \ \ @"/>
    <numFmt numFmtId="301" formatCode=";;;\ \ \ \ \ @"/>
    <numFmt numFmtId="302" formatCode=";;;\ \ \ \ \ \ @"/>
    <numFmt numFmtId="303" formatCode="#,##0\ &quot;F&quot;;\-#,##0\ &quot;F&quot;"/>
    <numFmt numFmtId="304" formatCode="\£#,##0"/>
    <numFmt numFmtId="305" formatCode="[$$-409]#,##0"/>
    <numFmt numFmtId="306" formatCode="_-&quot;F&quot;\ * #,##0_-;_-&quot;F&quot;\ * #,##0\-;_-&quot;F&quot;\ * &quot;-&quot;_-;_-@_-"/>
    <numFmt numFmtId="307" formatCode="_-&quot;F&quot;\ * #,##0.00_-;_-&quot;F&quot;\ * #,##0.00\-;_-&quot;F&quot;\ * &quot;-&quot;??_-;_-@_-"/>
    <numFmt numFmtId="308" formatCode="_-* #,##0_?_._-;\-* #,##0_?_._-;_-* &quot;-&quot;_?_._-;_-@_-"/>
    <numFmt numFmtId="309" formatCode="_-* #,##0.00&quot;?.&quot;_-;\-* #,##0.00&quot;?.&quot;_-;_-* &quot;-&quot;??&quot;?.&quot;_-;_-@_-"/>
    <numFmt numFmtId="310" formatCode="&quot;$&quot;#,##0.00_);[Red]\(&quot;$&quot;#,##0.00\)"/>
    <numFmt numFmtId="311" formatCode="_-&quot;Ј&quot;* #,##0_-;\-&quot;Ј&quot;* #,##0_-;_-&quot;Ј&quot;* &quot;-&quot;_-;_-@_-"/>
    <numFmt numFmtId="312" formatCode="_-&quot;Ј&quot;* #,##0.00_-;\-&quot;Ј&quot;* #,##0.00_-;_-&quot;Ј&quot;* &quot;-&quot;??_-;_-@_-"/>
    <numFmt numFmtId="313" formatCode="yyyy&quot;A&quot;"/>
    <numFmt numFmtId="314" formatCode="yyyy&quot;E&quot;"/>
    <numFmt numFmtId="315" formatCode="\¥#,##0_);\(\¥#,##0\)"/>
    <numFmt numFmtId="316" formatCode="#,##0\в"/>
    <numFmt numFmtId="317" formatCode="_(&quot;р.&quot;* #,##0_);_(&quot;р.&quot;* \(#,##0\);_(&quot;р.&quot;* &quot;-&quot;_);_(@_)"/>
    <numFmt numFmtId="318" formatCode="#,##0_ ;[Red]\-#,##0\ "/>
    <numFmt numFmtId="319" formatCode="[$-419]mmmm\ yyyy;@"/>
    <numFmt numFmtId="320" formatCode="_-* #,##0.00&quot;$&quot;_-;\-* #,##0.00&quot;$&quot;_-;_-* &quot;-&quot;??&quot;$&quot;_-;_-@_-"/>
    <numFmt numFmtId="321" formatCode="#,##0\т"/>
    <numFmt numFmtId="322" formatCode="#,##0&quot;р.&quot;"/>
    <numFmt numFmtId="323" formatCode="_-* #,##0\ _р_._-;\-* #,##0\ _р_._-;_-* &quot;-&quot;\ _р_._-;_-@_-"/>
    <numFmt numFmtId="324" formatCode="#,##0_ ;\-#,##0\ "/>
    <numFmt numFmtId="325" formatCode="_-* #,##0.00\ _р_._-;\-* #,##0.00\ _р_._-;_-* &quot;-&quot;??\ _р_._-;_-@_-"/>
    <numFmt numFmtId="326" formatCode="_-* #,##0_$_-;\-* #,##0_$_-;_-* &quot;-&quot;_$_-;_-@_-"/>
    <numFmt numFmtId="327" formatCode="#\ ##0.000"/>
    <numFmt numFmtId="328" formatCode="##,##0.000"/>
    <numFmt numFmtId="329" formatCode="_-* #,##0.00000\ _₽_-;\-* #,##0.00000\ _₽_-;_-* &quot;-&quot;??\ _₽_-;_-@_-"/>
    <numFmt numFmtId="330" formatCode="_-* #,##0.0000000\ _₽_-;\-* #,##0.0000000\ _₽_-;_-* &quot;-&quot;??\ _₽_-;_-@_-"/>
    <numFmt numFmtId="331" formatCode="_-* #,##0.00000\ _₽_-;\-* #,##0.00000\ _₽_-;_-* &quot;-&quot;?????\ _₽_-;_-@_-"/>
    <numFmt numFmtId="332" formatCode="_-* #,##0.0000000\ _₽_-;\-* #,##0.0000000\ _₽_-;_-* &quot;-&quot;???????\ _₽_-;_-@_-"/>
    <numFmt numFmtId="333" formatCode="#,##0.00000000"/>
  </numFmts>
  <fonts count="374">
    <font>
      <sz val="11"/>
      <color theme="1"/>
      <name val="Calibri"/>
      <family val="2"/>
      <charset val="204"/>
      <scheme val="minor"/>
    </font>
    <font>
      <sz val="11"/>
      <color theme="1"/>
      <name val="Calibri"/>
      <family val="2"/>
      <charset val="204"/>
      <scheme val="minor"/>
    </font>
    <font>
      <sz val="11"/>
      <color theme="0"/>
      <name val="Calibri"/>
      <family val="2"/>
      <charset val="204"/>
      <scheme val="minor"/>
    </font>
    <font>
      <b/>
      <sz val="12"/>
      <color theme="1"/>
      <name val="Calibri"/>
      <family val="2"/>
      <charset val="204"/>
      <scheme val="minor"/>
    </font>
    <font>
      <sz val="10"/>
      <name val="Arial Cyr"/>
      <charset val="204"/>
    </font>
    <font>
      <sz val="10"/>
      <name val="Times New Roman"/>
      <family val="1"/>
      <charset val="204"/>
    </font>
    <font>
      <b/>
      <sz val="10"/>
      <name val="Times New Roman"/>
      <family val="1"/>
      <charset val="204"/>
    </font>
    <font>
      <sz val="12"/>
      <color theme="0"/>
      <name val="Calibri"/>
      <family val="2"/>
      <charset val="204"/>
      <scheme val="minor"/>
    </font>
    <font>
      <i/>
      <sz val="10"/>
      <name val="Times New Roman"/>
      <family val="1"/>
      <charset val="204"/>
    </font>
    <font>
      <b/>
      <i/>
      <sz val="10"/>
      <name val="Times New Roman"/>
      <family val="1"/>
      <charset val="204"/>
    </font>
    <font>
      <b/>
      <sz val="9"/>
      <color indexed="81"/>
      <name val="Tahoma"/>
      <family val="2"/>
      <charset val="204"/>
    </font>
    <font>
      <sz val="12"/>
      <name val="Times New Roman"/>
      <family val="1"/>
      <charset val="204"/>
    </font>
    <font>
      <b/>
      <sz val="12"/>
      <name val="Times New Roman"/>
      <family val="1"/>
      <charset val="204"/>
    </font>
    <font>
      <sz val="10"/>
      <name val="Arial"/>
      <family val="2"/>
      <charset val="204"/>
    </font>
    <font>
      <sz val="11"/>
      <color theme="1"/>
      <name val="Times New Roman"/>
      <family val="1"/>
      <charset val="204"/>
    </font>
    <font>
      <sz val="11"/>
      <name val="Times New Roman"/>
      <family val="1"/>
      <charset val="204"/>
    </font>
    <font>
      <b/>
      <sz val="9"/>
      <color rgb="FF000000"/>
      <name val="Tahoma"/>
      <family val="2"/>
      <charset val="204"/>
    </font>
    <font>
      <sz val="9"/>
      <color indexed="81"/>
      <name val="Tahoma"/>
      <family val="2"/>
      <charset val="204"/>
    </font>
    <font>
      <sz val="10"/>
      <color theme="0"/>
      <name val="Times New Roman"/>
      <family val="1"/>
      <charset val="204"/>
    </font>
    <font>
      <sz val="11"/>
      <color rgb="FFFF0000"/>
      <name val="Times New Roman"/>
      <family val="1"/>
      <charset val="204"/>
    </font>
    <font>
      <i/>
      <sz val="10"/>
      <color rgb="FFFF0000"/>
      <name val="Times New Roman"/>
      <family val="1"/>
      <charset val="204"/>
    </font>
    <font>
      <b/>
      <sz val="12"/>
      <color rgb="FFFF0000"/>
      <name val="Times New Roman"/>
      <family val="1"/>
      <charset val="204"/>
    </font>
    <font>
      <sz val="10"/>
      <color rgb="FFFF0000"/>
      <name val="Times New Roman"/>
      <family val="1"/>
      <charset val="204"/>
    </font>
    <font>
      <sz val="10"/>
      <name val="Arial"/>
      <family val="2"/>
      <charset val="204"/>
    </font>
    <font>
      <b/>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b/>
      <sz val="14"/>
      <name val="Arial Cyr"/>
      <family val="2"/>
      <charset val="204"/>
    </font>
    <font>
      <sz val="12"/>
      <name val="Arial Cyr"/>
      <family val="2"/>
      <charset val="204"/>
    </font>
    <font>
      <b/>
      <sz val="12"/>
      <name val="Arial CYR"/>
      <family val="2"/>
      <charset val="204"/>
    </font>
    <font>
      <sz val="10"/>
      <name val="Arial Cyr"/>
      <family val="2"/>
      <charset val="204"/>
    </font>
    <font>
      <sz val="12"/>
      <name val="Arial Cyr"/>
      <charset val="204"/>
    </font>
    <font>
      <b/>
      <sz val="10"/>
      <name val="Arial Cyr"/>
      <family val="2"/>
      <charset val="204"/>
    </font>
    <font>
      <sz val="10"/>
      <name val="Times New Roman Cyr"/>
      <family val="1"/>
      <charset val="204"/>
    </font>
    <font>
      <sz val="8"/>
      <name val="Arial"/>
      <family val="2"/>
      <charset val="204"/>
    </font>
    <font>
      <sz val="8"/>
      <color indexed="12"/>
      <name val="Arial"/>
      <family val="2"/>
      <charset val="204"/>
    </font>
    <font>
      <sz val="10"/>
      <name val="Book Antiqua"/>
      <family val="1"/>
      <charset val="204"/>
    </font>
    <font>
      <sz val="1"/>
      <color indexed="8"/>
      <name val="Courier"/>
      <family val="3"/>
    </font>
    <font>
      <sz val="10"/>
      <name val="Helv"/>
    </font>
    <font>
      <sz val="10"/>
      <name val="Helv"/>
      <charset val="204"/>
    </font>
    <font>
      <sz val="10"/>
      <name val="Helvetica"/>
      <family val="2"/>
    </font>
    <font>
      <sz val="12"/>
      <color indexed="10"/>
      <name val="Times New Roman"/>
      <family val="1"/>
      <charset val="204"/>
    </font>
    <font>
      <sz val="8"/>
      <name val="Verdana"/>
      <family val="2"/>
    </font>
    <font>
      <sz val="13"/>
      <name val="Times New Roman"/>
      <family val="1"/>
      <charset val="204"/>
    </font>
    <font>
      <sz val="10"/>
      <name val="Courier"/>
      <family val="3"/>
    </font>
    <font>
      <b/>
      <sz val="22"/>
      <color indexed="18"/>
      <name val="Arial"/>
      <family val="2"/>
    </font>
    <font>
      <b/>
      <sz val="14"/>
      <color indexed="18"/>
      <name val="Arial"/>
      <family val="2"/>
    </font>
    <font>
      <b/>
      <sz val="10"/>
      <color indexed="18"/>
      <name val="Arial"/>
      <family val="2"/>
    </font>
    <font>
      <b/>
      <u val="singleAccounting"/>
      <sz val="10"/>
      <color indexed="18"/>
      <name val="Arial"/>
      <family val="2"/>
    </font>
    <font>
      <sz val="10"/>
      <color indexed="62"/>
      <name val="Arial Cyr"/>
      <family val="2"/>
      <charset val="204"/>
    </font>
    <font>
      <sz val="1"/>
      <color indexed="8"/>
      <name val="Courier"/>
      <family val="1"/>
      <charset val="204"/>
    </font>
    <font>
      <sz val="10"/>
      <color indexed="9"/>
      <name val="Arial Cyr"/>
      <family val="2"/>
      <charset val="204"/>
    </font>
    <font>
      <b/>
      <sz val="1"/>
      <color indexed="8"/>
      <name val="Courier"/>
      <family val="3"/>
    </font>
    <font>
      <b/>
      <sz val="1"/>
      <color indexed="8"/>
      <name val="Courier"/>
      <family val="1"/>
      <charset val="204"/>
    </font>
    <font>
      <b/>
      <sz val="12"/>
      <name val="Arial"/>
      <family val="2"/>
      <charset val="204"/>
    </font>
    <font>
      <sz val="10"/>
      <name val="Times New Roman"/>
      <family val="1"/>
    </font>
    <font>
      <sz val="10"/>
      <name val="Arial Cyr"/>
    </font>
    <font>
      <sz val="8.25"/>
      <name val="Helv"/>
    </font>
    <font>
      <sz val="8"/>
      <name val="Helv"/>
    </font>
    <font>
      <sz val="10"/>
      <name val="MS Sans Serif"/>
      <family val="2"/>
      <charset val="204"/>
    </font>
    <font>
      <b/>
      <i/>
      <sz val="12"/>
      <name val="Arial"/>
      <family val="2"/>
      <charset val="204"/>
    </font>
    <font>
      <b/>
      <sz val="12"/>
      <color indexed="9"/>
      <name val="Arial"/>
      <family val="2"/>
    </font>
    <font>
      <b/>
      <sz val="14"/>
      <color indexed="9"/>
      <name val="Arial"/>
      <family val="2"/>
      <charset val="204"/>
    </font>
    <font>
      <b/>
      <i/>
      <sz val="14"/>
      <name val="Arial"/>
      <family val="2"/>
    </font>
    <font>
      <b/>
      <i/>
      <sz val="20"/>
      <name val="Arial"/>
      <family val="2"/>
    </font>
    <font>
      <b/>
      <sz val="16"/>
      <color indexed="9"/>
      <name val="Arial"/>
      <family val="2"/>
    </font>
    <font>
      <b/>
      <sz val="14"/>
      <name val="Arial"/>
      <family val="2"/>
    </font>
    <font>
      <b/>
      <i/>
      <sz val="22"/>
      <name val="Arial"/>
      <family val="2"/>
    </font>
    <font>
      <sz val="11"/>
      <color indexed="8"/>
      <name val="Calibri"/>
      <family val="2"/>
      <charset val="204"/>
    </font>
    <font>
      <sz val="10"/>
      <color indexed="8"/>
      <name val="Arial"/>
      <family val="2"/>
    </font>
    <font>
      <sz val="10"/>
      <color indexed="8"/>
      <name val="Arial Cyr"/>
      <family val="2"/>
      <charset val="204"/>
    </font>
    <font>
      <sz val="10"/>
      <name val="PragmaticaCTT"/>
      <charset val="204"/>
    </font>
    <font>
      <sz val="11"/>
      <color indexed="9"/>
      <name val="Calibri"/>
      <family val="2"/>
      <charset val="204"/>
    </font>
    <font>
      <sz val="10"/>
      <color indexed="9"/>
      <name val="Arial"/>
      <family val="2"/>
    </font>
    <font>
      <sz val="8"/>
      <name val="Helv"/>
      <charset val="204"/>
    </font>
    <font>
      <sz val="1"/>
      <color indexed="18"/>
      <name val="Courier"/>
      <family val="3"/>
    </font>
    <font>
      <sz val="11"/>
      <color indexed="8"/>
      <name val="Calibri"/>
      <family val="2"/>
    </font>
    <font>
      <sz val="11"/>
      <color indexed="9"/>
      <name val="Calibri"/>
      <family val="2"/>
    </font>
    <font>
      <sz val="10"/>
      <color indexed="12"/>
      <name val="Arial"/>
      <family val="2"/>
      <charset val="204"/>
    </font>
    <font>
      <sz val="11"/>
      <name val="Arial"/>
      <family val="2"/>
      <charset val="204"/>
    </font>
    <font>
      <u/>
      <sz val="10"/>
      <color indexed="12"/>
      <name val="Courier"/>
      <family val="1"/>
      <charset val="204"/>
    </font>
    <font>
      <u/>
      <sz val="10"/>
      <color indexed="12"/>
      <name val="Courier"/>
      <family val="3"/>
    </font>
    <font>
      <u/>
      <sz val="10"/>
      <color indexed="12"/>
      <name val="Arial Cyr"/>
      <charset val="204"/>
    </font>
    <font>
      <sz val="10"/>
      <name val="Arial"/>
      <family val="2"/>
    </font>
    <font>
      <sz val="10"/>
      <name val="Courier New"/>
      <family val="3"/>
      <charset val="204"/>
    </font>
    <font>
      <b/>
      <sz val="9"/>
      <name val="Frutiger 45 Light"/>
      <family val="2"/>
    </font>
    <font>
      <b/>
      <sz val="10"/>
      <name val="Helvetica"/>
      <family val="2"/>
    </font>
    <font>
      <sz val="12"/>
      <name val="Arial"/>
      <family val="2"/>
    </font>
    <font>
      <sz val="10"/>
      <color indexed="18"/>
      <name val="Arial"/>
      <family val="2"/>
    </font>
    <font>
      <sz val="9"/>
      <name val="Times New Roman"/>
      <family val="1"/>
    </font>
    <font>
      <sz val="9"/>
      <name val="Frutiger 45 Light"/>
      <family val="2"/>
    </font>
    <font>
      <b/>
      <sz val="10"/>
      <name val="Arial"/>
      <family val="2"/>
    </font>
    <font>
      <sz val="11"/>
      <color indexed="20"/>
      <name val="Calibri"/>
      <family val="2"/>
      <charset val="204"/>
    </font>
    <font>
      <sz val="11"/>
      <color indexed="16"/>
      <name val="Calibri"/>
      <family val="2"/>
    </font>
    <font>
      <sz val="11"/>
      <color indexed="37"/>
      <name val="Calibri"/>
      <family val="2"/>
    </font>
    <font>
      <b/>
      <sz val="10"/>
      <color indexed="8"/>
      <name val="Arial"/>
      <family val="2"/>
    </font>
    <font>
      <sz val="18"/>
      <name val="Geneva"/>
      <family val="2"/>
    </font>
    <font>
      <sz val="10"/>
      <color indexed="8"/>
      <name val="Tms Rmn"/>
    </font>
    <font>
      <sz val="10"/>
      <color indexed="12"/>
      <name val="Times New Roman"/>
      <family val="1"/>
    </font>
    <font>
      <sz val="8"/>
      <color indexed="12"/>
      <name val="Tms Rmn"/>
    </font>
    <font>
      <b/>
      <sz val="10"/>
      <name val="Arial"/>
      <family val="2"/>
      <charset val="204"/>
    </font>
    <font>
      <sz val="12"/>
      <name val="Tms Rmn"/>
    </font>
    <font>
      <b/>
      <sz val="12"/>
      <name val="Times New Roman"/>
      <family val="1"/>
    </font>
    <font>
      <u val="singleAccounting"/>
      <sz val="10"/>
      <name val="Arial"/>
      <family val="2"/>
    </font>
    <font>
      <sz val="8"/>
      <name val="Arial"/>
      <family val="2"/>
    </font>
    <font>
      <sz val="12"/>
      <name val="±???A?"/>
      <charset val="129"/>
    </font>
    <font>
      <sz val="10"/>
      <color indexed="8"/>
      <name val="MS Sans Serif"/>
      <family val="2"/>
      <charset val="204"/>
    </font>
    <font>
      <sz val="9"/>
      <name val="Times New Roman"/>
      <family val="1"/>
      <charset val="204"/>
    </font>
    <font>
      <b/>
      <sz val="11"/>
      <color indexed="52"/>
      <name val="Calibri"/>
      <family val="2"/>
      <charset val="204"/>
    </font>
    <font>
      <b/>
      <sz val="11"/>
      <color indexed="17"/>
      <name val="Calibri"/>
      <family val="2"/>
    </font>
    <font>
      <sz val="10"/>
      <color indexed="18"/>
      <name val="Times New Roman"/>
      <family val="1"/>
      <charset val="204"/>
    </font>
    <font>
      <b/>
      <sz val="10"/>
      <color indexed="9"/>
      <name val="Arial"/>
      <family val="2"/>
      <charset val="204"/>
    </font>
    <font>
      <b/>
      <sz val="10"/>
      <color indexed="9"/>
      <name val="Arial"/>
      <family val="2"/>
    </font>
    <font>
      <b/>
      <sz val="11"/>
      <color indexed="9"/>
      <name val="Calibri"/>
      <family val="2"/>
      <charset val="204"/>
    </font>
    <font>
      <b/>
      <sz val="11"/>
      <color indexed="9"/>
      <name val="Calibri"/>
      <family val="2"/>
    </font>
    <font>
      <b/>
      <sz val="8"/>
      <name val="Arial"/>
      <family val="2"/>
      <charset val="204"/>
    </font>
    <font>
      <sz val="11"/>
      <color indexed="12"/>
      <name val="Arial"/>
      <family val="2"/>
      <charset val="204"/>
    </font>
    <font>
      <sz val="11"/>
      <name val="Tms Rmn"/>
      <family val="1"/>
    </font>
    <font>
      <sz val="8"/>
      <color indexed="12"/>
      <name val="Times New Roman"/>
      <family val="1"/>
    </font>
    <font>
      <sz val="10"/>
      <name val="Sabon"/>
    </font>
    <font>
      <sz val="8"/>
      <name val="Palatino"/>
      <family val="1"/>
    </font>
    <font>
      <sz val="10"/>
      <name val="Geneva"/>
      <family val="2"/>
    </font>
    <font>
      <sz val="10"/>
      <color indexed="24"/>
      <name val="Arial"/>
      <family val="2"/>
      <charset val="204"/>
    </font>
    <font>
      <sz val="10"/>
      <name val="BERNHARD"/>
    </font>
    <font>
      <sz val="12"/>
      <color indexed="24"/>
      <name val="Arial"/>
      <family val="2"/>
      <charset val="204"/>
    </font>
    <font>
      <sz val="8.5"/>
      <name val="MS Sans Serif"/>
      <family val="2"/>
      <charset val="204"/>
    </font>
    <font>
      <b/>
      <u/>
      <sz val="10"/>
      <color indexed="16"/>
      <name val="Arial"/>
      <family val="2"/>
      <charset val="204"/>
    </font>
    <font>
      <b/>
      <sz val="11"/>
      <name val="Times New Roman"/>
      <family val="1"/>
      <charset val="204"/>
    </font>
    <font>
      <b/>
      <sz val="11"/>
      <name val="Arial"/>
      <family val="2"/>
    </font>
    <font>
      <sz val="10"/>
      <name val="Century Schoolbook"/>
      <family val="1"/>
      <charset val="204"/>
    </font>
    <font>
      <b/>
      <sz val="10"/>
      <color indexed="12"/>
      <name val="Arial Cyr"/>
      <family val="2"/>
      <charset val="204"/>
    </font>
    <font>
      <sz val="9"/>
      <name val="Arial Cyr"/>
      <family val="2"/>
      <charset val="204"/>
    </font>
    <font>
      <sz val="10"/>
      <name val="NTHarmonica"/>
      <charset val="204"/>
    </font>
    <font>
      <sz val="10"/>
      <color indexed="8"/>
      <name val="Arial"/>
      <family val="2"/>
      <charset val="204"/>
    </font>
    <font>
      <sz val="10"/>
      <name val="Tms Rmn"/>
    </font>
    <font>
      <sz val="10"/>
      <name val="Arial Narrow"/>
      <family val="2"/>
    </font>
    <font>
      <sz val="8"/>
      <name val="Arial Cyr"/>
      <charset val="204"/>
    </font>
    <font>
      <sz val="7"/>
      <name val="Arial"/>
      <family val="2"/>
    </font>
    <font>
      <sz val="8"/>
      <name val="Tms Rmn"/>
    </font>
    <font>
      <i/>
      <sz val="10"/>
      <name val="Arial"/>
      <family val="2"/>
      <charset val="204"/>
    </font>
    <font>
      <u val="doubleAccounting"/>
      <sz val="10"/>
      <name val="Arial"/>
      <family val="2"/>
    </font>
    <font>
      <sz val="10"/>
      <name val="Times New Roman CE"/>
    </font>
    <font>
      <u/>
      <sz val="8"/>
      <color indexed="12"/>
      <name val="Arial Cyr"/>
      <charset val="204"/>
    </font>
    <font>
      <b/>
      <sz val="11"/>
      <color indexed="8"/>
      <name val="Calibri"/>
      <family val="2"/>
    </font>
    <font>
      <sz val="14"/>
      <name val="Times New Roman"/>
      <family val="1"/>
      <charset val="204"/>
    </font>
    <font>
      <sz val="10"/>
      <color rgb="FF000000"/>
      <name val="Arial Cyr"/>
      <charset val="204"/>
    </font>
    <font>
      <sz val="10"/>
      <color indexed="8"/>
      <name val="Arial Cyr"/>
      <charset val="204"/>
    </font>
    <font>
      <i/>
      <sz val="11"/>
      <color indexed="23"/>
      <name val="Calibri"/>
      <family val="2"/>
      <charset val="204"/>
    </font>
    <font>
      <i/>
      <sz val="10"/>
      <color indexed="18"/>
      <name val="Arial"/>
      <family val="2"/>
    </font>
    <font>
      <sz val="7"/>
      <name val="Palatino"/>
      <family val="1"/>
    </font>
    <font>
      <sz val="11"/>
      <color indexed="17"/>
      <name val="Calibri"/>
      <family val="2"/>
      <charset val="204"/>
    </font>
    <font>
      <sz val="11"/>
      <color indexed="17"/>
      <name val="Calibri"/>
      <family val="2"/>
    </font>
    <font>
      <sz val="10"/>
      <color indexed="17"/>
      <name val="Times New Roman"/>
      <family val="1"/>
    </font>
    <font>
      <sz val="8"/>
      <name val="Courier"/>
      <family val="3"/>
    </font>
    <font>
      <b/>
      <sz val="8"/>
      <name val="Courier"/>
      <family val="3"/>
    </font>
    <font>
      <b/>
      <u/>
      <sz val="10"/>
      <name val="Courier"/>
      <family val="3"/>
    </font>
    <font>
      <sz val="9"/>
      <color indexed="18"/>
      <name val="Frutiger 45 Light"/>
      <family val="2"/>
    </font>
    <font>
      <sz val="9"/>
      <name val="Futura UBS Bk"/>
      <family val="2"/>
    </font>
    <font>
      <sz val="6"/>
      <color indexed="16"/>
      <name val="Palatino"/>
      <family val="1"/>
    </font>
    <font>
      <i/>
      <sz val="11"/>
      <name val="Helv"/>
    </font>
    <font>
      <b/>
      <sz val="12"/>
      <name val="Arial"/>
      <family val="2"/>
    </font>
    <font>
      <b/>
      <sz val="15"/>
      <color indexed="56"/>
      <name val="Calibri"/>
      <family val="2"/>
      <charset val="204"/>
    </font>
    <font>
      <b/>
      <sz val="18"/>
      <color indexed="24"/>
      <name val="Arial"/>
      <family val="2"/>
      <charset val="204"/>
    </font>
    <font>
      <b/>
      <sz val="18"/>
      <name val="Arial"/>
      <family val="2"/>
      <charset val="204"/>
    </font>
    <font>
      <sz val="12"/>
      <name val="Arial Black"/>
      <family val="2"/>
    </font>
    <font>
      <b/>
      <sz val="18"/>
      <name val="Arial"/>
      <family val="2"/>
    </font>
    <font>
      <b/>
      <sz val="13"/>
      <color indexed="56"/>
      <name val="Calibri"/>
      <family val="2"/>
      <charset val="204"/>
    </font>
    <font>
      <b/>
      <sz val="12"/>
      <color indexed="24"/>
      <name val="Arial"/>
      <family val="2"/>
      <charset val="204"/>
    </font>
    <font>
      <sz val="11"/>
      <name val="Arial Black"/>
      <family val="2"/>
    </font>
    <font>
      <b/>
      <sz val="13"/>
      <color indexed="62"/>
      <name val="Calibri"/>
      <family val="2"/>
    </font>
    <font>
      <b/>
      <sz val="11"/>
      <color indexed="56"/>
      <name val="Calibri"/>
      <family val="2"/>
      <charset val="204"/>
    </font>
    <font>
      <b/>
      <sz val="11"/>
      <color indexed="62"/>
      <name val="Calibri"/>
      <family val="2"/>
    </font>
    <font>
      <i/>
      <sz val="14"/>
      <name val="Palatino"/>
      <family val="1"/>
    </font>
    <font>
      <b/>
      <sz val="8"/>
      <name val="Palatino"/>
      <family val="1"/>
    </font>
    <font>
      <b/>
      <sz val="10"/>
      <color indexed="18"/>
      <name val="Arial Cyr"/>
      <charset val="204"/>
    </font>
    <font>
      <b/>
      <i/>
      <sz val="26"/>
      <name val="Times New Roman"/>
      <family val="1"/>
    </font>
    <font>
      <b/>
      <sz val="14"/>
      <name val="Arial"/>
      <family val="2"/>
      <charset val="204"/>
    </font>
    <font>
      <b/>
      <sz val="8"/>
      <name val="Arial Cyr"/>
      <charset val="204"/>
    </font>
    <font>
      <i/>
      <sz val="12"/>
      <name val="Arial"/>
      <family val="2"/>
      <charset val="204"/>
    </font>
    <font>
      <sz val="12"/>
      <name val="Arial"/>
      <family val="2"/>
      <charset val="204"/>
    </font>
    <font>
      <i/>
      <sz val="10"/>
      <name val="Arial"/>
      <family val="2"/>
    </font>
    <font>
      <b/>
      <i/>
      <sz val="22"/>
      <name val="Times New Roman"/>
      <family val="1"/>
      <charset val="204"/>
    </font>
    <font>
      <sz val="10"/>
      <color indexed="9"/>
      <name val="Times New Roman"/>
      <family val="1"/>
    </font>
    <font>
      <sz val="11"/>
      <name val="‚l‚r –¾’©"/>
      <charset val="128"/>
    </font>
    <font>
      <sz val="12"/>
      <name val="Times New Roman Cyr"/>
      <charset val="204"/>
    </font>
    <font>
      <sz val="10"/>
      <name val="Courier"/>
      <family val="1"/>
      <charset val="204"/>
    </font>
    <font>
      <sz val="12"/>
      <name val="Optima"/>
      <family val="2"/>
    </font>
    <font>
      <u/>
      <sz val="10"/>
      <color indexed="36"/>
      <name val="Courier"/>
      <family val="1"/>
      <charset val="204"/>
    </font>
    <font>
      <u/>
      <sz val="10"/>
      <color indexed="36"/>
      <name val="Courier"/>
      <family val="3"/>
    </font>
    <font>
      <sz val="11"/>
      <color indexed="62"/>
      <name val="Calibri"/>
      <family val="2"/>
      <charset val="204"/>
    </font>
    <font>
      <sz val="11"/>
      <color indexed="48"/>
      <name val="Calibri"/>
      <family val="2"/>
    </font>
    <font>
      <sz val="11"/>
      <color indexed="62"/>
      <name val="Calibri"/>
      <family val="2"/>
    </font>
    <font>
      <sz val="10"/>
      <color indexed="12"/>
      <name val="MS Sans Serif"/>
      <family val="2"/>
      <charset val="204"/>
    </font>
    <font>
      <sz val="9"/>
      <color indexed="12"/>
      <name val="Frutiger 45 Light"/>
      <family val="2"/>
    </font>
    <font>
      <sz val="10"/>
      <color indexed="12"/>
      <name val="Arial"/>
      <family val="2"/>
    </font>
    <font>
      <sz val="9"/>
      <color indexed="12"/>
      <name val="Helvetica"/>
      <family val="2"/>
    </font>
    <font>
      <sz val="10"/>
      <color indexed="9"/>
      <name val="Frutiger 45 Light"/>
      <family val="2"/>
    </font>
    <font>
      <u/>
      <sz val="10"/>
      <color indexed="36"/>
      <name val="Arial Cyr"/>
      <charset val="204"/>
    </font>
    <font>
      <b/>
      <u/>
      <sz val="16"/>
      <name val="Arial"/>
      <family val="2"/>
      <charset val="204"/>
    </font>
    <font>
      <i/>
      <sz val="8"/>
      <name val="Helv"/>
    </font>
    <font>
      <b/>
      <sz val="10"/>
      <name val="MS Sans Serif"/>
      <family val="2"/>
      <charset val="204"/>
    </font>
    <font>
      <sz val="9"/>
      <name val="Arial"/>
      <family val="2"/>
      <charset val="186"/>
    </font>
    <font>
      <sz val="10"/>
      <name val="HelveticaLT"/>
      <family val="2"/>
      <charset val="204"/>
    </font>
    <font>
      <sz val="18"/>
      <name val="Times New Roman"/>
      <family val="1"/>
    </font>
    <font>
      <b/>
      <sz val="13"/>
      <name val="Times New Roman"/>
      <family val="1"/>
    </font>
    <font>
      <b/>
      <i/>
      <sz val="12"/>
      <name val="Times New Roman"/>
      <family val="1"/>
    </font>
    <font>
      <i/>
      <sz val="12"/>
      <name val="Times New Roman"/>
      <family val="1"/>
    </font>
    <font>
      <sz val="11"/>
      <name val="Times New Roman"/>
      <family val="1"/>
    </font>
    <font>
      <sz val="8"/>
      <color indexed="9"/>
      <name val="MS Sans Serif"/>
      <family val="2"/>
      <charset val="204"/>
    </font>
    <font>
      <sz val="11"/>
      <color indexed="52"/>
      <name val="Calibri"/>
      <family val="2"/>
      <charset val="204"/>
    </font>
    <font>
      <sz val="11"/>
      <color indexed="53"/>
      <name val="Calibri"/>
      <family val="2"/>
    </font>
    <font>
      <sz val="10"/>
      <color indexed="17"/>
      <name val="Arial"/>
      <family val="2"/>
      <charset val="204"/>
    </font>
    <font>
      <i/>
      <sz val="10"/>
      <name val="PragmaticaC"/>
    </font>
    <font>
      <sz val="12"/>
      <name val="Times New Roman"/>
      <family val="1"/>
    </font>
    <font>
      <sz val="10"/>
      <name val="Frutiger 45 Light"/>
      <family val="2"/>
    </font>
    <font>
      <sz val="11"/>
      <color indexed="60"/>
      <name val="Calibri"/>
      <family val="2"/>
      <charset val="204"/>
    </font>
    <font>
      <sz val="11"/>
      <color indexed="60"/>
      <name val="Calibri"/>
      <family val="2"/>
    </font>
    <font>
      <sz val="12"/>
      <color indexed="8"/>
      <name val="Times New Roman"/>
      <family val="1"/>
    </font>
    <font>
      <sz val="7"/>
      <name val="Small Fonts"/>
      <family val="2"/>
      <charset val="204"/>
    </font>
    <font>
      <i/>
      <sz val="10"/>
      <name val="Frutiger 45 Light"/>
      <family val="2"/>
    </font>
    <font>
      <sz val="10"/>
      <color theme="1"/>
      <name val="Arial"/>
      <family val="2"/>
    </font>
    <font>
      <sz val="8"/>
      <name val="Tahoma"/>
      <family val="2"/>
    </font>
    <font>
      <sz val="10"/>
      <name val="Times New Roman Cyr"/>
      <charset val="204"/>
    </font>
    <font>
      <sz val="11"/>
      <color theme="1"/>
      <name val="Calibri"/>
      <family val="2"/>
      <scheme val="minor"/>
    </font>
    <font>
      <sz val="14"/>
      <name val="NewtonC"/>
      <charset val="204"/>
    </font>
    <font>
      <sz val="10"/>
      <name val="Times New Roman CE"/>
      <charset val="238"/>
    </font>
    <font>
      <sz val="12"/>
      <name val="Times New Roman CE"/>
      <charset val="238"/>
    </font>
    <font>
      <b/>
      <sz val="10"/>
      <color indexed="63"/>
      <name val="Arial Cyr"/>
      <family val="2"/>
      <charset val="204"/>
    </font>
    <font>
      <sz val="10"/>
      <name val="Palatino"/>
      <family val="1"/>
    </font>
    <font>
      <sz val="10"/>
      <name val="Arial CE"/>
      <charset val="238"/>
    </font>
    <font>
      <sz val="8"/>
      <name val="Arial CE"/>
    </font>
    <font>
      <sz val="9"/>
      <name val="Tahoma"/>
      <family val="2"/>
      <charset val="204"/>
    </font>
    <font>
      <sz val="9"/>
      <name val="Frutiger 45 Light"/>
    </font>
    <font>
      <sz val="9"/>
      <color indexed="56"/>
      <name val="Frutiger 45 Light"/>
      <family val="2"/>
    </font>
    <font>
      <i/>
      <sz val="12"/>
      <name val="NewtonC"/>
    </font>
    <font>
      <sz val="12"/>
      <name val="NewtonC"/>
    </font>
    <font>
      <b/>
      <i/>
      <sz val="10"/>
      <name val="Arial"/>
      <family val="2"/>
    </font>
    <font>
      <b/>
      <i/>
      <sz val="10"/>
      <name val="Arial"/>
      <family val="2"/>
      <charset val="204"/>
    </font>
    <font>
      <b/>
      <sz val="11"/>
      <color indexed="63"/>
      <name val="Calibri"/>
      <family val="2"/>
      <charset val="204"/>
    </font>
    <font>
      <b/>
      <sz val="11"/>
      <color indexed="63"/>
      <name val="Calibri"/>
      <family val="2"/>
    </font>
    <font>
      <b/>
      <i/>
      <sz val="10"/>
      <color indexed="8"/>
      <name val="Arial"/>
      <family val="2"/>
    </font>
    <font>
      <b/>
      <sz val="10"/>
      <color indexed="17"/>
      <name val="Arial"/>
      <family val="2"/>
    </font>
    <font>
      <b/>
      <sz val="10"/>
      <color indexed="13"/>
      <name val="Arial"/>
      <family val="2"/>
    </font>
    <font>
      <b/>
      <sz val="20"/>
      <name val="Times New Roman"/>
      <family val="1"/>
      <charset val="204"/>
    </font>
    <font>
      <sz val="10"/>
      <color indexed="16"/>
      <name val="Helvetica-Black"/>
    </font>
    <font>
      <b/>
      <u/>
      <sz val="10"/>
      <name val="Helv"/>
    </font>
    <font>
      <sz val="22"/>
      <name val="UBSHeadline"/>
      <family val="1"/>
    </font>
    <font>
      <i/>
      <sz val="12"/>
      <name val="Tms Rmn"/>
    </font>
    <font>
      <b/>
      <sz val="10"/>
      <name val="HelveticaLT"/>
      <family val="2"/>
      <charset val="204"/>
    </font>
    <font>
      <sz val="10"/>
      <color indexed="10"/>
      <name val="Times New Roman"/>
      <family val="1"/>
    </font>
    <font>
      <sz val="10"/>
      <color indexed="8"/>
      <name val="Times New Roman"/>
      <family val="1"/>
      <charset val="204"/>
    </font>
    <font>
      <sz val="11"/>
      <color rgb="FF080000"/>
      <name val="Calibri"/>
      <family val="2"/>
      <charset val="204"/>
      <scheme val="minor"/>
    </font>
    <font>
      <sz val="10"/>
      <color rgb="FF080000"/>
      <name val="Times New Roman"/>
      <family val="1"/>
      <charset val="204"/>
    </font>
    <font>
      <b/>
      <sz val="10"/>
      <color rgb="FF000000"/>
      <name val="Times New Roman"/>
      <family val="1"/>
      <charset val="204"/>
    </font>
    <font>
      <sz val="10"/>
      <color rgb="FF080000"/>
      <name val="Arial"/>
      <family val="2"/>
      <charset val="204"/>
    </font>
    <font>
      <sz val="8"/>
      <color indexed="8"/>
      <name val="Arial"/>
      <family val="2"/>
    </font>
    <font>
      <sz val="9.5"/>
      <color indexed="23"/>
      <name val="Helvetica-Black"/>
    </font>
    <font>
      <sz val="10"/>
      <color indexed="39"/>
      <name val="Arial"/>
      <family val="2"/>
    </font>
    <font>
      <b/>
      <sz val="12"/>
      <color indexed="8"/>
      <name val="Arial"/>
      <family val="2"/>
      <charset val="204"/>
    </font>
    <font>
      <b/>
      <sz val="8"/>
      <name val="Arial"/>
      <family val="2"/>
    </font>
    <font>
      <b/>
      <sz val="16"/>
      <color indexed="23"/>
      <name val="Arial"/>
      <family val="2"/>
      <charset val="204"/>
    </font>
    <font>
      <sz val="10"/>
      <color indexed="10"/>
      <name val="Arial"/>
      <family val="2"/>
    </font>
    <font>
      <sz val="10"/>
      <color indexed="23"/>
      <name val="MS Sans Serif"/>
      <family val="2"/>
      <charset val="204"/>
    </font>
    <font>
      <b/>
      <sz val="12"/>
      <name val="MS Sans Serif"/>
      <family val="2"/>
      <charset val="204"/>
    </font>
    <font>
      <sz val="9"/>
      <color indexed="20"/>
      <name val="Arial"/>
      <family val="2"/>
    </font>
    <font>
      <sz val="9"/>
      <color indexed="48"/>
      <name val="Arial"/>
      <family val="2"/>
    </font>
    <font>
      <b/>
      <sz val="9"/>
      <color indexed="20"/>
      <name val="Arial"/>
      <family val="2"/>
    </font>
    <font>
      <b/>
      <sz val="18"/>
      <color indexed="62"/>
      <name val="Cambria"/>
      <family val="2"/>
    </font>
    <font>
      <i/>
      <sz val="8"/>
      <name val="Times New Roman"/>
      <family val="1"/>
    </font>
    <font>
      <sz val="10"/>
      <name val="NTHelvetica/Cyrillic"/>
      <charset val="204"/>
    </font>
    <font>
      <b/>
      <sz val="18"/>
      <name val="Times New Roman"/>
      <family val="1"/>
      <charset val="204"/>
    </font>
    <font>
      <b/>
      <sz val="9"/>
      <name val="Palatino"/>
      <family val="1"/>
    </font>
    <font>
      <sz val="9"/>
      <color indexed="21"/>
      <name val="Helvetica-Black"/>
    </font>
    <font>
      <b/>
      <sz val="10"/>
      <name val="Palatino"/>
      <family val="1"/>
    </font>
    <font>
      <b/>
      <sz val="8"/>
      <color indexed="9"/>
      <name val="Arial Cyr"/>
      <charset val="204"/>
    </font>
    <font>
      <sz val="9"/>
      <name val="Helvetica-Black"/>
    </font>
    <font>
      <b/>
      <sz val="10"/>
      <name val="Times New Roman"/>
      <family val="1"/>
    </font>
    <font>
      <sz val="12"/>
      <color indexed="8"/>
      <name val="Palatino"/>
      <family val="1"/>
    </font>
    <font>
      <sz val="11"/>
      <color indexed="8"/>
      <name val="Helvetica-Black"/>
    </font>
    <font>
      <b/>
      <sz val="10"/>
      <color indexed="10"/>
      <name val="Arial"/>
      <family val="2"/>
    </font>
    <font>
      <b/>
      <sz val="18"/>
      <color indexed="56"/>
      <name val="Cambria"/>
      <family val="2"/>
      <charset val="204"/>
    </font>
    <font>
      <b/>
      <i/>
      <sz val="20"/>
      <name val="Arial"/>
      <family val="2"/>
      <charset val="204"/>
    </font>
    <font>
      <b/>
      <sz val="14"/>
      <color indexed="9"/>
      <name val="Arial Narrow"/>
      <family val="2"/>
      <charset val="204"/>
    </font>
    <font>
      <b/>
      <sz val="11"/>
      <color indexed="8"/>
      <name val="Calibri"/>
      <family val="2"/>
      <charset val="204"/>
    </font>
    <font>
      <sz val="10"/>
      <color indexed="24"/>
      <name val="Arial"/>
      <family val="2"/>
    </font>
    <font>
      <u/>
      <sz val="8"/>
      <color indexed="8"/>
      <name val="Arial"/>
      <family val="2"/>
    </font>
    <font>
      <b/>
      <i/>
      <sz val="10"/>
      <color indexed="9"/>
      <name val="Arial"/>
      <family val="2"/>
      <charset val="204"/>
    </font>
    <font>
      <b/>
      <sz val="14"/>
      <name val="Times New Roman"/>
      <family val="1"/>
      <charset val="204"/>
    </font>
    <font>
      <sz val="11"/>
      <color indexed="10"/>
      <name val="Calibri"/>
      <family val="2"/>
      <charset val="204"/>
    </font>
    <font>
      <sz val="11"/>
      <color indexed="10"/>
      <name val="Calibri"/>
      <family val="2"/>
    </font>
    <font>
      <sz val="11"/>
      <color indexed="14"/>
      <name val="Calibri"/>
      <family val="2"/>
    </font>
    <font>
      <b/>
      <i/>
      <sz val="8"/>
      <name val="Helv"/>
    </font>
    <font>
      <sz val="8"/>
      <name val="Garamond"/>
      <family val="1"/>
    </font>
    <font>
      <b/>
      <sz val="10"/>
      <color indexed="52"/>
      <name val="Arial Cyr"/>
      <family val="2"/>
      <charset val="204"/>
    </font>
    <font>
      <sz val="10"/>
      <name val="Arial Narrow"/>
      <family val="2"/>
      <charset val="204"/>
    </font>
    <font>
      <b/>
      <sz val="8"/>
      <name val="Arial Cyr"/>
      <family val="2"/>
      <charset val="204"/>
    </font>
    <font>
      <sz val="10"/>
      <color indexed="10"/>
      <name val="Arial Cyr"/>
      <family val="2"/>
      <charset val="204"/>
    </font>
    <font>
      <b/>
      <sz val="11"/>
      <color indexed="10"/>
      <name val="Calibri"/>
      <family val="2"/>
      <charset val="204"/>
    </font>
    <font>
      <u/>
      <sz val="10"/>
      <color theme="10"/>
      <name val="Arial Cyr"/>
      <charset val="204"/>
    </font>
    <font>
      <u/>
      <sz val="7"/>
      <color theme="10"/>
      <name val="Arial Cyr"/>
      <charset val="204"/>
    </font>
    <font>
      <u/>
      <sz val="11"/>
      <color theme="10"/>
      <name val="Calibri"/>
      <family val="2"/>
      <charset val="204"/>
      <scheme val="minor"/>
    </font>
    <font>
      <u/>
      <sz val="6"/>
      <color theme="10"/>
      <name val="Arial Cyr"/>
      <charset val="204"/>
    </font>
    <font>
      <u/>
      <sz val="11"/>
      <color theme="10"/>
      <name val="Calibri"/>
      <family val="2"/>
    </font>
    <font>
      <sz val="8"/>
      <name val="Arial Cyr"/>
    </font>
    <font>
      <sz val="12"/>
      <name val="Arial Narrow"/>
      <family val="2"/>
      <charset val="204"/>
    </font>
    <font>
      <sz val="11"/>
      <color indexed="8"/>
      <name val="Times New Roman"/>
      <family val="2"/>
      <charset val="204"/>
    </font>
    <font>
      <sz val="10"/>
      <color indexed="8"/>
      <name val="Times New Roman"/>
      <family val="2"/>
      <charset val="204"/>
    </font>
    <font>
      <b/>
      <sz val="14"/>
      <name val="Franklin Gothic Medium"/>
      <family val="2"/>
      <charset val="204"/>
    </font>
    <font>
      <b/>
      <sz val="15"/>
      <color indexed="55"/>
      <name val="Calibri"/>
      <family val="2"/>
      <charset val="204"/>
    </font>
    <font>
      <b/>
      <sz val="15"/>
      <color indexed="62"/>
      <name val="Calibri"/>
      <family val="2"/>
      <charset val="204"/>
    </font>
    <font>
      <b/>
      <sz val="15"/>
      <color indexed="56"/>
      <name val="Arial Cyr"/>
      <family val="2"/>
      <charset val="204"/>
    </font>
    <font>
      <b/>
      <sz val="13"/>
      <color indexed="56"/>
      <name val="Arial Cyr"/>
      <family val="2"/>
      <charset val="204"/>
    </font>
    <font>
      <b/>
      <sz val="13"/>
      <color indexed="62"/>
      <name val="Calibri"/>
      <family val="2"/>
      <charset val="204"/>
    </font>
    <font>
      <sz val="10"/>
      <color indexed="10"/>
      <name val="Times New Roman"/>
      <family val="1"/>
      <charset val="204"/>
    </font>
    <font>
      <b/>
      <sz val="11"/>
      <color indexed="62"/>
      <name val="Calibri"/>
      <family val="2"/>
      <charset val="204"/>
    </font>
    <font>
      <b/>
      <sz val="11"/>
      <color indexed="56"/>
      <name val="Arial Cyr"/>
      <family val="2"/>
      <charset val="204"/>
    </font>
    <font>
      <b/>
      <sz val="9"/>
      <name val="Tahoma"/>
      <family val="2"/>
      <charset val="204"/>
    </font>
    <font>
      <b/>
      <sz val="10"/>
      <color indexed="8"/>
      <name val="Arial Cyr"/>
      <family val="2"/>
      <charset val="204"/>
    </font>
    <font>
      <sz val="9"/>
      <name val="Tahoma"/>
      <family val="2"/>
    </font>
    <font>
      <b/>
      <sz val="10"/>
      <color indexed="9"/>
      <name val="Arial Cyr"/>
      <family val="2"/>
      <charset val="204"/>
    </font>
    <font>
      <sz val="10"/>
      <color indexed="60"/>
      <name val="Arial Cyr"/>
      <family val="2"/>
      <charset val="204"/>
    </font>
    <font>
      <b/>
      <sz val="9"/>
      <name val="Arial"/>
      <family val="2"/>
    </font>
    <font>
      <i/>
      <sz val="10"/>
      <color indexed="23"/>
      <name val="Arial Cyr"/>
      <family val="2"/>
      <charset val="204"/>
    </font>
    <font>
      <sz val="10"/>
      <color indexed="20"/>
      <name val="Arial Cyr"/>
      <family val="2"/>
      <charset val="204"/>
    </font>
    <font>
      <i/>
      <u/>
      <sz val="9"/>
      <name val="Arial"/>
      <family val="2"/>
      <charset val="204"/>
    </font>
    <font>
      <b/>
      <sz val="18"/>
      <color indexed="62"/>
      <name val="Cambria"/>
      <family val="2"/>
      <charset val="204"/>
    </font>
    <font>
      <sz val="11"/>
      <color indexed="19"/>
      <name val="Calibri"/>
      <family val="2"/>
      <charset val="204"/>
    </font>
    <font>
      <b/>
      <sz val="10"/>
      <color indexed="10"/>
      <name val="Times New Roman"/>
      <family val="1"/>
      <charset val="204"/>
    </font>
    <font>
      <sz val="12"/>
      <color theme="1"/>
      <name val="Times New Roman"/>
      <family val="2"/>
      <charset val="204"/>
    </font>
    <font>
      <sz val="10"/>
      <name val="Courier New Cyr"/>
      <charset val="204"/>
    </font>
    <font>
      <sz val="10"/>
      <color theme="1"/>
      <name val="Times New Roman"/>
      <family val="2"/>
      <charset val="204"/>
    </font>
    <font>
      <sz val="12"/>
      <color theme="1"/>
      <name val="Calibri"/>
      <family val="2"/>
      <charset val="204"/>
      <scheme val="minor"/>
    </font>
    <font>
      <sz val="8"/>
      <color rgb="FF0000FF"/>
      <name val="Times New Roman Cyr"/>
      <family val="1"/>
      <charset val="204"/>
    </font>
    <font>
      <sz val="8"/>
      <color indexed="12"/>
      <name val="Times New Roman Cyr"/>
      <family val="1"/>
      <charset val="204"/>
    </font>
    <font>
      <sz val="10"/>
      <color theme="1"/>
      <name val="Arial Cyr"/>
      <family val="2"/>
      <charset val="204"/>
    </font>
    <font>
      <sz val="11"/>
      <color indexed="8"/>
      <name val="Arial"/>
      <family val="2"/>
    </font>
    <font>
      <sz val="1"/>
      <name val="Arial Cyr"/>
    </font>
    <font>
      <sz val="8"/>
      <color theme="1"/>
      <name val="Arial"/>
      <family val="2"/>
      <charset val="204"/>
    </font>
    <font>
      <sz val="11"/>
      <color indexed="8"/>
      <name val="Arial"/>
      <family val="2"/>
      <charset val="204"/>
    </font>
    <font>
      <sz val="11"/>
      <color theme="1"/>
      <name val="Times New Roman"/>
      <family val="2"/>
      <charset val="204"/>
    </font>
    <font>
      <sz val="11"/>
      <name val="Times New Roman Cyr"/>
      <family val="1"/>
      <charset val="204"/>
    </font>
    <font>
      <sz val="12"/>
      <color indexed="8"/>
      <name val="Calibri"/>
      <family val="2"/>
      <charset val="204"/>
    </font>
    <font>
      <sz val="10"/>
      <color indexed="52"/>
      <name val="Arial Cyr"/>
      <family val="2"/>
      <charset val="204"/>
    </font>
    <font>
      <sz val="10"/>
      <color theme="1"/>
      <name val="Arial"/>
      <family val="2"/>
      <charset val="204"/>
    </font>
    <font>
      <sz val="14"/>
      <name val="Arial Cyr"/>
      <family val="2"/>
      <charset val="204"/>
    </font>
    <font>
      <sz val="8"/>
      <name val="Times New Roman CYR"/>
      <family val="1"/>
      <charset val="204"/>
    </font>
    <font>
      <sz val="9"/>
      <name val="Arial Cyr"/>
    </font>
    <font>
      <sz val="10"/>
      <color indexed="12"/>
      <name val="Arial Cyr"/>
      <family val="2"/>
      <charset val="204"/>
    </font>
    <font>
      <sz val="10"/>
      <color indexed="17"/>
      <name val="Arial Cyr"/>
      <family val="2"/>
      <charset val="204"/>
    </font>
    <font>
      <sz val="8"/>
      <name val="Arial Cyr"/>
      <family val="2"/>
      <charset val="204"/>
    </font>
    <font>
      <sz val="11"/>
      <name val="ＭＳ Ｐゴシック"/>
      <family val="3"/>
      <charset val="128"/>
    </font>
    <font>
      <b/>
      <sz val="10"/>
      <color indexed="8"/>
      <name val="Times New Roman"/>
      <family val="1"/>
      <charset val="204"/>
    </font>
    <font>
      <b/>
      <sz val="10"/>
      <color indexed="8"/>
      <name val="Arial"/>
      <family val="2"/>
      <charset val="204"/>
    </font>
    <font>
      <sz val="8"/>
      <color indexed="8"/>
      <name val="Calibri"/>
      <family val="2"/>
      <charset val="204"/>
    </font>
    <font>
      <b/>
      <sz val="8"/>
      <color indexed="8"/>
      <name val="Tahoma"/>
      <family val="2"/>
      <charset val="204"/>
    </font>
    <font>
      <sz val="8"/>
      <color indexed="8"/>
      <name val="Tahoma"/>
      <family val="2"/>
      <charset val="204"/>
    </font>
    <font>
      <sz val="8"/>
      <color indexed="8"/>
      <name val="MS Sans Serif"/>
      <family val="2"/>
      <charset val="204"/>
    </font>
    <font>
      <sz val="8"/>
      <color indexed="8"/>
      <name val="Arial"/>
      <family val="2"/>
      <charset val="204"/>
    </font>
    <font>
      <sz val="10"/>
      <name val="Courier Cyr"/>
      <family val="2"/>
    </font>
    <font>
      <sz val="8"/>
      <color rgb="FF000000"/>
      <name val="Arial"/>
      <family val="2"/>
      <charset val="204"/>
    </font>
    <font>
      <b/>
      <sz val="10"/>
      <color rgb="FF000000"/>
      <name val="Arial"/>
      <family val="2"/>
      <charset val="204"/>
    </font>
    <font>
      <sz val="8"/>
      <name val="Arial"/>
      <family val="2"/>
      <charset val="1"/>
    </font>
  </fonts>
  <fills count="163">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9BC2E6"/>
        <bgColor rgb="FF000000"/>
      </patternFill>
    </fill>
    <fill>
      <patternFill patternType="solid">
        <fgColor theme="4" tint="0.59999389629810485"/>
        <bgColor indexed="64"/>
      </patternFill>
    </fill>
    <fill>
      <patternFill patternType="solid">
        <fgColor theme="0" tint="-0.499984740745262"/>
        <bgColor indexed="64"/>
      </patternFill>
    </fill>
    <fill>
      <patternFill patternType="solid">
        <fgColor theme="0"/>
        <bgColor indexed="64"/>
      </patternFill>
    </fill>
    <fill>
      <patternFill patternType="solid">
        <fgColor rgb="FF808080"/>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7"/>
      </patternFill>
    </fill>
    <fill>
      <patternFill patternType="solid">
        <fgColor theme="7" tint="0.59999389629810485"/>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22"/>
        <bgColor indexed="64"/>
      </patternFill>
    </fill>
    <fill>
      <patternFill patternType="solid">
        <fgColor indexed="42"/>
        <bgColor indexed="64"/>
      </patternFill>
    </fill>
    <fill>
      <patternFill patternType="solid">
        <fgColor indexed="43"/>
      </patternFill>
    </fill>
    <fill>
      <patternFill patternType="solid">
        <fgColor indexed="43"/>
        <bgColor indexed="64"/>
      </patternFill>
    </fill>
    <fill>
      <patternFill patternType="solid">
        <fgColor indexed="9"/>
        <bgColor indexed="64"/>
      </patternFill>
    </fill>
    <fill>
      <patternFill patternType="lightGray">
        <fgColor indexed="22"/>
      </patternFill>
    </fill>
    <fill>
      <patternFill patternType="solid">
        <fgColor indexed="63"/>
        <bgColor indexed="64"/>
      </patternFill>
    </fill>
    <fill>
      <patternFill patternType="solid">
        <fgColor indexed="55"/>
        <bgColor indexed="64"/>
      </patternFill>
    </fill>
    <fill>
      <patternFill patternType="solid">
        <fgColor indexed="54"/>
        <bgColor indexed="64"/>
      </patternFill>
    </fill>
    <fill>
      <patternFill patternType="solid">
        <fgColor indexed="53"/>
        <bgColor indexed="64"/>
      </patternFill>
    </fill>
    <fill>
      <patternFill patternType="solid">
        <fgColor indexed="61"/>
        <bgColor indexed="64"/>
      </patternFill>
    </fill>
    <fill>
      <patternFill patternType="solid">
        <fgColor indexed="31"/>
      </patternFill>
    </fill>
    <fill>
      <patternFill patternType="solid">
        <fgColor indexed="41"/>
      </patternFill>
    </fill>
    <fill>
      <patternFill patternType="solid">
        <fgColor indexed="45"/>
      </patternFill>
    </fill>
    <fill>
      <patternFill patternType="solid">
        <fgColor indexed="40"/>
      </patternFill>
    </fill>
    <fill>
      <patternFill patternType="solid">
        <fgColor indexed="42"/>
      </patternFill>
    </fill>
    <fill>
      <patternFill patternType="solid">
        <fgColor indexed="50"/>
      </patternFill>
    </fill>
    <fill>
      <patternFill patternType="solid">
        <fgColor indexed="46"/>
      </patternFill>
    </fill>
    <fill>
      <patternFill patternType="solid">
        <fgColor indexed="35"/>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26"/>
      </patternFill>
    </fill>
    <fill>
      <patternFill patternType="solid">
        <fgColor indexed="22"/>
      </patternFill>
    </fill>
    <fill>
      <patternFill patternType="solid">
        <fgColor indexed="11"/>
      </patternFill>
    </fill>
    <fill>
      <patternFill patternType="solid">
        <fgColor indexed="57"/>
      </patternFill>
    </fill>
    <fill>
      <patternFill patternType="solid">
        <fgColor indexed="24"/>
      </patternFill>
    </fill>
    <fill>
      <patternFill patternType="solid">
        <fgColor indexed="54"/>
      </patternFill>
    </fill>
    <fill>
      <patternFill patternType="solid">
        <fgColor indexed="51"/>
      </patternFill>
    </fill>
    <fill>
      <patternFill patternType="solid">
        <fgColor indexed="30"/>
      </patternFill>
    </fill>
    <fill>
      <patternFill patternType="solid">
        <fgColor indexed="58"/>
      </patternFill>
    </fill>
    <fill>
      <patternFill patternType="solid">
        <fgColor indexed="36"/>
      </patternFill>
    </fill>
    <fill>
      <patternFill patternType="solid">
        <fgColor indexed="49"/>
      </patternFill>
    </fill>
    <fill>
      <patternFill patternType="solid">
        <fgColor indexed="52"/>
      </patternFill>
    </fill>
    <fill>
      <patternFill patternType="solid">
        <fgColor indexed="30"/>
        <bgColor indexed="21"/>
      </patternFill>
    </fill>
    <fill>
      <patternFill patternType="solid">
        <fgColor indexed="53"/>
      </patternFill>
    </fill>
    <fill>
      <patternFill patternType="solid">
        <fgColor indexed="29"/>
        <bgColor indexed="45"/>
      </patternFill>
    </fill>
    <fill>
      <patternFill patternType="solid">
        <fgColor indexed="11"/>
        <bgColor indexed="49"/>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48"/>
        <bgColor indexed="48"/>
      </patternFill>
    </fill>
    <fill>
      <patternFill patternType="solid">
        <fgColor indexed="10"/>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25"/>
        <bgColor indexed="2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7"/>
        <bgColor indexed="57"/>
      </patternFill>
    </fill>
    <fill>
      <patternFill patternType="solid">
        <fgColor indexed="23"/>
        <bgColor indexed="23"/>
      </patternFill>
    </fill>
    <fill>
      <patternFill patternType="solid">
        <fgColor indexed="18"/>
        <bgColor indexed="18"/>
      </patternFill>
    </fill>
    <fill>
      <patternFill patternType="solid">
        <fgColor indexed="49"/>
        <bgColor indexed="49"/>
      </patternFill>
    </fill>
    <fill>
      <patternFill patternType="solid">
        <fgColor indexed="58"/>
        <bgColor indexed="58"/>
      </patternFill>
    </fill>
    <fill>
      <patternFill patternType="solid">
        <fgColor indexed="26"/>
        <bgColor indexed="26"/>
      </patternFill>
    </fill>
    <fill>
      <patternFill patternType="solid">
        <fgColor indexed="47"/>
        <bgColor indexed="47"/>
      </patternFill>
    </fill>
    <fill>
      <patternFill patternType="solid">
        <fgColor indexed="52"/>
        <bgColor indexed="52"/>
      </patternFill>
    </fill>
    <fill>
      <patternFill patternType="solid">
        <fgColor indexed="53"/>
        <bgColor indexed="53"/>
      </patternFill>
    </fill>
    <fill>
      <patternFill patternType="solid">
        <fgColor indexed="65"/>
        <bgColor indexed="8"/>
      </patternFill>
    </fill>
    <fill>
      <patternFill patternType="solid">
        <fgColor indexed="27"/>
        <bgColor indexed="64"/>
      </patternFill>
    </fill>
    <fill>
      <patternFill patternType="solid">
        <fgColor indexed="11"/>
        <bgColor indexed="11"/>
      </patternFill>
    </fill>
    <fill>
      <patternFill patternType="solid">
        <fgColor indexed="41"/>
        <bgColor indexed="8"/>
      </patternFill>
    </fill>
    <fill>
      <patternFill patternType="solid">
        <fgColor indexed="41"/>
        <bgColor indexed="64"/>
      </patternFill>
    </fill>
    <fill>
      <patternFill patternType="solid">
        <fgColor indexed="35"/>
        <bgColor indexed="35"/>
      </patternFill>
    </fill>
    <fill>
      <patternFill patternType="lightGray">
        <fgColor indexed="15"/>
      </patternFill>
    </fill>
    <fill>
      <patternFill patternType="solid">
        <fgColor indexed="10"/>
        <bgColor indexed="64"/>
      </patternFill>
    </fill>
    <fill>
      <patternFill patternType="solid">
        <fgColor indexed="55"/>
      </patternFill>
    </fill>
    <fill>
      <patternFill patternType="mediumGray">
        <fgColor indexed="22"/>
      </patternFill>
    </fill>
    <fill>
      <patternFill patternType="solid">
        <fgColor indexed="33"/>
        <bgColor indexed="33"/>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11"/>
        <bgColor indexed="64"/>
      </patternFill>
    </fill>
    <fill>
      <patternFill patternType="solid">
        <fgColor indexed="42"/>
        <bgColor indexed="42"/>
      </patternFill>
    </fill>
    <fill>
      <patternFill patternType="solid">
        <fgColor indexed="9"/>
        <bgColor indexed="8"/>
      </patternFill>
    </fill>
    <fill>
      <patternFill patternType="solid">
        <fgColor indexed="13"/>
        <bgColor indexed="8"/>
      </patternFill>
    </fill>
    <fill>
      <patternFill patternType="solid">
        <fgColor indexed="26"/>
        <bgColor indexed="64"/>
      </patternFill>
    </fill>
    <fill>
      <patternFill patternType="solid">
        <fgColor indexed="13"/>
      </patternFill>
    </fill>
    <fill>
      <patternFill patternType="solid">
        <fgColor indexed="43"/>
        <bgColor indexed="57"/>
      </patternFill>
    </fill>
    <fill>
      <patternFill patternType="solid">
        <fgColor indexed="43"/>
        <bgColor indexed="26"/>
      </patternFill>
    </fill>
    <fill>
      <patternFill patternType="solid">
        <fgColor indexed="13"/>
        <bgColor indexed="34"/>
      </patternFill>
    </fill>
    <fill>
      <patternFill patternType="solid">
        <fgColor indexed="22"/>
        <bgColor indexed="8"/>
      </patternFill>
    </fill>
    <fill>
      <patternFill patternType="solid">
        <fgColor indexed="23"/>
        <bgColor indexed="64"/>
      </patternFill>
    </fill>
    <fill>
      <patternFill patternType="solid">
        <fgColor indexed="40"/>
        <bgColor indexed="64"/>
      </patternFill>
    </fill>
    <fill>
      <patternFill patternType="solid">
        <fgColor indexed="9"/>
        <bgColor indexed="9"/>
      </patternFill>
    </fill>
    <fill>
      <patternFill patternType="solid">
        <fgColor indexed="9"/>
      </patternFill>
    </fill>
    <fill>
      <patternFill patternType="solid">
        <fgColor indexed="17"/>
      </patternFill>
    </fill>
    <fill>
      <patternFill patternType="solid">
        <fgColor rgb="FFFFFFFF"/>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52"/>
        <bgColor indexed="64"/>
      </patternFill>
    </fill>
    <fill>
      <patternFill patternType="solid">
        <fgColor indexed="57"/>
        <bgColor indexed="64"/>
      </patternFill>
    </fill>
    <fill>
      <patternFill patternType="solid">
        <fgColor indexed="50"/>
        <bgColor indexed="64"/>
      </patternFill>
    </fill>
    <fill>
      <patternFill patternType="lightUp">
        <fgColor indexed="22"/>
        <bgColor indexed="35"/>
      </patternFill>
    </fill>
    <fill>
      <patternFill patternType="solid">
        <fgColor indexed="35"/>
        <bgColor indexed="64"/>
      </patternFill>
    </fill>
    <fill>
      <patternFill patternType="solid">
        <fgColor indexed="20"/>
      </patternFill>
    </fill>
    <fill>
      <patternFill patternType="lightGray">
        <fgColor indexed="12"/>
      </patternFill>
    </fill>
    <fill>
      <patternFill patternType="solid">
        <fgColor indexed="14"/>
        <bgColor indexed="64"/>
      </patternFill>
    </fill>
    <fill>
      <patternFill patternType="solid">
        <fgColor indexed="13"/>
        <bgColor indexed="64"/>
      </patternFill>
    </fill>
    <fill>
      <patternFill patternType="solid">
        <fgColor indexed="31"/>
        <bgColor indexed="8"/>
      </patternFill>
    </fill>
    <fill>
      <patternFill patternType="solid">
        <fgColor indexed="43"/>
        <bgColor indexed="8"/>
      </patternFill>
    </fill>
    <fill>
      <patternFill patternType="solid">
        <fgColor indexed="16"/>
        <bgColor indexed="64"/>
      </patternFill>
    </fill>
    <fill>
      <patternFill patternType="solid">
        <fgColor indexed="8"/>
        <bgColor indexed="64"/>
      </patternFill>
    </fill>
    <fill>
      <patternFill patternType="solid">
        <fgColor indexed="18"/>
        <bgColor indexed="64"/>
      </patternFill>
    </fill>
    <fill>
      <patternFill patternType="solid">
        <fgColor indexed="56"/>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5"/>
        <bgColor indexed="29"/>
      </patternFill>
    </fill>
    <fill>
      <patternFill patternType="solid">
        <fgColor indexed="26"/>
        <bgColor indexed="9"/>
      </patternFill>
    </fill>
    <fill>
      <patternFill patternType="solid">
        <fgColor indexed="47"/>
        <bgColor indexed="64"/>
      </patternFill>
    </fill>
    <fill>
      <patternFill patternType="solid">
        <fgColor indexed="42"/>
        <bgColor indexed="27"/>
      </patternFill>
    </fill>
    <fill>
      <patternFill patternType="solid">
        <fgColor rgb="FFB0E9AB"/>
        <bgColor indexed="64"/>
      </patternFill>
    </fill>
    <fill>
      <patternFill patternType="solid">
        <fgColor indexed="31"/>
        <bgColor indexed="22"/>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51"/>
        <bgColor indexed="13"/>
      </patternFill>
    </fill>
  </fills>
  <borders count="167">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right/>
      <top/>
      <bottom style="thin">
        <color indexed="64"/>
      </bottom>
      <diagonal/>
    </border>
    <border>
      <left style="medium">
        <color indexed="64"/>
      </left>
      <right style="thin">
        <color indexed="64"/>
      </right>
      <top style="medium">
        <color indexed="64"/>
      </top>
      <bottom/>
      <diagonal/>
    </border>
    <border>
      <left style="thin">
        <color auto="1"/>
      </left>
      <right style="thin">
        <color auto="1"/>
      </right>
      <top style="medium">
        <color indexed="64"/>
      </top>
      <bottom style="thin">
        <color auto="1"/>
      </bottom>
      <diagonal/>
    </border>
    <border>
      <left/>
      <right style="thin">
        <color indexed="64"/>
      </right>
      <top style="medium">
        <color indexed="64"/>
      </top>
      <bottom style="thin">
        <color indexed="64"/>
      </bottom>
      <diagonal/>
    </border>
    <border>
      <left style="thin">
        <color auto="1"/>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auto="1"/>
      </right>
      <top/>
      <bottom/>
      <diagonal/>
    </border>
    <border>
      <left style="thin">
        <color auto="1"/>
      </left>
      <right style="thin">
        <color auto="1"/>
      </right>
      <top/>
      <bottom/>
      <diagonal/>
    </border>
    <border>
      <left/>
      <right style="thin">
        <color auto="1"/>
      </right>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auto="1"/>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auto="1"/>
      </left>
      <right style="medium">
        <color indexed="64"/>
      </right>
      <top/>
      <bottom style="medium">
        <color indexed="64"/>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right style="thin">
        <color indexed="64"/>
      </right>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auto="1"/>
      </right>
      <top style="hair">
        <color indexed="64"/>
      </top>
      <bottom style="hair">
        <color indexed="64"/>
      </bottom>
      <diagonal/>
    </border>
    <border>
      <left style="thin">
        <color auto="1"/>
      </left>
      <right style="thin">
        <color auto="1"/>
      </right>
      <top style="hair">
        <color indexed="64"/>
      </top>
      <bottom style="hair">
        <color indexed="64"/>
      </bottom>
      <diagonal/>
    </border>
    <border>
      <left/>
      <right/>
      <top style="hair">
        <color indexed="64"/>
      </top>
      <bottom style="hair">
        <color indexed="64"/>
      </bottom>
      <diagonal/>
    </border>
    <border>
      <left/>
      <right style="thin">
        <color auto="1"/>
      </right>
      <top style="hair">
        <color indexed="64"/>
      </top>
      <bottom style="hair">
        <color indexed="64"/>
      </bottom>
      <diagonal/>
    </border>
    <border>
      <left style="thin">
        <color auto="1"/>
      </left>
      <right style="medium">
        <color indexed="64"/>
      </right>
      <top style="hair">
        <color indexed="64"/>
      </top>
      <bottom style="hair">
        <color indexed="64"/>
      </bottom>
      <diagonal/>
    </border>
    <border>
      <left style="medium">
        <color indexed="64"/>
      </left>
      <right style="thin">
        <color auto="1"/>
      </right>
      <top style="hair">
        <color indexed="64"/>
      </top>
      <bottom style="medium">
        <color indexed="64"/>
      </bottom>
      <diagonal/>
    </border>
    <border>
      <left style="thin">
        <color indexed="64"/>
      </left>
      <right style="thin">
        <color auto="1"/>
      </right>
      <top style="hair">
        <color indexed="64"/>
      </top>
      <bottom style="medium">
        <color indexed="64"/>
      </bottom>
      <diagonal/>
    </border>
    <border>
      <left/>
      <right/>
      <top style="hair">
        <color indexed="64"/>
      </top>
      <bottom style="medium">
        <color indexed="64"/>
      </bottom>
      <diagonal/>
    </border>
    <border>
      <left/>
      <right style="thin">
        <color auto="1"/>
      </right>
      <top style="hair">
        <color indexed="64"/>
      </top>
      <bottom style="medium">
        <color indexed="64"/>
      </bottom>
      <diagonal/>
    </border>
    <border>
      <left style="thin">
        <color auto="1"/>
      </left>
      <right style="medium">
        <color indexed="64"/>
      </right>
      <top style="hair">
        <color indexed="64"/>
      </top>
      <bottom style="medium">
        <color indexed="64"/>
      </bottom>
      <diagonal/>
    </border>
    <border>
      <left/>
      <right/>
      <top style="medium">
        <color indexed="64"/>
      </top>
      <bottom style="hair">
        <color indexed="64"/>
      </bottom>
      <diagonal/>
    </border>
    <border>
      <left/>
      <right style="thin">
        <color indexed="64"/>
      </right>
      <top style="medium">
        <color indexed="64"/>
      </top>
      <bottom style="hair">
        <color indexed="64"/>
      </bottom>
      <diagonal/>
    </border>
    <border>
      <left style="thin">
        <color indexed="64"/>
      </left>
      <right style="medium">
        <color indexed="64"/>
      </right>
      <top/>
      <bottom style="hair">
        <color indexed="64"/>
      </bottom>
      <diagonal/>
    </border>
    <border>
      <left style="thin">
        <color auto="1"/>
      </left>
      <right style="medium">
        <color indexed="64"/>
      </right>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diagonal/>
    </border>
    <border>
      <left style="medium">
        <color indexed="64"/>
      </left>
      <right/>
      <top style="medium">
        <color indexed="64"/>
      </top>
      <bottom style="thin">
        <color indexed="64"/>
      </bottom>
      <diagonal/>
    </border>
    <border>
      <left style="thin">
        <color auto="1"/>
      </left>
      <right/>
      <top/>
      <bottom/>
      <diagonal/>
    </border>
    <border>
      <left style="medium">
        <color indexed="64"/>
      </left>
      <right style="thin">
        <color auto="1"/>
      </right>
      <top style="thin">
        <color auto="1"/>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auto="1"/>
      </right>
      <top style="thin">
        <color auto="1"/>
      </top>
      <bottom style="hair">
        <color indexed="64"/>
      </bottom>
      <diagonal/>
    </border>
    <border>
      <left/>
      <right style="thin">
        <color auto="1"/>
      </right>
      <top style="thin">
        <color auto="1"/>
      </top>
      <bottom style="hair">
        <color indexed="64"/>
      </bottom>
      <diagonal/>
    </border>
    <border>
      <left style="thin">
        <color auto="1"/>
      </left>
      <right style="thin">
        <color auto="1"/>
      </right>
      <top style="thin">
        <color auto="1"/>
      </top>
      <bottom style="hair">
        <color indexed="64"/>
      </bottom>
      <diagonal/>
    </border>
    <border>
      <left style="thin">
        <color auto="1"/>
      </left>
      <right style="medium">
        <color indexed="64"/>
      </right>
      <top style="thin">
        <color auto="1"/>
      </top>
      <bottom style="hair">
        <color indexed="64"/>
      </bottom>
      <diagonal/>
    </border>
    <border>
      <left/>
      <right style="medium">
        <color indexed="64"/>
      </right>
      <top style="medium">
        <color indexed="64"/>
      </top>
      <bottom style="hair">
        <color indexed="64"/>
      </bottom>
      <diagonal/>
    </border>
    <border>
      <left style="thin">
        <color indexed="64"/>
      </left>
      <right/>
      <top style="medium">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thin">
        <color auto="1"/>
      </left>
      <right/>
      <top style="hair">
        <color indexed="64"/>
      </top>
      <bottom style="hair">
        <color indexed="64"/>
      </bottom>
      <diagonal/>
    </border>
    <border>
      <left style="medium">
        <color indexed="64"/>
      </left>
      <right style="thin">
        <color auto="1"/>
      </right>
      <top style="hair">
        <color indexed="64"/>
      </top>
      <bottom style="thin">
        <color auto="1"/>
      </bottom>
      <diagonal/>
    </border>
    <border>
      <left/>
      <right style="thin">
        <color auto="1"/>
      </right>
      <top style="hair">
        <color indexed="64"/>
      </top>
      <bottom style="thin">
        <color auto="1"/>
      </bottom>
      <diagonal/>
    </border>
    <border>
      <left style="thin">
        <color indexed="64"/>
      </left>
      <right style="thin">
        <color indexed="64"/>
      </right>
      <top style="hair">
        <color indexed="64"/>
      </top>
      <bottom style="thin">
        <color auto="1"/>
      </bottom>
      <diagonal/>
    </border>
    <border>
      <left style="thin">
        <color auto="1"/>
      </left>
      <right style="medium">
        <color indexed="64"/>
      </right>
      <top style="hair">
        <color indexed="64"/>
      </top>
      <bottom style="thin">
        <color auto="1"/>
      </bottom>
      <diagonal/>
    </border>
    <border>
      <left style="medium">
        <color indexed="64"/>
      </left>
      <right/>
      <top style="hair">
        <color indexed="64"/>
      </top>
      <bottom style="thin">
        <color auto="1"/>
      </bottom>
      <diagonal/>
    </border>
    <border>
      <left/>
      <right style="medium">
        <color indexed="64"/>
      </right>
      <top style="hair">
        <color indexed="64"/>
      </top>
      <bottom style="thin">
        <color auto="1"/>
      </bottom>
      <diagonal/>
    </border>
    <border>
      <left style="thin">
        <color indexed="64"/>
      </left>
      <right/>
      <top style="hair">
        <color indexed="64"/>
      </top>
      <bottom style="thin">
        <color auto="1"/>
      </bottom>
      <diagonal/>
    </border>
    <border>
      <left style="medium">
        <color indexed="64"/>
      </left>
      <right/>
      <top style="thin">
        <color auto="1"/>
      </top>
      <bottom style="hair">
        <color indexed="64"/>
      </bottom>
      <diagonal/>
    </border>
    <border>
      <left/>
      <right style="medium">
        <color indexed="64"/>
      </right>
      <top style="thin">
        <color auto="1"/>
      </top>
      <bottom style="hair">
        <color indexed="64"/>
      </bottom>
      <diagonal/>
    </border>
    <border>
      <left style="thin">
        <color auto="1"/>
      </left>
      <right/>
      <top style="thin">
        <color auto="1"/>
      </top>
      <bottom style="hair">
        <color indexed="64"/>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thin">
        <color auto="1"/>
      </top>
      <bottom style="medium">
        <color indexed="64"/>
      </bottom>
      <diagonal/>
    </border>
    <border>
      <left style="thin">
        <color indexed="64"/>
      </left>
      <right style="thin">
        <color auto="1"/>
      </right>
      <top style="thin">
        <color auto="1"/>
      </top>
      <bottom style="medium">
        <color indexed="64"/>
      </bottom>
      <diagonal/>
    </border>
    <border>
      <left style="medium">
        <color indexed="64"/>
      </left>
      <right/>
      <top style="medium">
        <color indexed="64"/>
      </top>
      <bottom style="hair">
        <color indexed="64"/>
      </bottom>
      <diagonal/>
    </border>
    <border>
      <left style="medium">
        <color indexed="64"/>
      </left>
      <right/>
      <top style="thin">
        <color auto="1"/>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top/>
      <bottom/>
      <diagonal/>
    </border>
    <border>
      <left/>
      <right/>
      <top style="thin">
        <color indexed="8"/>
      </top>
      <bottom style="double">
        <color indexed="8"/>
      </bottom>
      <diagonal/>
    </border>
    <border>
      <left/>
      <right/>
      <top/>
      <bottom style="medium">
        <color indexed="18"/>
      </bottom>
      <diagonal/>
    </border>
    <border>
      <left style="hair">
        <color indexed="64"/>
      </left>
      <right style="hair">
        <color indexed="64"/>
      </right>
      <top style="hair">
        <color indexed="64"/>
      </top>
      <bottom style="hair">
        <color indexed="64"/>
      </bottom>
      <diagonal/>
    </border>
    <border>
      <left/>
      <right/>
      <top style="thin">
        <color indexed="64"/>
      </top>
      <bottom style="double">
        <color indexed="64"/>
      </bottom>
      <diagonal/>
    </border>
    <border>
      <left/>
      <right/>
      <top style="thin">
        <color indexed="64"/>
      </top>
      <bottom style="thin">
        <color indexed="64"/>
      </bottom>
      <diagonal/>
    </border>
    <border>
      <left style="hair">
        <color indexed="64"/>
      </left>
      <right/>
      <top style="hair">
        <color indexed="64"/>
      </top>
      <bottom style="hair">
        <color indexed="9"/>
      </bottom>
      <diagonal/>
    </border>
    <border>
      <left style="thin">
        <color indexed="23"/>
      </left>
      <right style="thin">
        <color indexed="23"/>
      </right>
      <top style="thin">
        <color indexed="23"/>
      </top>
      <bottom style="thin">
        <color indexed="23"/>
      </bottom>
      <diagonal/>
    </border>
    <border>
      <left style="thin">
        <color indexed="18"/>
      </left>
      <right style="thin">
        <color indexed="18"/>
      </right>
      <top style="thin">
        <color indexed="18"/>
      </top>
      <bottom style="thin">
        <color indexed="18"/>
      </bottom>
      <diagonal/>
    </border>
    <border>
      <left style="double">
        <color indexed="63"/>
      </left>
      <right style="double">
        <color indexed="63"/>
      </right>
      <top style="double">
        <color indexed="63"/>
      </top>
      <bottom style="double">
        <color indexed="63"/>
      </bottom>
      <diagonal/>
    </border>
    <border>
      <left/>
      <right/>
      <top style="thin">
        <color indexed="64"/>
      </top>
      <bottom/>
      <diagonal/>
    </border>
    <border>
      <left/>
      <right/>
      <top style="double">
        <color indexed="64"/>
      </top>
      <bottom style="double">
        <color indexed="64"/>
      </bottom>
      <diagonal/>
    </border>
    <border>
      <left/>
      <right/>
      <top style="double">
        <color indexed="8"/>
      </top>
      <bottom style="double">
        <color indexed="8"/>
      </bottom>
      <diagonal/>
    </border>
    <border>
      <left/>
      <right/>
      <top/>
      <bottom style="dotted">
        <color indexed="64"/>
      </bottom>
      <diagonal/>
    </border>
    <border>
      <left/>
      <right/>
      <top/>
      <bottom style="thick">
        <color indexed="62"/>
      </bottom>
      <diagonal/>
    </border>
    <border>
      <left/>
      <right/>
      <top/>
      <bottom style="thick">
        <color indexed="22"/>
      </bottom>
      <diagonal/>
    </border>
    <border>
      <left/>
      <right/>
      <top/>
      <bottom style="thick">
        <color indexed="58"/>
      </bottom>
      <diagonal/>
    </border>
    <border>
      <left/>
      <right/>
      <top/>
      <bottom style="medium">
        <color indexed="30"/>
      </bottom>
      <diagonal/>
    </border>
    <border>
      <left/>
      <right/>
      <top/>
      <bottom style="medium">
        <color indexed="24"/>
      </bottom>
      <diagonal/>
    </border>
    <border>
      <left/>
      <right/>
      <top/>
      <bottom style="medium">
        <color indexed="58"/>
      </bottom>
      <diagonal/>
    </border>
    <border>
      <left/>
      <right/>
      <top/>
      <bottom style="thick">
        <color indexed="64"/>
      </bottom>
      <diagonal/>
    </border>
    <border>
      <left style="hair">
        <color indexed="64"/>
      </left>
      <right/>
      <top style="hair">
        <color indexed="64"/>
      </top>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right/>
      <top/>
      <bottom style="double">
        <color indexed="53"/>
      </bottom>
      <diagonal/>
    </border>
    <border>
      <left/>
      <right/>
      <top/>
      <bottom style="double">
        <color indexed="17"/>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double">
        <color indexed="64"/>
      </right>
      <top style="thin">
        <color indexed="64"/>
      </top>
      <bottom style="thin">
        <color indexed="64"/>
      </bottom>
      <diagonal/>
    </border>
    <border>
      <left/>
      <right/>
      <top/>
      <bottom style="thin">
        <color indexed="8"/>
      </bottom>
      <diagonal/>
    </border>
    <border>
      <left/>
      <right/>
      <top style="medium">
        <color indexed="23"/>
      </top>
      <bottom style="medium">
        <color indexed="23"/>
      </bottom>
      <diagonal/>
    </border>
    <border>
      <left style="thin">
        <color indexed="63"/>
      </left>
      <right style="thin">
        <color indexed="63"/>
      </right>
      <top style="thin">
        <color indexed="64"/>
      </top>
      <bottom style="thin">
        <color indexed="63"/>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style="thin">
        <color indexed="51"/>
      </left>
      <right style="thin">
        <color indexed="51"/>
      </right>
      <top/>
      <bottom/>
      <diagonal/>
    </border>
    <border>
      <left/>
      <right/>
      <top style="medium">
        <color indexed="39"/>
      </top>
      <bottom/>
      <diagonal/>
    </border>
    <border>
      <left style="medium">
        <color indexed="39"/>
      </left>
      <right/>
      <top style="medium">
        <color indexed="39"/>
      </top>
      <bottom/>
      <diagonal/>
    </border>
    <border>
      <left style="dashed">
        <color indexed="64"/>
      </left>
      <right style="dashed">
        <color indexed="64"/>
      </right>
      <top style="dashed">
        <color indexed="64"/>
      </top>
      <bottom style="dashed">
        <color indexed="64"/>
      </bottom>
      <diagonal/>
    </border>
    <border>
      <left/>
      <right/>
      <top style="thin">
        <color indexed="62"/>
      </top>
      <bottom style="double">
        <color indexed="62"/>
      </bottom>
      <diagonal/>
    </border>
    <border>
      <left/>
      <right/>
      <top style="thin">
        <color indexed="48"/>
      </top>
      <bottom style="double">
        <color indexed="48"/>
      </bottom>
      <diagonal/>
    </border>
    <border>
      <left/>
      <right/>
      <top style="double">
        <color indexed="64"/>
      </top>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right/>
      <top/>
      <bottom style="double">
        <color indexed="1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medium">
        <color indexed="64"/>
      </left>
      <right/>
      <top style="thin">
        <color indexed="64"/>
      </top>
      <bottom style="medium">
        <color indexed="64"/>
      </bottom>
      <diagonal/>
    </border>
    <border>
      <left/>
      <right/>
      <top style="thin">
        <color indexed="64"/>
      </top>
      <bottom style="double">
        <color indexed="64"/>
      </bottom>
      <diagonal/>
    </border>
    <border>
      <left style="thin">
        <color indexed="64"/>
      </left>
      <right/>
      <top/>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s>
  <cellStyleXfs count="31192">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13" fillId="0" borderId="0"/>
    <xf numFmtId="0" fontId="23" fillId="0" borderId="0"/>
    <xf numFmtId="0" fontId="4" fillId="0" borderId="0"/>
    <xf numFmtId="0" fontId="1" fillId="0" borderId="0"/>
    <xf numFmtId="179" fontId="23" fillId="0" borderId="0" applyFont="0" applyFill="0" applyBorder="0" applyAlignment="0" applyProtection="0"/>
    <xf numFmtId="168" fontId="4" fillId="0" borderId="0" applyFont="0" applyFill="0" applyBorder="0" applyAlignment="0" applyProtection="0"/>
    <xf numFmtId="0" fontId="24" fillId="0" borderId="0" applyNumberFormat="0" applyFill="0" applyBorder="0" applyAlignment="0" applyProtection="0"/>
    <xf numFmtId="0" fontId="25" fillId="0" borderId="95" applyNumberFormat="0" applyFill="0" applyAlignment="0" applyProtection="0"/>
    <xf numFmtId="0" fontId="26" fillId="0" borderId="96" applyNumberFormat="0" applyFill="0" applyAlignment="0" applyProtection="0"/>
    <xf numFmtId="0" fontId="27" fillId="0" borderId="97" applyNumberFormat="0" applyFill="0" applyAlignment="0" applyProtection="0"/>
    <xf numFmtId="0" fontId="27" fillId="0" borderId="0" applyNumberFormat="0" applyFill="0" applyBorder="0" applyAlignment="0" applyProtection="0"/>
    <xf numFmtId="0" fontId="28" fillId="10" borderId="0" applyNumberFormat="0" applyBorder="0" applyAlignment="0" applyProtection="0"/>
    <xf numFmtId="0" fontId="29" fillId="11" borderId="0" applyNumberFormat="0" applyBorder="0" applyAlignment="0" applyProtection="0"/>
    <xf numFmtId="0" fontId="30" fillId="12" borderId="0" applyNumberFormat="0" applyBorder="0" applyAlignment="0" applyProtection="0"/>
    <xf numFmtId="0" fontId="31" fillId="13" borderId="98" applyNumberFormat="0" applyAlignment="0" applyProtection="0"/>
    <xf numFmtId="0" fontId="32" fillId="14" borderId="99" applyNumberFormat="0" applyAlignment="0" applyProtection="0"/>
    <xf numFmtId="0" fontId="33" fillId="14" borderId="98" applyNumberFormat="0" applyAlignment="0" applyProtection="0"/>
    <xf numFmtId="0" fontId="34" fillId="0" borderId="100" applyNumberFormat="0" applyFill="0" applyAlignment="0" applyProtection="0"/>
    <xf numFmtId="0" fontId="35" fillId="15" borderId="101" applyNumberFormat="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103" applyNumberFormat="0" applyFill="0" applyAlignment="0" applyProtection="0"/>
    <xf numFmtId="0" fontId="2" fillId="17" borderId="0" applyNumberFormat="0" applyBorder="0" applyAlignment="0" applyProtection="0"/>
    <xf numFmtId="0" fontId="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2"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4" fillId="0" borderId="0" applyFont="0" applyFill="0" applyBorder="0" applyAlignment="0" applyProtection="0"/>
    <xf numFmtId="0" fontId="4" fillId="0" borderId="0"/>
    <xf numFmtId="4" fontId="45" fillId="0" borderId="0">
      <alignment vertical="center"/>
    </xf>
    <xf numFmtId="178" fontId="46" fillId="0" borderId="0">
      <alignment vertical="top"/>
    </xf>
    <xf numFmtId="180" fontId="13" fillId="0" borderId="0"/>
    <xf numFmtId="178" fontId="47" fillId="0" borderId="0">
      <alignment vertical="top"/>
    </xf>
    <xf numFmtId="181" fontId="47" fillId="33" borderId="0">
      <alignment vertical="top"/>
    </xf>
    <xf numFmtId="178" fontId="6" fillId="34" borderId="0">
      <alignment vertical="top"/>
    </xf>
    <xf numFmtId="178" fontId="47" fillId="34" borderId="0">
      <alignment vertical="top"/>
    </xf>
    <xf numFmtId="0" fontId="13" fillId="0" borderId="0"/>
    <xf numFmtId="0" fontId="48" fillId="0" borderId="0" applyFont="0" applyFill="0" applyBorder="0" applyAlignment="0"/>
    <xf numFmtId="0" fontId="13" fillId="0" borderId="0"/>
    <xf numFmtId="0" fontId="49" fillId="0" borderId="107">
      <protection locked="0"/>
    </xf>
    <xf numFmtId="0" fontId="49" fillId="0" borderId="107">
      <protection locked="0"/>
    </xf>
    <xf numFmtId="0" fontId="49" fillId="0" borderId="107">
      <protection locked="0"/>
    </xf>
    <xf numFmtId="0" fontId="49" fillId="0" borderId="107">
      <protection locked="0"/>
    </xf>
    <xf numFmtId="0" fontId="49" fillId="0" borderId="107">
      <protection locked="0"/>
    </xf>
    <xf numFmtId="0" fontId="50" fillId="0" borderId="0"/>
    <xf numFmtId="0" fontId="51" fillId="0" borderId="0"/>
    <xf numFmtId="180" fontId="50" fillId="0" borderId="0"/>
    <xf numFmtId="180" fontId="50" fillId="0" borderId="0"/>
    <xf numFmtId="180" fontId="50" fillId="0" borderId="0"/>
    <xf numFmtId="0" fontId="50" fillId="0" borderId="0"/>
    <xf numFmtId="180" fontId="51" fillId="0" borderId="0"/>
    <xf numFmtId="180" fontId="51"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0" fontId="52" fillId="0" borderId="0"/>
    <xf numFmtId="0" fontId="52" fillId="0" borderId="0"/>
    <xf numFmtId="0" fontId="52" fillId="0" borderId="0"/>
    <xf numFmtId="0" fontId="50" fillId="0" borderId="0"/>
    <xf numFmtId="4" fontId="45" fillId="0" borderId="0">
      <alignment vertical="center"/>
    </xf>
    <xf numFmtId="4" fontId="5" fillId="0" borderId="0">
      <alignment vertical="center"/>
    </xf>
    <xf numFmtId="4" fontId="5" fillId="0" borderId="0">
      <alignment vertical="center"/>
    </xf>
    <xf numFmtId="4" fontId="5" fillId="0" borderId="0">
      <alignment vertical="center"/>
    </xf>
    <xf numFmtId="4" fontId="5" fillId="0" borderId="0">
      <alignment vertical="center"/>
    </xf>
    <xf numFmtId="4" fontId="5" fillId="0" borderId="0">
      <alignment vertical="center"/>
    </xf>
    <xf numFmtId="0" fontId="50" fillId="0" borderId="0"/>
    <xf numFmtId="0" fontId="53" fillId="0" borderId="0"/>
    <xf numFmtId="0" fontId="53" fillId="0" borderId="0"/>
    <xf numFmtId="0" fontId="53" fillId="0" borderId="0"/>
    <xf numFmtId="0" fontId="53" fillId="0" borderId="0"/>
    <xf numFmtId="0" fontId="53" fillId="0" borderId="0"/>
    <xf numFmtId="0" fontId="54" fillId="0" borderId="0"/>
    <xf numFmtId="0" fontId="52" fillId="0" borderId="0"/>
    <xf numFmtId="0" fontId="52" fillId="0" borderId="0"/>
    <xf numFmtId="180" fontId="50" fillId="0" borderId="0"/>
    <xf numFmtId="180" fontId="50" fillId="0" borderId="0"/>
    <xf numFmtId="180" fontId="51" fillId="0" borderId="0"/>
    <xf numFmtId="180" fontId="51" fillId="0" borderId="0"/>
    <xf numFmtId="180" fontId="51" fillId="0" borderId="0"/>
    <xf numFmtId="180" fontId="51" fillId="0" borderId="0"/>
    <xf numFmtId="180" fontId="51" fillId="0" borderId="0"/>
    <xf numFmtId="0" fontId="54" fillId="0" borderId="0"/>
    <xf numFmtId="180" fontId="50" fillId="0" borderId="0"/>
    <xf numFmtId="180" fontId="51" fillId="0" borderId="0"/>
    <xf numFmtId="180" fontId="50" fillId="0" borderId="0"/>
    <xf numFmtId="180" fontId="51" fillId="0" borderId="0"/>
    <xf numFmtId="180" fontId="50" fillId="0" borderId="0"/>
    <xf numFmtId="0" fontId="52" fillId="0" borderId="0"/>
    <xf numFmtId="0" fontId="51" fillId="0" borderId="0"/>
    <xf numFmtId="0" fontId="55" fillId="0" borderId="0"/>
    <xf numFmtId="0" fontId="55" fillId="0" borderId="0"/>
    <xf numFmtId="0" fontId="55" fillId="0" borderId="0"/>
    <xf numFmtId="0" fontId="55" fillId="0" borderId="0"/>
    <xf numFmtId="0" fontId="55" fillId="0" borderId="0"/>
    <xf numFmtId="0" fontId="50" fillId="0" borderId="0"/>
    <xf numFmtId="182" fontId="46" fillId="0" borderId="0">
      <alignment vertical="top"/>
    </xf>
    <xf numFmtId="180" fontId="51" fillId="0" borderId="0"/>
    <xf numFmtId="0" fontId="52" fillId="0" borderId="0"/>
    <xf numFmtId="0" fontId="50" fillId="0" borderId="0"/>
    <xf numFmtId="0" fontId="52" fillId="0" borderId="0"/>
    <xf numFmtId="0" fontId="54" fillId="0" borderId="0"/>
    <xf numFmtId="180" fontId="51" fillId="0" borderId="0"/>
    <xf numFmtId="180" fontId="50" fillId="0" borderId="0"/>
    <xf numFmtId="180" fontId="51" fillId="0" borderId="0"/>
    <xf numFmtId="0" fontId="54" fillId="0" borderId="0"/>
    <xf numFmtId="0" fontId="51" fillId="0" borderId="0"/>
    <xf numFmtId="180" fontId="50" fillId="0" borderId="0"/>
    <xf numFmtId="180" fontId="50" fillId="0" borderId="0"/>
    <xf numFmtId="180" fontId="50" fillId="0" borderId="0"/>
    <xf numFmtId="180" fontId="51" fillId="0" borderId="0"/>
    <xf numFmtId="180" fontId="50" fillId="0" borderId="0"/>
    <xf numFmtId="0" fontId="51" fillId="0" borderId="0"/>
    <xf numFmtId="183" fontId="13" fillId="0" borderId="0" applyFont="0" applyFill="0" applyBorder="0" applyAlignment="0" applyProtection="0"/>
    <xf numFmtId="0" fontId="51" fillId="0" borderId="0"/>
    <xf numFmtId="0" fontId="42" fillId="0" borderId="0"/>
    <xf numFmtId="0" fontId="42" fillId="0" borderId="0"/>
    <xf numFmtId="184" fontId="56" fillId="0" borderId="0" applyFont="0" applyFill="0" applyBorder="0" applyAlignment="0" applyProtection="0"/>
    <xf numFmtId="39" fontId="13" fillId="0" borderId="0" applyFont="0" applyFill="0" applyBorder="0" applyAlignment="0" applyProtection="0"/>
    <xf numFmtId="0" fontId="50" fillId="0" borderId="0"/>
    <xf numFmtId="0" fontId="57" fillId="0" borderId="0" applyNumberFormat="0" applyFill="0" applyBorder="0" applyAlignment="0" applyProtection="0"/>
    <xf numFmtId="0" fontId="13" fillId="35" borderId="0" applyNumberFormat="0" applyFont="0" applyAlignment="0" applyProtection="0"/>
    <xf numFmtId="0" fontId="52" fillId="0" borderId="0"/>
    <xf numFmtId="0" fontId="51" fillId="0" borderId="0"/>
    <xf numFmtId="0" fontId="51" fillId="0" borderId="0"/>
    <xf numFmtId="0" fontId="50" fillId="0" borderId="0"/>
    <xf numFmtId="0" fontId="50" fillId="0" borderId="0"/>
    <xf numFmtId="0" fontId="50" fillId="0" borderId="0"/>
    <xf numFmtId="182" fontId="46" fillId="0" borderId="0">
      <alignment vertical="top"/>
    </xf>
    <xf numFmtId="38" fontId="4" fillId="0" borderId="0">
      <alignment vertical="top"/>
    </xf>
    <xf numFmtId="182" fontId="46" fillId="0" borderId="0">
      <alignment vertical="top"/>
    </xf>
    <xf numFmtId="185" fontId="5" fillId="0" borderId="0" applyFont="0" applyFill="0" applyBorder="0" applyAlignment="0" applyProtection="0"/>
    <xf numFmtId="186" fontId="56" fillId="0" borderId="0" applyFont="0" applyFill="0" applyBorder="0" applyAlignment="0" applyProtection="0"/>
    <xf numFmtId="0" fontId="52" fillId="0" borderId="0"/>
    <xf numFmtId="0" fontId="52" fillId="0" borderId="0"/>
    <xf numFmtId="0" fontId="5" fillId="0" borderId="0" applyFont="0" applyFill="0" applyBorder="0" applyAlignment="0" applyProtection="0"/>
    <xf numFmtId="0" fontId="5" fillId="0" borderId="0" applyFont="0" applyFill="0" applyBorder="0" applyAlignment="0" applyProtection="0"/>
    <xf numFmtId="0" fontId="52" fillId="0" borderId="0"/>
    <xf numFmtId="0" fontId="50" fillId="0" borderId="0"/>
    <xf numFmtId="4" fontId="45" fillId="0" borderId="0">
      <alignment vertical="center"/>
    </xf>
    <xf numFmtId="0" fontId="52" fillId="0" borderId="0"/>
    <xf numFmtId="0" fontId="58" fillId="0" borderId="0" applyNumberFormat="0" applyFill="0" applyBorder="0" applyProtection="0">
      <alignment vertical="top"/>
    </xf>
    <xf numFmtId="0" fontId="59" fillId="0" borderId="108" applyNumberFormat="0" applyFill="0" applyProtection="0">
      <alignment horizontal="center"/>
    </xf>
    <xf numFmtId="0" fontId="59" fillId="0" borderId="108" applyNumberFormat="0" applyFill="0" applyProtection="0">
      <alignment horizontal="center"/>
    </xf>
    <xf numFmtId="0" fontId="59" fillId="0" borderId="108" applyNumberFormat="0" applyFill="0" applyProtection="0">
      <alignment horizontal="center"/>
    </xf>
    <xf numFmtId="0" fontId="59" fillId="0" borderId="108" applyNumberFormat="0" applyFill="0" applyProtection="0">
      <alignment horizontal="center"/>
    </xf>
    <xf numFmtId="0" fontId="59" fillId="0" borderId="108" applyNumberFormat="0" applyFill="0" applyProtection="0">
      <alignment horizontal="center"/>
    </xf>
    <xf numFmtId="0" fontId="59" fillId="0" borderId="108" applyNumberFormat="0" applyFill="0" applyProtection="0">
      <alignment horizontal="center"/>
    </xf>
    <xf numFmtId="0" fontId="59" fillId="0" borderId="108" applyNumberFormat="0" applyFill="0" applyProtection="0">
      <alignment horizontal="center"/>
    </xf>
    <xf numFmtId="0" fontId="59" fillId="0" borderId="108" applyNumberFormat="0" applyFill="0" applyProtection="0">
      <alignment horizontal="center"/>
    </xf>
    <xf numFmtId="0" fontId="59" fillId="0" borderId="108" applyNumberFormat="0" applyFill="0" applyProtection="0">
      <alignment horizontal="center"/>
    </xf>
    <xf numFmtId="0" fontId="59" fillId="0" borderId="108" applyNumberFormat="0" applyFill="0" applyProtection="0">
      <alignment horizontal="center"/>
    </xf>
    <xf numFmtId="0" fontId="59" fillId="0" borderId="108" applyNumberFormat="0" applyFill="0" applyProtection="0">
      <alignment horizontal="center"/>
    </xf>
    <xf numFmtId="0" fontId="59" fillId="0" borderId="108" applyNumberFormat="0" applyFill="0" applyProtection="0">
      <alignment horizontal="center"/>
    </xf>
    <xf numFmtId="0" fontId="59" fillId="0" borderId="0" applyNumberFormat="0" applyFill="0" applyBorder="0" applyProtection="0">
      <alignment horizontal="left"/>
    </xf>
    <xf numFmtId="0" fontId="60" fillId="0" borderId="0" applyNumberFormat="0" applyFill="0" applyBorder="0" applyProtection="0">
      <alignment horizontal="centerContinuous"/>
    </xf>
    <xf numFmtId="0" fontId="50" fillId="0" borderId="0"/>
    <xf numFmtId="0" fontId="52" fillId="0" borderId="0"/>
    <xf numFmtId="0" fontId="52" fillId="0" borderId="0"/>
    <xf numFmtId="0" fontId="52" fillId="0" borderId="0"/>
    <xf numFmtId="0" fontId="50" fillId="0" borderId="0"/>
    <xf numFmtId="0" fontId="51" fillId="0" borderId="0"/>
    <xf numFmtId="4" fontId="45" fillId="0" borderId="0">
      <alignment vertical="center"/>
    </xf>
    <xf numFmtId="0" fontId="13" fillId="0" borderId="0"/>
    <xf numFmtId="0" fontId="51" fillId="0" borderId="0"/>
    <xf numFmtId="0" fontId="51" fillId="0" borderId="0"/>
    <xf numFmtId="0" fontId="50" fillId="0" borderId="0"/>
    <xf numFmtId="0" fontId="50" fillId="0" borderId="0"/>
    <xf numFmtId="0" fontId="50" fillId="0" borderId="0"/>
    <xf numFmtId="0" fontId="50" fillId="0" borderId="0"/>
    <xf numFmtId="180" fontId="50" fillId="0" borderId="0"/>
    <xf numFmtId="180" fontId="50" fillId="0" borderId="0"/>
    <xf numFmtId="180" fontId="51" fillId="0" borderId="0"/>
    <xf numFmtId="180" fontId="51" fillId="0" borderId="0"/>
    <xf numFmtId="0" fontId="51" fillId="0" borderId="0"/>
    <xf numFmtId="180" fontId="50" fillId="0" borderId="0"/>
    <xf numFmtId="180" fontId="51" fillId="0" borderId="0"/>
    <xf numFmtId="180" fontId="51" fillId="0" borderId="0"/>
    <xf numFmtId="180" fontId="51" fillId="0" borderId="0"/>
    <xf numFmtId="180" fontId="51" fillId="0" borderId="0"/>
    <xf numFmtId="180" fontId="51" fillId="0" borderId="0"/>
    <xf numFmtId="180" fontId="50" fillId="0" borderId="0"/>
    <xf numFmtId="0" fontId="51" fillId="0" borderId="0"/>
    <xf numFmtId="0" fontId="50" fillId="0" borderId="0"/>
    <xf numFmtId="180" fontId="50" fillId="0" borderId="0"/>
    <xf numFmtId="0" fontId="51" fillId="0" borderId="0"/>
    <xf numFmtId="0" fontId="51" fillId="0" borderId="0"/>
    <xf numFmtId="0" fontId="51" fillId="0" borderId="0"/>
    <xf numFmtId="0" fontId="50" fillId="0" borderId="0"/>
    <xf numFmtId="180" fontId="51" fillId="0" borderId="0"/>
    <xf numFmtId="180" fontId="51" fillId="0" borderId="0"/>
    <xf numFmtId="180" fontId="51" fillId="0" borderId="0"/>
    <xf numFmtId="180" fontId="51" fillId="0" borderId="0"/>
    <xf numFmtId="180" fontId="51" fillId="0" borderId="0"/>
    <xf numFmtId="180" fontId="50" fillId="0" borderId="0"/>
    <xf numFmtId="180" fontId="50" fillId="0" borderId="0"/>
    <xf numFmtId="18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2" fillId="0" borderId="0"/>
    <xf numFmtId="180" fontId="51" fillId="0" borderId="0"/>
    <xf numFmtId="187" fontId="13" fillId="36" borderId="109" applyNumberFormat="0" applyFont="0">
      <alignment shrinkToFit="1"/>
      <protection locked="0"/>
    </xf>
    <xf numFmtId="4" fontId="45" fillId="0" borderId="0">
      <alignment vertical="center"/>
    </xf>
    <xf numFmtId="4" fontId="5" fillId="0" borderId="0">
      <alignment vertical="center"/>
    </xf>
    <xf numFmtId="4" fontId="5" fillId="0" borderId="0">
      <alignment vertical="center"/>
    </xf>
    <xf numFmtId="4" fontId="5" fillId="0" borderId="0">
      <alignment vertical="center"/>
    </xf>
    <xf numFmtId="4" fontId="5" fillId="0" borderId="0">
      <alignment vertical="center"/>
    </xf>
    <xf numFmtId="4" fontId="5" fillId="0" borderId="0">
      <alignment vertical="center"/>
    </xf>
    <xf numFmtId="0" fontId="50" fillId="0" borderId="0"/>
    <xf numFmtId="182" fontId="46" fillId="0" borderId="0">
      <alignment vertical="top"/>
    </xf>
    <xf numFmtId="182" fontId="46" fillId="0" borderId="0">
      <alignment vertical="top"/>
    </xf>
    <xf numFmtId="0" fontId="50" fillId="0" borderId="0"/>
    <xf numFmtId="180" fontId="51" fillId="0" borderId="0"/>
    <xf numFmtId="180" fontId="51" fillId="0" borderId="0"/>
    <xf numFmtId="180" fontId="51" fillId="0" borderId="0"/>
    <xf numFmtId="0" fontId="50" fillId="0" borderId="0"/>
    <xf numFmtId="0" fontId="50" fillId="0" borderId="0"/>
    <xf numFmtId="0" fontId="51" fillId="0" borderId="0"/>
    <xf numFmtId="0" fontId="51" fillId="0" borderId="0"/>
    <xf numFmtId="0" fontId="50" fillId="0" borderId="0"/>
    <xf numFmtId="0" fontId="51" fillId="0" borderId="0"/>
    <xf numFmtId="4" fontId="45" fillId="0" borderId="0">
      <alignment vertical="center"/>
    </xf>
    <xf numFmtId="0" fontId="50" fillId="0" borderId="0"/>
    <xf numFmtId="0" fontId="50" fillId="0" borderId="0"/>
    <xf numFmtId="0" fontId="50" fillId="0" borderId="0"/>
    <xf numFmtId="0" fontId="50" fillId="0" borderId="0"/>
    <xf numFmtId="0" fontId="50" fillId="0" borderId="0"/>
    <xf numFmtId="0" fontId="51" fillId="0" borderId="0"/>
    <xf numFmtId="0" fontId="50" fillId="0" borderId="0"/>
    <xf numFmtId="182" fontId="46" fillId="0" borderId="0">
      <alignment vertical="top"/>
    </xf>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50" fillId="0" borderId="0"/>
    <xf numFmtId="0" fontId="50" fillId="0" borderId="0"/>
    <xf numFmtId="0" fontId="50" fillId="0" borderId="0"/>
    <xf numFmtId="0" fontId="50" fillId="0" borderId="0"/>
    <xf numFmtId="0" fontId="51" fillId="0" borderId="0"/>
    <xf numFmtId="180" fontId="51" fillId="0" borderId="0"/>
    <xf numFmtId="180" fontId="51" fillId="0" borderId="0"/>
    <xf numFmtId="180" fontId="51" fillId="0" borderId="0"/>
    <xf numFmtId="180" fontId="50" fillId="0" borderId="0"/>
    <xf numFmtId="180" fontId="50" fillId="0" borderId="0"/>
    <xf numFmtId="180" fontId="51" fillId="0" borderId="0"/>
    <xf numFmtId="180" fontId="51" fillId="0" borderId="0"/>
    <xf numFmtId="180" fontId="51" fillId="0" borderId="0"/>
    <xf numFmtId="180" fontId="51" fillId="0" borderId="0"/>
    <xf numFmtId="0" fontId="51" fillId="0" borderId="0"/>
    <xf numFmtId="0" fontId="51" fillId="0" borderId="0"/>
    <xf numFmtId="0" fontId="50" fillId="0" borderId="0"/>
    <xf numFmtId="0" fontId="50" fillId="0" borderId="0"/>
    <xf numFmtId="0" fontId="51" fillId="0" borderId="0"/>
    <xf numFmtId="4" fontId="45" fillId="0" borderId="0">
      <alignment vertical="center"/>
    </xf>
    <xf numFmtId="0" fontId="51" fillId="0" borderId="0"/>
    <xf numFmtId="0" fontId="51" fillId="0" borderId="0"/>
    <xf numFmtId="0" fontId="51" fillId="0" borderId="0"/>
    <xf numFmtId="0" fontId="51" fillId="0" borderId="0"/>
    <xf numFmtId="0" fontId="51" fillId="0" borderId="0"/>
    <xf numFmtId="0" fontId="55" fillId="0" borderId="0"/>
    <xf numFmtId="0" fontId="55" fillId="0" borderId="0"/>
    <xf numFmtId="0" fontId="55" fillId="0" borderId="0"/>
    <xf numFmtId="0" fontId="55" fillId="0" borderId="0"/>
    <xf numFmtId="0" fontId="55" fillId="0" borderId="0"/>
    <xf numFmtId="0" fontId="51" fillId="0" borderId="0"/>
    <xf numFmtId="0" fontId="55" fillId="0" borderId="0"/>
    <xf numFmtId="0" fontId="55" fillId="0" borderId="0"/>
    <xf numFmtId="0" fontId="55" fillId="0" borderId="0"/>
    <xf numFmtId="0" fontId="55" fillId="0" borderId="0"/>
    <xf numFmtId="0" fontId="55" fillId="0" borderId="0"/>
    <xf numFmtId="0" fontId="51" fillId="0" borderId="0"/>
    <xf numFmtId="0" fontId="55" fillId="0" borderId="0"/>
    <xf numFmtId="0" fontId="55" fillId="0" borderId="0"/>
    <xf numFmtId="0" fontId="55" fillId="0" borderId="0"/>
    <xf numFmtId="0" fontId="55" fillId="0" borderId="0"/>
    <xf numFmtId="0" fontId="55" fillId="0" borderId="0"/>
    <xf numFmtId="0" fontId="50" fillId="0" borderId="0"/>
    <xf numFmtId="0" fontId="51" fillId="0" borderId="0"/>
    <xf numFmtId="0" fontId="50" fillId="0" borderId="0"/>
    <xf numFmtId="0" fontId="50" fillId="0" borderId="0"/>
    <xf numFmtId="0" fontId="51" fillId="0" borderId="0"/>
    <xf numFmtId="0" fontId="51" fillId="0" borderId="0"/>
    <xf numFmtId="180" fontId="51" fillId="0" borderId="0"/>
    <xf numFmtId="0" fontId="50" fillId="0" borderId="0"/>
    <xf numFmtId="0" fontId="50" fillId="0" borderId="0"/>
    <xf numFmtId="0" fontId="51" fillId="0" borderId="0"/>
    <xf numFmtId="4" fontId="45" fillId="0" borderId="0">
      <alignment vertical="center"/>
    </xf>
    <xf numFmtId="182" fontId="46" fillId="0" borderId="0">
      <alignment vertical="top"/>
    </xf>
    <xf numFmtId="0" fontId="51" fillId="0" borderId="0"/>
    <xf numFmtId="0" fontId="51" fillId="0" borderId="0"/>
    <xf numFmtId="0" fontId="51" fillId="0" borderId="0"/>
    <xf numFmtId="0" fontId="51" fillId="0" borderId="0"/>
    <xf numFmtId="0" fontId="13" fillId="0" borderId="0"/>
    <xf numFmtId="0" fontId="13" fillId="0" borderId="0"/>
    <xf numFmtId="187" fontId="13" fillId="0" borderId="0"/>
    <xf numFmtId="0" fontId="61" fillId="0" borderId="0"/>
    <xf numFmtId="0" fontId="13" fillId="0" borderId="0"/>
    <xf numFmtId="0" fontId="13" fillId="0" borderId="0"/>
    <xf numFmtId="0" fontId="13" fillId="0" borderId="0"/>
    <xf numFmtId="187" fontId="13" fillId="0" borderId="0"/>
    <xf numFmtId="0" fontId="61" fillId="0" borderId="0"/>
    <xf numFmtId="0" fontId="13" fillId="0" borderId="0"/>
    <xf numFmtId="0" fontId="50" fillId="0" borderId="0"/>
    <xf numFmtId="4" fontId="45" fillId="0" borderId="0">
      <alignment vertical="center"/>
    </xf>
    <xf numFmtId="180" fontId="50" fillId="0" borderId="0"/>
    <xf numFmtId="4" fontId="45" fillId="0" borderId="0">
      <alignment vertical="center"/>
    </xf>
    <xf numFmtId="180" fontId="50" fillId="0" borderId="0"/>
    <xf numFmtId="0" fontId="51" fillId="0" borderId="0"/>
    <xf numFmtId="0" fontId="51" fillId="0" borderId="0"/>
    <xf numFmtId="0" fontId="52" fillId="0" borderId="0"/>
    <xf numFmtId="0" fontId="50" fillId="0" borderId="0"/>
    <xf numFmtId="180" fontId="50" fillId="0" borderId="0"/>
    <xf numFmtId="180" fontId="51" fillId="0" borderId="0"/>
    <xf numFmtId="180" fontId="50" fillId="0" borderId="0"/>
    <xf numFmtId="0" fontId="50" fillId="0" borderId="0"/>
    <xf numFmtId="0" fontId="50" fillId="0" borderId="0"/>
    <xf numFmtId="0" fontId="51" fillId="0" borderId="0"/>
    <xf numFmtId="0" fontId="50" fillId="0" borderId="0"/>
    <xf numFmtId="182" fontId="46" fillId="0" borderId="0">
      <alignment vertical="top"/>
    </xf>
    <xf numFmtId="180" fontId="51" fillId="0" borderId="0"/>
    <xf numFmtId="180" fontId="51" fillId="0" borderId="0"/>
    <xf numFmtId="182" fontId="46" fillId="0" borderId="0">
      <alignment vertical="top"/>
    </xf>
    <xf numFmtId="0" fontId="51" fillId="0" borderId="0"/>
    <xf numFmtId="0" fontId="55" fillId="0" borderId="0"/>
    <xf numFmtId="0" fontId="55" fillId="0" borderId="0"/>
    <xf numFmtId="0" fontId="55" fillId="0" borderId="0"/>
    <xf numFmtId="0" fontId="55" fillId="0" borderId="0"/>
    <xf numFmtId="0" fontId="55" fillId="0" borderId="0"/>
    <xf numFmtId="0" fontId="51" fillId="0" borderId="0"/>
    <xf numFmtId="0" fontId="55" fillId="0" borderId="0"/>
    <xf numFmtId="0" fontId="55" fillId="0" borderId="0"/>
    <xf numFmtId="0" fontId="55" fillId="0" borderId="0"/>
    <xf numFmtId="0" fontId="55" fillId="0" borderId="0"/>
    <xf numFmtId="0" fontId="55" fillId="0" borderId="0"/>
    <xf numFmtId="0" fontId="50" fillId="0" borderId="0"/>
    <xf numFmtId="0" fontId="50" fillId="0" borderId="0"/>
    <xf numFmtId="0" fontId="50" fillId="0" borderId="0"/>
    <xf numFmtId="180" fontId="51" fillId="0" borderId="0"/>
    <xf numFmtId="0" fontId="50" fillId="0" borderId="0"/>
    <xf numFmtId="0" fontId="51" fillId="0" borderId="0"/>
    <xf numFmtId="0" fontId="50" fillId="0" borderId="0"/>
    <xf numFmtId="180" fontId="50" fillId="0" borderId="0"/>
    <xf numFmtId="0" fontId="50" fillId="0" borderId="0"/>
    <xf numFmtId="180" fontId="51" fillId="0" borderId="0"/>
    <xf numFmtId="180" fontId="51" fillId="0" borderId="0"/>
    <xf numFmtId="180" fontId="51" fillId="0" borderId="0"/>
    <xf numFmtId="182" fontId="46" fillId="0" borderId="0">
      <alignment vertical="top"/>
    </xf>
    <xf numFmtId="180" fontId="51" fillId="0" borderId="0"/>
    <xf numFmtId="180" fontId="51" fillId="0" borderId="0"/>
    <xf numFmtId="0" fontId="50" fillId="0" borderId="0"/>
    <xf numFmtId="0" fontId="50" fillId="0" borderId="0"/>
    <xf numFmtId="0" fontId="51" fillId="0" borderId="0"/>
    <xf numFmtId="0" fontId="51" fillId="0" borderId="0"/>
    <xf numFmtId="180" fontId="50" fillId="0" borderId="0"/>
    <xf numFmtId="0" fontId="50" fillId="0" borderId="0"/>
    <xf numFmtId="0" fontId="51" fillId="0" borderId="0"/>
    <xf numFmtId="0" fontId="50" fillId="0" borderId="0"/>
    <xf numFmtId="0" fontId="51" fillId="0" borderId="0"/>
    <xf numFmtId="0" fontId="51" fillId="0" borderId="0"/>
    <xf numFmtId="0" fontId="51" fillId="0" borderId="0"/>
    <xf numFmtId="0" fontId="51" fillId="0" borderId="0"/>
    <xf numFmtId="182" fontId="46" fillId="0" borderId="0">
      <alignment vertical="top"/>
    </xf>
    <xf numFmtId="182" fontId="46" fillId="0" borderId="0">
      <alignment vertical="top"/>
    </xf>
    <xf numFmtId="0" fontId="51" fillId="0" borderId="0"/>
    <xf numFmtId="180" fontId="51" fillId="0" borderId="0"/>
    <xf numFmtId="4" fontId="45" fillId="0" borderId="0">
      <alignment vertical="center"/>
    </xf>
    <xf numFmtId="4" fontId="5" fillId="0" borderId="0">
      <alignment vertical="center"/>
    </xf>
    <xf numFmtId="4" fontId="5" fillId="0" borderId="0">
      <alignment vertical="center"/>
    </xf>
    <xf numFmtId="4" fontId="5" fillId="0" borderId="0">
      <alignment vertical="center"/>
    </xf>
    <xf numFmtId="4" fontId="5" fillId="0" borderId="0">
      <alignment vertical="center"/>
    </xf>
    <xf numFmtId="4" fontId="5" fillId="0" borderId="0">
      <alignment vertical="center"/>
    </xf>
    <xf numFmtId="0" fontId="50" fillId="0" borderId="0"/>
    <xf numFmtId="0" fontId="50" fillId="0" borderId="0"/>
    <xf numFmtId="0" fontId="51" fillId="0" borderId="0"/>
    <xf numFmtId="0" fontId="55" fillId="0" borderId="0"/>
    <xf numFmtId="0" fontId="55" fillId="0" borderId="0"/>
    <xf numFmtId="0" fontId="55" fillId="0" borderId="0"/>
    <xf numFmtId="0" fontId="55" fillId="0" borderId="0"/>
    <xf numFmtId="0" fontId="55" fillId="0" borderId="0"/>
    <xf numFmtId="0" fontId="13" fillId="0" borderId="0"/>
    <xf numFmtId="0" fontId="13" fillId="0" borderId="0"/>
    <xf numFmtId="0" fontId="13" fillId="0" borderId="0"/>
    <xf numFmtId="0" fontId="13" fillId="0" borderId="0"/>
    <xf numFmtId="0" fontId="13" fillId="0" borderId="0"/>
    <xf numFmtId="0" fontId="51" fillId="0" borderId="0"/>
    <xf numFmtId="0" fontId="51" fillId="0" borderId="0"/>
    <xf numFmtId="0" fontId="51" fillId="0" borderId="0"/>
    <xf numFmtId="4" fontId="45" fillId="0" borderId="0">
      <alignment vertical="center"/>
    </xf>
    <xf numFmtId="4" fontId="5" fillId="0" borderId="0">
      <alignment vertical="center"/>
    </xf>
    <xf numFmtId="4" fontId="5" fillId="0" borderId="0">
      <alignment vertical="center"/>
    </xf>
    <xf numFmtId="4" fontId="5" fillId="0" borderId="0">
      <alignment vertical="center"/>
    </xf>
    <xf numFmtId="4" fontId="5" fillId="0" borderId="0">
      <alignment vertical="center"/>
    </xf>
    <xf numFmtId="4" fontId="5" fillId="0" borderId="0">
      <alignment vertical="center"/>
    </xf>
    <xf numFmtId="0" fontId="52" fillId="0" borderId="0"/>
    <xf numFmtId="0" fontId="52" fillId="0" borderId="0"/>
    <xf numFmtId="180" fontId="50" fillId="0" borderId="0"/>
    <xf numFmtId="180" fontId="50" fillId="0" borderId="0"/>
    <xf numFmtId="0" fontId="51" fillId="0" borderId="0"/>
    <xf numFmtId="180" fontId="50" fillId="0" borderId="0"/>
    <xf numFmtId="0" fontId="50" fillId="0" borderId="0"/>
    <xf numFmtId="0" fontId="52" fillId="0" borderId="0"/>
    <xf numFmtId="0" fontId="50" fillId="0" borderId="0"/>
    <xf numFmtId="0" fontId="51" fillId="0" borderId="0"/>
    <xf numFmtId="0" fontId="52" fillId="0" borderId="0"/>
    <xf numFmtId="0" fontId="52" fillId="0" borderId="0"/>
    <xf numFmtId="0" fontId="50" fillId="0" borderId="0"/>
    <xf numFmtId="4" fontId="45" fillId="0" borderId="0">
      <alignment vertical="center"/>
    </xf>
    <xf numFmtId="180" fontId="50" fillId="0" borderId="0"/>
    <xf numFmtId="0" fontId="51" fillId="0" borderId="0"/>
    <xf numFmtId="180" fontId="50" fillId="0" borderId="0"/>
    <xf numFmtId="0" fontId="50" fillId="0" borderId="0"/>
    <xf numFmtId="182" fontId="46" fillId="0" borderId="0">
      <alignment vertical="top"/>
    </xf>
    <xf numFmtId="0" fontId="51" fillId="0" borderId="0"/>
    <xf numFmtId="0" fontId="55" fillId="0" borderId="0"/>
    <xf numFmtId="0" fontId="55" fillId="0" borderId="0"/>
    <xf numFmtId="0" fontId="55" fillId="0" borderId="0"/>
    <xf numFmtId="0" fontId="55" fillId="0" borderId="0"/>
    <xf numFmtId="0" fontId="55" fillId="0" borderId="0"/>
    <xf numFmtId="0" fontId="51" fillId="0" borderId="0"/>
    <xf numFmtId="0" fontId="55" fillId="0" borderId="0"/>
    <xf numFmtId="0" fontId="55" fillId="0" borderId="0"/>
    <xf numFmtId="0" fontId="55" fillId="0" borderId="0"/>
    <xf numFmtId="0" fontId="55" fillId="0" borderId="0"/>
    <xf numFmtId="0" fontId="55" fillId="0" borderId="0"/>
    <xf numFmtId="0" fontId="53" fillId="0" borderId="0"/>
    <xf numFmtId="0" fontId="53" fillId="0" borderId="0"/>
    <xf numFmtId="0" fontId="53" fillId="0" borderId="0"/>
    <xf numFmtId="0" fontId="53" fillId="0" borderId="0"/>
    <xf numFmtId="0" fontId="51" fillId="0" borderId="0"/>
    <xf numFmtId="4" fontId="45" fillId="0" borderId="0">
      <alignment vertical="center"/>
    </xf>
    <xf numFmtId="4" fontId="5" fillId="0" borderId="0">
      <alignment vertical="center"/>
    </xf>
    <xf numFmtId="4" fontId="5" fillId="0" borderId="0">
      <alignment vertical="center"/>
    </xf>
    <xf numFmtId="4" fontId="5" fillId="0" borderId="0">
      <alignment vertical="center"/>
    </xf>
    <xf numFmtId="4" fontId="5" fillId="0" borderId="0">
      <alignment vertical="center"/>
    </xf>
    <xf numFmtId="4" fontId="5" fillId="0" borderId="0">
      <alignment vertical="center"/>
    </xf>
    <xf numFmtId="0" fontId="51" fillId="0" borderId="0"/>
    <xf numFmtId="0" fontId="52" fillId="0" borderId="0"/>
    <xf numFmtId="0" fontId="50" fillId="0" borderId="0"/>
    <xf numFmtId="180" fontId="51" fillId="0" borderId="0"/>
    <xf numFmtId="0" fontId="51" fillId="0" borderId="0"/>
    <xf numFmtId="0" fontId="50" fillId="0" borderId="0"/>
    <xf numFmtId="0" fontId="50" fillId="0" borderId="0"/>
    <xf numFmtId="0" fontId="51" fillId="0" borderId="0"/>
    <xf numFmtId="182" fontId="46" fillId="0" borderId="0">
      <alignment vertical="top"/>
    </xf>
    <xf numFmtId="0" fontId="50" fillId="0" borderId="0"/>
    <xf numFmtId="0" fontId="53" fillId="0" borderId="0"/>
    <xf numFmtId="0" fontId="53" fillId="0" borderId="0"/>
    <xf numFmtId="0" fontId="53" fillId="0" borderId="0"/>
    <xf numFmtId="0" fontId="53" fillId="0" borderId="0"/>
    <xf numFmtId="0" fontId="53" fillId="0" borderId="0"/>
    <xf numFmtId="0" fontId="51" fillId="0" borderId="0"/>
    <xf numFmtId="0" fontId="51" fillId="0" borderId="0"/>
    <xf numFmtId="182" fontId="46" fillId="0" borderId="0">
      <alignment vertical="top"/>
    </xf>
    <xf numFmtId="180" fontId="51" fillId="0" borderId="0"/>
    <xf numFmtId="180" fontId="51" fillId="0" borderId="0"/>
    <xf numFmtId="180" fontId="50" fillId="0" borderId="0"/>
    <xf numFmtId="4" fontId="45" fillId="0" borderId="0">
      <alignment vertical="center"/>
    </xf>
    <xf numFmtId="4" fontId="5" fillId="0" borderId="0">
      <alignment vertical="center"/>
    </xf>
    <xf numFmtId="4" fontId="5" fillId="0" borderId="0">
      <alignment vertical="center"/>
    </xf>
    <xf numFmtId="4" fontId="5" fillId="0" borderId="0">
      <alignment vertical="center"/>
    </xf>
    <xf numFmtId="4" fontId="5" fillId="0" borderId="0">
      <alignment vertical="center"/>
    </xf>
    <xf numFmtId="4" fontId="5" fillId="0" borderId="0">
      <alignment vertical="center"/>
    </xf>
    <xf numFmtId="0" fontId="51" fillId="0" borderId="0"/>
    <xf numFmtId="0" fontId="55" fillId="0" borderId="0"/>
    <xf numFmtId="0" fontId="55" fillId="0" borderId="0"/>
    <xf numFmtId="0" fontId="55" fillId="0" borderId="0"/>
    <xf numFmtId="0" fontId="55" fillId="0" borderId="0"/>
    <xf numFmtId="0" fontId="55" fillId="0" borderId="0"/>
    <xf numFmtId="180" fontId="50" fillId="0" borderId="0"/>
    <xf numFmtId="180" fontId="50" fillId="0" borderId="0"/>
    <xf numFmtId="180" fontId="50" fillId="0" borderId="0"/>
    <xf numFmtId="180" fontId="50" fillId="0" borderId="0"/>
    <xf numFmtId="180" fontId="50" fillId="0" borderId="0"/>
    <xf numFmtId="0" fontId="51" fillId="0" borderId="0"/>
    <xf numFmtId="180" fontId="51" fillId="0" borderId="0"/>
    <xf numFmtId="180" fontId="51" fillId="0" borderId="0"/>
    <xf numFmtId="180" fontId="51" fillId="0" borderId="0"/>
    <xf numFmtId="180" fontId="51" fillId="0" borderId="0"/>
    <xf numFmtId="180" fontId="51" fillId="0" borderId="0"/>
    <xf numFmtId="180" fontId="51" fillId="0" borderId="0"/>
    <xf numFmtId="180" fontId="51" fillId="0" borderId="0"/>
    <xf numFmtId="180" fontId="50" fillId="0" borderId="0"/>
    <xf numFmtId="180" fontId="50" fillId="0" borderId="0"/>
    <xf numFmtId="180" fontId="51" fillId="0" borderId="0"/>
    <xf numFmtId="180" fontId="51" fillId="0" borderId="0"/>
    <xf numFmtId="180" fontId="50" fillId="0" borderId="0"/>
    <xf numFmtId="180" fontId="50" fillId="0" borderId="0"/>
    <xf numFmtId="180" fontId="50" fillId="0" borderId="0"/>
    <xf numFmtId="180" fontId="50" fillId="0" borderId="0"/>
    <xf numFmtId="180" fontId="51" fillId="0" borderId="0"/>
    <xf numFmtId="180" fontId="50" fillId="0" borderId="0"/>
    <xf numFmtId="0" fontId="51" fillId="0" borderId="0"/>
    <xf numFmtId="0" fontId="50" fillId="0" borderId="0"/>
    <xf numFmtId="0" fontId="52" fillId="0" borderId="0"/>
    <xf numFmtId="182" fontId="46" fillId="0" borderId="0">
      <alignment vertical="top"/>
    </xf>
    <xf numFmtId="182" fontId="46" fillId="0" borderId="0">
      <alignment vertical="top"/>
    </xf>
    <xf numFmtId="180" fontId="50" fillId="0" borderId="0"/>
    <xf numFmtId="0" fontId="51" fillId="0" borderId="0"/>
    <xf numFmtId="0" fontId="50" fillId="0" borderId="0"/>
    <xf numFmtId="0" fontId="50" fillId="0" borderId="0"/>
    <xf numFmtId="0" fontId="51" fillId="0" borderId="0"/>
    <xf numFmtId="180" fontId="50" fillId="0" borderId="0"/>
    <xf numFmtId="180" fontId="50" fillId="0" borderId="0"/>
    <xf numFmtId="0" fontId="50" fillId="0" borderId="0"/>
    <xf numFmtId="182" fontId="46" fillId="0" borderId="0">
      <alignment vertical="top"/>
    </xf>
    <xf numFmtId="0" fontId="50" fillId="0" borderId="0"/>
    <xf numFmtId="180" fontId="51" fillId="0" borderId="0"/>
    <xf numFmtId="180" fontId="51" fillId="0" borderId="0"/>
    <xf numFmtId="180" fontId="51" fillId="0" borderId="0"/>
    <xf numFmtId="4" fontId="45" fillId="0" borderId="0">
      <alignment vertical="center"/>
    </xf>
    <xf numFmtId="4" fontId="5" fillId="0" borderId="0">
      <alignment vertical="center"/>
    </xf>
    <xf numFmtId="4" fontId="5" fillId="0" borderId="0">
      <alignment vertical="center"/>
    </xf>
    <xf numFmtId="4" fontId="5" fillId="0" borderId="0">
      <alignment vertical="center"/>
    </xf>
    <xf numFmtId="4" fontId="5" fillId="0" borderId="0">
      <alignment vertical="center"/>
    </xf>
    <xf numFmtId="4" fontId="5" fillId="0" borderId="0">
      <alignment vertical="center"/>
    </xf>
    <xf numFmtId="4" fontId="45" fillId="0" borderId="0">
      <alignment vertical="center"/>
    </xf>
    <xf numFmtId="4" fontId="5" fillId="0" borderId="0">
      <alignment vertical="center"/>
    </xf>
    <xf numFmtId="4" fontId="5" fillId="0" borderId="0">
      <alignment vertical="center"/>
    </xf>
    <xf numFmtId="4" fontId="5" fillId="0" borderId="0">
      <alignment vertical="center"/>
    </xf>
    <xf numFmtId="4" fontId="5" fillId="0" borderId="0">
      <alignment vertical="center"/>
    </xf>
    <xf numFmtId="4" fontId="5" fillId="0" borderId="0">
      <alignment vertical="center"/>
    </xf>
    <xf numFmtId="4" fontId="45" fillId="0" borderId="0">
      <alignment vertical="center"/>
    </xf>
    <xf numFmtId="4" fontId="5" fillId="0" borderId="0">
      <alignment vertical="center"/>
    </xf>
    <xf numFmtId="4" fontId="5" fillId="0" borderId="0">
      <alignment vertical="center"/>
    </xf>
    <xf numFmtId="4" fontId="5" fillId="0" borderId="0">
      <alignment vertical="center"/>
    </xf>
    <xf numFmtId="4" fontId="5" fillId="0" borderId="0">
      <alignment vertical="center"/>
    </xf>
    <xf numFmtId="4" fontId="5" fillId="0" borderId="0">
      <alignment vertical="center"/>
    </xf>
    <xf numFmtId="4" fontId="45" fillId="0" borderId="0">
      <alignment vertical="center"/>
    </xf>
    <xf numFmtId="4" fontId="5" fillId="0" borderId="0">
      <alignment vertical="center"/>
    </xf>
    <xf numFmtId="4" fontId="5" fillId="0" borderId="0">
      <alignment vertical="center"/>
    </xf>
    <xf numFmtId="4" fontId="5" fillId="0" borderId="0">
      <alignment vertical="center"/>
    </xf>
    <xf numFmtId="4" fontId="5" fillId="0" borderId="0">
      <alignment vertical="center"/>
    </xf>
    <xf numFmtId="4" fontId="5" fillId="0" borderId="0">
      <alignment vertical="center"/>
    </xf>
    <xf numFmtId="0" fontId="50" fillId="0" borderId="0"/>
    <xf numFmtId="182" fontId="46" fillId="0" borderId="0">
      <alignment vertical="top"/>
    </xf>
    <xf numFmtId="0" fontId="51" fillId="0" borderId="0"/>
    <xf numFmtId="0" fontId="51" fillId="0" borderId="0"/>
    <xf numFmtId="0" fontId="50" fillId="0" borderId="0"/>
    <xf numFmtId="0" fontId="51" fillId="0" borderId="0"/>
    <xf numFmtId="0" fontId="51" fillId="0" borderId="0"/>
    <xf numFmtId="0" fontId="50" fillId="0" borderId="0"/>
    <xf numFmtId="180" fontId="50" fillId="0" borderId="0"/>
    <xf numFmtId="180" fontId="50" fillId="0" borderId="0"/>
    <xf numFmtId="0" fontId="51" fillId="0" borderId="0"/>
    <xf numFmtId="180" fontId="51" fillId="0" borderId="0"/>
    <xf numFmtId="0" fontId="51" fillId="0" borderId="0"/>
    <xf numFmtId="180" fontId="51" fillId="0" borderId="0"/>
    <xf numFmtId="4" fontId="45" fillId="0" borderId="0">
      <alignment vertical="center"/>
    </xf>
    <xf numFmtId="180" fontId="50" fillId="0" borderId="0"/>
    <xf numFmtId="0" fontId="51" fillId="0" borderId="0"/>
    <xf numFmtId="0" fontId="50" fillId="0" borderId="0"/>
    <xf numFmtId="0" fontId="50" fillId="0" borderId="0"/>
    <xf numFmtId="0" fontId="50" fillId="0" borderId="0"/>
    <xf numFmtId="180" fontId="51" fillId="0" borderId="0"/>
    <xf numFmtId="180" fontId="50" fillId="0" borderId="0"/>
    <xf numFmtId="4" fontId="45" fillId="0" borderId="0">
      <alignment vertical="center"/>
    </xf>
    <xf numFmtId="4" fontId="45" fillId="0" borderId="0">
      <alignment vertical="center"/>
    </xf>
    <xf numFmtId="4" fontId="45" fillId="0" borderId="0">
      <alignment vertical="center"/>
    </xf>
    <xf numFmtId="4" fontId="5" fillId="0" borderId="0">
      <alignment vertical="center"/>
    </xf>
    <xf numFmtId="4" fontId="5" fillId="0" borderId="0">
      <alignment vertical="center"/>
    </xf>
    <xf numFmtId="4" fontId="5" fillId="0" borderId="0">
      <alignment vertical="center"/>
    </xf>
    <xf numFmtId="4" fontId="5" fillId="0" borderId="0">
      <alignment vertical="center"/>
    </xf>
    <xf numFmtId="4" fontId="5" fillId="0" borderId="0">
      <alignment vertical="center"/>
    </xf>
    <xf numFmtId="0" fontId="51" fillId="0" borderId="0"/>
    <xf numFmtId="0" fontId="51" fillId="0" borderId="0"/>
    <xf numFmtId="4" fontId="45" fillId="0" borderId="0">
      <alignment vertical="center"/>
    </xf>
    <xf numFmtId="180" fontId="51" fillId="0" borderId="0"/>
    <xf numFmtId="0" fontId="51" fillId="0" borderId="0"/>
    <xf numFmtId="4" fontId="45" fillId="0" borderId="0">
      <alignment vertical="center"/>
    </xf>
    <xf numFmtId="0" fontId="50" fillId="0" borderId="0"/>
    <xf numFmtId="0" fontId="50" fillId="0" borderId="0"/>
    <xf numFmtId="180" fontId="51" fillId="0" borderId="0"/>
    <xf numFmtId="0" fontId="50" fillId="0" borderId="0"/>
    <xf numFmtId="0" fontId="53" fillId="0" borderId="0"/>
    <xf numFmtId="0" fontId="53" fillId="0" borderId="0"/>
    <xf numFmtId="0" fontId="53" fillId="0" borderId="0"/>
    <xf numFmtId="0" fontId="53" fillId="0" borderId="0"/>
    <xf numFmtId="0" fontId="53" fillId="0" borderId="0"/>
    <xf numFmtId="0" fontId="50" fillId="0" borderId="0"/>
    <xf numFmtId="180" fontId="50" fillId="0" borderId="0"/>
    <xf numFmtId="180" fontId="51" fillId="0" borderId="0"/>
    <xf numFmtId="0" fontId="52" fillId="0" borderId="0"/>
    <xf numFmtId="0" fontId="50" fillId="0" borderId="0"/>
    <xf numFmtId="0" fontId="51" fillId="0" borderId="0"/>
    <xf numFmtId="180" fontId="51" fillId="0" borderId="0"/>
    <xf numFmtId="180" fontId="51" fillId="0" borderId="0"/>
    <xf numFmtId="180" fontId="51" fillId="0" borderId="0"/>
    <xf numFmtId="180" fontId="51" fillId="0" borderId="0"/>
    <xf numFmtId="180" fontId="51" fillId="0" borderId="0"/>
    <xf numFmtId="180" fontId="50" fillId="0" borderId="0"/>
    <xf numFmtId="0" fontId="51" fillId="0" borderId="0"/>
    <xf numFmtId="180" fontId="50" fillId="0" borderId="0"/>
    <xf numFmtId="180" fontId="50" fillId="0" borderId="0"/>
    <xf numFmtId="180" fontId="51" fillId="0" borderId="0"/>
    <xf numFmtId="0" fontId="50" fillId="0" borderId="0"/>
    <xf numFmtId="0" fontId="50" fillId="0" borderId="0"/>
    <xf numFmtId="0" fontId="51"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180" fontId="50" fillId="0" borderId="0"/>
    <xf numFmtId="0" fontId="50" fillId="0" borderId="0"/>
    <xf numFmtId="0" fontId="50" fillId="0" borderId="0"/>
    <xf numFmtId="0" fontId="50" fillId="0" borderId="0"/>
    <xf numFmtId="0" fontId="51" fillId="0" borderId="0"/>
    <xf numFmtId="180" fontId="51" fillId="0" borderId="0"/>
    <xf numFmtId="188" fontId="13" fillId="37" borderId="0" applyFont="0" applyBorder="0">
      <alignment horizontal="center" vertical="center" shrinkToFit="1"/>
    </xf>
    <xf numFmtId="0" fontId="51" fillId="0" borderId="0"/>
    <xf numFmtId="0" fontId="49" fillId="0" borderId="0">
      <protection locked="0"/>
    </xf>
    <xf numFmtId="0" fontId="49" fillId="0" borderId="0">
      <protection locked="0"/>
    </xf>
    <xf numFmtId="0" fontId="49" fillId="0" borderId="0">
      <protection locked="0"/>
    </xf>
    <xf numFmtId="0" fontId="49" fillId="0" borderId="0">
      <protection locked="0"/>
    </xf>
    <xf numFmtId="167" fontId="49" fillId="0" borderId="0">
      <protection locked="0"/>
    </xf>
    <xf numFmtId="0" fontId="49" fillId="0" borderId="0">
      <protection locked="0"/>
    </xf>
    <xf numFmtId="167" fontId="49" fillId="0" borderId="0">
      <protection locked="0"/>
    </xf>
    <xf numFmtId="167" fontId="49" fillId="0" borderId="0">
      <protection locked="0"/>
    </xf>
    <xf numFmtId="167" fontId="49" fillId="0" borderId="0">
      <protection locked="0"/>
    </xf>
    <xf numFmtId="167" fontId="62" fillId="0" borderId="0">
      <protection locked="0"/>
    </xf>
    <xf numFmtId="167" fontId="63" fillId="0" borderId="0">
      <protection locked="0"/>
    </xf>
    <xf numFmtId="167" fontId="49" fillId="0" borderId="0">
      <protection locked="0"/>
    </xf>
    <xf numFmtId="0" fontId="49" fillId="0" borderId="0">
      <protection locked="0"/>
    </xf>
    <xf numFmtId="167" fontId="49" fillId="0" borderId="0">
      <protection locked="0"/>
    </xf>
    <xf numFmtId="167" fontId="49" fillId="0" borderId="0">
      <protection locked="0"/>
    </xf>
    <xf numFmtId="167" fontId="49" fillId="0" borderId="0">
      <protection locked="0"/>
    </xf>
    <xf numFmtId="167" fontId="62" fillId="0" borderId="0">
      <protection locked="0"/>
    </xf>
    <xf numFmtId="167" fontId="63" fillId="0" borderId="0">
      <protection locked="0"/>
    </xf>
    <xf numFmtId="0" fontId="49" fillId="0" borderId="0">
      <protection locked="0"/>
    </xf>
    <xf numFmtId="167" fontId="49" fillId="0" borderId="0">
      <protection locked="0"/>
    </xf>
    <xf numFmtId="0" fontId="49" fillId="0" borderId="0">
      <protection locked="0"/>
    </xf>
    <xf numFmtId="167" fontId="49" fillId="0" borderId="0">
      <protection locked="0"/>
    </xf>
    <xf numFmtId="167" fontId="49" fillId="0" borderId="0">
      <protection locked="0"/>
    </xf>
    <xf numFmtId="167" fontId="49" fillId="0" borderId="0">
      <protection locked="0"/>
    </xf>
    <xf numFmtId="167" fontId="62" fillId="0" borderId="0">
      <protection locked="0"/>
    </xf>
    <xf numFmtId="167" fontId="63" fillId="0" borderId="0">
      <protection locked="0"/>
    </xf>
    <xf numFmtId="0" fontId="49" fillId="0" borderId="0">
      <protection locked="0"/>
    </xf>
    <xf numFmtId="0" fontId="49" fillId="0" borderId="0">
      <protection locked="0"/>
    </xf>
    <xf numFmtId="189" fontId="11" fillId="0" borderId="0" applyFont="0" applyFill="0" applyBorder="0" applyAlignment="0" applyProtection="0"/>
    <xf numFmtId="190" fontId="11" fillId="0" borderId="0" applyFont="0" applyFill="0" applyBorder="0" applyAlignment="0" applyProtection="0"/>
    <xf numFmtId="0" fontId="49" fillId="0" borderId="110">
      <protection locked="0"/>
    </xf>
    <xf numFmtId="0" fontId="49" fillId="0" borderId="107">
      <protection locked="0"/>
    </xf>
    <xf numFmtId="0" fontId="49" fillId="0" borderId="107">
      <protection locked="0"/>
    </xf>
    <xf numFmtId="0" fontId="49" fillId="0" borderId="107">
      <protection locked="0"/>
    </xf>
    <xf numFmtId="0" fontId="49" fillId="0" borderId="107">
      <protection locked="0"/>
    </xf>
    <xf numFmtId="0" fontId="49" fillId="0" borderId="107">
      <protection locked="0"/>
    </xf>
    <xf numFmtId="0" fontId="64" fillId="0" borderId="0">
      <protection locked="0"/>
    </xf>
    <xf numFmtId="0" fontId="64" fillId="0" borderId="0">
      <protection locked="0"/>
    </xf>
    <xf numFmtId="0" fontId="64" fillId="0" borderId="0">
      <protection locked="0"/>
    </xf>
    <xf numFmtId="0" fontId="64" fillId="0" borderId="0">
      <protection locked="0"/>
    </xf>
    <xf numFmtId="0" fontId="64" fillId="0" borderId="0">
      <protection locked="0"/>
    </xf>
    <xf numFmtId="0" fontId="64" fillId="0" borderId="0">
      <protection locked="0"/>
    </xf>
    <xf numFmtId="0" fontId="65" fillId="0" borderId="0">
      <protection locked="0"/>
    </xf>
    <xf numFmtId="0" fontId="66" fillId="0" borderId="0">
      <protection locked="0"/>
    </xf>
    <xf numFmtId="0" fontId="64" fillId="0" borderId="0">
      <protection locked="0"/>
    </xf>
    <xf numFmtId="0" fontId="64" fillId="0" borderId="0">
      <protection locked="0"/>
    </xf>
    <xf numFmtId="0" fontId="64" fillId="0" borderId="0">
      <protection locked="0"/>
    </xf>
    <xf numFmtId="0" fontId="64" fillId="0" borderId="0">
      <protection locked="0"/>
    </xf>
    <xf numFmtId="0" fontId="65" fillId="0" borderId="0">
      <protection locked="0"/>
    </xf>
    <xf numFmtId="0" fontId="66" fillId="0" borderId="0">
      <protection locked="0"/>
    </xf>
    <xf numFmtId="0" fontId="67" fillId="0" borderId="0"/>
    <xf numFmtId="0" fontId="49" fillId="0" borderId="110">
      <protection locked="0"/>
    </xf>
    <xf numFmtId="0" fontId="49" fillId="0" borderId="110">
      <protection locked="0"/>
    </xf>
    <xf numFmtId="0" fontId="49" fillId="0" borderId="110">
      <protection locked="0"/>
    </xf>
    <xf numFmtId="0" fontId="49" fillId="0" borderId="110">
      <protection locked="0"/>
    </xf>
    <xf numFmtId="0" fontId="62" fillId="0" borderId="110">
      <protection locked="0"/>
    </xf>
    <xf numFmtId="0" fontId="63" fillId="0" borderId="110">
      <protection locked="0"/>
    </xf>
    <xf numFmtId="0" fontId="49" fillId="0" borderId="0">
      <protection locked="0"/>
    </xf>
    <xf numFmtId="0" fontId="49" fillId="0" borderId="0">
      <protection locked="0"/>
    </xf>
    <xf numFmtId="0" fontId="49" fillId="0" borderId="110">
      <protection locked="0"/>
    </xf>
    <xf numFmtId="191" fontId="49" fillId="0" borderId="0">
      <protection locked="0"/>
    </xf>
    <xf numFmtId="0" fontId="49" fillId="0" borderId="110">
      <protection locked="0"/>
    </xf>
    <xf numFmtId="0" fontId="62" fillId="0" borderId="0">
      <protection locked="0"/>
    </xf>
    <xf numFmtId="0" fontId="62" fillId="0" borderId="110">
      <protection locked="0"/>
    </xf>
    <xf numFmtId="0" fontId="62" fillId="0" borderId="0">
      <protection locked="0"/>
    </xf>
    <xf numFmtId="0" fontId="62" fillId="0" borderId="110">
      <protection locked="0"/>
    </xf>
    <xf numFmtId="0" fontId="62" fillId="0" borderId="0">
      <protection locked="0"/>
    </xf>
    <xf numFmtId="0" fontId="62" fillId="0" borderId="110">
      <protection locked="0"/>
    </xf>
    <xf numFmtId="0" fontId="62" fillId="0" borderId="0">
      <protection locked="0"/>
    </xf>
    <xf numFmtId="0" fontId="62" fillId="0" borderId="110">
      <protection locked="0"/>
    </xf>
    <xf numFmtId="0" fontId="62" fillId="0" borderId="0">
      <protection locked="0"/>
    </xf>
    <xf numFmtId="0" fontId="62" fillId="0" borderId="110">
      <protection locked="0"/>
    </xf>
    <xf numFmtId="0" fontId="62" fillId="0" borderId="0">
      <protection locked="0"/>
    </xf>
    <xf numFmtId="0" fontId="62" fillId="0" borderId="110">
      <protection locked="0"/>
    </xf>
    <xf numFmtId="0" fontId="49" fillId="0" borderId="0">
      <protection locked="0"/>
    </xf>
    <xf numFmtId="0" fontId="49" fillId="0" borderId="0">
      <protection locked="0"/>
    </xf>
    <xf numFmtId="191" fontId="49" fillId="0" borderId="0">
      <protection locked="0"/>
    </xf>
    <xf numFmtId="191" fontId="49"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49" fillId="0" borderId="0">
      <protection locked="0"/>
    </xf>
    <xf numFmtId="0" fontId="64" fillId="0" borderId="0">
      <protection locked="0"/>
    </xf>
    <xf numFmtId="0" fontId="64" fillId="0" borderId="0">
      <protection locked="0"/>
    </xf>
    <xf numFmtId="192" fontId="68" fillId="0" borderId="0">
      <alignment horizontal="center"/>
    </xf>
    <xf numFmtId="193" fontId="69" fillId="0" borderId="58" applyFont="0" applyFill="0" applyBorder="0" applyAlignment="0" applyProtection="0">
      <alignment horizontal="right"/>
    </xf>
    <xf numFmtId="194" fontId="70" fillId="0" borderId="0" applyFont="0" applyAlignment="0" applyProtection="0">
      <protection locked="0" hidden="1"/>
    </xf>
    <xf numFmtId="0" fontId="71" fillId="38" borderId="0"/>
    <xf numFmtId="0" fontId="72" fillId="39" borderId="111" applyNumberFormat="0" applyFill="0" applyBorder="0" applyAlignment="0">
      <alignment horizontal="left"/>
    </xf>
    <xf numFmtId="0" fontId="72" fillId="39" borderId="111" applyNumberFormat="0" applyFill="0" applyBorder="0" applyAlignment="0">
      <alignment horizontal="left"/>
    </xf>
    <xf numFmtId="0" fontId="72" fillId="39" borderId="111" applyNumberFormat="0" applyFill="0" applyBorder="0" applyAlignment="0">
      <alignment horizontal="left"/>
    </xf>
    <xf numFmtId="0" fontId="72" fillId="39" borderId="111" applyNumberFormat="0" applyFill="0" applyBorder="0" applyAlignment="0">
      <alignment horizontal="left"/>
    </xf>
    <xf numFmtId="0" fontId="72" fillId="39" borderId="111" applyNumberFormat="0" applyFill="0" applyBorder="0" applyAlignment="0">
      <alignment horizontal="left"/>
    </xf>
    <xf numFmtId="0" fontId="72" fillId="39" borderId="111" applyNumberFormat="0" applyFill="0" applyBorder="0" applyAlignment="0">
      <alignment horizontal="left"/>
    </xf>
    <xf numFmtId="0" fontId="72" fillId="39" borderId="111" applyNumberFormat="0" applyFill="0" applyBorder="0" applyAlignment="0">
      <alignment horizontal="left"/>
    </xf>
    <xf numFmtId="0" fontId="72" fillId="39" borderId="111" applyNumberFormat="0" applyFill="0" applyBorder="0" applyAlignment="0">
      <alignment horizontal="left"/>
    </xf>
    <xf numFmtId="0" fontId="72" fillId="39" borderId="111" applyNumberFormat="0" applyFill="0" applyBorder="0" applyAlignment="0">
      <alignment horizontal="left"/>
    </xf>
    <xf numFmtId="0" fontId="72" fillId="39" borderId="111" applyNumberFormat="0" applyFill="0" applyBorder="0" applyAlignment="0">
      <alignment horizontal="left"/>
    </xf>
    <xf numFmtId="0" fontId="72" fillId="39" borderId="111" applyNumberFormat="0" applyFill="0" applyBorder="0" applyAlignment="0">
      <alignment horizontal="left"/>
    </xf>
    <xf numFmtId="0" fontId="72" fillId="39" borderId="111" applyNumberFormat="0" applyFill="0" applyBorder="0" applyAlignment="0">
      <alignment horizontal="left"/>
    </xf>
    <xf numFmtId="0" fontId="72" fillId="39" borderId="111" applyNumberFormat="0" applyFill="0" applyBorder="0" applyAlignment="0">
      <alignment horizontal="left"/>
    </xf>
    <xf numFmtId="0" fontId="66" fillId="39" borderId="0" applyNumberFormat="0" applyFill="0" applyBorder="0" applyAlignment="0"/>
    <xf numFmtId="0" fontId="73" fillId="40" borderId="111" applyNumberFormat="0" applyFill="0" applyBorder="0" applyAlignment="0">
      <alignment horizontal="left"/>
    </xf>
    <xf numFmtId="0" fontId="73" fillId="40" borderId="111" applyNumberFormat="0" applyFill="0" applyBorder="0" applyAlignment="0">
      <alignment horizontal="left"/>
    </xf>
    <xf numFmtId="0" fontId="73" fillId="40" borderId="111" applyNumberFormat="0" applyFill="0" applyBorder="0" applyAlignment="0">
      <alignment horizontal="left"/>
    </xf>
    <xf numFmtId="0" fontId="73" fillId="40" borderId="111" applyNumberFormat="0" applyFill="0" applyBorder="0" applyAlignment="0">
      <alignment horizontal="left"/>
    </xf>
    <xf numFmtId="0" fontId="73" fillId="40" borderId="111" applyNumberFormat="0" applyFill="0" applyBorder="0" applyAlignment="0">
      <alignment horizontal="left"/>
    </xf>
    <xf numFmtId="0" fontId="73" fillId="40" borderId="111" applyNumberFormat="0" applyFill="0" applyBorder="0" applyAlignment="0">
      <alignment horizontal="left"/>
    </xf>
    <xf numFmtId="0" fontId="73" fillId="40" borderId="111" applyNumberFormat="0" applyFill="0" applyBorder="0" applyAlignment="0">
      <alignment horizontal="left"/>
    </xf>
    <xf numFmtId="0" fontId="73" fillId="40" borderId="111" applyNumberFormat="0" applyFill="0" applyBorder="0" applyAlignment="0">
      <alignment horizontal="left"/>
    </xf>
    <xf numFmtId="0" fontId="73" fillId="40" borderId="111" applyNumberFormat="0" applyFill="0" applyBorder="0" applyAlignment="0">
      <alignment horizontal="left"/>
    </xf>
    <xf numFmtId="0" fontId="73" fillId="40" borderId="111" applyNumberFormat="0" applyFill="0" applyBorder="0" applyAlignment="0">
      <alignment horizontal="left"/>
    </xf>
    <xf numFmtId="0" fontId="73" fillId="40" borderId="111" applyNumberFormat="0" applyFill="0" applyBorder="0" applyAlignment="0">
      <alignment horizontal="left"/>
    </xf>
    <xf numFmtId="0" fontId="73" fillId="40" borderId="111" applyNumberFormat="0" applyFill="0" applyBorder="0" applyAlignment="0">
      <alignment horizontal="left"/>
    </xf>
    <xf numFmtId="0" fontId="73" fillId="40" borderId="111" applyNumberFormat="0" applyFill="0" applyBorder="0" applyAlignment="0">
      <alignment horizontal="left"/>
    </xf>
    <xf numFmtId="0" fontId="74" fillId="41" borderId="0" applyNumberFormat="0" applyFill="0" applyBorder="0" applyAlignment="0"/>
    <xf numFmtId="0" fontId="75" fillId="0" borderId="0" applyNumberFormat="0" applyFill="0" applyBorder="0" applyAlignment="0"/>
    <xf numFmtId="0" fontId="76" fillId="0" borderId="25" applyNumberFormat="0" applyFill="0" applyBorder="0" applyAlignment="0">
      <alignment horizontal="left"/>
    </xf>
    <xf numFmtId="0" fontId="76" fillId="0" borderId="25" applyNumberFormat="0" applyFill="0" applyBorder="0" applyAlignment="0">
      <alignment horizontal="left"/>
    </xf>
    <xf numFmtId="0" fontId="76" fillId="0" borderId="25" applyNumberFormat="0" applyFill="0" applyBorder="0" applyAlignment="0">
      <alignment horizontal="left"/>
    </xf>
    <xf numFmtId="0" fontId="77" fillId="42" borderId="106" applyNumberFormat="0" applyFill="0" applyBorder="0" applyAlignment="0">
      <alignment horizontal="centerContinuous"/>
    </xf>
    <xf numFmtId="0" fontId="78" fillId="0" borderId="0" applyNumberFormat="0" applyFill="0" applyBorder="0" applyAlignment="0"/>
    <xf numFmtId="0" fontId="78" fillId="43" borderId="3" applyNumberFormat="0" applyFill="0" applyBorder="0" applyAlignment="0"/>
    <xf numFmtId="0" fontId="78" fillId="43" borderId="3" applyNumberFormat="0" applyFill="0" applyBorder="0" applyAlignment="0"/>
    <xf numFmtId="0" fontId="78" fillId="43" borderId="3" applyNumberFormat="0" applyFill="0" applyBorder="0" applyAlignment="0"/>
    <xf numFmtId="0" fontId="78" fillId="43" borderId="3" applyNumberFormat="0" applyFill="0" applyBorder="0" applyAlignment="0"/>
    <xf numFmtId="0" fontId="78" fillId="43" borderId="3" applyNumberFormat="0" applyFill="0" applyBorder="0" applyAlignment="0"/>
    <xf numFmtId="0" fontId="78" fillId="43" borderId="3" applyNumberFormat="0" applyFill="0" applyBorder="0" applyAlignment="0"/>
    <xf numFmtId="0" fontId="78" fillId="43" borderId="3" applyNumberFormat="0" applyFill="0" applyBorder="0" applyAlignment="0"/>
    <xf numFmtId="0" fontId="78" fillId="43" borderId="3" applyNumberFormat="0" applyFill="0" applyBorder="0" applyAlignment="0"/>
    <xf numFmtId="0" fontId="79" fillId="0" borderId="25" applyNumberFormat="0" applyFill="0" applyBorder="0" applyAlignment="0"/>
    <xf numFmtId="0" fontId="79" fillId="0" borderId="25" applyNumberFormat="0" applyFill="0" applyBorder="0" applyAlignment="0"/>
    <xf numFmtId="0" fontId="79" fillId="0" borderId="25" applyNumberFormat="0" applyFill="0" applyBorder="0" applyAlignment="0"/>
    <xf numFmtId="0" fontId="78" fillId="0" borderId="0" applyNumberFormat="0" applyFill="0" applyBorder="0" applyAlignment="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1" fillId="45"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1" fillId="47"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1" fillId="49"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1" fillId="51"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1" fillId="45"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1"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80"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80"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80" fillId="44" borderId="0" applyNumberFormat="0" applyBorder="0" applyAlignment="0" applyProtection="0"/>
    <xf numFmtId="0" fontId="80" fillId="5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2"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80"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80"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80" fillId="46" borderId="0" applyNumberFormat="0" applyBorder="0" applyAlignment="0" applyProtection="0"/>
    <xf numFmtId="0" fontId="80" fillId="55"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2"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80"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80"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80" fillId="48" borderId="0" applyNumberFormat="0" applyBorder="0" applyAlignment="0" applyProtection="0"/>
    <xf numFmtId="0" fontId="80" fillId="56"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2"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80"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80"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80" fillId="50" borderId="0" applyNumberFormat="0" applyBorder="0" applyAlignment="0" applyProtection="0"/>
    <xf numFmtId="0" fontId="80" fillId="57"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2"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80"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80" fillId="52"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2"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80"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80"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80" fillId="53" borderId="0" applyNumberFormat="0" applyBorder="0" applyAlignment="0" applyProtection="0"/>
    <xf numFmtId="0" fontId="80" fillId="56"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2"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195" fontId="70" fillId="0" borderId="0" applyFill="0" applyBorder="0" applyProtection="0">
      <alignment horizontal="right"/>
    </xf>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1" fillId="57"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1" fillId="47"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1" fillId="59"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1" fillId="6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1" fillId="61"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1" fillId="53"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80"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80"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80" fillId="54" borderId="0" applyNumberFormat="0" applyBorder="0" applyAlignment="0" applyProtection="0"/>
    <xf numFmtId="0" fontId="80" fillId="52"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2"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80"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80"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2"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80"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80"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80" fillId="58" borderId="0" applyNumberFormat="0" applyBorder="0" applyAlignment="0" applyProtection="0"/>
    <xf numFmtId="0" fontId="80" fillId="35"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2"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80"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80"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80" fillId="50" borderId="0" applyNumberFormat="0" applyBorder="0" applyAlignment="0" applyProtection="0"/>
    <xf numFmtId="0" fontId="80" fillId="46"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2"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80"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80" fillId="54"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80" fillId="54" borderId="0" applyNumberFormat="0" applyBorder="0" applyAlignment="0" applyProtection="0"/>
    <xf numFmtId="0" fontId="80" fillId="52"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2"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80"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80"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80" fillId="62" borderId="0" applyNumberFormat="0" applyBorder="0" applyAlignment="0" applyProtection="0"/>
    <xf numFmtId="0" fontId="80" fillId="56"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2"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4" fontId="83" fillId="0" borderId="1">
      <alignment horizontal="right" vertical="top"/>
    </xf>
    <xf numFmtId="4" fontId="83" fillId="0" borderId="1">
      <alignment horizontal="right" vertical="top"/>
    </xf>
    <xf numFmtId="4" fontId="83" fillId="0" borderId="1">
      <alignment horizontal="right" vertical="top"/>
    </xf>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5" fillId="64"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5" fillId="47"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5" fillId="59"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5" fillId="60"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5" fillId="64"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5" fillId="62"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4" fillId="63" borderId="0" applyNumberFormat="0" applyBorder="0" applyAlignment="0" applyProtection="0"/>
    <xf numFmtId="0" fontId="8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84" fillId="63" borderId="0" applyNumberFormat="0" applyBorder="0" applyAlignment="0" applyProtection="0"/>
    <xf numFmtId="0" fontId="84" fillId="52"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4" fillId="68"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63"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4" fillId="55" borderId="0" applyNumberFormat="0" applyBorder="0" applyAlignment="0" applyProtection="0"/>
    <xf numFmtId="0" fontId="8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84" fillId="55" borderId="0" applyNumberFormat="0" applyBorder="0" applyAlignment="0" applyProtection="0"/>
    <xf numFmtId="0" fontId="84" fillId="69"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4" fillId="70"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63"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4" fillId="58" borderId="0" applyNumberFormat="0" applyBorder="0" applyAlignment="0" applyProtection="0"/>
    <xf numFmtId="0" fontId="8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84" fillId="58" borderId="0" applyNumberFormat="0" applyBorder="0" applyAlignment="0" applyProtection="0"/>
    <xf numFmtId="0" fontId="84" fillId="62"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4" fillId="71"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63"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4" fillId="65" borderId="0" applyNumberFormat="0" applyBorder="0" applyAlignment="0" applyProtection="0"/>
    <xf numFmtId="0" fontId="8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84" fillId="65" borderId="0" applyNumberFormat="0" applyBorder="0" applyAlignment="0" applyProtection="0"/>
    <xf numFmtId="0" fontId="84" fillId="46"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4" fillId="72"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63"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4" fillId="66" borderId="0" applyNumberFormat="0" applyBorder="0" applyAlignment="0" applyProtection="0"/>
    <xf numFmtId="0" fontId="8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84" fillId="66" borderId="0" applyNumberFormat="0" applyBorder="0" applyAlignment="0" applyProtection="0"/>
    <xf numFmtId="0" fontId="84" fillId="52"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4" fillId="73"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63"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4" fillId="67" borderId="0" applyNumberFormat="0" applyBorder="0" applyAlignment="0" applyProtection="0"/>
    <xf numFmtId="0" fontId="8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84" fillId="67" borderId="0" applyNumberFormat="0" applyBorder="0" applyAlignment="0" applyProtection="0"/>
    <xf numFmtId="0" fontId="84" fillId="55"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4" fillId="74"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63"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4" fontId="83" fillId="0" borderId="1">
      <alignment horizontal="right" vertical="top"/>
    </xf>
    <xf numFmtId="4" fontId="83" fillId="0" borderId="1">
      <alignment horizontal="right" vertical="top"/>
    </xf>
    <xf numFmtId="4" fontId="83" fillId="0" borderId="1">
      <alignment horizontal="right" vertical="top"/>
    </xf>
    <xf numFmtId="0" fontId="86" fillId="0" borderId="0">
      <alignment horizontal="right"/>
    </xf>
    <xf numFmtId="0" fontId="87" fillId="0" borderId="0">
      <protection locked="0"/>
    </xf>
    <xf numFmtId="0" fontId="87" fillId="0" borderId="0">
      <protection locked="0"/>
    </xf>
    <xf numFmtId="196" fontId="13" fillId="0" borderId="0" applyFont="0" applyFill="0" applyBorder="0" applyAlignment="0" applyProtection="0"/>
    <xf numFmtId="197" fontId="13" fillId="0" borderId="0" applyFont="0" applyFill="0" applyBorder="0" applyAlignment="0" applyProtection="0"/>
    <xf numFmtId="196" fontId="13" fillId="0" borderId="0" applyFont="0" applyFill="0" applyBorder="0" applyAlignment="0" applyProtection="0"/>
    <xf numFmtId="0" fontId="84" fillId="75" borderId="0" applyNumberFormat="0" applyBorder="0" applyAlignment="0" applyProtection="0"/>
    <xf numFmtId="0" fontId="88" fillId="76" borderId="0" applyNumberFormat="0" applyBorder="0" applyAlignment="0" applyProtection="0"/>
    <xf numFmtId="0" fontId="88" fillId="77" borderId="0" applyNumberFormat="0" applyBorder="0" applyAlignment="0" applyProtection="0"/>
    <xf numFmtId="0" fontId="89" fillId="78" borderId="0" applyNumberFormat="0" applyBorder="0" applyAlignment="0" applyProtection="0"/>
    <xf numFmtId="0" fontId="84" fillId="75" borderId="0" applyNumberFormat="0" applyBorder="0" applyAlignment="0" applyProtection="0"/>
    <xf numFmtId="0" fontId="89" fillId="79"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9" fillId="79" borderId="0" applyNumberFormat="0" applyBorder="0" applyAlignment="0" applyProtection="0"/>
    <xf numFmtId="0" fontId="84" fillId="75" borderId="0" applyNumberFormat="0" applyBorder="0" applyAlignment="0" applyProtection="0"/>
    <xf numFmtId="0" fontId="89" fillId="79" borderId="0" applyNumberFormat="0" applyBorder="0" applyAlignment="0" applyProtection="0"/>
    <xf numFmtId="0" fontId="84" fillId="75" borderId="0" applyNumberFormat="0" applyBorder="0" applyAlignment="0" applyProtection="0"/>
    <xf numFmtId="0" fontId="89" fillId="79" borderId="0" applyNumberFormat="0" applyBorder="0" applyAlignment="0" applyProtection="0"/>
    <xf numFmtId="0" fontId="84" fillId="75" borderId="0" applyNumberFormat="0" applyBorder="0" applyAlignment="0" applyProtection="0"/>
    <xf numFmtId="0" fontId="89" fillId="79" borderId="0" applyNumberFormat="0" applyBorder="0" applyAlignment="0" applyProtection="0"/>
    <xf numFmtId="0" fontId="84" fillId="75" borderId="0" applyNumberFormat="0" applyBorder="0" applyAlignment="0" applyProtection="0"/>
    <xf numFmtId="0" fontId="89" fillId="79" borderId="0" applyNumberFormat="0" applyBorder="0" applyAlignment="0" applyProtection="0"/>
    <xf numFmtId="0" fontId="84" fillId="75" borderId="0" applyNumberFormat="0" applyBorder="0" applyAlignment="0" applyProtection="0"/>
    <xf numFmtId="0" fontId="89" fillId="79" borderId="0" applyNumberFormat="0" applyBorder="0" applyAlignment="0" applyProtection="0"/>
    <xf numFmtId="0" fontId="84" fillId="75" borderId="0" applyNumberFormat="0" applyBorder="0" applyAlignment="0" applyProtection="0"/>
    <xf numFmtId="0" fontId="89" fillId="79" borderId="0" applyNumberFormat="0" applyBorder="0" applyAlignment="0" applyProtection="0"/>
    <xf numFmtId="0" fontId="84" fillId="75" borderId="0" applyNumberFormat="0" applyBorder="0" applyAlignment="0" applyProtection="0"/>
    <xf numFmtId="0" fontId="89" fillId="79" borderId="0" applyNumberFormat="0" applyBorder="0" applyAlignment="0" applyProtection="0"/>
    <xf numFmtId="0" fontId="84" fillId="75" borderId="0" applyNumberFormat="0" applyBorder="0" applyAlignment="0" applyProtection="0"/>
    <xf numFmtId="0" fontId="84" fillId="80" borderId="0" applyNumberFormat="0" applyBorder="0" applyAlignment="0" applyProtection="0"/>
    <xf numFmtId="0" fontId="88" fillId="81" borderId="0" applyNumberFormat="0" applyBorder="0" applyAlignment="0" applyProtection="0"/>
    <xf numFmtId="0" fontId="88" fillId="82" borderId="0" applyNumberFormat="0" applyBorder="0" applyAlignment="0" applyProtection="0"/>
    <xf numFmtId="0" fontId="89" fillId="83" borderId="0" applyNumberFormat="0" applyBorder="0" applyAlignment="0" applyProtection="0"/>
    <xf numFmtId="0" fontId="84" fillId="80" borderId="0" applyNumberFormat="0" applyBorder="0" applyAlignment="0" applyProtection="0"/>
    <xf numFmtId="0" fontId="89" fillId="84"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9" fillId="84" borderId="0" applyNumberFormat="0" applyBorder="0" applyAlignment="0" applyProtection="0"/>
    <xf numFmtId="0" fontId="84" fillId="80" borderId="0" applyNumberFormat="0" applyBorder="0" applyAlignment="0" applyProtection="0"/>
    <xf numFmtId="0" fontId="89" fillId="84" borderId="0" applyNumberFormat="0" applyBorder="0" applyAlignment="0" applyProtection="0"/>
    <xf numFmtId="0" fontId="84" fillId="80" borderId="0" applyNumberFormat="0" applyBorder="0" applyAlignment="0" applyProtection="0"/>
    <xf numFmtId="0" fontId="89" fillId="84" borderId="0" applyNumberFormat="0" applyBorder="0" applyAlignment="0" applyProtection="0"/>
    <xf numFmtId="0" fontId="84" fillId="80" borderId="0" applyNumberFormat="0" applyBorder="0" applyAlignment="0" applyProtection="0"/>
    <xf numFmtId="0" fontId="89" fillId="84" borderId="0" applyNumberFormat="0" applyBorder="0" applyAlignment="0" applyProtection="0"/>
    <xf numFmtId="0" fontId="84" fillId="80" borderId="0" applyNumberFormat="0" applyBorder="0" applyAlignment="0" applyProtection="0"/>
    <xf numFmtId="0" fontId="89" fillId="84" borderId="0" applyNumberFormat="0" applyBorder="0" applyAlignment="0" applyProtection="0"/>
    <xf numFmtId="0" fontId="84" fillId="80" borderId="0" applyNumberFormat="0" applyBorder="0" applyAlignment="0" applyProtection="0"/>
    <xf numFmtId="0" fontId="89" fillId="84" borderId="0" applyNumberFormat="0" applyBorder="0" applyAlignment="0" applyProtection="0"/>
    <xf numFmtId="0" fontId="84" fillId="80" borderId="0" applyNumberFormat="0" applyBorder="0" applyAlignment="0" applyProtection="0"/>
    <xf numFmtId="0" fontId="89" fillId="84" borderId="0" applyNumberFormat="0" applyBorder="0" applyAlignment="0" applyProtection="0"/>
    <xf numFmtId="0" fontId="84" fillId="80" borderId="0" applyNumberFormat="0" applyBorder="0" applyAlignment="0" applyProtection="0"/>
    <xf numFmtId="0" fontId="89" fillId="84" borderId="0" applyNumberFormat="0" applyBorder="0" applyAlignment="0" applyProtection="0"/>
    <xf numFmtId="0" fontId="84" fillId="80" borderId="0" applyNumberFormat="0" applyBorder="0" applyAlignment="0" applyProtection="0"/>
    <xf numFmtId="0" fontId="84" fillId="59" borderId="0" applyNumberFormat="0" applyBorder="0" applyAlignment="0" applyProtection="0"/>
    <xf numFmtId="0" fontId="88" fillId="85" borderId="0" applyNumberFormat="0" applyBorder="0" applyAlignment="0" applyProtection="0"/>
    <xf numFmtId="0" fontId="88" fillId="86" borderId="0" applyNumberFormat="0" applyBorder="0" applyAlignment="0" applyProtection="0"/>
    <xf numFmtId="0" fontId="89" fillId="87" borderId="0" applyNumberFormat="0" applyBorder="0" applyAlignment="0" applyProtection="0"/>
    <xf numFmtId="0" fontId="84" fillId="59" borderId="0" applyNumberFormat="0" applyBorder="0" applyAlignment="0" applyProtection="0"/>
    <xf numFmtId="0" fontId="89" fillId="83"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9" fillId="83" borderId="0" applyNumberFormat="0" applyBorder="0" applyAlignment="0" applyProtection="0"/>
    <xf numFmtId="0" fontId="84" fillId="59" borderId="0" applyNumberFormat="0" applyBorder="0" applyAlignment="0" applyProtection="0"/>
    <xf numFmtId="0" fontId="89" fillId="83" borderId="0" applyNumberFormat="0" applyBorder="0" applyAlignment="0" applyProtection="0"/>
    <xf numFmtId="0" fontId="84" fillId="59" borderId="0" applyNumberFormat="0" applyBorder="0" applyAlignment="0" applyProtection="0"/>
    <xf numFmtId="0" fontId="89" fillId="83" borderId="0" applyNumberFormat="0" applyBorder="0" applyAlignment="0" applyProtection="0"/>
    <xf numFmtId="0" fontId="84" fillId="59" borderId="0" applyNumberFormat="0" applyBorder="0" applyAlignment="0" applyProtection="0"/>
    <xf numFmtId="0" fontId="89" fillId="83" borderId="0" applyNumberFormat="0" applyBorder="0" applyAlignment="0" applyProtection="0"/>
    <xf numFmtId="0" fontId="89" fillId="88" borderId="0" applyNumberFormat="0" applyBorder="0" applyAlignment="0" applyProtection="0"/>
    <xf numFmtId="0" fontId="84" fillId="59" borderId="0" applyNumberFormat="0" applyBorder="0" applyAlignment="0" applyProtection="0"/>
    <xf numFmtId="0" fontId="89" fillId="83" borderId="0" applyNumberFormat="0" applyBorder="0" applyAlignment="0" applyProtection="0"/>
    <xf numFmtId="0" fontId="84" fillId="59" borderId="0" applyNumberFormat="0" applyBorder="0" applyAlignment="0" applyProtection="0"/>
    <xf numFmtId="0" fontId="89" fillId="83" borderId="0" applyNumberFormat="0" applyBorder="0" applyAlignment="0" applyProtection="0"/>
    <xf numFmtId="0" fontId="84" fillId="59" borderId="0" applyNumberFormat="0" applyBorder="0" applyAlignment="0" applyProtection="0"/>
    <xf numFmtId="0" fontId="89" fillId="83" borderId="0" applyNumberFormat="0" applyBorder="0" applyAlignment="0" applyProtection="0"/>
    <xf numFmtId="0" fontId="84" fillId="59" borderId="0" applyNumberFormat="0" applyBorder="0" applyAlignment="0" applyProtection="0"/>
    <xf numFmtId="0" fontId="89" fillId="83" borderId="0" applyNumberFormat="0" applyBorder="0" applyAlignment="0" applyProtection="0"/>
    <xf numFmtId="0" fontId="84" fillId="59" borderId="0" applyNumberFormat="0" applyBorder="0" applyAlignment="0" applyProtection="0"/>
    <xf numFmtId="0" fontId="84" fillId="65" borderId="0" applyNumberFormat="0" applyBorder="0" applyAlignment="0" applyProtection="0"/>
    <xf numFmtId="0" fontId="88" fillId="86" borderId="0" applyNumberFormat="0" applyBorder="0" applyAlignment="0" applyProtection="0"/>
    <xf numFmtId="0" fontId="88" fillId="87" borderId="0" applyNumberFormat="0" applyBorder="0" applyAlignment="0" applyProtection="0"/>
    <xf numFmtId="0" fontId="89" fillId="87" borderId="0" applyNumberFormat="0" applyBorder="0" applyAlignment="0" applyProtection="0"/>
    <xf numFmtId="0" fontId="84" fillId="65" borderId="0" applyNumberFormat="0" applyBorder="0" applyAlignment="0" applyProtection="0"/>
    <xf numFmtId="0" fontId="89" fillId="89"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9" fillId="89" borderId="0" applyNumberFormat="0" applyBorder="0" applyAlignment="0" applyProtection="0"/>
    <xf numFmtId="0" fontId="84" fillId="65" borderId="0" applyNumberFormat="0" applyBorder="0" applyAlignment="0" applyProtection="0"/>
    <xf numFmtId="0" fontId="89" fillId="89" borderId="0" applyNumberFormat="0" applyBorder="0" applyAlignment="0" applyProtection="0"/>
    <xf numFmtId="0" fontId="84" fillId="65" borderId="0" applyNumberFormat="0" applyBorder="0" applyAlignment="0" applyProtection="0"/>
    <xf numFmtId="0" fontId="89" fillId="89" borderId="0" applyNumberFormat="0" applyBorder="0" applyAlignment="0" applyProtection="0"/>
    <xf numFmtId="0" fontId="84" fillId="65" borderId="0" applyNumberFormat="0" applyBorder="0" applyAlignment="0" applyProtection="0"/>
    <xf numFmtId="0" fontId="89" fillId="89" borderId="0" applyNumberFormat="0" applyBorder="0" applyAlignment="0" applyProtection="0"/>
    <xf numFmtId="0" fontId="89" fillId="90" borderId="0" applyNumberFormat="0" applyBorder="0" applyAlignment="0" applyProtection="0"/>
    <xf numFmtId="0" fontId="84" fillId="65" borderId="0" applyNumberFormat="0" applyBorder="0" applyAlignment="0" applyProtection="0"/>
    <xf numFmtId="0" fontId="89" fillId="89" borderId="0" applyNumberFormat="0" applyBorder="0" applyAlignment="0" applyProtection="0"/>
    <xf numFmtId="0" fontId="84" fillId="65" borderId="0" applyNumberFormat="0" applyBorder="0" applyAlignment="0" applyProtection="0"/>
    <xf numFmtId="0" fontId="89" fillId="89" borderId="0" applyNumberFormat="0" applyBorder="0" applyAlignment="0" applyProtection="0"/>
    <xf numFmtId="0" fontId="84" fillId="65" borderId="0" applyNumberFormat="0" applyBorder="0" applyAlignment="0" applyProtection="0"/>
    <xf numFmtId="0" fontId="89" fillId="89" borderId="0" applyNumberFormat="0" applyBorder="0" applyAlignment="0" applyProtection="0"/>
    <xf numFmtId="0" fontId="84" fillId="65" borderId="0" applyNumberFormat="0" applyBorder="0" applyAlignment="0" applyProtection="0"/>
    <xf numFmtId="0" fontId="89" fillId="89" borderId="0" applyNumberFormat="0" applyBorder="0" applyAlignment="0" applyProtection="0"/>
    <xf numFmtId="0" fontId="84" fillId="65" borderId="0" applyNumberFormat="0" applyBorder="0" applyAlignment="0" applyProtection="0"/>
    <xf numFmtId="0" fontId="84" fillId="66" borderId="0" applyNumberFormat="0" applyBorder="0" applyAlignment="0" applyProtection="0"/>
    <xf numFmtId="0" fontId="88" fillId="76" borderId="0" applyNumberFormat="0" applyBorder="0" applyAlignment="0" applyProtection="0"/>
    <xf numFmtId="0" fontId="88" fillId="77" borderId="0" applyNumberFormat="0" applyBorder="0" applyAlignment="0" applyProtection="0"/>
    <xf numFmtId="0" fontId="89" fillId="77" borderId="0" applyNumberFormat="0" applyBorder="0" applyAlignment="0" applyProtection="0"/>
    <xf numFmtId="0" fontId="84" fillId="66" borderId="0" applyNumberFormat="0" applyBorder="0" applyAlignment="0" applyProtection="0"/>
    <xf numFmtId="0" fontId="89" fillId="91"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9" fillId="91" borderId="0" applyNumberFormat="0" applyBorder="0" applyAlignment="0" applyProtection="0"/>
    <xf numFmtId="0" fontId="84" fillId="66" borderId="0" applyNumberFormat="0" applyBorder="0" applyAlignment="0" applyProtection="0"/>
    <xf numFmtId="0" fontId="89" fillId="91" borderId="0" applyNumberFormat="0" applyBorder="0" applyAlignment="0" applyProtection="0"/>
    <xf numFmtId="0" fontId="84" fillId="66" borderId="0" applyNumberFormat="0" applyBorder="0" applyAlignment="0" applyProtection="0"/>
    <xf numFmtId="0" fontId="89" fillId="91" borderId="0" applyNumberFormat="0" applyBorder="0" applyAlignment="0" applyProtection="0"/>
    <xf numFmtId="0" fontId="84" fillId="66" borderId="0" applyNumberFormat="0" applyBorder="0" applyAlignment="0" applyProtection="0"/>
    <xf numFmtId="0" fontId="89" fillId="91" borderId="0" applyNumberFormat="0" applyBorder="0" applyAlignment="0" applyProtection="0"/>
    <xf numFmtId="0" fontId="89" fillId="92" borderId="0" applyNumberFormat="0" applyBorder="0" applyAlignment="0" applyProtection="0"/>
    <xf numFmtId="0" fontId="84" fillId="66" borderId="0" applyNumberFormat="0" applyBorder="0" applyAlignment="0" applyProtection="0"/>
    <xf numFmtId="0" fontId="89" fillId="91" borderId="0" applyNumberFormat="0" applyBorder="0" applyAlignment="0" applyProtection="0"/>
    <xf numFmtId="0" fontId="84" fillId="66" borderId="0" applyNumberFormat="0" applyBorder="0" applyAlignment="0" applyProtection="0"/>
    <xf numFmtId="0" fontId="89" fillId="91" borderId="0" applyNumberFormat="0" applyBorder="0" applyAlignment="0" applyProtection="0"/>
    <xf numFmtId="0" fontId="84" fillId="66" borderId="0" applyNumberFormat="0" applyBorder="0" applyAlignment="0" applyProtection="0"/>
    <xf numFmtId="0" fontId="89" fillId="91" borderId="0" applyNumberFormat="0" applyBorder="0" applyAlignment="0" applyProtection="0"/>
    <xf numFmtId="0" fontId="84" fillId="66" borderId="0" applyNumberFormat="0" applyBorder="0" applyAlignment="0" applyProtection="0"/>
    <xf numFmtId="0" fontId="89" fillId="91" borderId="0" applyNumberFormat="0" applyBorder="0" applyAlignment="0" applyProtection="0"/>
    <xf numFmtId="0" fontId="84" fillId="66" borderId="0" applyNumberFormat="0" applyBorder="0" applyAlignment="0" applyProtection="0"/>
    <xf numFmtId="0" fontId="84" fillId="69" borderId="0" applyNumberFormat="0" applyBorder="0" applyAlignment="0" applyProtection="0"/>
    <xf numFmtId="0" fontId="88" fillId="93" borderId="0" applyNumberFormat="0" applyBorder="0" applyAlignment="0" applyProtection="0"/>
    <xf numFmtId="0" fontId="88" fillId="82" borderId="0" applyNumberFormat="0" applyBorder="0" applyAlignment="0" applyProtection="0"/>
    <xf numFmtId="0" fontId="89" fillId="94" borderId="0" applyNumberFormat="0" applyBorder="0" applyAlignment="0" applyProtection="0"/>
    <xf numFmtId="0" fontId="84" fillId="69" borderId="0" applyNumberFormat="0" applyBorder="0" applyAlignment="0" applyProtection="0"/>
    <xf numFmtId="0" fontId="89" fillId="95"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9" fillId="95" borderId="0" applyNumberFormat="0" applyBorder="0" applyAlignment="0" applyProtection="0"/>
    <xf numFmtId="0" fontId="84" fillId="69" borderId="0" applyNumberFormat="0" applyBorder="0" applyAlignment="0" applyProtection="0"/>
    <xf numFmtId="0" fontId="89" fillId="95" borderId="0" applyNumberFormat="0" applyBorder="0" applyAlignment="0" applyProtection="0"/>
    <xf numFmtId="0" fontId="84" fillId="69" borderId="0" applyNumberFormat="0" applyBorder="0" applyAlignment="0" applyProtection="0"/>
    <xf numFmtId="0" fontId="89" fillId="95" borderId="0" applyNumberFormat="0" applyBorder="0" applyAlignment="0" applyProtection="0"/>
    <xf numFmtId="0" fontId="84" fillId="69" borderId="0" applyNumberFormat="0" applyBorder="0" applyAlignment="0" applyProtection="0"/>
    <xf numFmtId="0" fontId="89" fillId="95" borderId="0" applyNumberFormat="0" applyBorder="0" applyAlignment="0" applyProtection="0"/>
    <xf numFmtId="0" fontId="89" fillId="96" borderId="0" applyNumberFormat="0" applyBorder="0" applyAlignment="0" applyProtection="0"/>
    <xf numFmtId="0" fontId="84" fillId="69" borderId="0" applyNumberFormat="0" applyBorder="0" applyAlignment="0" applyProtection="0"/>
    <xf numFmtId="0" fontId="89" fillId="95" borderId="0" applyNumberFormat="0" applyBorder="0" applyAlignment="0" applyProtection="0"/>
    <xf numFmtId="0" fontId="84" fillId="69" borderId="0" applyNumberFormat="0" applyBorder="0" applyAlignment="0" applyProtection="0"/>
    <xf numFmtId="0" fontId="89" fillId="95" borderId="0" applyNumberFormat="0" applyBorder="0" applyAlignment="0" applyProtection="0"/>
    <xf numFmtId="0" fontId="84" fillId="69" borderId="0" applyNumberFormat="0" applyBorder="0" applyAlignment="0" applyProtection="0"/>
    <xf numFmtId="0" fontId="89" fillId="95" borderId="0" applyNumberFormat="0" applyBorder="0" applyAlignment="0" applyProtection="0"/>
    <xf numFmtId="0" fontId="84" fillId="69" borderId="0" applyNumberFormat="0" applyBorder="0" applyAlignment="0" applyProtection="0"/>
    <xf numFmtId="0" fontId="89" fillId="95" borderId="0" applyNumberFormat="0" applyBorder="0" applyAlignment="0" applyProtection="0"/>
    <xf numFmtId="0" fontId="84" fillId="69" borderId="0" applyNumberFormat="0" applyBorder="0" applyAlignment="0" applyProtection="0"/>
    <xf numFmtId="198" fontId="90" fillId="97" borderId="0">
      <alignment horizontal="center" vertical="center"/>
    </xf>
    <xf numFmtId="199" fontId="91" fillId="0" borderId="51" applyFont="0" applyFill="0">
      <alignment horizontal="right" vertical="center"/>
      <protection locked="0"/>
    </xf>
    <xf numFmtId="200" fontId="13" fillId="0" borderId="0" applyFont="0" applyFill="0" applyBorder="0" applyProtection="0"/>
    <xf numFmtId="0" fontId="92"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201" fontId="11" fillId="0" borderId="0" applyFont="0" applyFill="0" applyBorder="0" applyAlignment="0" applyProtection="0"/>
    <xf numFmtId="202" fontId="11" fillId="0" borderId="0" applyFont="0" applyFill="0" applyBorder="0" applyAlignment="0" applyProtection="0"/>
    <xf numFmtId="0" fontId="94" fillId="0" borderId="0" applyNumberFormat="0" applyFill="0" applyBorder="0" applyAlignment="0" applyProtection="0">
      <alignment vertical="top"/>
      <protection locked="0"/>
    </xf>
    <xf numFmtId="0" fontId="95" fillId="0" borderId="0"/>
    <xf numFmtId="203" fontId="42" fillId="0" borderId="112">
      <protection locked="0"/>
    </xf>
    <xf numFmtId="204" fontId="4" fillId="0" borderId="0" applyFont="0" applyFill="0" applyBorder="0" applyAlignment="0" applyProtection="0"/>
    <xf numFmtId="205" fontId="4" fillId="0" borderId="0" applyFont="0" applyFill="0" applyBorder="0" applyAlignment="0" applyProtection="0"/>
    <xf numFmtId="206" fontId="96" fillId="0" borderId="0">
      <alignment horizontal="left"/>
    </xf>
    <xf numFmtId="39" fontId="97" fillId="0" borderId="0" applyFont="0" applyFill="0">
      <alignment vertical="center"/>
    </xf>
    <xf numFmtId="0" fontId="98" fillId="0" borderId="0">
      <alignment horizontal="right"/>
    </xf>
    <xf numFmtId="199" fontId="91" fillId="0" borderId="0" applyFont="0" applyBorder="0" applyProtection="0">
      <alignment vertical="center"/>
    </xf>
    <xf numFmtId="198" fontId="13" fillId="0" borderId="0" applyNumberFormat="0" applyFont="0" applyAlignment="0">
      <alignment horizontal="center" vertical="center"/>
    </xf>
    <xf numFmtId="0" fontId="95" fillId="0" borderId="0" applyNumberFormat="0" applyFill="0" applyBorder="0" applyAlignment="0" applyProtection="0"/>
    <xf numFmtId="0" fontId="99" fillId="0" borderId="0" applyNumberFormat="0" applyFill="0" applyBorder="0" applyAlignment="0" applyProtection="0"/>
    <xf numFmtId="200" fontId="100" fillId="98" borderId="1"/>
    <xf numFmtId="200" fontId="100" fillId="98" borderId="1"/>
    <xf numFmtId="200" fontId="100" fillId="98" borderId="1"/>
    <xf numFmtId="200" fontId="100" fillId="98" borderId="1"/>
    <xf numFmtId="200" fontId="100" fillId="98" borderId="1"/>
    <xf numFmtId="200" fontId="100" fillId="98" borderId="1"/>
    <xf numFmtId="200" fontId="100" fillId="98" borderId="1"/>
    <xf numFmtId="200" fontId="100" fillId="98" borderId="1"/>
    <xf numFmtId="200" fontId="100" fillId="98" borderId="1"/>
    <xf numFmtId="200" fontId="100" fillId="98" borderId="1"/>
    <xf numFmtId="0" fontId="101" fillId="0" borderId="0"/>
    <xf numFmtId="181" fontId="102" fillId="0" borderId="0"/>
    <xf numFmtId="39" fontId="103" fillId="33" borderId="0" applyNumberFormat="0" applyBorder="0">
      <alignment vertical="center"/>
    </xf>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5" fillId="82" borderId="0" applyNumberFormat="0" applyBorder="0" applyAlignment="0" applyProtection="0"/>
    <xf numFmtId="0" fontId="104" fillId="46" borderId="0" applyNumberFormat="0" applyBorder="0" applyAlignment="0" applyProtection="0"/>
    <xf numFmtId="0" fontId="106" fillId="93"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56" fillId="99" borderId="0"/>
    <xf numFmtId="0" fontId="107" fillId="99" borderId="0"/>
    <xf numFmtId="0" fontId="108" fillId="0" borderId="0"/>
    <xf numFmtId="0" fontId="109" fillId="0" borderId="0" applyNumberFormat="0" applyFill="0" applyBorder="0" applyAlignment="0" applyProtection="0"/>
    <xf numFmtId="0" fontId="42" fillId="0" borderId="0">
      <alignment horizontal="left"/>
    </xf>
    <xf numFmtId="38" fontId="110" fillId="0" borderId="0" applyNumberFormat="0" applyFill="0" applyBorder="0" applyAlignment="0" applyProtection="0">
      <alignment horizontal="right"/>
      <protection locked="0"/>
    </xf>
    <xf numFmtId="0" fontId="111" fillId="0" borderId="0" applyNumberFormat="0" applyFill="0" applyBorder="0" applyAlignment="0" applyProtection="0"/>
    <xf numFmtId="200" fontId="112" fillId="100" borderId="1">
      <alignment vertical="center"/>
    </xf>
    <xf numFmtId="183" fontId="102" fillId="0" borderId="0"/>
    <xf numFmtId="0" fontId="113" fillId="0" borderId="0" applyNumberFormat="0" applyFill="0" applyBorder="0" applyAlignment="0" applyProtection="0"/>
    <xf numFmtId="0" fontId="114" fillId="0" borderId="3" applyNumberFormat="0" applyFill="0" applyAlignment="0" applyProtection="0"/>
    <xf numFmtId="0" fontId="114" fillId="0" borderId="3" applyNumberFormat="0" applyFill="0" applyAlignment="0" applyProtection="0"/>
    <xf numFmtId="0" fontId="114" fillId="0" borderId="3" applyNumberFormat="0" applyFill="0" applyAlignment="0" applyProtection="0"/>
    <xf numFmtId="0" fontId="114" fillId="0" borderId="3" applyNumberFormat="0" applyFill="0" applyAlignment="0" applyProtection="0"/>
    <xf numFmtId="0" fontId="114" fillId="0" borderId="3" applyNumberFormat="0" applyFill="0" applyAlignment="0" applyProtection="0"/>
    <xf numFmtId="0" fontId="114" fillId="0" borderId="3" applyNumberFormat="0" applyFill="0" applyAlignment="0" applyProtection="0"/>
    <xf numFmtId="0" fontId="114" fillId="0" borderId="3" applyNumberFormat="0" applyFill="0" applyAlignment="0" applyProtection="0"/>
    <xf numFmtId="0" fontId="114" fillId="0" borderId="3" applyNumberFormat="0" applyFill="0" applyAlignment="0" applyProtection="0"/>
    <xf numFmtId="207" fontId="115" fillId="0" borderId="0" applyFont="0" applyFill="0" applyBorder="0" applyAlignment="0" applyProtection="0"/>
    <xf numFmtId="0" fontId="11" fillId="0" borderId="0" applyFont="0" applyFill="0" applyBorder="0" applyAlignment="0" applyProtection="0"/>
    <xf numFmtId="208" fontId="116" fillId="0" borderId="0"/>
    <xf numFmtId="0" fontId="117" fillId="0" borderId="0"/>
    <xf numFmtId="0" fontId="118" fillId="0" borderId="0" applyFill="0" applyBorder="0" applyAlignment="0"/>
    <xf numFmtId="209" fontId="101" fillId="0" borderId="0" applyFill="0" applyBorder="0" applyAlignment="0"/>
    <xf numFmtId="210" fontId="4" fillId="0" borderId="0" applyFill="0" applyAlignment="0"/>
    <xf numFmtId="203" fontId="101" fillId="0" borderId="0" applyFill="0" applyBorder="0" applyAlignment="0"/>
    <xf numFmtId="203" fontId="119" fillId="0" borderId="0" applyFill="0" applyAlignment="0"/>
    <xf numFmtId="174" fontId="101" fillId="0" borderId="0" applyFill="0" applyBorder="0" applyAlignment="0"/>
    <xf numFmtId="174" fontId="119" fillId="0" borderId="0" applyFill="0" applyAlignment="0"/>
    <xf numFmtId="211" fontId="101" fillId="0" borderId="0" applyFill="0" applyBorder="0" applyAlignment="0"/>
    <xf numFmtId="212" fontId="4" fillId="0" borderId="0" applyFill="0" applyAlignment="0"/>
    <xf numFmtId="213" fontId="101" fillId="0" borderId="0" applyFill="0" applyBorder="0" applyAlignment="0"/>
    <xf numFmtId="214" fontId="4" fillId="0" borderId="0" applyFill="0" applyAlignment="0"/>
    <xf numFmtId="209" fontId="101" fillId="0" borderId="0" applyFill="0" applyBorder="0" applyAlignment="0"/>
    <xf numFmtId="210" fontId="4" fillId="0" borderId="0" applyFill="0" applyAlignment="0"/>
    <xf numFmtId="215" fontId="101" fillId="0" borderId="0" applyFill="0" applyBorder="0" applyAlignment="0"/>
    <xf numFmtId="216" fontId="4" fillId="0" borderId="0" applyFill="0" applyAlignment="0"/>
    <xf numFmtId="203" fontId="101" fillId="0" borderId="0" applyFill="0" applyBorder="0" applyAlignment="0"/>
    <xf numFmtId="203" fontId="119" fillId="0" borderId="0" applyFill="0" applyAlignment="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200" fontId="112" fillId="101" borderId="1">
      <alignment vertical="center"/>
    </xf>
    <xf numFmtId="0" fontId="120" fillId="57" borderId="113" applyNumberFormat="0" applyAlignment="0" applyProtection="0"/>
    <xf numFmtId="200" fontId="103" fillId="101" borderId="1">
      <alignment vertical="center"/>
    </xf>
    <xf numFmtId="200" fontId="112" fillId="101" borderId="1">
      <alignment vertical="center"/>
    </xf>
    <xf numFmtId="0" fontId="121" fillId="102" borderId="114" applyNumberFormat="0" applyAlignment="0" applyProtection="0"/>
    <xf numFmtId="0" fontId="120" fillId="57" borderId="113" applyNumberFormat="0" applyAlignment="0" applyProtection="0"/>
    <xf numFmtId="200" fontId="103" fillId="101" borderId="1">
      <alignment vertical="center"/>
    </xf>
    <xf numFmtId="0" fontId="121" fillId="102" borderId="114" applyNumberFormat="0" applyAlignment="0" applyProtection="0"/>
    <xf numFmtId="0" fontId="120" fillId="57" borderId="113" applyNumberFormat="0" applyAlignment="0" applyProtection="0"/>
    <xf numFmtId="200" fontId="103" fillId="101" borderId="1">
      <alignment vertical="center"/>
    </xf>
    <xf numFmtId="0" fontId="121" fillId="102" borderId="114" applyNumberFormat="0" applyAlignment="0" applyProtection="0"/>
    <xf numFmtId="0" fontId="120" fillId="57" borderId="113" applyNumberFormat="0" applyAlignment="0" applyProtection="0"/>
    <xf numFmtId="0" fontId="120" fillId="57" borderId="113" applyNumberFormat="0" applyAlignment="0" applyProtection="0"/>
    <xf numFmtId="200" fontId="112" fillId="101" borderId="1">
      <alignment vertical="center"/>
    </xf>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3" fillId="103" borderId="0" applyNumberFormat="0" applyFont="0" applyBorder="0" applyAlignment="0"/>
    <xf numFmtId="0" fontId="114" fillId="0" borderId="3" applyNumberFormat="0" applyFont="0" applyFill="0" applyProtection="0">
      <alignment horizontal="centerContinuous" vertical="center"/>
    </xf>
    <xf numFmtId="0" fontId="114" fillId="0" borderId="3" applyNumberFormat="0" applyFont="0" applyFill="0" applyProtection="0">
      <alignment horizontal="centerContinuous" vertical="center"/>
    </xf>
    <xf numFmtId="0" fontId="114" fillId="0" borderId="3" applyNumberFormat="0" applyFont="0" applyFill="0" applyProtection="0">
      <alignment horizontal="centerContinuous" vertical="center"/>
    </xf>
    <xf numFmtId="0" fontId="114" fillId="0" borderId="3" applyNumberFormat="0" applyFont="0" applyFill="0" applyProtection="0">
      <alignment horizontal="centerContinuous" vertical="center"/>
    </xf>
    <xf numFmtId="0" fontId="114" fillId="0" borderId="3" applyNumberFormat="0" applyFont="0" applyFill="0" applyProtection="0">
      <alignment horizontal="centerContinuous" vertical="center"/>
    </xf>
    <xf numFmtId="0" fontId="114" fillId="0" borderId="3" applyNumberFormat="0" applyFont="0" applyFill="0" applyProtection="0">
      <alignment horizontal="centerContinuous" vertical="center"/>
    </xf>
    <xf numFmtId="0" fontId="114" fillId="0" borderId="3" applyNumberFormat="0" applyFont="0" applyFill="0" applyProtection="0">
      <alignment horizontal="centerContinuous" vertical="center"/>
    </xf>
    <xf numFmtId="0" fontId="114" fillId="0" borderId="3" applyNumberFormat="0" applyFont="0" applyFill="0" applyProtection="0">
      <alignment horizontal="centerContinuous" vertical="center"/>
    </xf>
    <xf numFmtId="1" fontId="122" fillId="0" borderId="0"/>
    <xf numFmtId="0" fontId="95" fillId="0" borderId="0"/>
    <xf numFmtId="0" fontId="95" fillId="0" borderId="0"/>
    <xf numFmtId="0" fontId="95" fillId="0" borderId="0"/>
    <xf numFmtId="0" fontId="95" fillId="0" borderId="0"/>
    <xf numFmtId="0" fontId="95" fillId="0" borderId="0"/>
    <xf numFmtId="0" fontId="95" fillId="0" borderId="0"/>
    <xf numFmtId="37" fontId="123" fillId="104" borderId="1">
      <alignment horizontal="center" vertical="center"/>
    </xf>
    <xf numFmtId="0" fontId="5" fillId="36" borderId="0" applyNumberFormat="0" applyFont="0" applyBorder="0" applyAlignment="0" applyProtection="0"/>
    <xf numFmtId="37" fontId="124" fillId="104" borderId="1">
      <alignment horizontal="center" vertical="center"/>
    </xf>
    <xf numFmtId="37" fontId="124" fillId="104" borderId="1">
      <alignment horizontal="center" vertical="center"/>
    </xf>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6" fillId="105" borderId="115" applyNumberFormat="0" applyAlignment="0" applyProtection="0"/>
    <xf numFmtId="0" fontId="126" fillId="83" borderId="115" applyNumberFormat="0" applyAlignment="0" applyProtection="0"/>
    <xf numFmtId="0" fontId="125" fillId="105" borderId="115" applyNumberFormat="0" applyAlignment="0" applyProtection="0"/>
    <xf numFmtId="0" fontId="126" fillId="105" borderId="115" applyNumberFormat="0" applyAlignment="0" applyProtection="0"/>
    <xf numFmtId="0" fontId="126" fillId="90"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127" fillId="106" borderId="8" applyFont="0" applyFill="0" applyBorder="0"/>
    <xf numFmtId="0" fontId="46" fillId="0" borderId="14"/>
    <xf numFmtId="0" fontId="71" fillId="0" borderId="0">
      <alignment horizontal="center" wrapText="1"/>
      <protection hidden="1"/>
    </xf>
    <xf numFmtId="0" fontId="114" fillId="0" borderId="0" applyNumberFormat="0" applyFill="0" applyBorder="0" applyProtection="0">
      <alignment horizontal="center" vertical="center"/>
    </xf>
    <xf numFmtId="0" fontId="128" fillId="0" borderId="0">
      <alignment horizontal="right"/>
    </xf>
    <xf numFmtId="0" fontId="71" fillId="0" borderId="0" applyFont="0" applyFill="0" applyBorder="0" applyAlignment="0" applyProtection="0"/>
    <xf numFmtId="217" fontId="129" fillId="0" borderId="0"/>
    <xf numFmtId="217" fontId="129" fillId="0" borderId="0"/>
    <xf numFmtId="217" fontId="129" fillId="0" borderId="0"/>
    <xf numFmtId="217" fontId="129" fillId="0" borderId="0"/>
    <xf numFmtId="217" fontId="129" fillId="0" borderId="0"/>
    <xf numFmtId="217" fontId="129" fillId="0" borderId="0"/>
    <xf numFmtId="217" fontId="129" fillId="0" borderId="0"/>
    <xf numFmtId="217" fontId="129" fillId="0" borderId="0"/>
    <xf numFmtId="0" fontId="95" fillId="0" borderId="0" applyFont="0" applyFill="0" applyBorder="0" applyAlignment="0" applyProtection="0"/>
    <xf numFmtId="209" fontId="101" fillId="0" borderId="0" applyFont="0" applyFill="0" applyBorder="0" applyAlignment="0" applyProtection="0"/>
    <xf numFmtId="210" fontId="51" fillId="0" borderId="0" applyFont="0" applyFill="0" applyAlignment="0" applyProtection="0"/>
    <xf numFmtId="0" fontId="130" fillId="0" borderId="0" applyFont="0" applyFill="0" applyBorder="0" applyAlignment="0" applyProtection="0"/>
    <xf numFmtId="218" fontId="131" fillId="0" borderId="0" applyFont="0" applyFill="0" applyBorder="0" applyProtection="0">
      <alignment horizontal="right"/>
    </xf>
    <xf numFmtId="219" fontId="131" fillId="0" borderId="0" applyFont="0" applyFill="0" applyBorder="0" applyProtection="0">
      <alignment horizontal="right"/>
    </xf>
    <xf numFmtId="0" fontId="132" fillId="0" borderId="0" applyFont="0" applyFill="0" applyBorder="0" applyAlignment="0" applyProtection="0">
      <alignment horizontal="right"/>
    </xf>
    <xf numFmtId="0" fontId="132" fillId="0" borderId="0" applyFont="0" applyFill="0" applyBorder="0" applyAlignment="0" applyProtection="0"/>
    <xf numFmtId="168" fontId="80" fillId="0" borderId="0" applyFont="0" applyFill="0" applyBorder="0" applyAlignment="0" applyProtection="0"/>
    <xf numFmtId="0" fontId="132" fillId="0" borderId="0" applyFont="0" applyFill="0" applyBorder="0" applyAlignment="0" applyProtection="0">
      <alignment horizontal="right"/>
    </xf>
    <xf numFmtId="168" fontId="4" fillId="0" borderId="0" applyFont="0" applyFill="0" applyBorder="0" applyAlignment="0" applyProtection="0"/>
    <xf numFmtId="185" fontId="133" fillId="0" borderId="0" applyFont="0" applyFill="0" applyBorder="0" applyAlignment="0" applyProtection="0"/>
    <xf numFmtId="220" fontId="71" fillId="0" borderId="0" applyFont="0" applyFill="0" applyBorder="0" applyAlignment="0" applyProtection="0"/>
    <xf numFmtId="3" fontId="134" fillId="0" borderId="0" applyFont="0" applyFill="0" applyBorder="0" applyAlignment="0" applyProtection="0"/>
    <xf numFmtId="0" fontId="135" fillId="0" borderId="0"/>
    <xf numFmtId="0" fontId="50" fillId="0" borderId="0"/>
    <xf numFmtId="3" fontId="136" fillId="0" borderId="0" applyFont="0" applyFill="0" applyBorder="0" applyAlignment="0" applyProtection="0"/>
    <xf numFmtId="0" fontId="135" fillId="0" borderId="0"/>
    <xf numFmtId="0" fontId="50" fillId="0" borderId="0"/>
    <xf numFmtId="0" fontId="137" fillId="0" borderId="0"/>
    <xf numFmtId="0" fontId="138" fillId="0" borderId="0"/>
    <xf numFmtId="203" fontId="139" fillId="0" borderId="0" applyFill="0" applyBorder="0">
      <alignment horizontal="left"/>
    </xf>
    <xf numFmtId="199" fontId="140" fillId="0" borderId="11" applyNumberFormat="0" applyFill="0" applyBorder="0" applyAlignment="0" applyProtection="0"/>
    <xf numFmtId="199" fontId="140" fillId="0" borderId="11" applyNumberFormat="0" applyFill="0" applyBorder="0" applyAlignment="0" applyProtection="0"/>
    <xf numFmtId="199" fontId="140" fillId="0" borderId="11" applyNumberFormat="0" applyFill="0" applyBorder="0" applyAlignment="0" applyProtection="0"/>
    <xf numFmtId="199" fontId="140" fillId="0" borderId="11" applyNumberFormat="0" applyFill="0" applyBorder="0" applyAlignment="0" applyProtection="0"/>
    <xf numFmtId="199" fontId="140" fillId="0" borderId="11" applyNumberFormat="0" applyFill="0" applyBorder="0" applyAlignment="0" applyProtection="0"/>
    <xf numFmtId="199" fontId="140" fillId="0" borderId="11" applyNumberFormat="0" applyFill="0" applyBorder="0" applyAlignment="0" applyProtection="0"/>
    <xf numFmtId="199" fontId="140" fillId="0" borderId="11" applyNumberFormat="0" applyFill="0" applyBorder="0" applyAlignment="0" applyProtection="0"/>
    <xf numFmtId="199" fontId="140" fillId="0" borderId="11" applyNumberFormat="0" applyFill="0" applyBorder="0" applyAlignment="0" applyProtection="0"/>
    <xf numFmtId="0" fontId="95" fillId="0" borderId="0"/>
    <xf numFmtId="0" fontId="95" fillId="0" borderId="0"/>
    <xf numFmtId="194" fontId="141" fillId="0" borderId="0"/>
    <xf numFmtId="221" fontId="141" fillId="0" borderId="0"/>
    <xf numFmtId="222" fontId="141" fillId="0" borderId="0"/>
    <xf numFmtId="0" fontId="95" fillId="0" borderId="0"/>
    <xf numFmtId="0" fontId="103" fillId="0" borderId="0">
      <alignment horizontal="left" indent="3"/>
    </xf>
    <xf numFmtId="0" fontId="103" fillId="0" borderId="0">
      <alignment horizontal="left" indent="5"/>
    </xf>
    <xf numFmtId="223" fontId="67" fillId="0" borderId="0" applyFill="0" applyBorder="0" applyProtection="0"/>
    <xf numFmtId="223" fontId="67" fillId="0" borderId="116" applyFill="0" applyProtection="0"/>
    <xf numFmtId="223" fontId="67" fillId="0" borderId="116" applyFill="0" applyProtection="0"/>
    <xf numFmtId="223" fontId="67" fillId="0" borderId="116" applyFill="0" applyProtection="0"/>
    <xf numFmtId="223" fontId="67" fillId="0" borderId="116" applyFill="0" applyProtection="0"/>
    <xf numFmtId="223" fontId="67" fillId="0" borderId="116" applyFill="0" applyProtection="0"/>
    <xf numFmtId="223" fontId="67" fillId="0" borderId="116" applyFill="0" applyProtection="0"/>
    <xf numFmtId="223" fontId="67" fillId="0" borderId="116" applyFill="0" applyProtection="0"/>
    <xf numFmtId="223" fontId="67" fillId="0" borderId="116" applyFill="0" applyProtection="0"/>
    <xf numFmtId="223" fontId="67" fillId="0" borderId="116" applyFill="0" applyProtection="0"/>
    <xf numFmtId="223" fontId="67" fillId="0" borderId="116" applyFill="0" applyProtection="0"/>
    <xf numFmtId="223" fontId="67" fillId="0" borderId="110" applyFill="0" applyProtection="0"/>
    <xf numFmtId="223" fontId="5" fillId="0" borderId="0" applyFill="0" applyBorder="0" applyProtection="0"/>
    <xf numFmtId="203" fontId="142" fillId="98" borderId="112"/>
    <xf numFmtId="224" fontId="71" fillId="0" borderId="0" applyFill="0" applyBorder="0">
      <alignment horizontal="right"/>
      <protection locked="0"/>
    </xf>
    <xf numFmtId="225" fontId="71" fillId="0" borderId="0" applyFont="0" applyFill="0" applyBorder="0" applyAlignment="0" applyProtection="0"/>
    <xf numFmtId="225" fontId="71" fillId="0" borderId="0" applyFont="0" applyFill="0" applyBorder="0" applyAlignment="0" applyProtection="0"/>
    <xf numFmtId="225" fontId="71" fillId="0" borderId="0" applyFont="0" applyFill="0" applyBorder="0" applyAlignment="0" applyProtection="0"/>
    <xf numFmtId="225" fontId="71" fillId="0" borderId="0" applyFont="0" applyFill="0" applyBorder="0" applyAlignment="0" applyProtection="0"/>
    <xf numFmtId="225" fontId="71" fillId="0" borderId="0" applyFont="0" applyFill="0" applyBorder="0" applyAlignment="0" applyProtection="0"/>
    <xf numFmtId="203" fontId="101" fillId="0" borderId="0" applyFont="0" applyFill="0" applyBorder="0" applyAlignment="0" applyProtection="0"/>
    <xf numFmtId="203" fontId="51" fillId="0" borderId="0" applyFont="0" applyFill="0" applyAlignment="0" applyProtection="0"/>
    <xf numFmtId="226" fontId="48" fillId="0" borderId="0" applyFont="0" applyFill="0" applyBorder="0" applyAlignment="0" applyProtection="0"/>
    <xf numFmtId="227" fontId="131" fillId="0" borderId="0" applyFont="0" applyFill="0" applyBorder="0" applyProtection="0">
      <alignment horizontal="right"/>
    </xf>
    <xf numFmtId="228" fontId="131" fillId="0" borderId="0" applyFont="0" applyFill="0" applyBorder="0" applyProtection="0">
      <alignment horizontal="right"/>
    </xf>
    <xf numFmtId="0" fontId="132" fillId="0" borderId="0" applyFont="0" applyFill="0" applyBorder="0" applyAlignment="0" applyProtection="0">
      <alignment horizontal="right"/>
    </xf>
    <xf numFmtId="0" fontId="132" fillId="0" borderId="0" applyFont="0" applyFill="0" applyBorder="0" applyAlignment="0" applyProtection="0">
      <alignment horizontal="right"/>
    </xf>
    <xf numFmtId="229" fontId="71" fillId="0" borderId="0" applyFont="0" applyFill="0" applyBorder="0" applyAlignment="0" applyProtection="0"/>
    <xf numFmtId="230" fontId="134" fillId="0" borderId="0" applyFont="0" applyFill="0" applyBorder="0" applyAlignment="0" applyProtection="0"/>
    <xf numFmtId="231" fontId="136" fillId="0" borderId="0" applyFont="0" applyFill="0" applyBorder="0" applyAlignment="0" applyProtection="0"/>
    <xf numFmtId="0" fontId="71" fillId="0" borderId="0" applyFont="0" applyFill="0" applyBorder="0" applyAlignment="0">
      <protection locked="0"/>
    </xf>
    <xf numFmtId="0" fontId="143" fillId="36" borderId="105" applyNumberFormat="0" applyFont="0" applyBorder="0" applyAlignment="0" applyProtection="0"/>
    <xf numFmtId="0" fontId="13" fillId="0" borderId="0"/>
    <xf numFmtId="0" fontId="11" fillId="0" borderId="0" applyFont="0" applyFill="0" applyBorder="0" applyAlignment="0" applyProtection="0"/>
    <xf numFmtId="0" fontId="56" fillId="93" borderId="0"/>
    <xf numFmtId="0" fontId="107" fillId="107" borderId="0"/>
    <xf numFmtId="14" fontId="144" fillId="0" borderId="0" applyFont="0" applyBorder="0">
      <alignment vertical="top"/>
    </xf>
    <xf numFmtId="14" fontId="145" fillId="0" borderId="0" applyFont="0" applyBorder="0">
      <alignment vertical="top"/>
    </xf>
    <xf numFmtId="14" fontId="144" fillId="0" borderId="0" applyFont="0" applyBorder="0">
      <alignment vertical="top"/>
    </xf>
    <xf numFmtId="14" fontId="146" fillId="0" borderId="0"/>
    <xf numFmtId="14" fontId="144" fillId="0" borderId="0" applyFont="0" applyBorder="0">
      <alignment vertical="top"/>
    </xf>
    <xf numFmtId="14" fontId="145" fillId="0" borderId="0" applyFont="0" applyBorder="0">
      <alignment vertical="top"/>
    </xf>
    <xf numFmtId="14" fontId="146" fillId="0" borderId="0"/>
    <xf numFmtId="14" fontId="144" fillId="0" borderId="0" applyFont="0" applyBorder="0">
      <alignment vertical="top"/>
    </xf>
    <xf numFmtId="0" fontId="134" fillId="0" borderId="0" applyFont="0" applyFill="0" applyBorder="0" applyAlignment="0" applyProtection="0"/>
    <xf numFmtId="0" fontId="132" fillId="0" borderId="0" applyFont="0" applyFill="0" applyBorder="0" applyAlignment="0" applyProtection="0"/>
    <xf numFmtId="14" fontId="81" fillId="0" borderId="0" applyFill="0" applyBorder="0" applyAlignment="0"/>
    <xf numFmtId="14" fontId="145" fillId="0" borderId="0" applyFill="0" applyAlignment="0"/>
    <xf numFmtId="232" fontId="102" fillId="0" borderId="0" applyFill="0" applyBorder="0" applyProtection="0"/>
    <xf numFmtId="14" fontId="102" fillId="0" borderId="0" applyFill="0" applyBorder="0" applyProtection="0"/>
    <xf numFmtId="15" fontId="147" fillId="0" borderId="0" applyFont="0" applyFill="0" applyBorder="0" applyAlignment="0" applyProtection="0"/>
    <xf numFmtId="17" fontId="13" fillId="33" borderId="25">
      <alignment horizontal="center"/>
    </xf>
    <xf numFmtId="17" fontId="13" fillId="33" borderId="25">
      <alignment horizontal="center"/>
    </xf>
    <xf numFmtId="17" fontId="13" fillId="33" borderId="25">
      <alignment horizontal="center"/>
    </xf>
    <xf numFmtId="14" fontId="82" fillId="0" borderId="0">
      <alignment vertical="top"/>
    </xf>
    <xf numFmtId="14" fontId="148" fillId="0" borderId="0">
      <alignment vertical="top"/>
    </xf>
    <xf numFmtId="233" fontId="13" fillId="0" borderId="0" applyFont="0" applyFill="0" applyBorder="0" applyAlignment="0" applyProtection="0">
      <alignment wrapText="1"/>
    </xf>
    <xf numFmtId="234" fontId="67" fillId="0" borderId="0" applyFill="0" applyBorder="0" applyProtection="0"/>
    <xf numFmtId="234" fontId="67" fillId="0" borderId="116" applyFill="0" applyProtection="0"/>
    <xf numFmtId="234" fontId="67" fillId="0" borderId="116" applyFill="0" applyProtection="0"/>
    <xf numFmtId="234" fontId="67" fillId="0" borderId="116" applyFill="0" applyProtection="0"/>
    <xf numFmtId="234" fontId="67" fillId="0" borderId="116" applyFill="0" applyProtection="0"/>
    <xf numFmtId="234" fontId="67" fillId="0" borderId="116" applyFill="0" applyProtection="0"/>
    <xf numFmtId="234" fontId="67" fillId="0" borderId="116" applyFill="0" applyProtection="0"/>
    <xf numFmtId="234" fontId="67" fillId="0" borderId="116" applyFill="0" applyProtection="0"/>
    <xf numFmtId="234" fontId="67" fillId="0" borderId="116" applyFill="0" applyProtection="0"/>
    <xf numFmtId="234" fontId="67" fillId="0" borderId="116" applyFill="0" applyProtection="0"/>
    <xf numFmtId="234" fontId="67" fillId="0" borderId="116" applyFill="0" applyProtection="0"/>
    <xf numFmtId="234" fontId="67" fillId="0" borderId="110" applyFill="0" applyProtection="0"/>
    <xf numFmtId="234" fontId="5" fillId="0" borderId="0" applyFill="0" applyBorder="0" applyProtection="0"/>
    <xf numFmtId="38" fontId="5" fillId="0" borderId="0" applyFont="0" applyFill="0" applyBorder="0" applyAlignment="0" applyProtection="0"/>
    <xf numFmtId="0" fontId="42" fillId="0" borderId="0" applyNumberFormat="0" applyFill="0" applyBorder="0" applyAlignment="0" applyProtection="0"/>
    <xf numFmtId="38" fontId="71" fillId="0" borderId="117">
      <alignment vertical="center"/>
    </xf>
    <xf numFmtId="235" fontId="4" fillId="0" borderId="118">
      <alignment vertical="center"/>
    </xf>
    <xf numFmtId="236" fontId="13" fillId="0" borderId="0" applyFont="0" applyFill="0" applyBorder="0" applyAlignment="0" applyProtection="0"/>
    <xf numFmtId="237" fontId="13" fillId="0" borderId="0" applyFont="0" applyFill="0" applyBorder="0" applyAlignment="0" applyProtection="0"/>
    <xf numFmtId="0" fontId="49" fillId="0" borderId="0">
      <protection locked="0"/>
    </xf>
    <xf numFmtId="238" fontId="149" fillId="0" borderId="0">
      <alignment horizontal="left"/>
    </xf>
    <xf numFmtId="0" fontId="95" fillId="0" borderId="0"/>
    <xf numFmtId="239" fontId="150" fillId="0" borderId="0"/>
    <xf numFmtId="240" fontId="48" fillId="0" borderId="0" applyFont="0" applyFill="0" applyBorder="0" applyAlignment="0" applyProtection="0"/>
    <xf numFmtId="203" fontId="151" fillId="0" borderId="0">
      <alignment horizontal="center"/>
    </xf>
    <xf numFmtId="0" fontId="132" fillId="0" borderId="119" applyNumberFormat="0" applyFont="0" applyFill="0" applyAlignment="0" applyProtection="0"/>
    <xf numFmtId="0" fontId="152" fillId="0" borderId="0" applyFill="0" applyBorder="0" applyAlignment="0" applyProtection="0"/>
    <xf numFmtId="38" fontId="71" fillId="0" borderId="0" applyFont="0" applyFill="0" applyBorder="0" applyAlignment="0" applyProtection="0"/>
    <xf numFmtId="0" fontId="153" fillId="0" borderId="0" applyFont="0" applyFill="0" applyBorder="0" applyAlignment="0" applyProtection="0"/>
    <xf numFmtId="0" fontId="113" fillId="0" borderId="0" applyNumberFormat="0" applyFill="0" applyBorder="0" applyAlignment="0" applyProtection="0"/>
    <xf numFmtId="3" fontId="13" fillId="0" borderId="1"/>
    <xf numFmtId="3" fontId="13" fillId="0" borderId="1"/>
    <xf numFmtId="3" fontId="13" fillId="0" borderId="1"/>
    <xf numFmtId="3" fontId="13" fillId="0" borderId="1"/>
    <xf numFmtId="3" fontId="13" fillId="0" borderId="1"/>
    <xf numFmtId="3" fontId="13" fillId="0" borderId="1"/>
    <xf numFmtId="3" fontId="13" fillId="0" borderId="1"/>
    <xf numFmtId="3" fontId="13" fillId="0" borderId="1"/>
    <xf numFmtId="3" fontId="13" fillId="0" borderId="1"/>
    <xf numFmtId="3" fontId="13" fillId="0" borderId="1"/>
    <xf numFmtId="38" fontId="4" fillId="0" borderId="0">
      <alignment vertical="top"/>
    </xf>
    <xf numFmtId="182" fontId="154" fillId="0" borderId="0">
      <alignment vertical="top"/>
    </xf>
    <xf numFmtId="0" fontId="155" fillId="108" borderId="0" applyNumberFormat="0" applyBorder="0" applyAlignment="0" applyProtection="0"/>
    <xf numFmtId="0" fontId="155" fillId="109" borderId="0" applyNumberFormat="0" applyBorder="0" applyAlignment="0" applyProtection="0"/>
    <xf numFmtId="0" fontId="155" fillId="110" borderId="0" applyNumberFormat="0" applyBorder="0" applyAlignment="0" applyProtection="0"/>
    <xf numFmtId="0" fontId="64" fillId="0" borderId="0">
      <protection locked="0"/>
    </xf>
    <xf numFmtId="0" fontId="64" fillId="0" borderId="0">
      <protection locked="0"/>
    </xf>
    <xf numFmtId="209" fontId="101" fillId="0" borderId="0" applyFill="0" applyBorder="0" applyAlignment="0"/>
    <xf numFmtId="210" fontId="4" fillId="0" borderId="0" applyFill="0" applyAlignment="0"/>
    <xf numFmtId="203" fontId="101" fillId="0" borderId="0" applyFill="0" applyBorder="0" applyAlignment="0"/>
    <xf numFmtId="203" fontId="119" fillId="0" borderId="0" applyFill="0" applyAlignment="0"/>
    <xf numFmtId="209" fontId="101" fillId="0" borderId="0" applyFill="0" applyBorder="0" applyAlignment="0"/>
    <xf numFmtId="210" fontId="4" fillId="0" borderId="0" applyFill="0" applyAlignment="0"/>
    <xf numFmtId="215" fontId="101" fillId="0" borderId="0" applyFill="0" applyBorder="0" applyAlignment="0"/>
    <xf numFmtId="216" fontId="4" fillId="0" borderId="0" applyFill="0" applyAlignment="0"/>
    <xf numFmtId="203" fontId="101" fillId="0" borderId="0" applyFill="0" applyBorder="0" applyAlignment="0"/>
    <xf numFmtId="203" fontId="119" fillId="0" borderId="0" applyFill="0" applyAlignment="0"/>
    <xf numFmtId="241" fontId="13" fillId="0" borderId="0" applyFont="0" applyFill="0" applyBorder="0" applyAlignment="0" applyProtection="0"/>
    <xf numFmtId="187" fontId="156" fillId="0" borderId="0" applyFont="0" applyFill="0" applyBorder="0" applyAlignment="0" applyProtection="0"/>
    <xf numFmtId="187" fontId="13" fillId="0" borderId="0" applyFont="0" applyFill="0" applyBorder="0" applyAlignment="0" applyProtection="0"/>
    <xf numFmtId="187" fontId="39" fillId="0" borderId="0" applyFont="0" applyFill="0" applyBorder="0" applyAlignment="0" applyProtection="0"/>
    <xf numFmtId="241" fontId="13" fillId="0" borderId="0" applyFont="0" applyFill="0" applyBorder="0" applyAlignment="0" applyProtection="0"/>
    <xf numFmtId="187" fontId="39" fillId="0" borderId="0" applyFont="0" applyFill="0" applyBorder="0" applyAlignment="0" applyProtection="0"/>
    <xf numFmtId="187" fontId="39" fillId="0" borderId="0" applyFont="0" applyFill="0" applyBorder="0" applyAlignment="0" applyProtection="0"/>
    <xf numFmtId="242" fontId="157" fillId="0" borderId="0" applyBorder="0" applyProtection="0"/>
    <xf numFmtId="0" fontId="80" fillId="0" borderId="0"/>
    <xf numFmtId="242" fontId="157" fillId="0" borderId="0" applyBorder="0" applyProtection="0"/>
    <xf numFmtId="0" fontId="42" fillId="0" borderId="0"/>
    <xf numFmtId="242" fontId="158" fillId="0" borderId="0" applyBorder="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60"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243" fontId="13" fillId="0" borderId="0" applyFont="0" applyFill="0" applyBorder="0" applyAlignment="0" applyProtection="0"/>
    <xf numFmtId="244" fontId="13" fillId="0" borderId="0" applyFont="0" applyFill="0" applyBorder="0" applyAlignment="0" applyProtection="0"/>
    <xf numFmtId="0" fontId="49" fillId="0" borderId="0">
      <protection locked="0"/>
    </xf>
    <xf numFmtId="0" fontId="49" fillId="0" borderId="0">
      <protection locked="0"/>
    </xf>
    <xf numFmtId="0" fontId="49" fillId="0" borderId="0">
      <protection locked="0"/>
    </xf>
    <xf numFmtId="0" fontId="49" fillId="0" borderId="0">
      <protection locked="0"/>
    </xf>
    <xf numFmtId="0" fontId="49" fillId="0" borderId="0">
      <protection locked="0"/>
    </xf>
    <xf numFmtId="0" fontId="49" fillId="0" borderId="0">
      <protection locked="0"/>
    </xf>
    <xf numFmtId="0" fontId="49" fillId="0" borderId="0">
      <protection locked="0"/>
    </xf>
    <xf numFmtId="0" fontId="49" fillId="0" borderId="0">
      <protection locked="0"/>
    </xf>
    <xf numFmtId="0" fontId="49" fillId="0" borderId="0">
      <protection locked="0"/>
    </xf>
    <xf numFmtId="2" fontId="134" fillId="0" borderId="0" applyFont="0" applyFill="0" applyBorder="0" applyAlignment="0" applyProtection="0"/>
    <xf numFmtId="2" fontId="136" fillId="0" borderId="0" applyFont="0" applyFill="0" applyBorder="0" applyAlignment="0" applyProtection="0"/>
    <xf numFmtId="0" fontId="95" fillId="0" borderId="0"/>
    <xf numFmtId="0" fontId="13" fillId="0" borderId="0"/>
    <xf numFmtId="0" fontId="4" fillId="0" borderId="0" applyNumberFormat="0" applyFill="0" applyBorder="0" applyAlignment="0" applyProtection="0">
      <alignment vertical="top"/>
      <protection locked="0"/>
    </xf>
    <xf numFmtId="0" fontId="95" fillId="0" borderId="92"/>
    <xf numFmtId="15" fontId="13" fillId="0" borderId="0">
      <alignment vertical="center"/>
    </xf>
    <xf numFmtId="0" fontId="161" fillId="0" borderId="0" applyFill="0" applyBorder="0" applyProtection="0">
      <alignment horizontal="left"/>
    </xf>
    <xf numFmtId="0" fontId="13" fillId="0" borderId="0" applyNumberFormat="0" applyFont="0">
      <alignment wrapText="1"/>
    </xf>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208" fontId="42" fillId="111" borderId="1" applyBorder="0">
      <alignment horizontal="center" vertical="center"/>
    </xf>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3" fillId="112" borderId="0" applyNumberFormat="0" applyBorder="0" applyAlignment="0" applyProtection="0"/>
    <xf numFmtId="0" fontId="162" fillId="48" borderId="0" applyNumberFormat="0" applyBorder="0" applyAlignment="0" applyProtection="0"/>
    <xf numFmtId="0" fontId="88" fillId="99"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237" fontId="164" fillId="0" borderId="0" applyNumberFormat="0" applyFill="0" applyBorder="0" applyAlignment="0" applyProtection="0">
      <alignment horizontal="center"/>
    </xf>
    <xf numFmtId="38" fontId="116" fillId="33" borderId="0" applyNumberFormat="0" applyBorder="0" applyAlignment="0" applyProtection="0"/>
    <xf numFmtId="0" fontId="95" fillId="0" borderId="0"/>
    <xf numFmtId="0" fontId="95" fillId="0" borderId="0"/>
    <xf numFmtId="0" fontId="165" fillId="0" borderId="0" applyNumberFormat="0">
      <alignment horizontal="right"/>
    </xf>
    <xf numFmtId="0" fontId="166" fillId="0" borderId="0" applyNumberFormat="0">
      <alignment horizontal="right"/>
    </xf>
    <xf numFmtId="0" fontId="166" fillId="0" borderId="0" applyNumberFormat="0">
      <alignment horizontal="left"/>
    </xf>
    <xf numFmtId="0" fontId="165" fillId="0" borderId="0" applyNumberFormat="0">
      <alignment horizontal="left"/>
    </xf>
    <xf numFmtId="0" fontId="167" fillId="0" borderId="0" applyNumberFormat="0">
      <alignment horizontal="left" vertical="top"/>
    </xf>
    <xf numFmtId="178" fontId="95" fillId="34" borderId="1" applyNumberFormat="0" applyFont="0" applyBorder="0" applyAlignment="0" applyProtection="0"/>
    <xf numFmtId="178" fontId="95" fillId="34" borderId="1" applyNumberFormat="0" applyFont="0" applyBorder="0" applyAlignment="0" applyProtection="0"/>
    <xf numFmtId="178" fontId="95" fillId="34" borderId="1" applyNumberFormat="0" applyFont="0" applyBorder="0" applyAlignment="0" applyProtection="0"/>
    <xf numFmtId="178" fontId="95" fillId="34" borderId="1" applyNumberFormat="0" applyFont="0" applyBorder="0" applyAlignment="0" applyProtection="0"/>
    <xf numFmtId="178" fontId="95" fillId="34" borderId="1" applyNumberFormat="0" applyFont="0" applyBorder="0" applyAlignment="0" applyProtection="0"/>
    <xf numFmtId="178" fontId="95" fillId="34" borderId="1" applyNumberFormat="0" applyFont="0" applyBorder="0" applyAlignment="0" applyProtection="0"/>
    <xf numFmtId="178" fontId="95" fillId="34" borderId="1" applyNumberFormat="0" applyFont="0" applyBorder="0" applyAlignment="0" applyProtection="0"/>
    <xf numFmtId="178" fontId="95" fillId="34" borderId="1" applyNumberFormat="0" applyFont="0" applyBorder="0" applyAlignment="0" applyProtection="0"/>
    <xf numFmtId="178" fontId="95" fillId="34" borderId="1" applyNumberFormat="0" applyFont="0" applyBorder="0" applyAlignment="0" applyProtection="0"/>
    <xf numFmtId="178" fontId="95" fillId="34" borderId="1" applyNumberFormat="0" applyFont="0" applyBorder="0" applyAlignment="0" applyProtection="0"/>
    <xf numFmtId="183" fontId="168" fillId="0" borderId="0">
      <alignment vertical="center"/>
    </xf>
    <xf numFmtId="0" fontId="132" fillId="0" borderId="0" applyFont="0" applyFill="0" applyBorder="0" applyAlignment="0" applyProtection="0">
      <alignment horizontal="right"/>
    </xf>
    <xf numFmtId="183" fontId="169" fillId="34" borderId="0" applyNumberFormat="0" applyFont="0" applyAlignment="0"/>
    <xf numFmtId="0" fontId="170" fillId="0" borderId="0" applyProtection="0">
      <alignment horizontal="right"/>
    </xf>
    <xf numFmtId="0" fontId="171" fillId="0" borderId="0"/>
    <xf numFmtId="0" fontId="172" fillId="0" borderId="52" applyNumberFormat="0" applyAlignment="0" applyProtection="0">
      <alignment horizontal="left" vertical="center"/>
    </xf>
    <xf numFmtId="0" fontId="172" fillId="0" borderId="52" applyNumberFormat="0" applyAlignment="0" applyProtection="0">
      <alignment horizontal="left" vertical="center"/>
    </xf>
    <xf numFmtId="0" fontId="172" fillId="0" borderId="52" applyNumberFormat="0" applyAlignment="0" applyProtection="0">
      <alignment horizontal="left" vertical="center"/>
    </xf>
    <xf numFmtId="0" fontId="172" fillId="0" borderId="52" applyNumberFormat="0" applyAlignment="0" applyProtection="0">
      <alignment horizontal="left" vertical="center"/>
    </xf>
    <xf numFmtId="0" fontId="172" fillId="0" borderId="52" applyNumberFormat="0" applyAlignment="0" applyProtection="0">
      <alignment horizontal="left" vertical="center"/>
    </xf>
    <xf numFmtId="0" fontId="172" fillId="0" borderId="52" applyNumberFormat="0" applyAlignment="0" applyProtection="0">
      <alignment horizontal="left" vertical="center"/>
    </xf>
    <xf numFmtId="0" fontId="172" fillId="0" borderId="52" applyNumberFormat="0" applyAlignment="0" applyProtection="0">
      <alignment horizontal="left" vertical="center"/>
    </xf>
    <xf numFmtId="0" fontId="172" fillId="0" borderId="52" applyNumberFormat="0" applyAlignment="0" applyProtection="0">
      <alignment horizontal="left" vertical="center"/>
    </xf>
    <xf numFmtId="0" fontId="172" fillId="0" borderId="111">
      <alignment horizontal="left" vertical="center"/>
    </xf>
    <xf numFmtId="0" fontId="172" fillId="0" borderId="111">
      <alignment horizontal="left" vertical="center"/>
    </xf>
    <xf numFmtId="0" fontId="172" fillId="0" borderId="111">
      <alignment horizontal="left" vertical="center"/>
    </xf>
    <xf numFmtId="0" fontId="172" fillId="0" borderId="111">
      <alignment horizontal="left" vertical="center"/>
    </xf>
    <xf numFmtId="0" fontId="172" fillId="0" borderId="111">
      <alignment horizontal="left" vertical="center"/>
    </xf>
    <xf numFmtId="0" fontId="172" fillId="0" borderId="111">
      <alignment horizontal="left" vertical="center"/>
    </xf>
    <xf numFmtId="0" fontId="172" fillId="0" borderId="111">
      <alignment horizontal="left" vertical="center"/>
    </xf>
    <xf numFmtId="0" fontId="172" fillId="0" borderId="111">
      <alignment horizontal="left" vertical="center"/>
    </xf>
    <xf numFmtId="0" fontId="172" fillId="0" borderId="111">
      <alignment horizontal="left" vertical="center"/>
    </xf>
    <xf numFmtId="0" fontId="172" fillId="0" borderId="111">
      <alignment horizontal="left" vertical="center"/>
    </xf>
    <xf numFmtId="0" fontId="172" fillId="0" borderId="111">
      <alignment horizontal="left" vertical="center"/>
    </xf>
    <xf numFmtId="0" fontId="172" fillId="0" borderId="111">
      <alignment horizontal="left" vertical="center"/>
    </xf>
    <xf numFmtId="0" fontId="172" fillId="0" borderId="111">
      <alignment horizontal="left" vertical="center"/>
    </xf>
    <xf numFmtId="0" fontId="4" fillId="0" borderId="0">
      <alignment vertical="top"/>
    </xf>
    <xf numFmtId="0" fontId="173" fillId="0" borderId="120" applyNumberFormat="0" applyFill="0" applyAlignment="0" applyProtection="0"/>
    <xf numFmtId="0" fontId="174" fillId="0" borderId="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5" fillId="0" borderId="0" applyNumberFormat="0" applyFill="0" applyBorder="0" applyAlignment="0" applyProtection="0"/>
    <xf numFmtId="0" fontId="174" fillId="0" borderId="0" applyNumberFormat="0" applyFill="0" applyBorder="0" applyAlignment="0" applyProtection="0"/>
    <xf numFmtId="0" fontId="173" fillId="0" borderId="120" applyNumberFormat="0" applyFill="0" applyAlignment="0" applyProtection="0"/>
    <xf numFmtId="38" fontId="176" fillId="0" borderId="0"/>
    <xf numFmtId="0" fontId="173" fillId="0" borderId="120" applyNumberFormat="0" applyFill="0" applyAlignment="0" applyProtection="0"/>
    <xf numFmtId="0" fontId="177" fillId="113" borderId="0" applyNumberFormat="0" applyFill="0" applyBorder="0" applyAlignment="0" applyProtection="0"/>
    <xf numFmtId="38" fontId="176" fillId="0" borderId="0"/>
    <xf numFmtId="0" fontId="173" fillId="0" borderId="120" applyNumberFormat="0" applyFill="0" applyAlignment="0" applyProtection="0"/>
    <xf numFmtId="0" fontId="177" fillId="113" borderId="0" applyNumberFormat="0" applyFill="0" applyBorder="0" applyAlignment="0" applyProtection="0"/>
    <xf numFmtId="0" fontId="175" fillId="0" borderId="0" applyNumberFormat="0" applyFill="0" applyBorder="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9" fillId="0" borderId="0" applyNumberFormat="0" applyFill="0" applyBorder="0" applyAlignment="0" applyProtection="0"/>
    <xf numFmtId="0" fontId="178" fillId="0" borderId="121" applyNumberFormat="0" applyFill="0" applyAlignment="0" applyProtection="0"/>
    <xf numFmtId="38" fontId="180" fillId="0" borderId="0">
      <alignment horizontal="left"/>
    </xf>
    <xf numFmtId="0" fontId="178" fillId="0" borderId="121" applyNumberFormat="0" applyFill="0" applyAlignment="0" applyProtection="0"/>
    <xf numFmtId="38" fontId="180" fillId="0" borderId="0">
      <alignment horizontal="left"/>
    </xf>
    <xf numFmtId="0" fontId="178" fillId="0" borderId="121" applyNumberFormat="0" applyFill="0" applyAlignment="0" applyProtection="0"/>
    <xf numFmtId="0" fontId="181" fillId="0" borderId="122"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3" fillId="0" borderId="124" applyNumberFormat="0" applyFill="0" applyAlignment="0" applyProtection="0"/>
    <xf numFmtId="0" fontId="184" fillId="0" borderId="0" applyProtection="0">
      <alignment horizontal="left"/>
    </xf>
    <xf numFmtId="0" fontId="182" fillId="0" borderId="123" applyNumberFormat="0" applyFill="0" applyAlignment="0" applyProtection="0"/>
    <xf numFmtId="0" fontId="184" fillId="0" borderId="0" applyProtection="0">
      <alignment horizontal="left"/>
    </xf>
    <xf numFmtId="0" fontId="183" fillId="0" borderId="125" applyNumberFormat="0" applyFill="0" applyAlignment="0" applyProtection="0"/>
    <xf numFmtId="0" fontId="182" fillId="0" borderId="123" applyNumberFormat="0" applyFill="0" applyAlignment="0" applyProtection="0"/>
    <xf numFmtId="0" fontId="183" fillId="0" borderId="125"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3" fillId="0" borderId="125"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3" fillId="0" borderId="0" applyNumberFormat="0" applyFill="0" applyBorder="0" applyAlignment="0" applyProtection="0"/>
    <xf numFmtId="0" fontId="182" fillId="0" borderId="0" applyNumberFormat="0" applyFill="0" applyBorder="0" applyAlignment="0" applyProtection="0"/>
    <xf numFmtId="0" fontId="183"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5" fillId="0" borderId="0">
      <alignment horizontal="center"/>
    </xf>
    <xf numFmtId="0" fontId="185" fillId="0" borderId="0">
      <alignment horizontal="center"/>
    </xf>
    <xf numFmtId="0" fontId="185" fillId="0" borderId="0">
      <alignment horizontal="center"/>
    </xf>
    <xf numFmtId="0" fontId="185" fillId="0" borderId="0">
      <alignment horizontal="center"/>
    </xf>
    <xf numFmtId="0" fontId="186" fillId="0" borderId="0">
      <alignment vertical="top"/>
    </xf>
    <xf numFmtId="0" fontId="185" fillId="0" borderId="0">
      <alignment horizontal="center"/>
    </xf>
    <xf numFmtId="0" fontId="187" fillId="0" borderId="0"/>
    <xf numFmtId="0" fontId="188" fillId="0" borderId="0"/>
    <xf numFmtId="0" fontId="188" fillId="0" borderId="0"/>
    <xf numFmtId="0" fontId="188" fillId="0" borderId="0"/>
    <xf numFmtId="38" fontId="4" fillId="0" borderId="0">
      <alignment vertical="top"/>
    </xf>
    <xf numFmtId="182" fontId="189" fillId="0" borderId="0">
      <alignment vertical="top"/>
    </xf>
    <xf numFmtId="0" fontId="172" fillId="0" borderId="0"/>
    <xf numFmtId="0" fontId="190" fillId="0" borderId="0"/>
    <xf numFmtId="0" fontId="103" fillId="0" borderId="0"/>
    <xf numFmtId="0" fontId="191" fillId="0" borderId="0"/>
    <xf numFmtId="0" fontId="103" fillId="0" borderId="0"/>
    <xf numFmtId="0" fontId="112" fillId="0" borderId="0"/>
    <xf numFmtId="0" fontId="192" fillId="0" borderId="0"/>
    <xf numFmtId="0" fontId="151" fillId="0" borderId="0"/>
    <xf numFmtId="0" fontId="193" fillId="0" borderId="126" applyNumberFormat="0" applyFill="0" applyBorder="0" applyAlignment="0" applyProtection="0">
      <alignment horizontal="left"/>
    </xf>
    <xf numFmtId="0" fontId="13" fillId="0" borderId="0"/>
    <xf numFmtId="0" fontId="13" fillId="0" borderId="0"/>
    <xf numFmtId="0" fontId="103" fillId="114" borderId="1">
      <alignment horizontal="center" vertical="center" wrapText="1"/>
      <protection locked="0"/>
    </xf>
    <xf numFmtId="0" fontId="103" fillId="114" borderId="1">
      <alignment horizontal="center" vertical="center" wrapText="1"/>
      <protection locked="0"/>
    </xf>
    <xf numFmtId="0" fontId="103" fillId="114" borderId="1">
      <alignment horizontal="center" vertical="center" wrapText="1"/>
      <protection locked="0"/>
    </xf>
    <xf numFmtId="185" fontId="194" fillId="37" borderId="0" applyNumberFormat="0" applyBorder="0" applyAlignment="0" applyProtection="0">
      <protection locked="0"/>
    </xf>
    <xf numFmtId="0" fontId="95" fillId="0" borderId="0">
      <alignment horizontal="center"/>
    </xf>
    <xf numFmtId="0" fontId="13" fillId="0" borderId="0">
      <alignment horizontal="center"/>
    </xf>
    <xf numFmtId="0" fontId="4" fillId="0" borderId="0" applyNumberFormat="0" applyFill="0" applyBorder="0" applyAlignment="0" applyProtection="0">
      <alignment vertical="top"/>
      <protection locked="0"/>
    </xf>
    <xf numFmtId="0" fontId="195" fillId="0" borderId="0" applyFont="0" applyFill="0" applyBorder="0" applyAlignment="0" applyProtection="0"/>
    <xf numFmtId="0" fontId="87" fillId="0" borderId="0">
      <protection locked="0"/>
    </xf>
    <xf numFmtId="0" fontId="87" fillId="0" borderId="0">
      <protection locked="0"/>
    </xf>
    <xf numFmtId="0" fontId="196" fillId="0" borderId="0">
      <alignment vertical="center" wrapText="1"/>
    </xf>
    <xf numFmtId="203" fontId="197" fillId="0" borderId="0"/>
    <xf numFmtId="0" fontId="13" fillId="0" borderId="0"/>
    <xf numFmtId="2" fontId="198" fillId="0" borderId="0"/>
    <xf numFmtId="0" fontId="199" fillId="0" borderId="0" applyNumberFormat="0" applyFill="0" applyBorder="0" applyAlignment="0" applyProtection="0">
      <alignment vertical="top"/>
      <protection locked="0"/>
    </xf>
    <xf numFmtId="0" fontId="200" fillId="0" borderId="0" applyNumberFormat="0" applyFill="0" applyBorder="0" applyAlignment="0" applyProtection="0">
      <alignment vertical="top"/>
      <protection locked="0"/>
    </xf>
    <xf numFmtId="0" fontId="201" fillId="53" borderId="113" applyNumberFormat="0" applyAlignment="0" applyProtection="0"/>
    <xf numFmtId="10" fontId="116" fillId="115" borderId="1" applyNumberFormat="0" applyBorder="0" applyAlignment="0" applyProtection="0"/>
    <xf numFmtId="10" fontId="116" fillId="115" borderId="1" applyNumberFormat="0" applyBorder="0" applyAlignment="0" applyProtection="0"/>
    <xf numFmtId="10" fontId="116" fillId="115" borderId="1" applyNumberFormat="0" applyBorder="0" applyAlignment="0" applyProtection="0"/>
    <xf numFmtId="10" fontId="116" fillId="115" borderId="1" applyNumberFormat="0" applyBorder="0" applyAlignment="0" applyProtection="0"/>
    <xf numFmtId="10" fontId="116" fillId="115" borderId="1" applyNumberFormat="0" applyBorder="0" applyAlignment="0" applyProtection="0"/>
    <xf numFmtId="10" fontId="116" fillId="115" borderId="1" applyNumberFormat="0" applyBorder="0" applyAlignment="0" applyProtection="0"/>
    <xf numFmtId="10" fontId="116" fillId="115" borderId="1" applyNumberFormat="0" applyBorder="0" applyAlignment="0" applyProtection="0"/>
    <xf numFmtId="10" fontId="116" fillId="115" borderId="1" applyNumberFormat="0" applyBorder="0" applyAlignment="0" applyProtection="0"/>
    <xf numFmtId="10" fontId="116" fillId="115" borderId="1" applyNumberFormat="0" applyBorder="0" applyAlignment="0" applyProtection="0"/>
    <xf numFmtId="10" fontId="116" fillId="115" borderId="1" applyNumberFormat="0" applyBorder="0" applyAlignment="0" applyProtection="0"/>
    <xf numFmtId="0" fontId="201" fillId="53" borderId="113" applyNumberFormat="0" applyAlignment="0" applyProtection="0"/>
    <xf numFmtId="0" fontId="202" fillId="94" borderId="114"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2" fillId="94" borderId="114" applyNumberFormat="0" applyAlignment="0" applyProtection="0"/>
    <xf numFmtId="0" fontId="201" fillId="53" borderId="113" applyNumberFormat="0" applyAlignment="0" applyProtection="0"/>
    <xf numFmtId="0" fontId="202" fillId="94" borderId="114" applyNumberFormat="0" applyAlignment="0" applyProtection="0"/>
    <xf numFmtId="0" fontId="201" fillId="53" borderId="113" applyNumberFormat="0" applyAlignment="0" applyProtection="0"/>
    <xf numFmtId="0" fontId="202" fillId="94" borderId="114" applyNumberFormat="0" applyAlignment="0" applyProtection="0"/>
    <xf numFmtId="0" fontId="201" fillId="53" borderId="113" applyNumberFormat="0" applyAlignment="0" applyProtection="0"/>
    <xf numFmtId="0" fontId="202" fillId="94" borderId="114" applyNumberFormat="0" applyAlignment="0" applyProtection="0"/>
    <xf numFmtId="0" fontId="202" fillId="94" borderId="114" applyNumberFormat="0" applyAlignment="0" applyProtection="0"/>
    <xf numFmtId="0" fontId="202" fillId="94" borderId="114" applyNumberFormat="0" applyAlignment="0" applyProtection="0"/>
    <xf numFmtId="0" fontId="202" fillId="94" borderId="114" applyNumberFormat="0" applyAlignment="0" applyProtection="0"/>
    <xf numFmtId="0" fontId="202" fillId="94" borderId="114" applyNumberFormat="0" applyAlignment="0" applyProtection="0"/>
    <xf numFmtId="0" fontId="202" fillId="94" borderId="114" applyNumberFormat="0" applyAlignment="0" applyProtection="0"/>
    <xf numFmtId="0" fontId="201" fillId="53" borderId="113" applyNumberFormat="0" applyAlignment="0" applyProtection="0"/>
    <xf numFmtId="0" fontId="203" fillId="53" borderId="113" applyNumberFormat="0" applyAlignment="0" applyProtection="0"/>
    <xf numFmtId="0" fontId="202" fillId="94" borderId="113" applyNumberFormat="0" applyAlignment="0" applyProtection="0"/>
    <xf numFmtId="3" fontId="13" fillId="0" borderId="0"/>
    <xf numFmtId="0" fontId="202" fillId="94" borderId="114" applyNumberFormat="0" applyAlignment="0" applyProtection="0"/>
    <xf numFmtId="0" fontId="202" fillId="94" borderId="114" applyNumberFormat="0" applyAlignment="0" applyProtection="0"/>
    <xf numFmtId="0" fontId="202" fillId="94" borderId="114" applyNumberFormat="0" applyAlignment="0" applyProtection="0"/>
    <xf numFmtId="0" fontId="202" fillId="94" borderId="114" applyNumberFormat="0" applyAlignment="0" applyProtection="0"/>
    <xf numFmtId="0" fontId="202" fillId="94" borderId="114" applyNumberFormat="0" applyAlignment="0" applyProtection="0"/>
    <xf numFmtId="0" fontId="202" fillId="94" borderId="114" applyNumberFormat="0" applyAlignment="0" applyProtection="0"/>
    <xf numFmtId="0" fontId="202" fillId="94" borderId="114" applyNumberFormat="0" applyAlignment="0" applyProtection="0"/>
    <xf numFmtId="0" fontId="202" fillId="94" borderId="114" applyNumberFormat="0" applyAlignment="0" applyProtection="0"/>
    <xf numFmtId="0" fontId="202" fillId="94" borderId="114" applyNumberFormat="0" applyAlignment="0" applyProtection="0"/>
    <xf numFmtId="0" fontId="202" fillId="94" borderId="114" applyNumberFormat="0" applyAlignment="0" applyProtection="0"/>
    <xf numFmtId="0" fontId="201" fillId="53" borderId="113" applyNumberFormat="0" applyAlignment="0" applyProtection="0"/>
    <xf numFmtId="0" fontId="203" fillId="53" borderId="113" applyNumberFormat="0" applyAlignment="0" applyProtection="0"/>
    <xf numFmtId="0" fontId="13" fillId="116" borderId="0" applyNumberFormat="0" applyFont="0" applyBorder="0" applyAlignment="0"/>
    <xf numFmtId="0" fontId="202" fillId="94" borderId="114" applyNumberFormat="0" applyAlignment="0" applyProtection="0"/>
    <xf numFmtId="0" fontId="202" fillId="94" borderId="114" applyNumberFormat="0" applyAlignment="0" applyProtection="0"/>
    <xf numFmtId="0" fontId="202" fillId="94" borderId="114" applyNumberFormat="0" applyAlignment="0" applyProtection="0"/>
    <xf numFmtId="0" fontId="202" fillId="94" borderId="114" applyNumberFormat="0" applyAlignment="0" applyProtection="0"/>
    <xf numFmtId="0" fontId="202" fillId="94" borderId="114" applyNumberFormat="0" applyAlignment="0" applyProtection="0"/>
    <xf numFmtId="0" fontId="202" fillId="94" borderId="114" applyNumberFormat="0" applyAlignment="0" applyProtection="0"/>
    <xf numFmtId="0" fontId="202" fillId="94" borderId="114" applyNumberFormat="0" applyAlignment="0" applyProtection="0"/>
    <xf numFmtId="0" fontId="202" fillId="94" borderId="114" applyNumberFormat="0" applyAlignment="0" applyProtection="0"/>
    <xf numFmtId="0" fontId="202" fillId="94" borderId="114"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3" fillId="53" borderId="113" applyNumberFormat="0" applyAlignment="0" applyProtection="0"/>
    <xf numFmtId="0" fontId="202" fillId="94" borderId="114" applyNumberFormat="0" applyAlignment="0" applyProtection="0"/>
    <xf numFmtId="0" fontId="201" fillId="53" borderId="113" applyNumberFormat="0" applyAlignment="0" applyProtection="0"/>
    <xf numFmtId="0" fontId="202" fillId="94" borderId="114"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2" fillId="94" borderId="114"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2" fillId="94" borderId="114"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2" fillId="94" borderId="114"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2" fillId="94" borderId="114"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2" fillId="94" borderId="114"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10" fontId="204" fillId="0" borderId="0">
      <protection locked="0"/>
    </xf>
    <xf numFmtId="245" fontId="205" fillId="0" borderId="0" applyFill="0" applyBorder="0" applyProtection="0"/>
    <xf numFmtId="246" fontId="205" fillId="0" borderId="0" applyFill="0" applyBorder="0" applyProtection="0"/>
    <xf numFmtId="247" fontId="205" fillId="0" borderId="0" applyFill="0" applyBorder="0" applyProtection="0"/>
    <xf numFmtId="208" fontId="42" fillId="117" borderId="1">
      <alignment horizontal="center" vertical="center"/>
      <protection locked="0"/>
    </xf>
    <xf numFmtId="0" fontId="206" fillId="0" borderId="0" applyNumberFormat="0" applyFill="0" applyBorder="0" applyAlignment="0">
      <protection locked="0"/>
    </xf>
    <xf numFmtId="15" fontId="204" fillId="0" borderId="0">
      <protection locked="0"/>
    </xf>
    <xf numFmtId="2" fontId="204" fillId="0" borderId="14">
      <protection locked="0"/>
    </xf>
    <xf numFmtId="248" fontId="207" fillId="115" borderId="0" applyNumberFormat="0" applyFont="0" applyBorder="0" applyAlignment="0">
      <alignment horizontal="right"/>
      <protection locked="0"/>
    </xf>
    <xf numFmtId="182" fontId="47" fillId="0" borderId="0">
      <alignment vertical="top"/>
    </xf>
    <xf numFmtId="182" fontId="47" fillId="33" borderId="0">
      <alignment vertical="top"/>
    </xf>
    <xf numFmtId="249" fontId="47" fillId="34" borderId="0">
      <alignment vertical="top"/>
    </xf>
    <xf numFmtId="0" fontId="204" fillId="0" borderId="0">
      <protection locked="0"/>
    </xf>
    <xf numFmtId="3" fontId="70" fillId="0" borderId="0"/>
    <xf numFmtId="250" fontId="208" fillId="0" borderId="127" applyFont="0" applyFill="0" applyBorder="0" applyAlignment="0" applyProtection="0"/>
    <xf numFmtId="0" fontId="209" fillId="0" borderId="0" applyNumberFormat="0" applyFill="0" applyBorder="0" applyAlignment="0" applyProtection="0">
      <alignment vertical="top"/>
      <protection locked="0"/>
    </xf>
    <xf numFmtId="0" fontId="210" fillId="0" borderId="0">
      <alignment vertical="center"/>
    </xf>
    <xf numFmtId="178" fontId="211" fillId="0" borderId="0" applyFill="0" applyBorder="0" applyProtection="0">
      <alignment vertical="top"/>
    </xf>
    <xf numFmtId="251" fontId="71" fillId="0" borderId="0" applyFill="0" applyBorder="0">
      <alignment horizontal="right"/>
      <protection locked="0"/>
    </xf>
    <xf numFmtId="0" fontId="212" fillId="116" borderId="128">
      <alignment horizontal="left" vertical="center" wrapText="1"/>
    </xf>
    <xf numFmtId="0" fontId="212" fillId="116" borderId="128">
      <alignment horizontal="left" vertical="center" wrapText="1"/>
    </xf>
    <xf numFmtId="0" fontId="212" fillId="116" borderId="128">
      <alignment horizontal="left" vertical="center" wrapText="1"/>
    </xf>
    <xf numFmtId="0" fontId="212" fillId="116" borderId="128">
      <alignment horizontal="left" vertical="center" wrapText="1"/>
    </xf>
    <xf numFmtId="3" fontId="213" fillId="118" borderId="128">
      <protection locked="0"/>
    </xf>
    <xf numFmtId="3" fontId="213" fillId="118" borderId="128">
      <protection locked="0"/>
    </xf>
    <xf numFmtId="3" fontId="213" fillId="118" borderId="128">
      <protection locked="0"/>
    </xf>
    <xf numFmtId="3" fontId="213" fillId="118" borderId="128">
      <protection locked="0"/>
    </xf>
    <xf numFmtId="252" fontId="214" fillId="119" borderId="128">
      <alignment horizontal="left"/>
      <protection locked="0"/>
    </xf>
    <xf numFmtId="252" fontId="214" fillId="119" borderId="128">
      <alignment horizontal="left"/>
      <protection locked="0"/>
    </xf>
    <xf numFmtId="252" fontId="214" fillId="119" borderId="128">
      <alignment horizontal="left"/>
      <protection locked="0"/>
    </xf>
    <xf numFmtId="252" fontId="214" fillId="119" borderId="128">
      <alignment horizontal="left"/>
      <protection locked="0"/>
    </xf>
    <xf numFmtId="253" fontId="214" fillId="119" borderId="128">
      <protection locked="0"/>
    </xf>
    <xf numFmtId="253" fontId="214" fillId="119" borderId="128">
      <protection locked="0"/>
    </xf>
    <xf numFmtId="253" fontId="214" fillId="119" borderId="128">
      <protection locked="0"/>
    </xf>
    <xf numFmtId="253" fontId="214" fillId="119" borderId="128">
      <protection locked="0"/>
    </xf>
    <xf numFmtId="0" fontId="214" fillId="119" borderId="128">
      <alignment horizontal="center"/>
      <protection locked="0"/>
    </xf>
    <xf numFmtId="0" fontId="214" fillId="119" borderId="128">
      <alignment horizontal="center"/>
      <protection locked="0"/>
    </xf>
    <xf numFmtId="0" fontId="214" fillId="119" borderId="128">
      <alignment horizontal="center"/>
      <protection locked="0"/>
    </xf>
    <xf numFmtId="0" fontId="214" fillId="119" borderId="128">
      <alignment horizontal="center"/>
      <protection locked="0"/>
    </xf>
    <xf numFmtId="200" fontId="13" fillId="120" borderId="1">
      <alignment vertical="center"/>
    </xf>
    <xf numFmtId="254" fontId="13" fillId="0" borderId="0" applyFont="0" applyFill="0" applyBorder="0" applyAlignment="0" applyProtection="0"/>
    <xf numFmtId="255" fontId="13" fillId="0" borderId="0" applyFont="0" applyFill="0" applyBorder="0" applyAlignment="0" applyProtection="0"/>
    <xf numFmtId="38" fontId="215" fillId="0" borderId="0"/>
    <xf numFmtId="38" fontId="216" fillId="0" borderId="0"/>
    <xf numFmtId="38" fontId="217" fillId="0" borderId="0"/>
    <xf numFmtId="38" fontId="218" fillId="0" borderId="0"/>
    <xf numFmtId="0" fontId="219" fillId="0" borderId="0"/>
    <xf numFmtId="0" fontId="219" fillId="0" borderId="0"/>
    <xf numFmtId="198" fontId="220" fillId="121" borderId="37" applyBorder="0" applyAlignment="0">
      <alignment horizontal="left" indent="1"/>
    </xf>
    <xf numFmtId="0" fontId="95" fillId="0" borderId="0"/>
    <xf numFmtId="199" fontId="46" fillId="0" borderId="0" applyFill="0" applyBorder="0" applyAlignment="0" applyProtection="0"/>
    <xf numFmtId="209" fontId="101" fillId="0" borderId="0" applyFill="0" applyBorder="0" applyAlignment="0"/>
    <xf numFmtId="210" fontId="4" fillId="0" borderId="0" applyFill="0" applyAlignment="0"/>
    <xf numFmtId="203" fontId="101" fillId="0" borderId="0" applyFill="0" applyBorder="0" applyAlignment="0"/>
    <xf numFmtId="203" fontId="119" fillId="0" borderId="0" applyFill="0" applyAlignment="0"/>
    <xf numFmtId="209" fontId="101" fillId="0" borderId="0" applyFill="0" applyBorder="0" applyAlignment="0"/>
    <xf numFmtId="210" fontId="4" fillId="0" borderId="0" applyFill="0" applyAlignment="0"/>
    <xf numFmtId="215" fontId="101" fillId="0" borderId="0" applyFill="0" applyBorder="0" applyAlignment="0"/>
    <xf numFmtId="216" fontId="4" fillId="0" borderId="0" applyFill="0" applyAlignment="0"/>
    <xf numFmtId="203" fontId="101" fillId="0" borderId="0" applyFill="0" applyBorder="0" applyAlignment="0"/>
    <xf numFmtId="203" fontId="119" fillId="0" borderId="0" applyFill="0" applyAlignment="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2" fillId="0" borderId="130" applyNumberFormat="0" applyFill="0" applyAlignment="0" applyProtection="0"/>
    <xf numFmtId="0" fontId="221" fillId="0" borderId="129" applyNumberFormat="0" applyFill="0" applyAlignment="0" applyProtection="0"/>
    <xf numFmtId="0" fontId="163" fillId="0" borderId="131"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181" fontId="102" fillId="0" borderId="0"/>
    <xf numFmtId="0" fontId="50" fillId="0" borderId="0"/>
    <xf numFmtId="178" fontId="223" fillId="0" borderId="0"/>
    <xf numFmtId="0" fontId="95" fillId="0" borderId="0">
      <alignment horizontal="center"/>
    </xf>
    <xf numFmtId="0" fontId="13" fillId="0" borderId="0">
      <alignment horizontal="center"/>
    </xf>
    <xf numFmtId="0" fontId="13" fillId="0" borderId="0" applyFont="0" applyFill="0" applyBorder="0" applyAlignment="0" applyProtection="0"/>
    <xf numFmtId="0" fontId="13" fillId="0" borderId="0" applyFont="0" applyFill="0" applyBorder="0" applyAlignment="0" applyProtection="0"/>
    <xf numFmtId="256" fontId="13" fillId="0" borderId="0" applyFont="0" applyFill="0" applyBorder="0" applyAlignment="0" applyProtection="0"/>
    <xf numFmtId="257" fontId="13" fillId="0" borderId="0" applyFont="0" applyFill="0" applyBorder="0" applyAlignment="0" applyProtection="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 fontId="70" fillId="0" borderId="10" applyFont="0" applyFill="0" applyBorder="0" applyAlignment="0"/>
    <xf numFmtId="258" fontId="224" fillId="0" borderId="1">
      <alignment horizontal="right"/>
      <protection locked="0"/>
    </xf>
    <xf numFmtId="258" fontId="224" fillId="0" borderId="1">
      <alignment horizontal="right"/>
      <protection locked="0"/>
    </xf>
    <xf numFmtId="258" fontId="224" fillId="0" borderId="1">
      <alignment horizontal="right"/>
      <protection locked="0"/>
    </xf>
    <xf numFmtId="258" fontId="224" fillId="0" borderId="1">
      <alignment horizontal="right"/>
      <protection locked="0"/>
    </xf>
    <xf numFmtId="258" fontId="224" fillId="0" borderId="1">
      <alignment horizontal="right"/>
      <protection locked="0"/>
    </xf>
    <xf numFmtId="258" fontId="224" fillId="0" borderId="1">
      <alignment horizontal="right"/>
      <protection locked="0"/>
    </xf>
    <xf numFmtId="258" fontId="224" fillId="0" borderId="1">
      <alignment horizontal="right"/>
      <protection locked="0"/>
    </xf>
    <xf numFmtId="258" fontId="224" fillId="0" borderId="1">
      <alignment horizontal="right"/>
      <protection locked="0"/>
    </xf>
    <xf numFmtId="258" fontId="224" fillId="0" borderId="1">
      <alignment horizontal="right"/>
      <protection locked="0"/>
    </xf>
    <xf numFmtId="258" fontId="224" fillId="0" borderId="1">
      <alignment horizontal="right"/>
      <protection locked="0"/>
    </xf>
    <xf numFmtId="0" fontId="13" fillId="0" borderId="0" applyFont="0" applyFill="0" applyBorder="0" applyAlignment="0" applyProtection="0"/>
    <xf numFmtId="0" fontId="13" fillId="0" borderId="0" applyFont="0" applyFill="0" applyBorder="0" applyAlignment="0" applyProtection="0"/>
    <xf numFmtId="259" fontId="13" fillId="0" borderId="0" applyFont="0" applyFill="0" applyBorder="0" applyAlignment="0" applyProtection="0"/>
    <xf numFmtId="260" fontId="13" fillId="0" borderId="0" applyFont="0" applyFill="0" applyBorder="0" applyAlignment="0" applyProtection="0"/>
    <xf numFmtId="261" fontId="48" fillId="0" borderId="0" applyFont="0" applyFill="0" applyBorder="0" applyAlignment="0" applyProtection="0"/>
    <xf numFmtId="262" fontId="48" fillId="0" borderId="0" applyFont="0" applyFill="0" applyBorder="0" applyAlignment="0" applyProtection="0"/>
    <xf numFmtId="263" fontId="48" fillId="0" borderId="0" applyFont="0" applyFill="0" applyBorder="0" applyAlignment="0" applyProtection="0"/>
    <xf numFmtId="264" fontId="131" fillId="0" borderId="0" applyFont="0" applyFill="0" applyBorder="0" applyProtection="0">
      <alignment horizontal="right"/>
    </xf>
    <xf numFmtId="265" fontId="131" fillId="0" borderId="0" applyFont="0" applyFill="0" applyBorder="0" applyProtection="0">
      <alignment horizontal="right"/>
    </xf>
    <xf numFmtId="266" fontId="102" fillId="0" borderId="0" applyFill="0" applyBorder="0" applyProtection="0">
      <alignment horizontal="right"/>
    </xf>
    <xf numFmtId="267" fontId="102" fillId="0" borderId="0" applyFill="0" applyBorder="0" applyProtection="0">
      <alignment horizontal="right"/>
    </xf>
    <xf numFmtId="240" fontId="225" fillId="0" borderId="0" applyFont="0" applyFill="0" applyBorder="0" applyAlignment="0" applyProtection="0"/>
    <xf numFmtId="178" fontId="226" fillId="0" borderId="0">
      <alignment vertical="center"/>
    </xf>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8" fillId="94" borderId="0" applyNumberFormat="0" applyBorder="0" applyAlignment="0" applyProtection="0"/>
    <xf numFmtId="0" fontId="227" fillId="35" borderId="0" applyNumberFormat="0" applyBorder="0" applyAlignment="0" applyProtection="0"/>
    <xf numFmtId="0" fontId="163" fillId="94"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9" fillId="0" borderId="0">
      <alignment horizontal="left"/>
    </xf>
    <xf numFmtId="37" fontId="230" fillId="0" borderId="0"/>
    <xf numFmtId="0" fontId="71" fillId="0" borderId="0"/>
    <xf numFmtId="0" fontId="44" fillId="33" borderId="1" applyFont="0" applyBorder="0" applyAlignment="0">
      <alignment horizontal="center" vertical="center"/>
    </xf>
    <xf numFmtId="37" fontId="102" fillId="0" borderId="0">
      <alignment vertical="center"/>
    </xf>
    <xf numFmtId="0" fontId="71" fillId="0" borderId="109"/>
    <xf numFmtId="168" fontId="231" fillId="0" borderId="0">
      <alignment vertical="center"/>
    </xf>
    <xf numFmtId="175" fontId="48" fillId="0" borderId="0"/>
    <xf numFmtId="0" fontId="13" fillId="0" borderId="0"/>
    <xf numFmtId="0" fontId="13" fillId="0" borderId="0"/>
    <xf numFmtId="0" fontId="13" fillId="0" borderId="0"/>
    <xf numFmtId="0" fontId="13" fillId="0" borderId="0"/>
    <xf numFmtId="0" fontId="13" fillId="0" borderId="0"/>
    <xf numFmtId="0" fontId="232" fillId="0" borderId="0"/>
    <xf numFmtId="0" fontId="232" fillId="0" borderId="0"/>
    <xf numFmtId="0" fontId="81" fillId="0" borderId="0"/>
    <xf numFmtId="37" fontId="233" fillId="37" borderId="111" applyBorder="0">
      <alignment horizontal="left" vertical="center" indent="2"/>
    </xf>
    <xf numFmtId="0" fontId="81" fillId="0" borderId="0"/>
    <xf numFmtId="0" fontId="1" fillId="0" borderId="0"/>
    <xf numFmtId="0" fontId="1" fillId="0" borderId="0"/>
    <xf numFmtId="0" fontId="80" fillId="0" borderId="0"/>
    <xf numFmtId="0" fontId="80" fillId="0" borderId="0"/>
    <xf numFmtId="0" fontId="1" fillId="0" borderId="0"/>
    <xf numFmtId="0" fontId="80" fillId="0" borderId="0"/>
    <xf numFmtId="0" fontId="234" fillId="0" borderId="0"/>
    <xf numFmtId="0" fontId="13" fillId="0" borderId="0"/>
    <xf numFmtId="187" fontId="234" fillId="0" borderId="0"/>
    <xf numFmtId="0" fontId="235" fillId="0" borderId="0"/>
    <xf numFmtId="0" fontId="88" fillId="0" borderId="0"/>
    <xf numFmtId="0" fontId="235" fillId="0" borderId="0"/>
    <xf numFmtId="0" fontId="88" fillId="0" borderId="0"/>
    <xf numFmtId="0" fontId="13" fillId="0" borderId="0"/>
    <xf numFmtId="0" fontId="13" fillId="0" borderId="0"/>
    <xf numFmtId="0" fontId="236" fillId="0" borderId="0">
      <alignment horizontal="right"/>
    </xf>
    <xf numFmtId="0" fontId="95" fillId="0" borderId="0"/>
    <xf numFmtId="0" fontId="237" fillId="0" borderId="0"/>
    <xf numFmtId="0" fontId="4" fillId="0" borderId="0"/>
    <xf numFmtId="0" fontId="238" fillId="0" borderId="0"/>
    <xf numFmtId="0" fontId="5" fillId="0" borderId="0"/>
    <xf numFmtId="0" fontId="86" fillId="0" borderId="0"/>
    <xf numFmtId="0" fontId="239" fillId="0" borderId="0"/>
    <xf numFmtId="1" fontId="5" fillId="0" borderId="0"/>
    <xf numFmtId="0" fontId="240" fillId="0" borderId="0"/>
    <xf numFmtId="0" fontId="241" fillId="0" borderId="0"/>
    <xf numFmtId="0" fontId="242" fillId="0" borderId="0"/>
    <xf numFmtId="0" fontId="50" fillId="0" borderId="0"/>
    <xf numFmtId="0" fontId="51" fillId="0" borderId="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4" fillId="56" borderId="132" applyNumberFormat="0" applyFont="0" applyAlignment="0" applyProtection="0"/>
    <xf numFmtId="0"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0" fontId="243"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0"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0" fontId="80"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0" fontId="4" fillId="56" borderId="132" applyNumberFormat="0" applyFont="0" applyAlignment="0" applyProtection="0"/>
    <xf numFmtId="187" fontId="4" fillId="56" borderId="132" applyNumberFormat="0" applyFont="0" applyAlignment="0" applyProtection="0"/>
    <xf numFmtId="0" fontId="80" fillId="56" borderId="132" applyNumberFormat="0" applyFont="0" applyAlignment="0" applyProtection="0"/>
    <xf numFmtId="0" fontId="95" fillId="0" borderId="0"/>
    <xf numFmtId="187" fontId="4" fillId="56" borderId="132" applyNumberFormat="0" applyFont="0" applyAlignment="0" applyProtection="0"/>
    <xf numFmtId="0" fontId="4" fillId="56" borderId="132" applyNumberFormat="0" applyFont="0" applyAlignment="0" applyProtection="0"/>
    <xf numFmtId="0" fontId="13" fillId="93"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0" fontId="80"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0" fontId="95" fillId="0" borderId="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0" fontId="80" fillId="56" borderId="132" applyNumberFormat="0" applyFont="0" applyAlignment="0" applyProtection="0"/>
    <xf numFmtId="0" fontId="46" fillId="93" borderId="114" applyNumberFormat="0" applyFont="0" applyAlignment="0" applyProtection="0"/>
    <xf numFmtId="0" fontId="80" fillId="56" borderId="132" applyNumberFormat="0" applyFont="0" applyAlignment="0" applyProtection="0"/>
    <xf numFmtId="0" fontId="46" fillId="93" borderId="114" applyNumberFormat="0" applyFont="0" applyAlignment="0" applyProtection="0"/>
    <xf numFmtId="0" fontId="80" fillId="56" borderId="132" applyNumberFormat="0" applyFont="0" applyAlignment="0" applyProtection="0"/>
    <xf numFmtId="0" fontId="46" fillId="93" borderId="114"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46" fillId="93" borderId="114" applyNumberFormat="0" applyFont="0" applyAlignment="0" applyProtection="0"/>
    <xf numFmtId="0" fontId="80" fillId="56" borderId="132" applyNumberFormat="0" applyFont="0" applyAlignment="0" applyProtection="0"/>
    <xf numFmtId="268" fontId="102" fillId="0" borderId="0" applyBorder="0" applyProtection="0">
      <alignment horizontal="right"/>
    </xf>
    <xf numFmtId="268" fontId="205" fillId="122" borderId="0" applyBorder="0" applyProtection="0">
      <alignment horizontal="right"/>
    </xf>
    <xf numFmtId="268" fontId="97" fillId="0" borderId="111" applyBorder="0"/>
    <xf numFmtId="268" fontId="97" fillId="0" borderId="111" applyBorder="0"/>
    <xf numFmtId="268" fontId="97" fillId="0" borderId="111" applyBorder="0"/>
    <xf numFmtId="268" fontId="97" fillId="0" borderId="111" applyBorder="0"/>
    <xf numFmtId="268" fontId="97" fillId="0" borderId="111" applyBorder="0"/>
    <xf numFmtId="268" fontId="97" fillId="0" borderId="111" applyBorder="0"/>
    <xf numFmtId="268" fontId="97" fillId="0" borderId="111" applyBorder="0"/>
    <xf numFmtId="268" fontId="97" fillId="0" borderId="111" applyBorder="0"/>
    <xf numFmtId="268" fontId="97" fillId="0" borderId="111" applyBorder="0"/>
    <xf numFmtId="268" fontId="97" fillId="0" borderId="111" applyBorder="0"/>
    <xf numFmtId="268" fontId="97" fillId="0" borderId="111" applyBorder="0"/>
    <xf numFmtId="268" fontId="97" fillId="0" borderId="111" applyBorder="0"/>
    <xf numFmtId="268" fontId="97" fillId="0" borderId="111" applyBorder="0"/>
    <xf numFmtId="268" fontId="244" fillId="0" borderId="0" applyBorder="0" applyProtection="0">
      <alignment horizontal="right"/>
    </xf>
    <xf numFmtId="269" fontId="244" fillId="0" borderId="0" applyBorder="0" applyProtection="0">
      <alignment horizontal="right"/>
    </xf>
    <xf numFmtId="269" fontId="245" fillId="122" borderId="0" applyProtection="0">
      <alignment horizontal="right"/>
    </xf>
    <xf numFmtId="37" fontId="226" fillId="0" borderId="0" applyFill="0" applyBorder="0" applyProtection="0">
      <alignment horizontal="right"/>
    </xf>
    <xf numFmtId="270" fontId="70" fillId="0" borderId="0" applyBorder="0" applyProtection="0">
      <protection locked="0" hidden="1"/>
    </xf>
    <xf numFmtId="271" fontId="246" fillId="0" borderId="1" applyBorder="0">
      <alignment horizontal="center"/>
    </xf>
    <xf numFmtId="271" fontId="246" fillId="0" borderId="1" applyBorder="0">
      <alignment horizontal="center"/>
    </xf>
    <xf numFmtId="271" fontId="246" fillId="0" borderId="1" applyBorder="0">
      <alignment horizontal="center"/>
    </xf>
    <xf numFmtId="271" fontId="246" fillId="0" borderId="1" applyBorder="0">
      <alignment horizontal="center"/>
    </xf>
    <xf numFmtId="271" fontId="246" fillId="0" borderId="1" applyBorder="0">
      <alignment horizontal="center"/>
    </xf>
    <xf numFmtId="271" fontId="246" fillId="0" borderId="1" applyBorder="0">
      <alignment horizontal="center"/>
    </xf>
    <xf numFmtId="271" fontId="246" fillId="0" borderId="1" applyBorder="0">
      <alignment horizontal="center"/>
    </xf>
    <xf numFmtId="271" fontId="246" fillId="0" borderId="1" applyBorder="0">
      <alignment horizontal="center"/>
    </xf>
    <xf numFmtId="271" fontId="246" fillId="0" borderId="1" applyBorder="0">
      <alignment horizontal="center"/>
    </xf>
    <xf numFmtId="271" fontId="246" fillId="0" borderId="1" applyBorder="0">
      <alignment horizontal="center"/>
    </xf>
    <xf numFmtId="272" fontId="247" fillId="0" borderId="1" applyBorder="0">
      <alignment horizontal="center"/>
    </xf>
    <xf numFmtId="272" fontId="247" fillId="0" borderId="1" applyBorder="0">
      <alignment horizontal="center"/>
    </xf>
    <xf numFmtId="272" fontId="247" fillId="0" borderId="1" applyBorder="0">
      <alignment horizontal="center"/>
    </xf>
    <xf numFmtId="272" fontId="247" fillId="0" borderId="1" applyBorder="0">
      <alignment horizontal="center"/>
    </xf>
    <xf numFmtId="272" fontId="247" fillId="0" borderId="1" applyBorder="0">
      <alignment horizontal="center"/>
    </xf>
    <xf numFmtId="272" fontId="247" fillId="0" borderId="1" applyBorder="0">
      <alignment horizontal="center"/>
    </xf>
    <xf numFmtId="272" fontId="247" fillId="0" borderId="1" applyBorder="0">
      <alignment horizontal="center"/>
    </xf>
    <xf numFmtId="272" fontId="247" fillId="0" borderId="1" applyBorder="0">
      <alignment horizontal="center"/>
    </xf>
    <xf numFmtId="272" fontId="247" fillId="0" borderId="1" applyBorder="0">
      <alignment horizontal="center"/>
    </xf>
    <xf numFmtId="272" fontId="247" fillId="0" borderId="1" applyBorder="0">
      <alignment horizontal="center"/>
    </xf>
    <xf numFmtId="245" fontId="102" fillId="0" borderId="0" applyFill="0" applyBorder="0" applyProtection="0"/>
    <xf numFmtId="246" fontId="102" fillId="0" borderId="0" applyFill="0" applyBorder="0" applyProtection="0"/>
    <xf numFmtId="247" fontId="102" fillId="0" borderId="0" applyFill="0" applyBorder="0" applyProtection="0"/>
    <xf numFmtId="273" fontId="4" fillId="0" borderId="0" applyFont="0" applyFill="0" applyBorder="0" applyAlignment="0" applyProtection="0"/>
    <xf numFmtId="274" fontId="4" fillId="0" borderId="0" applyFont="0" applyFill="0" applyBorder="0" applyAlignment="0" applyProtection="0"/>
    <xf numFmtId="275" fontId="4" fillId="0" borderId="0" applyFont="0" applyFill="0" applyBorder="0" applyAlignment="0" applyProtection="0"/>
    <xf numFmtId="276" fontId="4" fillId="0" borderId="0" applyFont="0" applyFill="0" applyBorder="0" applyAlignment="0" applyProtection="0"/>
    <xf numFmtId="0" fontId="95" fillId="0" borderId="0"/>
    <xf numFmtId="0" fontId="13" fillId="0" borderId="0"/>
    <xf numFmtId="0" fontId="248" fillId="0" borderId="0"/>
    <xf numFmtId="0" fontId="249" fillId="0" borderId="0"/>
    <xf numFmtId="0" fontId="248" fillId="0" borderId="0"/>
    <xf numFmtId="0" fontId="87" fillId="0" borderId="0">
      <protection locked="0"/>
    </xf>
    <xf numFmtId="0" fontId="87" fillId="0" borderId="0">
      <protection locked="0"/>
    </xf>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1" fillId="102"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1" fillId="57" borderId="133" applyNumberFormat="0" applyAlignment="0" applyProtection="0"/>
    <xf numFmtId="0" fontId="251" fillId="123" borderId="133" applyNumberFormat="0" applyAlignment="0" applyProtection="0"/>
    <xf numFmtId="0" fontId="251" fillId="102" borderId="133" applyNumberFormat="0" applyAlignment="0" applyProtection="0"/>
    <xf numFmtId="0" fontId="250" fillId="57" borderId="133" applyNumberFormat="0" applyAlignment="0" applyProtection="0"/>
    <xf numFmtId="0" fontId="251" fillId="57" borderId="133" applyNumberFormat="0" applyAlignment="0" applyProtection="0"/>
    <xf numFmtId="0" fontId="251" fillId="102" borderId="133" applyNumberFormat="0" applyAlignment="0" applyProtection="0"/>
    <xf numFmtId="0" fontId="250" fillId="57" borderId="133" applyNumberFormat="0" applyAlignment="0" applyProtection="0"/>
    <xf numFmtId="0" fontId="251" fillId="57" borderId="133" applyNumberFormat="0" applyAlignment="0" applyProtection="0"/>
    <xf numFmtId="0" fontId="251" fillId="102" borderId="133" applyNumberFormat="0" applyAlignment="0" applyProtection="0"/>
    <xf numFmtId="0" fontId="250" fillId="57" borderId="133" applyNumberFormat="0" applyAlignment="0" applyProtection="0"/>
    <xf numFmtId="0" fontId="251" fillId="102" borderId="133" applyNumberFormat="0" applyAlignment="0" applyProtection="0"/>
    <xf numFmtId="0" fontId="250" fillId="57" borderId="133" applyNumberFormat="0" applyAlignment="0" applyProtection="0"/>
    <xf numFmtId="0" fontId="251" fillId="102" borderId="133" applyNumberFormat="0" applyAlignment="0" applyProtection="0"/>
    <xf numFmtId="0" fontId="250" fillId="57" borderId="133" applyNumberFormat="0" applyAlignment="0" applyProtection="0"/>
    <xf numFmtId="0" fontId="251" fillId="102" borderId="133" applyNumberFormat="0" applyAlignment="0" applyProtection="0"/>
    <xf numFmtId="0" fontId="250" fillId="57" borderId="133" applyNumberFormat="0" applyAlignment="0" applyProtection="0"/>
    <xf numFmtId="0" fontId="251" fillId="102" borderId="133" applyNumberFormat="0" applyAlignment="0" applyProtection="0"/>
    <xf numFmtId="0" fontId="250" fillId="57" borderId="133" applyNumberFormat="0" applyAlignment="0" applyProtection="0"/>
    <xf numFmtId="0" fontId="251" fillId="102" borderId="133" applyNumberFormat="0" applyAlignment="0" applyProtection="0"/>
    <xf numFmtId="40" fontId="81" fillId="124" borderId="0">
      <alignment horizontal="right"/>
    </xf>
    <xf numFmtId="0" fontId="252" fillId="116" borderId="0">
      <alignment horizontal="center"/>
    </xf>
    <xf numFmtId="0" fontId="124" fillId="125" borderId="0"/>
    <xf numFmtId="0" fontId="253" fillId="124" borderId="0" applyBorder="0">
      <alignment horizontal="centerContinuous"/>
    </xf>
    <xf numFmtId="0" fontId="254" fillId="125" borderId="0" applyBorder="0">
      <alignment horizontal="centerContinuous"/>
    </xf>
    <xf numFmtId="0" fontId="250" fillId="57" borderId="133" applyNumberFormat="0" applyAlignment="0" applyProtection="0"/>
    <xf numFmtId="0" fontId="172" fillId="0" borderId="0" applyNumberFormat="0" applyFill="0" applyBorder="0" applyAlignment="0" applyProtection="0"/>
    <xf numFmtId="0" fontId="255" fillId="0" borderId="0"/>
    <xf numFmtId="1" fontId="256" fillId="0" borderId="0" applyProtection="0">
      <alignment horizontal="right" vertical="center"/>
    </xf>
    <xf numFmtId="0" fontId="78" fillId="33" borderId="0">
      <alignment vertical="center"/>
    </xf>
    <xf numFmtId="0" fontId="257" fillId="0" borderId="0">
      <alignment horizontal="center"/>
    </xf>
    <xf numFmtId="49" fontId="258" fillId="0" borderId="3" applyFill="0" applyProtection="0">
      <alignment vertical="center"/>
    </xf>
    <xf numFmtId="178" fontId="13" fillId="0" borderId="0" applyFill="0" applyBorder="0" applyProtection="0">
      <alignment vertical="top"/>
    </xf>
    <xf numFmtId="277" fontId="13" fillId="0" borderId="0" applyFont="0" applyFill="0" applyBorder="0" applyAlignment="0" applyProtection="0"/>
    <xf numFmtId="278" fontId="13" fillId="0" borderId="0" applyFont="0" applyFill="0" applyBorder="0" applyAlignment="0" applyProtection="0"/>
    <xf numFmtId="183" fontId="226" fillId="0" borderId="0"/>
    <xf numFmtId="9" fontId="11" fillId="0" borderId="0" applyFont="0" applyFill="0" applyBorder="0" applyAlignment="0" applyProtection="0"/>
    <xf numFmtId="279" fontId="71" fillId="0" borderId="0" applyFont="0" applyFill="0" applyBorder="0" applyAlignment="0" applyProtection="0"/>
    <xf numFmtId="220" fontId="71" fillId="0" borderId="0" applyFont="0" applyFill="0" applyBorder="0" applyAlignment="0" applyProtection="0"/>
    <xf numFmtId="280" fontId="51" fillId="0" borderId="0" applyFont="0" applyFill="0" applyAlignment="0" applyProtection="0"/>
    <xf numFmtId="178" fontId="11" fillId="0" borderId="0" applyFont="0" applyFill="0" applyBorder="0" applyAlignment="0" applyProtection="0"/>
    <xf numFmtId="10" fontId="13" fillId="0" borderId="0" applyFont="0" applyFill="0" applyBorder="0" applyAlignment="0" applyProtection="0"/>
    <xf numFmtId="281" fontId="131" fillId="0" borderId="0" applyFont="0" applyFill="0" applyBorder="0" applyProtection="0">
      <alignment horizontal="right"/>
    </xf>
    <xf numFmtId="282" fontId="102" fillId="0" borderId="0" applyBorder="0" applyProtection="0">
      <alignment horizontal="right"/>
    </xf>
    <xf numFmtId="282" fontId="205" fillId="122" borderId="0" applyProtection="0">
      <alignment horizontal="right"/>
    </xf>
    <xf numFmtId="282" fontId="244" fillId="0" borderId="0" applyFont="0" applyBorder="0" applyProtection="0">
      <alignment horizontal="right"/>
    </xf>
    <xf numFmtId="9" fontId="80" fillId="0" borderId="0" applyFont="0" applyFill="0" applyBorder="0" applyAlignment="0" applyProtection="0"/>
    <xf numFmtId="9" fontId="81"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234" fillId="0" borderId="0" applyFont="0" applyFill="0" applyBorder="0" applyAlignment="0" applyProtection="0"/>
    <xf numFmtId="9" fontId="88" fillId="0" borderId="0" applyFont="0" applyFill="0" applyBorder="0" applyAlignment="0" applyProtection="0"/>
    <xf numFmtId="283" fontId="168" fillId="0" borderId="0" applyBorder="0"/>
    <xf numFmtId="178" fontId="13" fillId="0" borderId="0" applyFont="0" applyFill="0" applyBorder="0" applyAlignment="0" applyProtection="0"/>
    <xf numFmtId="10" fontId="13" fillId="0" borderId="0" applyFont="0" applyFill="0" applyBorder="0" applyAlignment="0" applyProtection="0"/>
    <xf numFmtId="284" fontId="102" fillId="0" borderId="0" applyFill="0" applyBorder="0" applyProtection="0"/>
    <xf numFmtId="283" fontId="102" fillId="0" borderId="0" applyFill="0" applyBorder="0" applyProtection="0"/>
    <xf numFmtId="285" fontId="102" fillId="0" borderId="0" applyFill="0" applyBorder="0" applyProtection="0"/>
    <xf numFmtId="286" fontId="102" fillId="0" borderId="0" applyFill="0" applyBorder="0" applyProtection="0"/>
    <xf numFmtId="287" fontId="71" fillId="0" borderId="0" applyFont="0" applyFill="0" applyBorder="0" applyAlignment="0" applyProtection="0"/>
    <xf numFmtId="0" fontId="71" fillId="0" borderId="0" applyFill="0" applyBorder="0">
      <alignment horizontal="right"/>
      <protection locked="0"/>
    </xf>
    <xf numFmtId="39" fontId="102" fillId="0" borderId="0">
      <alignment vertical="center"/>
    </xf>
    <xf numFmtId="183" fontId="102" fillId="0" borderId="0"/>
    <xf numFmtId="288" fontId="71" fillId="0" borderId="0" applyFill="0" applyBorder="0" applyAlignment="0"/>
    <xf numFmtId="210" fontId="4" fillId="0" borderId="0" applyFill="0" applyAlignment="0"/>
    <xf numFmtId="289" fontId="71" fillId="0" borderId="0" applyFill="0" applyBorder="0" applyAlignment="0"/>
    <xf numFmtId="203" fontId="119" fillId="0" borderId="0" applyFill="0" applyAlignment="0"/>
    <xf numFmtId="288" fontId="71" fillId="0" borderId="0" applyFill="0" applyBorder="0" applyAlignment="0"/>
    <xf numFmtId="210" fontId="4" fillId="0" borderId="0" applyFill="0" applyAlignment="0"/>
    <xf numFmtId="229" fontId="71" fillId="0" borderId="0" applyFill="0" applyBorder="0" applyAlignment="0"/>
    <xf numFmtId="216" fontId="4" fillId="0" borderId="0" applyFill="0" applyAlignment="0"/>
    <xf numFmtId="289" fontId="71" fillId="0" borderId="0" applyFill="0" applyBorder="0" applyAlignment="0"/>
    <xf numFmtId="203" fontId="119" fillId="0" borderId="0" applyFill="0" applyAlignment="0"/>
    <xf numFmtId="0" fontId="95" fillId="0" borderId="0"/>
    <xf numFmtId="0" fontId="13" fillId="0" borderId="0"/>
    <xf numFmtId="0" fontId="156" fillId="0" borderId="0" applyNumberFormat="0">
      <alignment horizontal="left"/>
    </xf>
    <xf numFmtId="290" fontId="259" fillId="0" borderId="134" applyBorder="0">
      <alignment horizontal="right"/>
      <protection locked="0"/>
    </xf>
    <xf numFmtId="0" fontId="95" fillId="0" borderId="0"/>
    <xf numFmtId="0" fontId="116" fillId="0" borderId="0"/>
    <xf numFmtId="193" fontId="145" fillId="0" borderId="0"/>
    <xf numFmtId="0" fontId="260" fillId="0" borderId="0">
      <alignment horizontal="left"/>
    </xf>
    <xf numFmtId="0" fontId="260" fillId="0" borderId="0">
      <alignment horizontal="right"/>
    </xf>
    <xf numFmtId="0" fontId="255" fillId="0" borderId="0"/>
    <xf numFmtId="200" fontId="249" fillId="120" borderId="1">
      <alignment horizontal="center" vertical="center" wrapText="1"/>
      <protection locked="0"/>
    </xf>
    <xf numFmtId="200" fontId="248" fillId="120" borderId="1">
      <alignment horizontal="center" vertical="center" wrapText="1"/>
      <protection locked="0"/>
    </xf>
    <xf numFmtId="200" fontId="248" fillId="120" borderId="1">
      <alignment horizontal="center" vertical="center" wrapText="1"/>
      <protection locked="0"/>
    </xf>
    <xf numFmtId="0" fontId="13" fillId="0" borderId="0">
      <alignment vertical="center"/>
    </xf>
    <xf numFmtId="291" fontId="71" fillId="0" borderId="0" applyFill="0" applyBorder="0">
      <alignment horizontal="right"/>
      <protection locked="0"/>
    </xf>
    <xf numFmtId="292" fontId="71" fillId="0" borderId="0">
      <alignment horizontal="right"/>
      <protection locked="0"/>
    </xf>
    <xf numFmtId="0" fontId="95" fillId="0" borderId="0"/>
    <xf numFmtId="0" fontId="261" fillId="0" borderId="0" applyNumberFormat="0" applyFill="0" applyBorder="0" applyAlignment="0" applyProtection="0">
      <alignment horizontal="left"/>
      <protection locked="0"/>
    </xf>
    <xf numFmtId="0" fontId="116" fillId="0" borderId="0"/>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262" fillId="0" borderId="135">
      <alignment horizontal="centerContinuous"/>
    </xf>
    <xf numFmtId="0" fontId="145" fillId="124" borderId="0">
      <alignment horizontal="left" vertical="top"/>
    </xf>
    <xf numFmtId="0" fontId="263" fillId="126" borderId="0">
      <alignment horizontal="center" vertical="top"/>
    </xf>
    <xf numFmtId="0" fontId="264" fillId="126" borderId="0">
      <alignment horizontal="center" vertical="center"/>
    </xf>
    <xf numFmtId="0" fontId="264" fillId="126" borderId="0">
      <alignment horizontal="left" vertical="center"/>
    </xf>
    <xf numFmtId="0" fontId="265" fillId="126" borderId="0">
      <alignment horizontal="right" vertical="center"/>
    </xf>
    <xf numFmtId="0" fontId="265" fillId="126" borderId="0">
      <alignment horizontal="right" vertical="center"/>
    </xf>
    <xf numFmtId="0" fontId="266" fillId="126" borderId="0">
      <alignment horizontal="left" vertical="top"/>
    </xf>
    <xf numFmtId="0" fontId="265" fillId="2" borderId="0">
      <alignment horizontal="center" vertical="center"/>
    </xf>
    <xf numFmtId="0" fontId="265" fillId="2" borderId="0">
      <alignment horizontal="center" vertical="center"/>
    </xf>
    <xf numFmtId="0" fontId="265" fillId="2" borderId="0">
      <alignment horizontal="center" vertical="center" textRotation="90"/>
    </xf>
    <xf numFmtId="0" fontId="265" fillId="2" borderId="0">
      <alignment horizontal="center" vertical="top"/>
    </xf>
    <xf numFmtId="0" fontId="264" fillId="126" borderId="0">
      <alignment horizontal="center" vertical="center"/>
    </xf>
    <xf numFmtId="0" fontId="267" fillId="124" borderId="0">
      <alignment horizontal="right" vertical="center"/>
    </xf>
    <xf numFmtId="0" fontId="264" fillId="126" borderId="0">
      <alignment horizontal="left" vertical="center"/>
    </xf>
    <xf numFmtId="0" fontId="264" fillId="126" borderId="0">
      <alignment horizontal="righ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268" fillId="0" borderId="136">
      <alignment vertical="center"/>
    </xf>
    <xf numFmtId="0" fontId="95" fillId="0" borderId="0"/>
    <xf numFmtId="4" fontId="81" fillId="36" borderId="133" applyNumberFormat="0" applyProtection="0">
      <alignment vertical="center"/>
    </xf>
    <xf numFmtId="4" fontId="4" fillId="36" borderId="133" applyNumberFormat="0" applyProtection="0">
      <alignment vertical="center"/>
    </xf>
    <xf numFmtId="4" fontId="4" fillId="36" borderId="133" applyNumberFormat="0" applyProtection="0">
      <alignment vertical="center"/>
    </xf>
    <xf numFmtId="4" fontId="81" fillId="36" borderId="133" applyNumberFormat="0" applyProtection="0">
      <alignment vertical="center"/>
    </xf>
    <xf numFmtId="4" fontId="81" fillId="36" borderId="133" applyNumberFormat="0" applyProtection="0">
      <alignment vertical="center"/>
    </xf>
    <xf numFmtId="4" fontId="81" fillId="36" borderId="133" applyNumberFormat="0" applyProtection="0">
      <alignment vertical="center"/>
    </xf>
    <xf numFmtId="4" fontId="81" fillId="36" borderId="133" applyNumberFormat="0" applyProtection="0">
      <alignment vertical="center"/>
    </xf>
    <xf numFmtId="4" fontId="81" fillId="36" borderId="133" applyNumberFormat="0" applyProtection="0">
      <alignment vertical="center"/>
    </xf>
    <xf numFmtId="4" fontId="81" fillId="36" borderId="133" applyNumberFormat="0" applyProtection="0">
      <alignment vertical="center"/>
    </xf>
    <xf numFmtId="4" fontId="81" fillId="36" borderId="133" applyNumberFormat="0" applyProtection="0">
      <alignment vertical="center"/>
    </xf>
    <xf numFmtId="4" fontId="81" fillId="36" borderId="133" applyNumberFormat="0" applyProtection="0">
      <alignment vertical="center"/>
    </xf>
    <xf numFmtId="4" fontId="81" fillId="36" borderId="133" applyNumberFormat="0" applyProtection="0">
      <alignment vertical="center"/>
    </xf>
    <xf numFmtId="4" fontId="81" fillId="36" borderId="133" applyNumberFormat="0" applyProtection="0">
      <alignment vertical="center"/>
    </xf>
    <xf numFmtId="4" fontId="4" fillId="36" borderId="133" applyNumberFormat="0" applyProtection="0">
      <alignment vertical="center"/>
    </xf>
    <xf numFmtId="4" fontId="4" fillId="36" borderId="133" applyNumberFormat="0" applyProtection="0">
      <alignment vertical="center"/>
    </xf>
    <xf numFmtId="4" fontId="4" fillId="36" borderId="133" applyNumberFormat="0" applyProtection="0">
      <alignment vertical="center"/>
    </xf>
    <xf numFmtId="4" fontId="4" fillId="36" borderId="133" applyNumberFormat="0" applyProtection="0">
      <alignment vertical="center"/>
    </xf>
    <xf numFmtId="4" fontId="4" fillId="36" borderId="133" applyNumberFormat="0" applyProtection="0">
      <alignment vertical="center"/>
    </xf>
    <xf numFmtId="4" fontId="4" fillId="36" borderId="133" applyNumberFormat="0" applyProtection="0">
      <alignment vertical="center"/>
    </xf>
    <xf numFmtId="4" fontId="4" fillId="36" borderId="133" applyNumberFormat="0" applyProtection="0">
      <alignment vertical="center"/>
    </xf>
    <xf numFmtId="4" fontId="81" fillId="36" borderId="133" applyNumberFormat="0" applyProtection="0">
      <alignment vertical="center"/>
    </xf>
    <xf numFmtId="4" fontId="269" fillId="36" borderId="133" applyNumberFormat="0" applyProtection="0">
      <alignment vertical="center"/>
    </xf>
    <xf numFmtId="4" fontId="4" fillId="36" borderId="133" applyNumberFormat="0" applyProtection="0">
      <alignment vertical="center"/>
    </xf>
    <xf numFmtId="4" fontId="269" fillId="36" borderId="133" applyNumberFormat="0" applyProtection="0">
      <alignment vertical="center"/>
    </xf>
    <xf numFmtId="4" fontId="4" fillId="36" borderId="133" applyNumberFormat="0" applyProtection="0">
      <alignment vertical="center"/>
    </xf>
    <xf numFmtId="4" fontId="269" fillId="36" borderId="133" applyNumberFormat="0" applyProtection="0">
      <alignment vertical="center"/>
    </xf>
    <xf numFmtId="4" fontId="4" fillId="36" borderId="133" applyNumberFormat="0" applyProtection="0">
      <alignment vertical="center"/>
    </xf>
    <xf numFmtId="4" fontId="4" fillId="36" borderId="133" applyNumberFormat="0" applyProtection="0">
      <alignment vertical="center"/>
    </xf>
    <xf numFmtId="4" fontId="4" fillId="36" borderId="133" applyNumberFormat="0" applyProtection="0">
      <alignment vertical="center"/>
    </xf>
    <xf numFmtId="4" fontId="4" fillId="36" borderId="133" applyNumberFormat="0" applyProtection="0">
      <alignment vertical="center"/>
    </xf>
    <xf numFmtId="4" fontId="4" fillId="36" borderId="133" applyNumberFormat="0" applyProtection="0">
      <alignment vertical="center"/>
    </xf>
    <xf numFmtId="4" fontId="4" fillId="36" borderId="133" applyNumberFormat="0" applyProtection="0">
      <alignment vertical="center"/>
    </xf>
    <xf numFmtId="4" fontId="4" fillId="36" borderId="133" applyNumberFormat="0" applyProtection="0">
      <alignment vertical="center"/>
    </xf>
    <xf numFmtId="4" fontId="81" fillId="36" borderId="133" applyNumberFormat="0" applyProtection="0">
      <alignment horizontal="left" vertical="center" indent="1"/>
    </xf>
    <xf numFmtId="4" fontId="4" fillId="36" borderId="133" applyNumberFormat="0" applyProtection="0">
      <alignment horizontal="left" vertical="center" indent="1"/>
    </xf>
    <xf numFmtId="4" fontId="81" fillId="36" borderId="133" applyNumberFormat="0" applyProtection="0">
      <alignment horizontal="left" vertical="center" indent="1"/>
    </xf>
    <xf numFmtId="4" fontId="4" fillId="36" borderId="133" applyNumberFormat="0" applyProtection="0">
      <alignment horizontal="left" vertical="center" indent="1"/>
    </xf>
    <xf numFmtId="4" fontId="81" fillId="36" borderId="133" applyNumberFormat="0" applyProtection="0">
      <alignment horizontal="left" vertical="center" indent="1"/>
    </xf>
    <xf numFmtId="4" fontId="4" fillId="36" borderId="133" applyNumberFormat="0" applyProtection="0">
      <alignment horizontal="left" vertical="center" indent="1"/>
    </xf>
    <xf numFmtId="4" fontId="4" fillId="36" borderId="133" applyNumberFormat="0" applyProtection="0">
      <alignment horizontal="left" vertical="center" indent="1"/>
    </xf>
    <xf numFmtId="4" fontId="4" fillId="36" borderId="133" applyNumberFormat="0" applyProtection="0">
      <alignment horizontal="left" vertical="center" indent="1"/>
    </xf>
    <xf numFmtId="4" fontId="4" fillId="36" borderId="133" applyNumberFormat="0" applyProtection="0">
      <alignment horizontal="left" vertical="center" indent="1"/>
    </xf>
    <xf numFmtId="4" fontId="4" fillId="36" borderId="133" applyNumberFormat="0" applyProtection="0">
      <alignment horizontal="left" vertical="center" indent="1"/>
    </xf>
    <xf numFmtId="4" fontId="4" fillId="36" borderId="133" applyNumberFormat="0" applyProtection="0">
      <alignment horizontal="left" vertical="center" indent="1"/>
    </xf>
    <xf numFmtId="4" fontId="4" fillId="36" borderId="133" applyNumberFormat="0" applyProtection="0">
      <alignment horizontal="left" vertical="center" indent="1"/>
    </xf>
    <xf numFmtId="4" fontId="81" fillId="36" borderId="133" applyNumberFormat="0" applyProtection="0">
      <alignment horizontal="left" vertical="center" indent="1"/>
    </xf>
    <xf numFmtId="4" fontId="4" fillId="36" borderId="133" applyNumberFormat="0" applyProtection="0">
      <alignment horizontal="left" vertical="center" indent="1"/>
    </xf>
    <xf numFmtId="4" fontId="81" fillId="36" borderId="133" applyNumberFormat="0" applyProtection="0">
      <alignment horizontal="left" vertical="center" indent="1"/>
    </xf>
    <xf numFmtId="4" fontId="4" fillId="36" borderId="133" applyNumberFormat="0" applyProtection="0">
      <alignment horizontal="left" vertical="center" indent="1"/>
    </xf>
    <xf numFmtId="4" fontId="81" fillId="36" borderId="133" applyNumberFormat="0" applyProtection="0">
      <alignment horizontal="left" vertical="center" indent="1"/>
    </xf>
    <xf numFmtId="4" fontId="4" fillId="36" borderId="133" applyNumberFormat="0" applyProtection="0">
      <alignment horizontal="left" vertical="center" indent="1"/>
    </xf>
    <xf numFmtId="4" fontId="4" fillId="36" borderId="133" applyNumberFormat="0" applyProtection="0">
      <alignment horizontal="left" vertical="center" indent="1"/>
    </xf>
    <xf numFmtId="4" fontId="4" fillId="36" borderId="133" applyNumberFormat="0" applyProtection="0">
      <alignment horizontal="left" vertical="center" indent="1"/>
    </xf>
    <xf numFmtId="4" fontId="4" fillId="36" borderId="133" applyNumberFormat="0" applyProtection="0">
      <alignment horizontal="left" vertical="center" indent="1"/>
    </xf>
    <xf numFmtId="4" fontId="4" fillId="36" borderId="133" applyNumberFormat="0" applyProtection="0">
      <alignment horizontal="left" vertical="center" indent="1"/>
    </xf>
    <xf numFmtId="4" fontId="4" fillId="36" borderId="133" applyNumberFormat="0" applyProtection="0">
      <alignment horizontal="left" vertical="center" indent="1"/>
    </xf>
    <xf numFmtId="4" fontId="4" fillId="36" borderId="133" applyNumberFormat="0" applyProtection="0">
      <alignment horizontal="left" vertical="center" indent="1"/>
    </xf>
    <xf numFmtId="0" fontId="13" fillId="127" borderId="133" applyNumberFormat="0" applyProtection="0">
      <alignment horizontal="left" vertical="center" indent="1"/>
    </xf>
    <xf numFmtId="187" fontId="61" fillId="127" borderId="133" applyNumberFormat="0" applyProtection="0">
      <alignment horizontal="left" vertical="center" indent="1"/>
    </xf>
    <xf numFmtId="0" fontId="61"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95" fillId="127" borderId="133" applyNumberFormat="0" applyProtection="0">
      <alignment horizontal="left" vertical="center" indent="1"/>
    </xf>
    <xf numFmtId="0" fontId="13" fillId="127" borderId="133" applyNumberFormat="0" applyProtection="0">
      <alignment horizontal="left" vertical="center" indent="1"/>
    </xf>
    <xf numFmtId="0" fontId="95"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0" fontId="95" fillId="127" borderId="133" applyNumberFormat="0" applyProtection="0">
      <alignment horizontal="left" vertical="center" indent="1"/>
    </xf>
    <xf numFmtId="4" fontId="81" fillId="128" borderId="133" applyNumberFormat="0" applyProtection="0">
      <alignment horizontal="right" vertical="center"/>
    </xf>
    <xf numFmtId="4" fontId="4" fillId="128" borderId="133" applyNumberFormat="0" applyProtection="0">
      <alignment horizontal="right" vertical="center"/>
    </xf>
    <xf numFmtId="4" fontId="81" fillId="128" borderId="133" applyNumberFormat="0" applyProtection="0">
      <alignment horizontal="right" vertical="center"/>
    </xf>
    <xf numFmtId="4" fontId="4" fillId="128" borderId="133" applyNumberFormat="0" applyProtection="0">
      <alignment horizontal="right" vertical="center"/>
    </xf>
    <xf numFmtId="4" fontId="81" fillId="128" borderId="133" applyNumberFormat="0" applyProtection="0">
      <alignment horizontal="right" vertical="center"/>
    </xf>
    <xf numFmtId="4" fontId="4" fillId="128" borderId="133" applyNumberFormat="0" applyProtection="0">
      <alignment horizontal="right" vertical="center"/>
    </xf>
    <xf numFmtId="4" fontId="4" fillId="128" borderId="133" applyNumberFormat="0" applyProtection="0">
      <alignment horizontal="right" vertical="center"/>
    </xf>
    <xf numFmtId="4" fontId="4" fillId="128" borderId="133" applyNumberFormat="0" applyProtection="0">
      <alignment horizontal="right" vertical="center"/>
    </xf>
    <xf numFmtId="4" fontId="4" fillId="128" borderId="133" applyNumberFormat="0" applyProtection="0">
      <alignment horizontal="right" vertical="center"/>
    </xf>
    <xf numFmtId="4" fontId="4" fillId="128" borderId="133" applyNumberFormat="0" applyProtection="0">
      <alignment horizontal="right" vertical="center"/>
    </xf>
    <xf numFmtId="4" fontId="4" fillId="128" borderId="133" applyNumberFormat="0" applyProtection="0">
      <alignment horizontal="right" vertical="center"/>
    </xf>
    <xf numFmtId="4" fontId="4" fillId="128" borderId="133" applyNumberFormat="0" applyProtection="0">
      <alignment horizontal="right" vertical="center"/>
    </xf>
    <xf numFmtId="4" fontId="81" fillId="129" borderId="133" applyNumberFormat="0" applyProtection="0">
      <alignment horizontal="right" vertical="center"/>
    </xf>
    <xf numFmtId="4" fontId="4" fillId="129" borderId="133" applyNumberFormat="0" applyProtection="0">
      <alignment horizontal="right" vertical="center"/>
    </xf>
    <xf numFmtId="4" fontId="81" fillId="129" borderId="133" applyNumberFormat="0" applyProtection="0">
      <alignment horizontal="right" vertical="center"/>
    </xf>
    <xf numFmtId="4" fontId="4" fillId="129" borderId="133" applyNumberFormat="0" applyProtection="0">
      <alignment horizontal="right" vertical="center"/>
    </xf>
    <xf numFmtId="4" fontId="81" fillId="129" borderId="133" applyNumberFormat="0" applyProtection="0">
      <alignment horizontal="right" vertical="center"/>
    </xf>
    <xf numFmtId="4" fontId="4" fillId="129" borderId="133" applyNumberFormat="0" applyProtection="0">
      <alignment horizontal="right" vertical="center"/>
    </xf>
    <xf numFmtId="4" fontId="4" fillId="129" borderId="133" applyNumberFormat="0" applyProtection="0">
      <alignment horizontal="right" vertical="center"/>
    </xf>
    <xf numFmtId="4" fontId="4" fillId="129" borderId="133" applyNumberFormat="0" applyProtection="0">
      <alignment horizontal="right" vertical="center"/>
    </xf>
    <xf numFmtId="4" fontId="4" fillId="129" borderId="133" applyNumberFormat="0" applyProtection="0">
      <alignment horizontal="right" vertical="center"/>
    </xf>
    <xf numFmtId="4" fontId="4" fillId="129" borderId="133" applyNumberFormat="0" applyProtection="0">
      <alignment horizontal="right" vertical="center"/>
    </xf>
    <xf numFmtId="4" fontId="4" fillId="129" borderId="133" applyNumberFormat="0" applyProtection="0">
      <alignment horizontal="right" vertical="center"/>
    </xf>
    <xf numFmtId="4" fontId="4" fillId="129" borderId="133" applyNumberFormat="0" applyProtection="0">
      <alignment horizontal="right" vertical="center"/>
    </xf>
    <xf numFmtId="4" fontId="81" fillId="104" borderId="133" applyNumberFormat="0" applyProtection="0">
      <alignment horizontal="right" vertical="center"/>
    </xf>
    <xf numFmtId="4" fontId="4" fillId="104" borderId="133" applyNumberFormat="0" applyProtection="0">
      <alignment horizontal="right" vertical="center"/>
    </xf>
    <xf numFmtId="4" fontId="81" fillId="104" borderId="133" applyNumberFormat="0" applyProtection="0">
      <alignment horizontal="right" vertical="center"/>
    </xf>
    <xf numFmtId="4" fontId="4" fillId="104" borderId="133" applyNumberFormat="0" applyProtection="0">
      <alignment horizontal="right" vertical="center"/>
    </xf>
    <xf numFmtId="4" fontId="81" fillId="104" borderId="133" applyNumberFormat="0" applyProtection="0">
      <alignment horizontal="right" vertical="center"/>
    </xf>
    <xf numFmtId="4" fontId="4" fillId="104" borderId="133" applyNumberFormat="0" applyProtection="0">
      <alignment horizontal="right" vertical="center"/>
    </xf>
    <xf numFmtId="4" fontId="4" fillId="104" borderId="133" applyNumberFormat="0" applyProtection="0">
      <alignment horizontal="right" vertical="center"/>
    </xf>
    <xf numFmtId="4" fontId="4" fillId="104" borderId="133" applyNumberFormat="0" applyProtection="0">
      <alignment horizontal="right" vertical="center"/>
    </xf>
    <xf numFmtId="4" fontId="4" fillId="104" borderId="133" applyNumberFormat="0" applyProtection="0">
      <alignment horizontal="right" vertical="center"/>
    </xf>
    <xf numFmtId="4" fontId="4" fillId="104" borderId="133" applyNumberFormat="0" applyProtection="0">
      <alignment horizontal="right" vertical="center"/>
    </xf>
    <xf numFmtId="4" fontId="4" fillId="104" borderId="133" applyNumberFormat="0" applyProtection="0">
      <alignment horizontal="right" vertical="center"/>
    </xf>
    <xf numFmtId="4" fontId="4" fillId="104" borderId="133" applyNumberFormat="0" applyProtection="0">
      <alignment horizontal="right" vertical="center"/>
    </xf>
    <xf numFmtId="4" fontId="81" fillId="130" borderId="133" applyNumberFormat="0" applyProtection="0">
      <alignment horizontal="right" vertical="center"/>
    </xf>
    <xf numFmtId="4" fontId="4" fillId="130" borderId="133" applyNumberFormat="0" applyProtection="0">
      <alignment horizontal="right" vertical="center"/>
    </xf>
    <xf numFmtId="4" fontId="81" fillId="130" borderId="133" applyNumberFormat="0" applyProtection="0">
      <alignment horizontal="right" vertical="center"/>
    </xf>
    <xf numFmtId="4" fontId="4" fillId="130" borderId="133" applyNumberFormat="0" applyProtection="0">
      <alignment horizontal="right" vertical="center"/>
    </xf>
    <xf numFmtId="4" fontId="81" fillId="130" borderId="133" applyNumberFormat="0" applyProtection="0">
      <alignment horizontal="right" vertical="center"/>
    </xf>
    <xf numFmtId="4" fontId="4" fillId="130" borderId="133" applyNumberFormat="0" applyProtection="0">
      <alignment horizontal="right" vertical="center"/>
    </xf>
    <xf numFmtId="4" fontId="4" fillId="130" borderId="133" applyNumberFormat="0" applyProtection="0">
      <alignment horizontal="right" vertical="center"/>
    </xf>
    <xf numFmtId="4" fontId="4" fillId="130" borderId="133" applyNumberFormat="0" applyProtection="0">
      <alignment horizontal="right" vertical="center"/>
    </xf>
    <xf numFmtId="4" fontId="4" fillId="130" borderId="133" applyNumberFormat="0" applyProtection="0">
      <alignment horizontal="right" vertical="center"/>
    </xf>
    <xf numFmtId="4" fontId="4" fillId="130" borderId="133" applyNumberFormat="0" applyProtection="0">
      <alignment horizontal="right" vertical="center"/>
    </xf>
    <xf numFmtId="4" fontId="4" fillId="130" borderId="133" applyNumberFormat="0" applyProtection="0">
      <alignment horizontal="right" vertical="center"/>
    </xf>
    <xf numFmtId="4" fontId="4" fillId="130" borderId="133" applyNumberFormat="0" applyProtection="0">
      <alignment horizontal="right" vertical="center"/>
    </xf>
    <xf numFmtId="4" fontId="81" fillId="131" borderId="133" applyNumberFormat="0" applyProtection="0">
      <alignment horizontal="right" vertical="center"/>
    </xf>
    <xf numFmtId="4" fontId="4" fillId="131" borderId="133" applyNumberFormat="0" applyProtection="0">
      <alignment horizontal="right" vertical="center"/>
    </xf>
    <xf numFmtId="4" fontId="81" fillId="131" borderId="133" applyNumberFormat="0" applyProtection="0">
      <alignment horizontal="right" vertical="center"/>
    </xf>
    <xf numFmtId="4" fontId="4" fillId="131" borderId="133" applyNumberFormat="0" applyProtection="0">
      <alignment horizontal="right" vertical="center"/>
    </xf>
    <xf numFmtId="4" fontId="81" fillId="131" borderId="133" applyNumberFormat="0" applyProtection="0">
      <alignment horizontal="right" vertical="center"/>
    </xf>
    <xf numFmtId="4" fontId="4" fillId="131" borderId="133" applyNumberFormat="0" applyProtection="0">
      <alignment horizontal="right" vertical="center"/>
    </xf>
    <xf numFmtId="4" fontId="4" fillId="131" borderId="133" applyNumberFormat="0" applyProtection="0">
      <alignment horizontal="right" vertical="center"/>
    </xf>
    <xf numFmtId="4" fontId="4" fillId="131" borderId="133" applyNumberFormat="0" applyProtection="0">
      <alignment horizontal="right" vertical="center"/>
    </xf>
    <xf numFmtId="4" fontId="4" fillId="131" borderId="133" applyNumberFormat="0" applyProtection="0">
      <alignment horizontal="right" vertical="center"/>
    </xf>
    <xf numFmtId="4" fontId="4" fillId="131" borderId="133" applyNumberFormat="0" applyProtection="0">
      <alignment horizontal="right" vertical="center"/>
    </xf>
    <xf numFmtId="4" fontId="4" fillId="131" borderId="133" applyNumberFormat="0" applyProtection="0">
      <alignment horizontal="right" vertical="center"/>
    </xf>
    <xf numFmtId="4" fontId="4" fillId="131" borderId="133" applyNumberFormat="0" applyProtection="0">
      <alignment horizontal="right" vertical="center"/>
    </xf>
    <xf numFmtId="4" fontId="81" fillId="42" borderId="133" applyNumberFormat="0" applyProtection="0">
      <alignment horizontal="right" vertical="center"/>
    </xf>
    <xf numFmtId="4" fontId="4" fillId="42" borderId="133" applyNumberFormat="0" applyProtection="0">
      <alignment horizontal="right" vertical="center"/>
    </xf>
    <xf numFmtId="4" fontId="81" fillId="42" borderId="133" applyNumberFormat="0" applyProtection="0">
      <alignment horizontal="right" vertical="center"/>
    </xf>
    <xf numFmtId="4" fontId="4" fillId="42" borderId="133" applyNumberFormat="0" applyProtection="0">
      <alignment horizontal="right" vertical="center"/>
    </xf>
    <xf numFmtId="4" fontId="81" fillId="42" borderId="133" applyNumberFormat="0" applyProtection="0">
      <alignment horizontal="right" vertical="center"/>
    </xf>
    <xf numFmtId="4" fontId="4" fillId="42" borderId="133" applyNumberFormat="0" applyProtection="0">
      <alignment horizontal="right" vertical="center"/>
    </xf>
    <xf numFmtId="4" fontId="4" fillId="42" borderId="133" applyNumberFormat="0" applyProtection="0">
      <alignment horizontal="right" vertical="center"/>
    </xf>
    <xf numFmtId="4" fontId="4" fillId="42" borderId="133" applyNumberFormat="0" applyProtection="0">
      <alignment horizontal="right" vertical="center"/>
    </xf>
    <xf numFmtId="4" fontId="4" fillId="42" borderId="133" applyNumberFormat="0" applyProtection="0">
      <alignment horizontal="right" vertical="center"/>
    </xf>
    <xf numFmtId="4" fontId="4" fillId="42" borderId="133" applyNumberFormat="0" applyProtection="0">
      <alignment horizontal="right" vertical="center"/>
    </xf>
    <xf numFmtId="4" fontId="4" fillId="42" borderId="133" applyNumberFormat="0" applyProtection="0">
      <alignment horizontal="right" vertical="center"/>
    </xf>
    <xf numFmtId="4" fontId="4" fillId="42" borderId="133" applyNumberFormat="0" applyProtection="0">
      <alignment horizontal="right" vertical="center"/>
    </xf>
    <xf numFmtId="4" fontId="81" fillId="132" borderId="133" applyNumberFormat="0" applyProtection="0">
      <alignment horizontal="right" vertical="center"/>
    </xf>
    <xf numFmtId="4" fontId="4" fillId="132" borderId="133" applyNumberFormat="0" applyProtection="0">
      <alignment horizontal="right" vertical="center"/>
    </xf>
    <xf numFmtId="4" fontId="81" fillId="132" borderId="133" applyNumberFormat="0" applyProtection="0">
      <alignment horizontal="right" vertical="center"/>
    </xf>
    <xf numFmtId="4" fontId="4" fillId="132" borderId="133" applyNumberFormat="0" applyProtection="0">
      <alignment horizontal="right" vertical="center"/>
    </xf>
    <xf numFmtId="4" fontId="81" fillId="132" borderId="133" applyNumberFormat="0" applyProtection="0">
      <alignment horizontal="right" vertical="center"/>
    </xf>
    <xf numFmtId="4" fontId="4" fillId="132" borderId="133" applyNumberFormat="0" applyProtection="0">
      <alignment horizontal="right" vertical="center"/>
    </xf>
    <xf numFmtId="4" fontId="4" fillId="132" borderId="133" applyNumberFormat="0" applyProtection="0">
      <alignment horizontal="right" vertical="center"/>
    </xf>
    <xf numFmtId="4" fontId="4" fillId="132" borderId="133" applyNumberFormat="0" applyProtection="0">
      <alignment horizontal="right" vertical="center"/>
    </xf>
    <xf numFmtId="4" fontId="4" fillId="132" borderId="133" applyNumberFormat="0" applyProtection="0">
      <alignment horizontal="right" vertical="center"/>
    </xf>
    <xf numFmtId="4" fontId="4" fillId="132" borderId="133" applyNumberFormat="0" applyProtection="0">
      <alignment horizontal="right" vertical="center"/>
    </xf>
    <xf numFmtId="4" fontId="4" fillId="132" borderId="133" applyNumberFormat="0" applyProtection="0">
      <alignment horizontal="right" vertical="center"/>
    </xf>
    <xf numFmtId="4" fontId="4" fillId="132" borderId="133" applyNumberFormat="0" applyProtection="0">
      <alignment horizontal="right" vertical="center"/>
    </xf>
    <xf numFmtId="4" fontId="81" fillId="133" borderId="133" applyNumberFormat="0" applyProtection="0">
      <alignment horizontal="right" vertical="center"/>
    </xf>
    <xf numFmtId="4" fontId="4" fillId="133" borderId="133" applyNumberFormat="0" applyProtection="0">
      <alignment horizontal="right" vertical="center"/>
    </xf>
    <xf numFmtId="4" fontId="81" fillId="133" borderId="133" applyNumberFormat="0" applyProtection="0">
      <alignment horizontal="right" vertical="center"/>
    </xf>
    <xf numFmtId="4" fontId="4" fillId="133" borderId="133" applyNumberFormat="0" applyProtection="0">
      <alignment horizontal="right" vertical="center"/>
    </xf>
    <xf numFmtId="4" fontId="81" fillId="133" borderId="133" applyNumberFormat="0" applyProtection="0">
      <alignment horizontal="right" vertical="center"/>
    </xf>
    <xf numFmtId="4" fontId="4" fillId="133" borderId="133" applyNumberFormat="0" applyProtection="0">
      <alignment horizontal="right" vertical="center"/>
    </xf>
    <xf numFmtId="4" fontId="4" fillId="133" borderId="133" applyNumberFormat="0" applyProtection="0">
      <alignment horizontal="right" vertical="center"/>
    </xf>
    <xf numFmtId="4" fontId="4" fillId="133" borderId="133" applyNumberFormat="0" applyProtection="0">
      <alignment horizontal="right" vertical="center"/>
    </xf>
    <xf numFmtId="4" fontId="4" fillId="133" borderId="133" applyNumberFormat="0" applyProtection="0">
      <alignment horizontal="right" vertical="center"/>
    </xf>
    <xf numFmtId="4" fontId="4" fillId="133" borderId="133" applyNumberFormat="0" applyProtection="0">
      <alignment horizontal="right" vertical="center"/>
    </xf>
    <xf numFmtId="4" fontId="4" fillId="133" borderId="133" applyNumberFormat="0" applyProtection="0">
      <alignment horizontal="right" vertical="center"/>
    </xf>
    <xf numFmtId="4" fontId="4" fillId="133" borderId="133" applyNumberFormat="0" applyProtection="0">
      <alignment horizontal="right" vertical="center"/>
    </xf>
    <xf numFmtId="4" fontId="81" fillId="111" borderId="133" applyNumberFormat="0" applyProtection="0">
      <alignment horizontal="right" vertical="center"/>
    </xf>
    <xf numFmtId="4" fontId="4" fillId="111" borderId="133" applyNumberFormat="0" applyProtection="0">
      <alignment horizontal="right" vertical="center"/>
    </xf>
    <xf numFmtId="4" fontId="81" fillId="111" borderId="133" applyNumberFormat="0" applyProtection="0">
      <alignment horizontal="right" vertical="center"/>
    </xf>
    <xf numFmtId="4" fontId="4" fillId="111" borderId="133" applyNumberFormat="0" applyProtection="0">
      <alignment horizontal="right" vertical="center"/>
    </xf>
    <xf numFmtId="4" fontId="81" fillId="111" borderId="133" applyNumberFormat="0" applyProtection="0">
      <alignment horizontal="right" vertical="center"/>
    </xf>
    <xf numFmtId="4" fontId="4" fillId="111" borderId="133" applyNumberFormat="0" applyProtection="0">
      <alignment horizontal="right" vertical="center"/>
    </xf>
    <xf numFmtId="4" fontId="4" fillId="111" borderId="133" applyNumberFormat="0" applyProtection="0">
      <alignment horizontal="right" vertical="center"/>
    </xf>
    <xf numFmtId="4" fontId="4" fillId="111" borderId="133" applyNumberFormat="0" applyProtection="0">
      <alignment horizontal="right" vertical="center"/>
    </xf>
    <xf numFmtId="4" fontId="4" fillId="111" borderId="133" applyNumberFormat="0" applyProtection="0">
      <alignment horizontal="right" vertical="center"/>
    </xf>
    <xf numFmtId="4" fontId="4" fillId="111" borderId="133" applyNumberFormat="0" applyProtection="0">
      <alignment horizontal="right" vertical="center"/>
    </xf>
    <xf numFmtId="4" fontId="4" fillId="111" borderId="133" applyNumberFormat="0" applyProtection="0">
      <alignment horizontal="right" vertical="center"/>
    </xf>
    <xf numFmtId="4" fontId="4" fillId="111" borderId="133" applyNumberFormat="0" applyProtection="0">
      <alignment horizontal="right" vertical="center"/>
    </xf>
    <xf numFmtId="4" fontId="107" fillId="134" borderId="133" applyNumberFormat="0" applyProtection="0">
      <alignment horizontal="left" vertical="center" indent="1"/>
    </xf>
    <xf numFmtId="4" fontId="4" fillId="134" borderId="133" applyNumberFormat="0" applyProtection="0">
      <alignment horizontal="left" vertical="center" indent="1"/>
    </xf>
    <xf numFmtId="4" fontId="107" fillId="134" borderId="133" applyNumberFormat="0" applyProtection="0">
      <alignment horizontal="left" vertical="center" indent="1"/>
    </xf>
    <xf numFmtId="4" fontId="4" fillId="134" borderId="133" applyNumberFormat="0" applyProtection="0">
      <alignment horizontal="left" vertical="center" indent="1"/>
    </xf>
    <xf numFmtId="4" fontId="107" fillId="134" borderId="133" applyNumberFormat="0" applyProtection="0">
      <alignment horizontal="left" vertical="center" indent="1"/>
    </xf>
    <xf numFmtId="4" fontId="4" fillId="134" borderId="133" applyNumberFormat="0" applyProtection="0">
      <alignment horizontal="left" vertical="center" indent="1"/>
    </xf>
    <xf numFmtId="4" fontId="4" fillId="134" borderId="133" applyNumberFormat="0" applyProtection="0">
      <alignment horizontal="left" vertical="center" indent="1"/>
    </xf>
    <xf numFmtId="4" fontId="4" fillId="134" borderId="133" applyNumberFormat="0" applyProtection="0">
      <alignment horizontal="left" vertical="center" indent="1"/>
    </xf>
    <xf numFmtId="4" fontId="4" fillId="134" borderId="133" applyNumberFormat="0" applyProtection="0">
      <alignment horizontal="left" vertical="center" indent="1"/>
    </xf>
    <xf numFmtId="4" fontId="4" fillId="134" borderId="133" applyNumberFormat="0" applyProtection="0">
      <alignment horizontal="left" vertical="center" indent="1"/>
    </xf>
    <xf numFmtId="4" fontId="4" fillId="134" borderId="133" applyNumberFormat="0" applyProtection="0">
      <alignment horizontal="left" vertical="center" indent="1"/>
    </xf>
    <xf numFmtId="4" fontId="4" fillId="134" borderId="133" applyNumberFormat="0" applyProtection="0">
      <alignment horizontal="left" vertical="center" indent="1"/>
    </xf>
    <xf numFmtId="4" fontId="81" fillId="135" borderId="137" applyNumberFormat="0" applyProtection="0">
      <alignment horizontal="left" vertical="center" indent="1"/>
    </xf>
    <xf numFmtId="4" fontId="4" fillId="135" borderId="137" applyNumberFormat="0" applyProtection="0">
      <alignment horizontal="left" vertical="center" indent="1"/>
    </xf>
    <xf numFmtId="4" fontId="4" fillId="135" borderId="137" applyNumberFormat="0" applyProtection="0">
      <alignment horizontal="left" vertical="center" indent="1"/>
    </xf>
    <xf numFmtId="4" fontId="4" fillId="135" borderId="137" applyNumberFormat="0" applyProtection="0">
      <alignment horizontal="left" vertical="center" indent="1"/>
    </xf>
    <xf numFmtId="4" fontId="4" fillId="135" borderId="137" applyNumberFormat="0" applyProtection="0">
      <alignment horizontal="left" vertical="center" indent="1"/>
    </xf>
    <xf numFmtId="4" fontId="4" fillId="135" borderId="137" applyNumberFormat="0" applyProtection="0">
      <alignment horizontal="left" vertical="center" indent="1"/>
    </xf>
    <xf numFmtId="4" fontId="4" fillId="135" borderId="137" applyNumberFormat="0" applyProtection="0">
      <alignment horizontal="left" vertical="center" indent="1"/>
    </xf>
    <xf numFmtId="4" fontId="4" fillId="135" borderId="137" applyNumberFormat="0" applyProtection="0">
      <alignment horizontal="left" vertical="center" indent="1"/>
    </xf>
    <xf numFmtId="4" fontId="81" fillId="135" borderId="137" applyNumberFormat="0" applyProtection="0">
      <alignment horizontal="left" vertical="center" indent="1"/>
    </xf>
    <xf numFmtId="4" fontId="4" fillId="135" borderId="137" applyNumberFormat="0" applyProtection="0">
      <alignment horizontal="left" vertical="center" indent="1"/>
    </xf>
    <xf numFmtId="4" fontId="81" fillId="135" borderId="137" applyNumberFormat="0" applyProtection="0">
      <alignment horizontal="left" vertical="center" indent="1"/>
    </xf>
    <xf numFmtId="4" fontId="4" fillId="135" borderId="137" applyNumberFormat="0" applyProtection="0">
      <alignment horizontal="left" vertical="center" indent="1"/>
    </xf>
    <xf numFmtId="4" fontId="4" fillId="135" borderId="137" applyNumberFormat="0" applyProtection="0">
      <alignment horizontal="left" vertical="center" indent="1"/>
    </xf>
    <xf numFmtId="4" fontId="4" fillId="135" borderId="137" applyNumberFormat="0" applyProtection="0">
      <alignment horizontal="left" vertical="center" indent="1"/>
    </xf>
    <xf numFmtId="4" fontId="4" fillId="135" borderId="137" applyNumberFormat="0" applyProtection="0">
      <alignment horizontal="left" vertical="center" indent="1"/>
    </xf>
    <xf numFmtId="4" fontId="4" fillId="135" borderId="137" applyNumberFormat="0" applyProtection="0">
      <alignment horizontal="left" vertical="center" indent="1"/>
    </xf>
    <xf numFmtId="4" fontId="4" fillId="135" borderId="137" applyNumberFormat="0" applyProtection="0">
      <alignment horizontal="left" vertical="center" indent="1"/>
    </xf>
    <xf numFmtId="4" fontId="4" fillId="135" borderId="137" applyNumberFormat="0" applyProtection="0">
      <alignment horizontal="left" vertical="center" indent="1"/>
    </xf>
    <xf numFmtId="4" fontId="270" fillId="41" borderId="0" applyNumberFormat="0" applyProtection="0">
      <alignment horizontal="left" vertical="center" indent="1"/>
    </xf>
    <xf numFmtId="4" fontId="270" fillId="41" borderId="0" applyNumberFormat="0" applyProtection="0">
      <alignment horizontal="left" vertical="center" indent="1"/>
    </xf>
    <xf numFmtId="4" fontId="4" fillId="41" borderId="0" applyNumberFormat="0" applyProtection="0">
      <alignment horizontal="left" vertical="center" indent="1"/>
    </xf>
    <xf numFmtId="0" fontId="13" fillId="127" borderId="133" applyNumberFormat="0" applyProtection="0">
      <alignment horizontal="left" vertical="center" indent="1"/>
    </xf>
    <xf numFmtId="187" fontId="61" fillId="127" borderId="133" applyNumberFormat="0" applyProtection="0">
      <alignment horizontal="left" vertical="center" indent="1"/>
    </xf>
    <xf numFmtId="0" fontId="61"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95" fillId="127" borderId="133" applyNumberFormat="0" applyProtection="0">
      <alignment horizontal="left" vertical="center" indent="1"/>
    </xf>
    <xf numFmtId="0" fontId="13" fillId="127" borderId="133" applyNumberFormat="0" applyProtection="0">
      <alignment horizontal="left" vertical="center" indent="1"/>
    </xf>
    <xf numFmtId="0" fontId="95"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0" fontId="95" fillId="127" borderId="133" applyNumberFormat="0" applyProtection="0">
      <alignment horizontal="left" vertical="center" indent="1"/>
    </xf>
    <xf numFmtId="4" fontId="145" fillId="135" borderId="133" applyNumberFormat="0" applyProtection="0">
      <alignment horizontal="left" vertical="center" indent="1"/>
    </xf>
    <xf numFmtId="4" fontId="4" fillId="135" borderId="133" applyNumberFormat="0" applyProtection="0">
      <alignment horizontal="left" vertical="center" indent="1"/>
    </xf>
    <xf numFmtId="4" fontId="4" fillId="135" borderId="133" applyNumberFormat="0" applyProtection="0">
      <alignment horizontal="left" vertical="center" indent="1"/>
    </xf>
    <xf numFmtId="4" fontId="145" fillId="135" borderId="133" applyNumberFormat="0" applyProtection="0">
      <alignment horizontal="left" vertical="center" indent="1"/>
    </xf>
    <xf numFmtId="4" fontId="81" fillId="135" borderId="133" applyNumberFormat="0" applyProtection="0">
      <alignment horizontal="left" vertical="center" indent="1"/>
    </xf>
    <xf numFmtId="4" fontId="145" fillId="135" borderId="133" applyNumberFormat="0" applyProtection="0">
      <alignment horizontal="left" vertical="center" indent="1"/>
    </xf>
    <xf numFmtId="4" fontId="145" fillId="135" borderId="133" applyNumberFormat="0" applyProtection="0">
      <alignment horizontal="left" vertical="center" indent="1"/>
    </xf>
    <xf numFmtId="4" fontId="145" fillId="135" borderId="133" applyNumberFormat="0" applyProtection="0">
      <alignment horizontal="left" vertical="center" indent="1"/>
    </xf>
    <xf numFmtId="4" fontId="145" fillId="135" borderId="133" applyNumberFormat="0" applyProtection="0">
      <alignment horizontal="left" vertical="center" indent="1"/>
    </xf>
    <xf numFmtId="4" fontId="145" fillId="135" borderId="133" applyNumberFormat="0" applyProtection="0">
      <alignment horizontal="left" vertical="center" indent="1"/>
    </xf>
    <xf numFmtId="4" fontId="145" fillId="135" borderId="133" applyNumberFormat="0" applyProtection="0">
      <alignment horizontal="left" vertical="center" indent="1"/>
    </xf>
    <xf numFmtId="4" fontId="145" fillId="135" borderId="133" applyNumberFormat="0" applyProtection="0">
      <alignment horizontal="left" vertical="center" indent="1"/>
    </xf>
    <xf numFmtId="4" fontId="145" fillId="135" borderId="133" applyNumberFormat="0" applyProtection="0">
      <alignment horizontal="left" vertical="center" indent="1"/>
    </xf>
    <xf numFmtId="4" fontId="81" fillId="135" borderId="133" applyNumberFormat="0" applyProtection="0">
      <alignment horizontal="left" vertical="center" indent="1"/>
    </xf>
    <xf numFmtId="4" fontId="4" fillId="135" borderId="133" applyNumberFormat="0" applyProtection="0">
      <alignment horizontal="left" vertical="center" indent="1"/>
    </xf>
    <xf numFmtId="4" fontId="4" fillId="135" borderId="133" applyNumberFormat="0" applyProtection="0">
      <alignment horizontal="left" vertical="center" indent="1"/>
    </xf>
    <xf numFmtId="4" fontId="4" fillId="135" borderId="133" applyNumberFormat="0" applyProtection="0">
      <alignment horizontal="left" vertical="center" indent="1"/>
    </xf>
    <xf numFmtId="4" fontId="4" fillId="135" borderId="133" applyNumberFormat="0" applyProtection="0">
      <alignment horizontal="left" vertical="center" indent="1"/>
    </xf>
    <xf numFmtId="4" fontId="4" fillId="135" borderId="133" applyNumberFormat="0" applyProtection="0">
      <alignment horizontal="left" vertical="center" indent="1"/>
    </xf>
    <xf numFmtId="4" fontId="4" fillId="135" borderId="133" applyNumberFormat="0" applyProtection="0">
      <alignment horizontal="left" vertical="center" indent="1"/>
    </xf>
    <xf numFmtId="4" fontId="4" fillId="135" borderId="133" applyNumberFormat="0" applyProtection="0">
      <alignment horizontal="left" vertical="center" indent="1"/>
    </xf>
    <xf numFmtId="4" fontId="145" fillId="121" borderId="133" applyNumberFormat="0" applyProtection="0">
      <alignment horizontal="left" vertical="center" indent="1"/>
    </xf>
    <xf numFmtId="4" fontId="4" fillId="121" borderId="133" applyNumberFormat="0" applyProtection="0">
      <alignment horizontal="left" vertical="center" indent="1"/>
    </xf>
    <xf numFmtId="4" fontId="4" fillId="121" borderId="133" applyNumberFormat="0" applyProtection="0">
      <alignment horizontal="left" vertical="center" indent="1"/>
    </xf>
    <xf numFmtId="4" fontId="145" fillId="121" borderId="133" applyNumberFormat="0" applyProtection="0">
      <alignment horizontal="left" vertical="center" indent="1"/>
    </xf>
    <xf numFmtId="4" fontId="81" fillId="121" borderId="133" applyNumberFormat="0" applyProtection="0">
      <alignment horizontal="left" vertical="center" indent="1"/>
    </xf>
    <xf numFmtId="4" fontId="145" fillId="121" borderId="133" applyNumberFormat="0" applyProtection="0">
      <alignment horizontal="left" vertical="center" indent="1"/>
    </xf>
    <xf numFmtId="4" fontId="145" fillId="121" borderId="133" applyNumberFormat="0" applyProtection="0">
      <alignment horizontal="left" vertical="center" indent="1"/>
    </xf>
    <xf numFmtId="4" fontId="145" fillId="121" borderId="133" applyNumberFormat="0" applyProtection="0">
      <alignment horizontal="left" vertical="center" indent="1"/>
    </xf>
    <xf numFmtId="4" fontId="145" fillId="121" borderId="133" applyNumberFormat="0" applyProtection="0">
      <alignment horizontal="left" vertical="center" indent="1"/>
    </xf>
    <xf numFmtId="4" fontId="145" fillId="121" borderId="133" applyNumberFormat="0" applyProtection="0">
      <alignment horizontal="left" vertical="center" indent="1"/>
    </xf>
    <xf numFmtId="4" fontId="145" fillId="121" borderId="133" applyNumberFormat="0" applyProtection="0">
      <alignment horizontal="left" vertical="center" indent="1"/>
    </xf>
    <xf numFmtId="4" fontId="145" fillId="121" borderId="133" applyNumberFormat="0" applyProtection="0">
      <alignment horizontal="left" vertical="center" indent="1"/>
    </xf>
    <xf numFmtId="4" fontId="145" fillId="121" borderId="133" applyNumberFormat="0" applyProtection="0">
      <alignment horizontal="left" vertical="center" indent="1"/>
    </xf>
    <xf numFmtId="4" fontId="81" fillId="121" borderId="133" applyNumberFormat="0" applyProtection="0">
      <alignment horizontal="left" vertical="center" indent="1"/>
    </xf>
    <xf numFmtId="4" fontId="4" fillId="121" borderId="133" applyNumberFormat="0" applyProtection="0">
      <alignment horizontal="left" vertical="center" indent="1"/>
    </xf>
    <xf numFmtId="4" fontId="4" fillId="121" borderId="133" applyNumberFormat="0" applyProtection="0">
      <alignment horizontal="left" vertical="center" indent="1"/>
    </xf>
    <xf numFmtId="4" fontId="4" fillId="121" borderId="133" applyNumberFormat="0" applyProtection="0">
      <alignment horizontal="left" vertical="center" indent="1"/>
    </xf>
    <xf numFmtId="4" fontId="4" fillId="121" borderId="133" applyNumberFormat="0" applyProtection="0">
      <alignment horizontal="left" vertical="center" indent="1"/>
    </xf>
    <xf numFmtId="4" fontId="4" fillId="121" borderId="133" applyNumberFormat="0" applyProtection="0">
      <alignment horizontal="left" vertical="center" indent="1"/>
    </xf>
    <xf numFmtId="4" fontId="4" fillId="121" borderId="133" applyNumberFormat="0" applyProtection="0">
      <alignment horizontal="left" vertical="center" indent="1"/>
    </xf>
    <xf numFmtId="4" fontId="4" fillId="121" borderId="133" applyNumberFormat="0" applyProtection="0">
      <alignment horizontal="left" vertical="center" indent="1"/>
    </xf>
    <xf numFmtId="0" fontId="13" fillId="121" borderId="133" applyNumberFormat="0" applyProtection="0">
      <alignment horizontal="left" vertical="center" indent="1"/>
    </xf>
    <xf numFmtId="187" fontId="61" fillId="121" borderId="133" applyNumberFormat="0" applyProtection="0">
      <alignment horizontal="left" vertical="center" indent="1"/>
    </xf>
    <xf numFmtId="0" fontId="61"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95" fillId="121" borderId="133" applyNumberFormat="0" applyProtection="0">
      <alignment horizontal="left" vertical="center" indent="1"/>
    </xf>
    <xf numFmtId="0" fontId="13" fillId="121" borderId="133" applyNumberFormat="0" applyProtection="0">
      <alignment horizontal="left" vertical="center" indent="1"/>
    </xf>
    <xf numFmtId="0" fontId="95" fillId="121" borderId="133" applyNumberFormat="0" applyProtection="0">
      <alignment horizontal="left" vertical="center" indent="1"/>
    </xf>
    <xf numFmtId="187" fontId="61" fillId="121" borderId="133" applyNumberFormat="0" applyProtection="0">
      <alignment horizontal="left" vertical="center" indent="1"/>
    </xf>
    <xf numFmtId="187" fontId="61" fillId="121" borderId="133" applyNumberFormat="0" applyProtection="0">
      <alignment horizontal="left" vertical="center" indent="1"/>
    </xf>
    <xf numFmtId="187" fontId="61" fillId="121" borderId="133" applyNumberFormat="0" applyProtection="0">
      <alignment horizontal="left" vertical="center" indent="1"/>
    </xf>
    <xf numFmtId="187" fontId="61" fillId="121" borderId="133" applyNumberFormat="0" applyProtection="0">
      <alignment horizontal="left" vertical="center" indent="1"/>
    </xf>
    <xf numFmtId="187" fontId="61" fillId="121" borderId="133" applyNumberFormat="0" applyProtection="0">
      <alignment horizontal="left" vertical="center" indent="1"/>
    </xf>
    <xf numFmtId="187" fontId="61" fillId="121" borderId="133" applyNumberFormat="0" applyProtection="0">
      <alignment horizontal="left" vertical="center" indent="1"/>
    </xf>
    <xf numFmtId="0" fontId="95" fillId="121" borderId="133" applyNumberFormat="0" applyProtection="0">
      <alignment horizontal="left" vertical="center" indent="1"/>
    </xf>
    <xf numFmtId="0" fontId="13" fillId="121" borderId="133" applyNumberFormat="0" applyProtection="0">
      <alignment horizontal="left" vertical="center" indent="1"/>
    </xf>
    <xf numFmtId="187" fontId="61" fillId="121" borderId="133" applyNumberFormat="0" applyProtection="0">
      <alignment horizontal="left" vertical="center" indent="1"/>
    </xf>
    <xf numFmtId="0" fontId="61"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95" fillId="121" borderId="133" applyNumberFormat="0" applyProtection="0">
      <alignment horizontal="left" vertical="center" indent="1"/>
    </xf>
    <xf numFmtId="0" fontId="13" fillId="121" borderId="133" applyNumberFormat="0" applyProtection="0">
      <alignment horizontal="left" vertical="center" indent="1"/>
    </xf>
    <xf numFmtId="0" fontId="95" fillId="121" borderId="133" applyNumberFormat="0" applyProtection="0">
      <alignment horizontal="left" vertical="center" indent="1"/>
    </xf>
    <xf numFmtId="187" fontId="61" fillId="121" borderId="133" applyNumberFormat="0" applyProtection="0">
      <alignment horizontal="left" vertical="center" indent="1"/>
    </xf>
    <xf numFmtId="187" fontId="61" fillId="121" borderId="133" applyNumberFormat="0" applyProtection="0">
      <alignment horizontal="left" vertical="center" indent="1"/>
    </xf>
    <xf numFmtId="187" fontId="61" fillId="121" borderId="133" applyNumberFormat="0" applyProtection="0">
      <alignment horizontal="left" vertical="center" indent="1"/>
    </xf>
    <xf numFmtId="187" fontId="61" fillId="121" borderId="133" applyNumberFormat="0" applyProtection="0">
      <alignment horizontal="left" vertical="center" indent="1"/>
    </xf>
    <xf numFmtId="187" fontId="61" fillId="121" borderId="133" applyNumberFormat="0" applyProtection="0">
      <alignment horizontal="left" vertical="center" indent="1"/>
    </xf>
    <xf numFmtId="187" fontId="61" fillId="121" borderId="133" applyNumberFormat="0" applyProtection="0">
      <alignment horizontal="left" vertical="center" indent="1"/>
    </xf>
    <xf numFmtId="0" fontId="95" fillId="121" borderId="133" applyNumberFormat="0" applyProtection="0">
      <alignment horizontal="left" vertical="center" indent="1"/>
    </xf>
    <xf numFmtId="0" fontId="13" fillId="40" borderId="133" applyNumberFormat="0" applyProtection="0">
      <alignment horizontal="left" vertical="center" indent="1"/>
    </xf>
    <xf numFmtId="187" fontId="61" fillId="40" borderId="133" applyNumberFormat="0" applyProtection="0">
      <alignment horizontal="left" vertical="center" indent="1"/>
    </xf>
    <xf numFmtId="0" fontId="61"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95" fillId="40" borderId="133" applyNumberFormat="0" applyProtection="0">
      <alignment horizontal="left" vertical="center" indent="1"/>
    </xf>
    <xf numFmtId="0" fontId="13" fillId="40" borderId="133" applyNumberFormat="0" applyProtection="0">
      <alignment horizontal="left" vertical="center" indent="1"/>
    </xf>
    <xf numFmtId="0" fontId="95" fillId="40" borderId="133" applyNumberFormat="0" applyProtection="0">
      <alignment horizontal="left" vertical="center" indent="1"/>
    </xf>
    <xf numFmtId="187" fontId="61" fillId="40" borderId="133" applyNumberFormat="0" applyProtection="0">
      <alignment horizontal="left" vertical="center" indent="1"/>
    </xf>
    <xf numFmtId="187" fontId="61" fillId="40" borderId="133" applyNumberFormat="0" applyProtection="0">
      <alignment horizontal="left" vertical="center" indent="1"/>
    </xf>
    <xf numFmtId="187" fontId="61" fillId="40" borderId="133" applyNumberFormat="0" applyProtection="0">
      <alignment horizontal="left" vertical="center" indent="1"/>
    </xf>
    <xf numFmtId="187" fontId="61" fillId="40" borderId="133" applyNumberFormat="0" applyProtection="0">
      <alignment horizontal="left" vertical="center" indent="1"/>
    </xf>
    <xf numFmtId="187" fontId="61" fillId="40" borderId="133" applyNumberFormat="0" applyProtection="0">
      <alignment horizontal="left" vertical="center" indent="1"/>
    </xf>
    <xf numFmtId="187" fontId="61" fillId="40" borderId="133" applyNumberFormat="0" applyProtection="0">
      <alignment horizontal="left" vertical="center" indent="1"/>
    </xf>
    <xf numFmtId="0" fontId="95" fillId="40" borderId="133" applyNumberFormat="0" applyProtection="0">
      <alignment horizontal="left" vertical="center" indent="1"/>
    </xf>
    <xf numFmtId="0" fontId="13" fillId="40" borderId="133" applyNumberFormat="0" applyProtection="0">
      <alignment horizontal="left" vertical="center" indent="1"/>
    </xf>
    <xf numFmtId="187" fontId="61" fillId="40" borderId="133" applyNumberFormat="0" applyProtection="0">
      <alignment horizontal="left" vertical="center" indent="1"/>
    </xf>
    <xf numFmtId="0" fontId="61"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95" fillId="40" borderId="133" applyNumberFormat="0" applyProtection="0">
      <alignment horizontal="left" vertical="center" indent="1"/>
    </xf>
    <xf numFmtId="0" fontId="13" fillId="40" borderId="133" applyNumberFormat="0" applyProtection="0">
      <alignment horizontal="left" vertical="center" indent="1"/>
    </xf>
    <xf numFmtId="0" fontId="95" fillId="40" borderId="133" applyNumberFormat="0" applyProtection="0">
      <alignment horizontal="left" vertical="center" indent="1"/>
    </xf>
    <xf numFmtId="187" fontId="61" fillId="40" borderId="133" applyNumberFormat="0" applyProtection="0">
      <alignment horizontal="left" vertical="center" indent="1"/>
    </xf>
    <xf numFmtId="187" fontId="61" fillId="40" borderId="133" applyNumberFormat="0" applyProtection="0">
      <alignment horizontal="left" vertical="center" indent="1"/>
    </xf>
    <xf numFmtId="187" fontId="61" fillId="40" borderId="133" applyNumberFormat="0" applyProtection="0">
      <alignment horizontal="left" vertical="center" indent="1"/>
    </xf>
    <xf numFmtId="187" fontId="61" fillId="40" borderId="133" applyNumberFormat="0" applyProtection="0">
      <alignment horizontal="left" vertical="center" indent="1"/>
    </xf>
    <xf numFmtId="187" fontId="61" fillId="40" borderId="133" applyNumberFormat="0" applyProtection="0">
      <alignment horizontal="left" vertical="center" indent="1"/>
    </xf>
    <xf numFmtId="187" fontId="61" fillId="40" borderId="133" applyNumberFormat="0" applyProtection="0">
      <alignment horizontal="left" vertical="center" indent="1"/>
    </xf>
    <xf numFmtId="0" fontId="95" fillId="40" borderId="133" applyNumberFormat="0" applyProtection="0">
      <alignment horizontal="left" vertical="center" indent="1"/>
    </xf>
    <xf numFmtId="0" fontId="13" fillId="33" borderId="133" applyNumberFormat="0" applyProtection="0">
      <alignment horizontal="left" vertical="center" indent="1"/>
    </xf>
    <xf numFmtId="187" fontId="61" fillId="33" borderId="133" applyNumberFormat="0" applyProtection="0">
      <alignment horizontal="left" vertical="center" indent="1"/>
    </xf>
    <xf numFmtId="0" fontId="61"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95" fillId="33" borderId="133" applyNumberFormat="0" applyProtection="0">
      <alignment horizontal="left" vertical="center" indent="1"/>
    </xf>
    <xf numFmtId="0" fontId="13" fillId="33" borderId="133" applyNumberFormat="0" applyProtection="0">
      <alignment horizontal="left" vertical="center" indent="1"/>
    </xf>
    <xf numFmtId="0" fontId="95" fillId="33" borderId="133" applyNumberFormat="0" applyProtection="0">
      <alignment horizontal="left" vertical="center" indent="1"/>
    </xf>
    <xf numFmtId="187" fontId="61" fillId="33" borderId="133" applyNumberFormat="0" applyProtection="0">
      <alignment horizontal="left" vertical="center" indent="1"/>
    </xf>
    <xf numFmtId="187" fontId="61" fillId="33" borderId="133" applyNumberFormat="0" applyProtection="0">
      <alignment horizontal="left" vertical="center" indent="1"/>
    </xf>
    <xf numFmtId="187" fontId="61" fillId="33" borderId="133" applyNumberFormat="0" applyProtection="0">
      <alignment horizontal="left" vertical="center" indent="1"/>
    </xf>
    <xf numFmtId="187" fontId="61" fillId="33" borderId="133" applyNumberFormat="0" applyProtection="0">
      <alignment horizontal="left" vertical="center" indent="1"/>
    </xf>
    <xf numFmtId="187" fontId="61" fillId="33" borderId="133" applyNumberFormat="0" applyProtection="0">
      <alignment horizontal="left" vertical="center" indent="1"/>
    </xf>
    <xf numFmtId="187" fontId="61" fillId="33" borderId="133" applyNumberFormat="0" applyProtection="0">
      <alignment horizontal="left" vertical="center" indent="1"/>
    </xf>
    <xf numFmtId="0" fontId="95" fillId="33" borderId="133" applyNumberFormat="0" applyProtection="0">
      <alignment horizontal="left" vertical="center" indent="1"/>
    </xf>
    <xf numFmtId="0" fontId="13" fillId="33" borderId="133" applyNumberFormat="0" applyProtection="0">
      <alignment horizontal="left" vertical="center" indent="1"/>
    </xf>
    <xf numFmtId="187" fontId="61" fillId="33" borderId="133" applyNumberFormat="0" applyProtection="0">
      <alignment horizontal="left" vertical="center" indent="1"/>
    </xf>
    <xf numFmtId="0" fontId="61"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95" fillId="33" borderId="133" applyNumberFormat="0" applyProtection="0">
      <alignment horizontal="left" vertical="center" indent="1"/>
    </xf>
    <xf numFmtId="0" fontId="13" fillId="33" borderId="133" applyNumberFormat="0" applyProtection="0">
      <alignment horizontal="left" vertical="center" indent="1"/>
    </xf>
    <xf numFmtId="0" fontId="95" fillId="33" borderId="133" applyNumberFormat="0" applyProtection="0">
      <alignment horizontal="left" vertical="center" indent="1"/>
    </xf>
    <xf numFmtId="187" fontId="61" fillId="33" borderId="133" applyNumberFormat="0" applyProtection="0">
      <alignment horizontal="left" vertical="center" indent="1"/>
    </xf>
    <xf numFmtId="187" fontId="61" fillId="33" borderId="133" applyNumberFormat="0" applyProtection="0">
      <alignment horizontal="left" vertical="center" indent="1"/>
    </xf>
    <xf numFmtId="187" fontId="61" fillId="33" borderId="133" applyNumberFormat="0" applyProtection="0">
      <alignment horizontal="left" vertical="center" indent="1"/>
    </xf>
    <xf numFmtId="187" fontId="61" fillId="33" borderId="133" applyNumberFormat="0" applyProtection="0">
      <alignment horizontal="left" vertical="center" indent="1"/>
    </xf>
    <xf numFmtId="187" fontId="61" fillId="33" borderId="133" applyNumberFormat="0" applyProtection="0">
      <alignment horizontal="left" vertical="center" indent="1"/>
    </xf>
    <xf numFmtId="187" fontId="61" fillId="33" borderId="133" applyNumberFormat="0" applyProtection="0">
      <alignment horizontal="left" vertical="center" indent="1"/>
    </xf>
    <xf numFmtId="0" fontId="95" fillId="33" borderId="133" applyNumberFormat="0" applyProtection="0">
      <alignment horizontal="left" vertical="center" indent="1"/>
    </xf>
    <xf numFmtId="0" fontId="13" fillId="127" borderId="133" applyNumberFormat="0" applyProtection="0">
      <alignment horizontal="left" vertical="center" indent="1"/>
    </xf>
    <xf numFmtId="187" fontId="61" fillId="127" borderId="133" applyNumberFormat="0" applyProtection="0">
      <alignment horizontal="left" vertical="center" indent="1"/>
    </xf>
    <xf numFmtId="0" fontId="61"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95" fillId="127" borderId="133" applyNumberFormat="0" applyProtection="0">
      <alignment horizontal="left" vertical="center" indent="1"/>
    </xf>
    <xf numFmtId="0" fontId="13" fillId="127" borderId="133" applyNumberFormat="0" applyProtection="0">
      <alignment horizontal="left" vertical="center" indent="1"/>
    </xf>
    <xf numFmtId="0" fontId="95"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0" fontId="95" fillId="127" borderId="133" applyNumberFormat="0" applyProtection="0">
      <alignment horizontal="left" vertical="center" indent="1"/>
    </xf>
    <xf numFmtId="0" fontId="13" fillId="127" borderId="133" applyNumberFormat="0" applyProtection="0">
      <alignment horizontal="left" vertical="center" indent="1"/>
    </xf>
    <xf numFmtId="187" fontId="61" fillId="127" borderId="133" applyNumberFormat="0" applyProtection="0">
      <alignment horizontal="left" vertical="center" indent="1"/>
    </xf>
    <xf numFmtId="0" fontId="61"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95" fillId="127" borderId="133" applyNumberFormat="0" applyProtection="0">
      <alignment horizontal="left" vertical="center" indent="1"/>
    </xf>
    <xf numFmtId="0" fontId="13" fillId="127" borderId="133" applyNumberFormat="0" applyProtection="0">
      <alignment horizontal="left" vertical="center" indent="1"/>
    </xf>
    <xf numFmtId="0" fontId="95"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0" fontId="95" fillId="127" borderId="133" applyNumberFormat="0" applyProtection="0">
      <alignment horizontal="left" vertical="center" indent="1"/>
    </xf>
    <xf numFmtId="0" fontId="13" fillId="124" borderId="1"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 fillId="0" borderId="0"/>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 fillId="0" borderId="0"/>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13" fillId="0" borderId="0"/>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46" fillId="124" borderId="138" applyNumberFormat="0">
      <protection locked="0"/>
    </xf>
    <xf numFmtId="0" fontId="271" fillId="61" borderId="139" applyBorder="0"/>
    <xf numFmtId="0" fontId="271" fillId="61" borderId="139" applyBorder="0"/>
    <xf numFmtId="0" fontId="271" fillId="61" borderId="139" applyBorder="0"/>
    <xf numFmtId="0" fontId="271" fillId="61" borderId="139" applyBorder="0"/>
    <xf numFmtId="0" fontId="271" fillId="61" borderId="139" applyBorder="0"/>
    <xf numFmtId="0" fontId="271" fillId="61" borderId="139" applyBorder="0"/>
    <xf numFmtId="0" fontId="271" fillId="61" borderId="139" applyBorder="0"/>
    <xf numFmtId="0" fontId="271" fillId="61" borderId="139" applyBorder="0"/>
    <xf numFmtId="0" fontId="271" fillId="61" borderId="139" applyBorder="0"/>
    <xf numFmtId="4" fontId="81" fillId="115" borderId="133" applyNumberFormat="0" applyProtection="0">
      <alignment vertical="center"/>
    </xf>
    <xf numFmtId="4" fontId="4" fillId="115" borderId="133" applyNumberFormat="0" applyProtection="0">
      <alignment vertical="center"/>
    </xf>
    <xf numFmtId="4" fontId="81" fillId="115" borderId="133" applyNumberFormat="0" applyProtection="0">
      <alignment vertical="center"/>
    </xf>
    <xf numFmtId="4" fontId="4" fillId="115" borderId="133" applyNumberFormat="0" applyProtection="0">
      <alignment vertical="center"/>
    </xf>
    <xf numFmtId="4" fontId="81" fillId="115" borderId="133" applyNumberFormat="0" applyProtection="0">
      <alignment vertical="center"/>
    </xf>
    <xf numFmtId="4" fontId="4" fillId="115" borderId="133" applyNumberFormat="0" applyProtection="0">
      <alignment vertical="center"/>
    </xf>
    <xf numFmtId="4" fontId="4" fillId="115" borderId="133" applyNumberFormat="0" applyProtection="0">
      <alignment vertical="center"/>
    </xf>
    <xf numFmtId="4" fontId="4" fillId="115" borderId="133" applyNumberFormat="0" applyProtection="0">
      <alignment vertical="center"/>
    </xf>
    <xf numFmtId="4" fontId="4" fillId="115" borderId="133" applyNumberFormat="0" applyProtection="0">
      <alignment vertical="center"/>
    </xf>
    <xf numFmtId="4" fontId="4" fillId="115" borderId="133" applyNumberFormat="0" applyProtection="0">
      <alignment vertical="center"/>
    </xf>
    <xf numFmtId="4" fontId="4" fillId="115" borderId="133" applyNumberFormat="0" applyProtection="0">
      <alignment vertical="center"/>
    </xf>
    <xf numFmtId="4" fontId="4" fillId="115" borderId="133" applyNumberFormat="0" applyProtection="0">
      <alignment vertical="center"/>
    </xf>
    <xf numFmtId="4" fontId="269" fillId="115" borderId="133" applyNumberFormat="0" applyProtection="0">
      <alignment vertical="center"/>
    </xf>
    <xf numFmtId="4" fontId="4" fillId="115" borderId="133" applyNumberFormat="0" applyProtection="0">
      <alignment vertical="center"/>
    </xf>
    <xf numFmtId="4" fontId="269" fillId="115" borderId="133" applyNumberFormat="0" applyProtection="0">
      <alignment vertical="center"/>
    </xf>
    <xf numFmtId="4" fontId="4" fillId="115" borderId="133" applyNumberFormat="0" applyProtection="0">
      <alignment vertical="center"/>
    </xf>
    <xf numFmtId="4" fontId="269" fillId="115" borderId="133" applyNumberFormat="0" applyProtection="0">
      <alignment vertical="center"/>
    </xf>
    <xf numFmtId="4" fontId="4" fillId="115" borderId="133" applyNumberFormat="0" applyProtection="0">
      <alignment vertical="center"/>
    </xf>
    <xf numFmtId="4" fontId="4" fillId="115" borderId="133" applyNumberFormat="0" applyProtection="0">
      <alignment vertical="center"/>
    </xf>
    <xf numFmtId="4" fontId="4" fillId="115" borderId="133" applyNumberFormat="0" applyProtection="0">
      <alignment vertical="center"/>
    </xf>
    <xf numFmtId="4" fontId="4" fillId="115" borderId="133" applyNumberFormat="0" applyProtection="0">
      <alignment vertical="center"/>
    </xf>
    <xf numFmtId="4" fontId="4" fillId="115" borderId="133" applyNumberFormat="0" applyProtection="0">
      <alignment vertical="center"/>
    </xf>
    <xf numFmtId="4" fontId="4" fillId="115" borderId="133" applyNumberFormat="0" applyProtection="0">
      <alignment vertical="center"/>
    </xf>
    <xf numFmtId="4" fontId="4" fillId="115" borderId="133" applyNumberFormat="0" applyProtection="0">
      <alignment vertical="center"/>
    </xf>
    <xf numFmtId="4" fontId="81" fillId="115" borderId="133" applyNumberFormat="0" applyProtection="0">
      <alignment horizontal="left" vertical="center" indent="1"/>
    </xf>
    <xf numFmtId="4" fontId="4" fillId="115" borderId="133" applyNumberFormat="0" applyProtection="0">
      <alignment horizontal="left" vertical="center" indent="1"/>
    </xf>
    <xf numFmtId="4" fontId="81" fillId="115" borderId="133" applyNumberFormat="0" applyProtection="0">
      <alignment horizontal="left" vertical="center" indent="1"/>
    </xf>
    <xf numFmtId="4" fontId="4" fillId="115" borderId="133" applyNumberFormat="0" applyProtection="0">
      <alignment horizontal="left" vertical="center" indent="1"/>
    </xf>
    <xf numFmtId="4" fontId="81" fillId="115" borderId="133" applyNumberFormat="0" applyProtection="0">
      <alignment horizontal="left" vertical="center" indent="1"/>
    </xf>
    <xf numFmtId="4" fontId="4" fillId="115" borderId="133" applyNumberFormat="0" applyProtection="0">
      <alignment horizontal="left" vertical="center" indent="1"/>
    </xf>
    <xf numFmtId="4" fontId="4" fillId="115" borderId="133" applyNumberFormat="0" applyProtection="0">
      <alignment horizontal="left" vertical="center" indent="1"/>
    </xf>
    <xf numFmtId="4" fontId="4" fillId="115" borderId="133" applyNumberFormat="0" applyProtection="0">
      <alignment horizontal="left" vertical="center" indent="1"/>
    </xf>
    <xf numFmtId="4" fontId="4" fillId="115" borderId="133" applyNumberFormat="0" applyProtection="0">
      <alignment horizontal="left" vertical="center" indent="1"/>
    </xf>
    <xf numFmtId="4" fontId="4" fillId="115" borderId="133" applyNumberFormat="0" applyProtection="0">
      <alignment horizontal="left" vertical="center" indent="1"/>
    </xf>
    <xf numFmtId="4" fontId="4" fillId="115" borderId="133" applyNumberFormat="0" applyProtection="0">
      <alignment horizontal="left" vertical="center" indent="1"/>
    </xf>
    <xf numFmtId="4" fontId="4" fillId="115" borderId="133" applyNumberFormat="0" applyProtection="0">
      <alignment horizontal="left" vertical="center" indent="1"/>
    </xf>
    <xf numFmtId="4" fontId="81" fillId="115" borderId="133" applyNumberFormat="0" applyProtection="0">
      <alignment horizontal="left" vertical="center" indent="1"/>
    </xf>
    <xf numFmtId="4" fontId="4" fillId="115" borderId="133" applyNumberFormat="0" applyProtection="0">
      <alignment horizontal="left" vertical="center" indent="1"/>
    </xf>
    <xf numFmtId="4" fontId="81" fillId="115" borderId="133" applyNumberFormat="0" applyProtection="0">
      <alignment horizontal="left" vertical="center" indent="1"/>
    </xf>
    <xf numFmtId="4" fontId="4" fillId="115" borderId="133" applyNumberFormat="0" applyProtection="0">
      <alignment horizontal="left" vertical="center" indent="1"/>
    </xf>
    <xf numFmtId="4" fontId="81" fillId="115" borderId="133" applyNumberFormat="0" applyProtection="0">
      <alignment horizontal="left" vertical="center" indent="1"/>
    </xf>
    <xf numFmtId="4" fontId="4" fillId="115" borderId="133" applyNumberFormat="0" applyProtection="0">
      <alignment horizontal="left" vertical="center" indent="1"/>
    </xf>
    <xf numFmtId="4" fontId="4" fillId="115" borderId="133" applyNumberFormat="0" applyProtection="0">
      <alignment horizontal="left" vertical="center" indent="1"/>
    </xf>
    <xf numFmtId="4" fontId="4" fillId="115" borderId="133" applyNumberFormat="0" applyProtection="0">
      <alignment horizontal="left" vertical="center" indent="1"/>
    </xf>
    <xf numFmtId="4" fontId="4" fillId="115" borderId="133" applyNumberFormat="0" applyProtection="0">
      <alignment horizontal="left" vertical="center" indent="1"/>
    </xf>
    <xf numFmtId="4" fontId="4" fillId="115" borderId="133" applyNumberFormat="0" applyProtection="0">
      <alignment horizontal="left" vertical="center" indent="1"/>
    </xf>
    <xf numFmtId="4" fontId="4" fillId="115" borderId="133" applyNumberFormat="0" applyProtection="0">
      <alignment horizontal="left" vertical="center" indent="1"/>
    </xf>
    <xf numFmtId="4" fontId="4" fillId="115" borderId="133" applyNumberFormat="0" applyProtection="0">
      <alignment horizontal="left" vertical="center" indent="1"/>
    </xf>
    <xf numFmtId="4" fontId="81"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81" fillId="135" borderId="133" applyNumberFormat="0" applyProtection="0">
      <alignment horizontal="right" vertical="center"/>
    </xf>
    <xf numFmtId="4" fontId="81" fillId="135" borderId="133" applyNumberFormat="0" applyProtection="0">
      <alignment horizontal="right" vertical="center"/>
    </xf>
    <xf numFmtId="4" fontId="81" fillId="135" borderId="133" applyNumberFormat="0" applyProtection="0">
      <alignment horizontal="right" vertical="center"/>
    </xf>
    <xf numFmtId="4" fontId="81" fillId="135" borderId="133" applyNumberFormat="0" applyProtection="0">
      <alignment horizontal="right" vertical="center"/>
    </xf>
    <xf numFmtId="4" fontId="81" fillId="135" borderId="133" applyNumberFormat="0" applyProtection="0">
      <alignment horizontal="right" vertical="center"/>
    </xf>
    <xf numFmtId="4" fontId="81" fillId="135" borderId="133" applyNumberFormat="0" applyProtection="0">
      <alignment horizontal="right" vertical="center"/>
    </xf>
    <xf numFmtId="4" fontId="81" fillId="135" borderId="133" applyNumberFormat="0" applyProtection="0">
      <alignment horizontal="right" vertical="center"/>
    </xf>
    <xf numFmtId="4" fontId="81" fillId="135" borderId="133" applyNumberFormat="0" applyProtection="0">
      <alignment horizontal="right" vertical="center"/>
    </xf>
    <xf numFmtId="4" fontId="81" fillId="135" borderId="133" applyNumberFormat="0" applyProtection="0">
      <alignment horizontal="right" vertical="center"/>
    </xf>
    <xf numFmtId="4" fontId="81" fillId="135" borderId="133" applyNumberFormat="0" applyProtection="0">
      <alignment horizontal="right" vertical="center"/>
    </xf>
    <xf numFmtId="4" fontId="116" fillId="0" borderId="114" applyNumberFormat="0" applyProtection="0">
      <alignment horizontal="right" vertical="center"/>
    </xf>
    <xf numFmtId="4" fontId="116" fillId="0" borderId="114" applyNumberFormat="0" applyProtection="0">
      <alignment horizontal="right" vertical="center"/>
    </xf>
    <xf numFmtId="4" fontId="116" fillId="0" borderId="114" applyNumberFormat="0" applyProtection="0">
      <alignment horizontal="right" vertical="center"/>
    </xf>
    <xf numFmtId="4" fontId="116" fillId="0" borderId="114"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81" fillId="135" borderId="133" applyNumberFormat="0" applyProtection="0">
      <alignment horizontal="right" vertical="center"/>
    </xf>
    <xf numFmtId="4" fontId="269" fillId="135" borderId="133" applyNumberFormat="0" applyProtection="0">
      <alignment horizontal="right" vertical="center"/>
    </xf>
    <xf numFmtId="4" fontId="4" fillId="135" borderId="133" applyNumberFormat="0" applyProtection="0">
      <alignment horizontal="right" vertical="center"/>
    </xf>
    <xf numFmtId="4" fontId="269" fillId="135" borderId="133" applyNumberFormat="0" applyProtection="0">
      <alignment horizontal="right" vertical="center"/>
    </xf>
    <xf numFmtId="4" fontId="4" fillId="135" borderId="133" applyNumberFormat="0" applyProtection="0">
      <alignment horizontal="right" vertical="center"/>
    </xf>
    <xf numFmtId="4" fontId="269"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0" fontId="13"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0" fontId="61"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95"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95"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187" fontId="61" fillId="127" borderId="133" applyNumberFormat="0" applyProtection="0">
      <alignment horizontal="left" vertical="center" indent="1"/>
    </xf>
    <xf numFmtId="0" fontId="61"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95" fillId="127" borderId="133" applyNumberFormat="0" applyProtection="0">
      <alignment horizontal="left" vertical="center" indent="1"/>
    </xf>
    <xf numFmtId="0" fontId="13" fillId="127" borderId="133" applyNumberFormat="0" applyProtection="0">
      <alignment horizontal="left" vertical="center" indent="1"/>
    </xf>
    <xf numFmtId="0" fontId="95"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0" fontId="95" fillId="127" borderId="133" applyNumberFormat="0" applyProtection="0">
      <alignment horizontal="left" vertical="center" indent="1"/>
    </xf>
    <xf numFmtId="0" fontId="272" fillId="0" borderId="0"/>
    <xf numFmtId="0" fontId="272" fillId="0" borderId="0"/>
    <xf numFmtId="0" fontId="4" fillId="0" borderId="0"/>
    <xf numFmtId="0" fontId="116" fillId="136" borderId="1"/>
    <xf numFmtId="0" fontId="116" fillId="136" borderId="1"/>
    <xf numFmtId="0" fontId="116" fillId="136" borderId="1"/>
    <xf numFmtId="0" fontId="116" fillId="136" borderId="1"/>
    <xf numFmtId="0" fontId="116" fillId="136" borderId="1"/>
    <xf numFmtId="0" fontId="116" fillId="136" borderId="1"/>
    <xf numFmtId="0" fontId="116" fillId="136" borderId="1"/>
    <xf numFmtId="0" fontId="116" fillId="136" borderId="1"/>
    <xf numFmtId="0" fontId="116" fillId="136" borderId="1"/>
    <xf numFmtId="0" fontId="116" fillId="136" borderId="1"/>
    <xf numFmtId="4" fontId="273" fillId="135" borderId="133" applyNumberFormat="0" applyProtection="0">
      <alignment horizontal="right" vertical="center"/>
    </xf>
    <xf numFmtId="4" fontId="4" fillId="135" borderId="133" applyNumberFormat="0" applyProtection="0">
      <alignment horizontal="right" vertical="center"/>
    </xf>
    <xf numFmtId="4" fontId="273" fillId="135" borderId="133" applyNumberFormat="0" applyProtection="0">
      <alignment horizontal="right" vertical="center"/>
    </xf>
    <xf numFmtId="4" fontId="4" fillId="135" borderId="133" applyNumberFormat="0" applyProtection="0">
      <alignment horizontal="right" vertical="center"/>
    </xf>
    <xf numFmtId="4" fontId="273"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0" fontId="146" fillId="0" borderId="8"/>
    <xf numFmtId="293" fontId="274" fillId="0" borderId="0" applyFill="0" applyBorder="0">
      <alignment horizontal="right"/>
      <protection hidden="1"/>
    </xf>
    <xf numFmtId="0" fontId="275" fillId="137" borderId="1">
      <alignment horizontal="center" vertical="center" wrapText="1"/>
      <protection hidden="1"/>
    </xf>
    <xf numFmtId="0" fontId="275" fillId="137" borderId="1">
      <alignment horizontal="center" vertical="center" wrapText="1"/>
      <protection hidden="1"/>
    </xf>
    <xf numFmtId="0" fontId="275" fillId="137" borderId="1">
      <alignment horizontal="center" vertical="center" wrapText="1"/>
      <protection hidden="1"/>
    </xf>
    <xf numFmtId="0" fontId="275" fillId="137" borderId="1">
      <alignment horizontal="center" vertical="center" wrapText="1"/>
      <protection hidden="1"/>
    </xf>
    <xf numFmtId="0" fontId="275" fillId="137" borderId="1">
      <alignment horizontal="center" vertical="center" wrapText="1"/>
      <protection hidden="1"/>
    </xf>
    <xf numFmtId="0" fontId="275" fillId="137" borderId="1">
      <alignment horizontal="center" vertical="center" wrapText="1"/>
      <protection hidden="1"/>
    </xf>
    <xf numFmtId="0" fontId="275" fillId="137" borderId="1">
      <alignment horizontal="center" vertical="center" wrapText="1"/>
      <protection hidden="1"/>
    </xf>
    <xf numFmtId="0" fontId="275" fillId="137" borderId="1">
      <alignment horizontal="center" vertical="center" wrapText="1"/>
      <protection hidden="1"/>
    </xf>
    <xf numFmtId="0" fontId="275" fillId="137" borderId="1">
      <alignment horizontal="center" vertical="center" wrapText="1"/>
      <protection hidden="1"/>
    </xf>
    <xf numFmtId="0" fontId="275" fillId="137" borderId="1">
      <alignment horizontal="center" vertical="center" wrapText="1"/>
      <protection hidden="1"/>
    </xf>
    <xf numFmtId="0" fontId="276" fillId="138" borderId="0"/>
    <xf numFmtId="49" fontId="277" fillId="138" borderId="0"/>
    <xf numFmtId="49" fontId="278" fillId="138" borderId="140"/>
    <xf numFmtId="49" fontId="278" fillId="138" borderId="0"/>
    <xf numFmtId="0" fontId="276" fillId="37" borderId="140">
      <protection locked="0"/>
    </xf>
    <xf numFmtId="0" fontId="276" fillId="138" borderId="0"/>
    <xf numFmtId="0" fontId="278" fillId="139" borderId="0"/>
    <xf numFmtId="0" fontId="278" fillId="111" borderId="0"/>
    <xf numFmtId="0" fontId="278" fillId="130" borderId="0"/>
    <xf numFmtId="0" fontId="279" fillId="0" borderId="0" applyNumberFormat="0" applyFill="0" applyBorder="0" applyAlignment="0" applyProtection="0"/>
    <xf numFmtId="294" fontId="95" fillId="0" borderId="0" applyFont="0" applyFill="0" applyBorder="0" applyAlignment="0" applyProtection="0"/>
    <xf numFmtId="295" fontId="13" fillId="97" borderId="1">
      <alignment vertical="center"/>
    </xf>
    <xf numFmtId="0" fontId="115" fillId="0" borderId="0" applyFill="0" applyBorder="0" applyAlignment="0" applyProtection="0"/>
    <xf numFmtId="0" fontId="95" fillId="0" borderId="92"/>
    <xf numFmtId="0" fontId="86" fillId="0" borderId="0" applyNumberFormat="0" applyFill="0" applyBorder="0" applyAlignment="0" applyProtection="0">
      <alignment horizontal="center"/>
    </xf>
    <xf numFmtId="0" fontId="280" fillId="0" borderId="135"/>
    <xf numFmtId="0" fontId="280" fillId="0" borderId="135"/>
    <xf numFmtId="0" fontId="280" fillId="0" borderId="135"/>
    <xf numFmtId="0" fontId="280" fillId="0" borderId="135"/>
    <xf numFmtId="0" fontId="280" fillId="0" borderId="135"/>
    <xf numFmtId="0" fontId="280" fillId="0" borderId="135"/>
    <xf numFmtId="0" fontId="280" fillId="0" borderId="135"/>
    <xf numFmtId="0" fontId="280" fillId="0" borderId="135"/>
    <xf numFmtId="0" fontId="280" fillId="0" borderId="135"/>
    <xf numFmtId="296" fontId="281" fillId="0" borderId="1">
      <alignment horizontal="left" vertical="center"/>
      <protection locked="0"/>
    </xf>
    <xf numFmtId="0" fontId="71" fillId="0" borderId="0">
      <protection locked="0"/>
    </xf>
    <xf numFmtId="0" fontId="260" fillId="0" borderId="0"/>
    <xf numFmtId="0" fontId="214" fillId="0" borderId="0"/>
    <xf numFmtId="0" fontId="51" fillId="0" borderId="0"/>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1" applyNumberFormat="0" applyProtection="0">
      <alignment horizontal="center"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12" fillId="140" borderId="142" applyNumberFormat="0" applyAlignment="0" applyProtection="0">
      <alignment wrapText="1"/>
    </xf>
    <xf numFmtId="0" fontId="13" fillId="141" borderId="0" applyNumberFormat="0" applyBorder="0">
      <alignment horizontal="center" wrapText="1"/>
    </xf>
    <xf numFmtId="0" fontId="13" fillId="141" borderId="0" applyNumberFormat="0" applyBorder="0">
      <alignment wrapText="1"/>
    </xf>
    <xf numFmtId="0" fontId="13" fillId="0" borderId="0" applyNumberFormat="0" applyFill="0" applyBorder="0" applyProtection="0">
      <alignment horizontal="right" wrapText="1"/>
    </xf>
    <xf numFmtId="297" fontId="13" fillId="0" borderId="0" applyFill="0" applyBorder="0" applyAlignment="0" applyProtection="0">
      <alignment wrapText="1"/>
    </xf>
    <xf numFmtId="298" fontId="13" fillId="0" borderId="0" applyFill="0" applyBorder="0" applyAlignment="0" applyProtection="0">
      <alignment wrapText="1"/>
    </xf>
    <xf numFmtId="299" fontId="13" fillId="0" borderId="0" applyFill="0" applyBorder="0" applyAlignment="0" applyProtection="0">
      <alignment wrapText="1"/>
    </xf>
    <xf numFmtId="0" fontId="13" fillId="0" borderId="0" applyNumberFormat="0" applyFill="0" applyBorder="0" applyProtection="0">
      <alignment horizontal="right" wrapText="1"/>
    </xf>
    <xf numFmtId="0" fontId="13" fillId="0" borderId="0" applyNumberFormat="0" applyFill="0" applyBorder="0">
      <alignment horizontal="right" wrapText="1"/>
    </xf>
    <xf numFmtId="17" fontId="13" fillId="0" borderId="0" applyFill="0" applyBorder="0">
      <alignment horizontal="right" wrapText="1"/>
    </xf>
    <xf numFmtId="165" fontId="13" fillId="0" borderId="0" applyFill="0" applyBorder="0" applyAlignment="0" applyProtection="0">
      <alignment wrapText="1"/>
    </xf>
    <xf numFmtId="0" fontId="66" fillId="0" borderId="0" applyNumberFormat="0" applyFill="0" applyBorder="0">
      <alignment horizontal="left" wrapText="1"/>
    </xf>
    <xf numFmtId="0" fontId="112" fillId="0" borderId="0" applyNumberFormat="0" applyFill="0" applyBorder="0">
      <alignment horizontal="center" wrapText="1"/>
    </xf>
    <xf numFmtId="0" fontId="112" fillId="0" borderId="0" applyNumberFormat="0" applyFill="0" applyBorder="0">
      <alignment horizontal="center" wrapText="1"/>
    </xf>
    <xf numFmtId="0" fontId="56" fillId="0" borderId="0"/>
    <xf numFmtId="0" fontId="95" fillId="0" borderId="93"/>
    <xf numFmtId="0" fontId="282" fillId="0" borderId="0"/>
    <xf numFmtId="0" fontId="13" fillId="0" borderId="0"/>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Continuous"/>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0" fontId="12" fillId="0" borderId="3">
      <alignment horizontal="center"/>
    </xf>
    <xf numFmtId="38" fontId="147" fillId="0" borderId="58" applyBorder="0">
      <alignment horizontal="right"/>
      <protection locked="0"/>
    </xf>
    <xf numFmtId="200" fontId="13" fillId="37" borderId="143" applyNumberFormat="0" applyFont="0" applyAlignment="0">
      <alignment horizontal="left"/>
    </xf>
    <xf numFmtId="0" fontId="283" fillId="0" borderId="0" applyBorder="0" applyProtection="0">
      <alignment vertical="center"/>
    </xf>
    <xf numFmtId="0" fontId="283" fillId="0" borderId="3" applyBorder="0" applyProtection="0">
      <alignment horizontal="right" vertical="center"/>
    </xf>
    <xf numFmtId="0" fontId="283" fillId="0" borderId="3" applyBorder="0" applyProtection="0">
      <alignment horizontal="right" vertical="center"/>
    </xf>
    <xf numFmtId="0" fontId="283" fillId="0" borderId="3" applyBorder="0" applyProtection="0">
      <alignment horizontal="right" vertical="center"/>
    </xf>
    <xf numFmtId="0" fontId="283" fillId="0" borderId="3" applyBorder="0" applyProtection="0">
      <alignment horizontal="right" vertical="center"/>
    </xf>
    <xf numFmtId="0" fontId="283" fillId="0" borderId="3" applyBorder="0" applyProtection="0">
      <alignment horizontal="right" vertical="center"/>
    </xf>
    <xf numFmtId="0" fontId="283" fillId="0" borderId="3" applyBorder="0" applyProtection="0">
      <alignment horizontal="right" vertical="center"/>
    </xf>
    <xf numFmtId="0" fontId="283" fillId="0" borderId="3" applyBorder="0" applyProtection="0">
      <alignment horizontal="right" vertical="center"/>
    </xf>
    <xf numFmtId="0" fontId="283" fillId="0" borderId="3" applyBorder="0" applyProtection="0">
      <alignment horizontal="right" vertical="center"/>
    </xf>
    <xf numFmtId="0" fontId="284" fillId="142" borderId="0" applyBorder="0" applyProtection="0">
      <alignment horizontal="centerContinuous" vertical="center"/>
    </xf>
    <xf numFmtId="0" fontId="284" fillId="143" borderId="3" applyBorder="0" applyProtection="0">
      <alignment horizontal="centerContinuous" vertical="center"/>
    </xf>
    <xf numFmtId="0" fontId="284" fillId="143" borderId="3" applyBorder="0" applyProtection="0">
      <alignment horizontal="centerContinuous" vertical="center"/>
    </xf>
    <xf numFmtId="0" fontId="284" fillId="143" borderId="3" applyBorder="0" applyProtection="0">
      <alignment horizontal="centerContinuous" vertical="center"/>
    </xf>
    <xf numFmtId="0" fontId="284" fillId="143" borderId="3" applyBorder="0" applyProtection="0">
      <alignment horizontal="centerContinuous" vertical="center"/>
    </xf>
    <xf numFmtId="0" fontId="284" fillId="143" borderId="3" applyBorder="0" applyProtection="0">
      <alignment horizontal="centerContinuous" vertical="center"/>
    </xf>
    <xf numFmtId="0" fontId="284" fillId="143" borderId="3" applyBorder="0" applyProtection="0">
      <alignment horizontal="centerContinuous" vertical="center"/>
    </xf>
    <xf numFmtId="0" fontId="284" fillId="143" borderId="3" applyBorder="0" applyProtection="0">
      <alignment horizontal="centerContinuous" vertical="center"/>
    </xf>
    <xf numFmtId="0" fontId="284" fillId="143" borderId="3" applyBorder="0" applyProtection="0">
      <alignment horizontal="centerContinuous" vertical="center"/>
    </xf>
    <xf numFmtId="0" fontId="285" fillId="0" borderId="0"/>
    <xf numFmtId="38" fontId="4" fillId="144" borderId="0">
      <alignment horizontal="right" vertical="top"/>
    </xf>
    <xf numFmtId="182" fontId="286" fillId="144" borderId="0">
      <alignment horizontal="right" vertical="top"/>
    </xf>
    <xf numFmtId="0" fontId="240" fillId="0" borderId="0"/>
    <xf numFmtId="0" fontId="287" fillId="0" borderId="0" applyFill="0" applyBorder="0" applyProtection="0">
      <alignment horizontal="left"/>
    </xf>
    <xf numFmtId="0" fontId="161" fillId="0" borderId="58" applyFill="0" applyBorder="0" applyProtection="0">
      <alignment horizontal="left" vertical="top"/>
    </xf>
    <xf numFmtId="0" fontId="288" fillId="0" borderId="0">
      <alignment horizontal="centerContinuous"/>
    </xf>
    <xf numFmtId="0" fontId="95" fillId="0" borderId="0"/>
    <xf numFmtId="300" fontId="131" fillId="0" borderId="0" applyFont="0" applyFill="0" applyBorder="0" applyProtection="0">
      <alignment horizontal="left"/>
    </xf>
    <xf numFmtId="301" fontId="131" fillId="0" borderId="0" applyFont="0" applyFill="0" applyBorder="0" applyProtection="0">
      <alignment horizontal="left"/>
    </xf>
    <xf numFmtId="302" fontId="131" fillId="0" borderId="0" applyFont="0" applyFill="0" applyBorder="0" applyProtection="0">
      <alignment horizontal="left"/>
    </xf>
    <xf numFmtId="0" fontId="289" fillId="0" borderId="0"/>
    <xf numFmtId="0" fontId="290" fillId="0" borderId="0"/>
    <xf numFmtId="49" fontId="81" fillId="0" borderId="0" applyFill="0" applyBorder="0" applyAlignment="0"/>
    <xf numFmtId="49" fontId="145" fillId="0" borderId="0" applyFill="0" applyAlignment="0"/>
    <xf numFmtId="287" fontId="71" fillId="0" borderId="0" applyFill="0" applyBorder="0" applyAlignment="0"/>
    <xf numFmtId="177" fontId="4" fillId="0" borderId="0" applyFill="0" applyAlignment="0"/>
    <xf numFmtId="303" fontId="71" fillId="0" borderId="0" applyFill="0" applyBorder="0" applyAlignment="0"/>
    <xf numFmtId="304" fontId="4" fillId="0" borderId="0" applyFill="0" applyAlignment="0"/>
    <xf numFmtId="0" fontId="291" fillId="0" borderId="0" applyFill="0" applyBorder="0" applyProtection="0">
      <alignment horizontal="left" vertical="top"/>
    </xf>
    <xf numFmtId="0" fontId="67" fillId="0" borderId="0" applyNumberFormat="0" applyFill="0" applyBorder="0" applyAlignment="0" applyProtection="0"/>
    <xf numFmtId="0" fontId="225"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3" fillId="0" borderId="0"/>
    <xf numFmtId="0" fontId="292" fillId="0" borderId="0" applyNumberFormat="0" applyFill="0" applyBorder="0" applyAlignment="0" applyProtection="0"/>
    <xf numFmtId="0" fontId="292" fillId="0" borderId="0" applyNumberFormat="0" applyFill="0" applyBorder="0" applyAlignment="0" applyProtection="0"/>
    <xf numFmtId="0" fontId="279"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49" fontId="151" fillId="33" borderId="1" applyNumberFormat="0" applyBorder="0">
      <alignment horizontal="center" vertical="center" wrapText="1"/>
    </xf>
    <xf numFmtId="0" fontId="294" fillId="142" borderId="0" applyBorder="0"/>
    <xf numFmtId="0" fontId="295" fillId="0" borderId="144" applyNumberFormat="0" applyFill="0" applyAlignment="0" applyProtection="0"/>
    <xf numFmtId="0" fontId="295" fillId="0" borderId="144" applyNumberFormat="0" applyFill="0" applyAlignment="0" applyProtection="0"/>
    <xf numFmtId="0" fontId="155" fillId="0" borderId="145"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155" fillId="0" borderId="145" applyNumberFormat="0" applyFill="0" applyAlignment="0" applyProtection="0"/>
    <xf numFmtId="0" fontId="295" fillId="0" borderId="144" applyNumberFormat="0" applyFill="0" applyAlignment="0" applyProtection="0"/>
    <xf numFmtId="0" fontId="134" fillId="0" borderId="146" applyNumberFormat="0" applyFont="0" applyFill="0" applyAlignment="0" applyProtection="0"/>
    <xf numFmtId="0" fontId="295" fillId="0" borderId="144" applyNumberFormat="0" applyFill="0" applyAlignment="0" applyProtection="0"/>
    <xf numFmtId="0" fontId="136" fillId="0" borderId="146" applyNumberFormat="0" applyFont="0" applyFill="0" applyAlignment="0" applyProtection="0"/>
    <xf numFmtId="0" fontId="295" fillId="0" borderId="144" applyNumberFormat="0" applyFill="0" applyAlignment="0" applyProtection="0"/>
    <xf numFmtId="0" fontId="296" fillId="0" borderId="146" applyNumberFormat="0" applyFont="0" applyFill="0" applyAlignment="0" applyProtection="0"/>
    <xf numFmtId="0" fontId="136" fillId="0" borderId="146" applyNumberFormat="0" applyFont="0" applyFill="0" applyAlignment="0" applyProtection="0"/>
    <xf numFmtId="0" fontId="155" fillId="0" borderId="145" applyNumberFormat="0" applyFill="0" applyAlignment="0" applyProtection="0"/>
    <xf numFmtId="0" fontId="295" fillId="0" borderId="144" applyNumberFormat="0" applyFill="0" applyAlignment="0" applyProtection="0"/>
    <xf numFmtId="0" fontId="155" fillId="0" borderId="145" applyNumberFormat="0" applyFill="0" applyAlignment="0" applyProtection="0"/>
    <xf numFmtId="0" fontId="295" fillId="0" borderId="144" applyNumberFormat="0" applyFill="0" applyAlignment="0" applyProtection="0"/>
    <xf numFmtId="0" fontId="155" fillId="0" borderId="145" applyNumberFormat="0" applyFill="0" applyAlignment="0" applyProtection="0"/>
    <xf numFmtId="0" fontId="295" fillId="0" borderId="144" applyNumberFormat="0" applyFill="0" applyAlignment="0" applyProtection="0"/>
    <xf numFmtId="0" fontId="155" fillId="0" borderId="145" applyNumberFormat="0" applyFill="0" applyAlignment="0" applyProtection="0"/>
    <xf numFmtId="0" fontId="295" fillId="0" borderId="144" applyNumberFormat="0" applyFill="0" applyAlignment="0" applyProtection="0"/>
    <xf numFmtId="0" fontId="155" fillId="0" borderId="145" applyNumberFormat="0" applyFill="0" applyAlignment="0" applyProtection="0"/>
    <xf numFmtId="0" fontId="295" fillId="0" borderId="144" applyNumberFormat="0" applyFill="0" applyAlignment="0" applyProtection="0"/>
    <xf numFmtId="0" fontId="155" fillId="0" borderId="145" applyNumberFormat="0" applyFill="0" applyAlignment="0" applyProtection="0"/>
    <xf numFmtId="0" fontId="295" fillId="0" borderId="144" applyNumberFormat="0" applyFill="0" applyAlignment="0" applyProtection="0"/>
    <xf numFmtId="0" fontId="155" fillId="0" borderId="145" applyNumberFormat="0" applyFill="0" applyAlignment="0" applyProtection="0"/>
    <xf numFmtId="0" fontId="295" fillId="0" borderId="144" applyNumberFormat="0" applyFill="0" applyAlignment="0" applyProtection="0"/>
    <xf numFmtId="0" fontId="95" fillId="0" borderId="0"/>
    <xf numFmtId="0" fontId="13" fillId="0" borderId="0"/>
    <xf numFmtId="0" fontId="297" fillId="0" borderId="0">
      <alignment horizontal="fill"/>
    </xf>
    <xf numFmtId="0" fontId="95" fillId="0" borderId="0"/>
    <xf numFmtId="0" fontId="13" fillId="0" borderId="0"/>
    <xf numFmtId="0" fontId="95" fillId="0" borderId="0"/>
    <xf numFmtId="37" fontId="102" fillId="0" borderId="0" applyFill="0" applyBorder="0" applyAlignment="0">
      <alignment vertical="center"/>
    </xf>
    <xf numFmtId="305" fontId="95" fillId="33" borderId="0" applyFill="0"/>
    <xf numFmtId="200" fontId="298" fillId="104" borderId="104">
      <alignment horizontal="center" vertical="center"/>
    </xf>
    <xf numFmtId="0" fontId="299" fillId="0" borderId="0"/>
    <xf numFmtId="0" fontId="95" fillId="0" borderId="0"/>
    <xf numFmtId="306" fontId="13" fillId="0" borderId="0" applyFont="0" applyFill="0" applyBorder="0" applyAlignment="0" applyProtection="0"/>
    <xf numFmtId="307" fontId="13" fillId="0" borderId="0" applyFont="0" applyFill="0" applyBorder="0" applyAlignment="0" applyProtection="0"/>
    <xf numFmtId="0" fontId="95" fillId="0" borderId="0">
      <alignment horizontal="center" textRotation="180"/>
    </xf>
    <xf numFmtId="0" fontId="13" fillId="0" borderId="0">
      <alignment horizontal="center" vertical="center" textRotation="180"/>
    </xf>
    <xf numFmtId="0" fontId="299" fillId="0" borderId="0"/>
    <xf numFmtId="308" fontId="13" fillId="0" borderId="0" applyFont="0" applyFill="0" applyBorder="0" applyAlignment="0" applyProtection="0"/>
    <xf numFmtId="197" fontId="13" fillId="0" borderId="0" applyFont="0" applyFill="0" applyBorder="0" applyAlignment="0" applyProtection="0"/>
    <xf numFmtId="309" fontId="13" fillId="0" borderId="0" applyFont="0" applyFill="0" applyBorder="0" applyAlignment="0" applyProtection="0"/>
    <xf numFmtId="196" fontId="13" fillId="0" borderId="0" applyFont="0" applyFill="0" applyBorder="0" applyAlignment="0" applyProtection="0"/>
    <xf numFmtId="225" fontId="71" fillId="0" borderId="0" applyFont="0" applyFill="0" applyBorder="0" applyAlignment="0" applyProtection="0"/>
    <xf numFmtId="310" fontId="71" fillId="0" borderId="0" applyFon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1" fillId="0" borderId="0" applyNumberFormat="0" applyFill="0" applyBorder="0" applyAlignment="0" applyProtection="0"/>
    <xf numFmtId="0" fontId="300" fillId="0" borderId="0" applyNumberFormat="0" applyFill="0" applyBorder="0" applyAlignment="0" applyProtection="0"/>
    <xf numFmtId="0" fontId="302"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95" fillId="113" borderId="109">
      <alignment vertical="center"/>
      <protection locked="0"/>
    </xf>
    <xf numFmtId="311" fontId="13" fillId="0" borderId="0" applyFont="0" applyFill="0" applyBorder="0" applyAlignment="0" applyProtection="0"/>
    <xf numFmtId="312" fontId="13" fillId="0" borderId="0" applyFont="0" applyFill="0" applyBorder="0" applyAlignment="0" applyProtection="0"/>
    <xf numFmtId="0" fontId="303" fillId="0" borderId="3" applyBorder="0" applyProtection="0">
      <alignment horizontal="right"/>
    </xf>
    <xf numFmtId="1" fontId="304" fillId="0" borderId="0">
      <alignment horizontal="right"/>
    </xf>
    <xf numFmtId="313" fontId="102" fillId="0" borderId="0" applyFill="0" applyBorder="0" applyProtection="0"/>
    <xf numFmtId="314" fontId="102" fillId="0" borderId="0" applyFill="0" applyBorder="0" applyProtection="0"/>
    <xf numFmtId="0" fontId="13" fillId="0" borderId="3" applyFill="0" applyBorder="0" applyProtection="0">
      <alignment horizontal="center"/>
    </xf>
    <xf numFmtId="200" fontId="13" fillId="141" borderId="1" applyNumberFormat="0" applyFill="0" applyBorder="0" applyProtection="0">
      <alignment vertical="center"/>
      <protection locked="0"/>
    </xf>
    <xf numFmtId="200" fontId="95" fillId="141" borderId="1" applyNumberFormat="0" applyFill="0" applyBorder="0" applyProtection="0">
      <alignment vertical="center"/>
      <protection locked="0"/>
    </xf>
    <xf numFmtId="200" fontId="95" fillId="141" borderId="1" applyNumberFormat="0" applyFill="0" applyBorder="0" applyProtection="0">
      <alignment vertical="center"/>
      <protection locked="0"/>
    </xf>
    <xf numFmtId="315" fontId="115" fillId="0" borderId="0" applyFont="0" applyFill="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4" fillId="75" borderId="0" applyNumberFormat="0" applyBorder="0" applyAlignment="0" applyProtection="0"/>
    <xf numFmtId="0" fontId="8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84" fillId="75" borderId="0" applyNumberFormat="0" applyBorder="0" applyAlignment="0" applyProtection="0"/>
    <xf numFmtId="0" fontId="84" fillId="14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4" fillId="146"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63"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4" fillId="80" borderId="0" applyNumberFormat="0" applyBorder="0" applyAlignment="0" applyProtection="0"/>
    <xf numFmtId="0" fontId="8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84" fillId="80" borderId="0" applyNumberFormat="0" applyBorder="0" applyAlignment="0" applyProtection="0"/>
    <xf numFmtId="0" fontId="84" fillId="69"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4" fillId="147"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63"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4" fillId="59" borderId="0" applyNumberFormat="0" applyBorder="0" applyAlignment="0" applyProtection="0"/>
    <xf numFmtId="0" fontId="8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84" fillId="59" borderId="0" applyNumberFormat="0" applyBorder="0" applyAlignment="0" applyProtection="0"/>
    <xf numFmtId="0" fontId="84" fillId="62"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4" fillId="148"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63"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4" fillId="65" borderId="0" applyNumberFormat="0" applyBorder="0" applyAlignment="0" applyProtection="0"/>
    <xf numFmtId="0" fontId="8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84" fillId="65" borderId="0" applyNumberFormat="0" applyBorder="0" applyAlignment="0" applyProtection="0"/>
    <xf numFmtId="0" fontId="84" fillId="61"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4" fillId="72"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63"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4" fillId="66" borderId="0" applyNumberFormat="0" applyBorder="0" applyAlignment="0" applyProtection="0"/>
    <xf numFmtId="0" fontId="8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4" fillId="73"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63"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4" fillId="69" borderId="0" applyNumberFormat="0" applyBorder="0" applyAlignment="0" applyProtection="0"/>
    <xf numFmtId="0" fontId="8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84" fillId="69" borderId="0" applyNumberFormat="0" applyBorder="0" applyAlignment="0" applyProtection="0"/>
    <xf numFmtId="0" fontId="84" fillId="80"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4" fillId="14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63"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203" fontId="42" fillId="0" borderId="112">
      <protection locked="0"/>
    </xf>
    <xf numFmtId="203" fontId="42" fillId="0" borderId="112">
      <protection locked="0"/>
    </xf>
    <xf numFmtId="203" fontId="305" fillId="0" borderId="112">
      <protection locked="0"/>
    </xf>
    <xf numFmtId="316" fontId="306" fillId="0" borderId="31">
      <alignment horizontal="center"/>
    </xf>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187"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187"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187" fontId="4" fillId="87" borderId="113" applyNumberFormat="0" applyAlignment="0" applyProtection="0"/>
    <xf numFmtId="0" fontId="201" fillId="53" borderId="113" applyNumberFormat="0" applyAlignment="0" applyProtection="0"/>
    <xf numFmtId="187" fontId="4" fillId="87" borderId="113" applyNumberFormat="0" applyAlignment="0" applyProtection="0"/>
    <xf numFmtId="187" fontId="4" fillId="87" borderId="113" applyNumberFormat="0" applyAlignment="0" applyProtection="0"/>
    <xf numFmtId="187" fontId="4" fillId="87" borderId="113" applyNumberFormat="0" applyAlignment="0" applyProtection="0"/>
    <xf numFmtId="0" fontId="201" fillId="35" borderId="113" applyNumberFormat="0" applyAlignment="0" applyProtection="0"/>
    <xf numFmtId="0" fontId="201" fillId="53" borderId="113" applyNumberFormat="0" applyAlignment="0" applyProtection="0"/>
    <xf numFmtId="0"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0"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0"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0"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0" fontId="201" fillId="53" borderId="113" applyNumberFormat="0" applyAlignment="0" applyProtection="0"/>
    <xf numFmtId="187" fontId="4" fillId="87" borderId="113" applyNumberFormat="0" applyAlignment="0" applyProtection="0"/>
    <xf numFmtId="0" fontId="201" fillId="53" borderId="113" applyNumberFormat="0" applyAlignment="0" applyProtection="0"/>
    <xf numFmtId="187" fontId="4" fillId="87" borderId="113" applyNumberFormat="0" applyAlignment="0" applyProtection="0"/>
    <xf numFmtId="0" fontId="201" fillId="53" borderId="113" applyNumberFormat="0" applyAlignment="0" applyProtection="0"/>
    <xf numFmtId="187" fontId="4" fillId="87" borderId="113" applyNumberFormat="0" applyAlignment="0" applyProtection="0"/>
    <xf numFmtId="0" fontId="201" fillId="53" borderId="113" applyNumberFormat="0" applyAlignment="0" applyProtection="0"/>
    <xf numFmtId="187" fontId="4" fillId="87" borderId="113" applyNumberFormat="0" applyAlignment="0" applyProtection="0"/>
    <xf numFmtId="0" fontId="4" fillId="87"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6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187"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187"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187"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187"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187"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187" fontId="201" fillId="53" borderId="113" applyNumberFormat="0" applyAlignment="0" applyProtection="0"/>
    <xf numFmtId="3" fontId="307" fillId="0" borderId="0">
      <alignment horizontal="center" vertical="center" textRotation="90" wrapText="1"/>
    </xf>
    <xf numFmtId="3" fontId="308" fillId="0" borderId="37" applyFill="0" applyBorder="0">
      <alignment vertical="center"/>
    </xf>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187"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187"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187" fontId="4" fillId="150" borderId="133" applyNumberFormat="0" applyAlignment="0" applyProtection="0"/>
    <xf numFmtId="0" fontId="250" fillId="57" borderId="133" applyNumberFormat="0" applyAlignment="0" applyProtection="0"/>
    <xf numFmtId="187" fontId="4" fillId="150" borderId="133" applyNumberFormat="0" applyAlignment="0" applyProtection="0"/>
    <xf numFmtId="187" fontId="4" fillId="150" borderId="133" applyNumberFormat="0" applyAlignment="0" applyProtection="0"/>
    <xf numFmtId="187" fontId="4" fillId="150" borderId="133" applyNumberFormat="0" applyAlignment="0" applyProtection="0"/>
    <xf numFmtId="0" fontId="250" fillId="124" borderId="133" applyNumberFormat="0" applyAlignment="0" applyProtection="0"/>
    <xf numFmtId="0" fontId="250" fillId="57" borderId="133" applyNumberFormat="0" applyAlignment="0" applyProtection="0"/>
    <xf numFmtId="0"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0"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0"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0"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0" fontId="250" fillId="57" borderId="133" applyNumberFormat="0" applyAlignment="0" applyProtection="0"/>
    <xf numFmtId="187" fontId="4" fillId="150" borderId="133" applyNumberFormat="0" applyAlignment="0" applyProtection="0"/>
    <xf numFmtId="0" fontId="250" fillId="57" borderId="133" applyNumberFormat="0" applyAlignment="0" applyProtection="0"/>
    <xf numFmtId="187" fontId="4" fillId="150" borderId="133" applyNumberFormat="0" applyAlignment="0" applyProtection="0"/>
    <xf numFmtId="0" fontId="250" fillId="57" borderId="133" applyNumberFormat="0" applyAlignment="0" applyProtection="0"/>
    <xf numFmtId="187" fontId="4" fillId="150" borderId="133" applyNumberFormat="0" applyAlignment="0" applyProtection="0"/>
    <xf numFmtId="0" fontId="250" fillId="57" borderId="133" applyNumberFormat="0" applyAlignment="0" applyProtection="0"/>
    <xf numFmtId="187" fontId="4" fillId="150" borderId="133" applyNumberFormat="0" applyAlignment="0" applyProtection="0"/>
    <xf numFmtId="0" fontId="4" fillId="150"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39"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187"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187"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187"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187"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187"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187" fontId="250" fillId="57" borderId="13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187"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187"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187" fontId="4" fillId="150" borderId="113" applyNumberFormat="0" applyAlignment="0" applyProtection="0"/>
    <xf numFmtId="0" fontId="120" fillId="57" borderId="113" applyNumberFormat="0" applyAlignment="0" applyProtection="0"/>
    <xf numFmtId="187" fontId="4" fillId="150" borderId="113" applyNumberFormat="0" applyAlignment="0" applyProtection="0"/>
    <xf numFmtId="187" fontId="4" fillId="150" borderId="113" applyNumberFormat="0" applyAlignment="0" applyProtection="0"/>
    <xf numFmtId="187" fontId="4" fillId="150" borderId="113" applyNumberFormat="0" applyAlignment="0" applyProtection="0"/>
    <xf numFmtId="0" fontId="309" fillId="124" borderId="113" applyNumberFormat="0" applyAlignment="0" applyProtection="0"/>
    <xf numFmtId="0" fontId="120" fillId="57" borderId="113" applyNumberFormat="0" applyAlignment="0" applyProtection="0"/>
    <xf numFmtId="0"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0"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0"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0"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0" fontId="120" fillId="57" borderId="113" applyNumberFormat="0" applyAlignment="0" applyProtection="0"/>
    <xf numFmtId="187" fontId="4" fillId="150" borderId="113" applyNumberFormat="0" applyAlignment="0" applyProtection="0"/>
    <xf numFmtId="0" fontId="120" fillId="57" borderId="113" applyNumberFormat="0" applyAlignment="0" applyProtection="0"/>
    <xf numFmtId="187" fontId="4" fillId="150" borderId="113" applyNumberFormat="0" applyAlignment="0" applyProtection="0"/>
    <xf numFmtId="0" fontId="120" fillId="57" borderId="113" applyNumberFormat="0" applyAlignment="0" applyProtection="0"/>
    <xf numFmtId="187" fontId="4" fillId="150" borderId="113" applyNumberFormat="0" applyAlignment="0" applyProtection="0"/>
    <xf numFmtId="0" fontId="120" fillId="57" borderId="113" applyNumberFormat="0" applyAlignment="0" applyProtection="0"/>
    <xf numFmtId="187" fontId="4" fillId="150" borderId="113" applyNumberFormat="0" applyAlignment="0" applyProtection="0"/>
    <xf numFmtId="0" fontId="4" fillId="150"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305"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187"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187"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187"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187"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187"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187" fontId="120" fillId="57" borderId="113" applyNumberFormat="0" applyAlignment="0" applyProtection="0"/>
    <xf numFmtId="0" fontId="310"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311" fillId="0" borderId="0" applyNumberFormat="0" applyFill="0" applyBorder="0" applyAlignment="0" applyProtection="0">
      <alignment vertical="top"/>
      <protection locked="0"/>
    </xf>
    <xf numFmtId="0" fontId="310"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312" fillId="0" borderId="0" applyNumberFormat="0" applyFill="0" applyBorder="0" applyAlignment="0" applyProtection="0"/>
    <xf numFmtId="0" fontId="313" fillId="0" borderId="0" applyNumberFormat="0" applyFill="0" applyBorder="0" applyAlignment="0" applyProtection="0">
      <alignment vertical="top"/>
      <protection locked="0"/>
    </xf>
    <xf numFmtId="0" fontId="312" fillId="0" borderId="0" applyNumberFormat="0" applyFill="0" applyBorder="0" applyAlignment="0" applyProtection="0"/>
    <xf numFmtId="187" fontId="314" fillId="0" borderId="0" applyNumberFormat="0" applyFill="0" applyBorder="0" applyAlignment="0" applyProtection="0">
      <alignment vertical="top"/>
      <protection locked="0"/>
    </xf>
    <xf numFmtId="166" fontId="5" fillId="0" borderId="1" applyAlignment="0">
      <alignment horizontal="left" vertical="center"/>
    </xf>
    <xf numFmtId="166" fontId="5" fillId="0" borderId="1" applyAlignment="0">
      <alignment horizontal="left" vertical="center"/>
    </xf>
    <xf numFmtId="166" fontId="5" fillId="0" borderId="1" applyAlignment="0">
      <alignment horizontal="left" vertical="center"/>
    </xf>
    <xf numFmtId="166" fontId="5" fillId="0" borderId="1" applyAlignment="0">
      <alignment horizontal="left" vertical="center"/>
    </xf>
    <xf numFmtId="166" fontId="5" fillId="0" borderId="1" applyAlignment="0">
      <alignment horizontal="left" vertical="center"/>
    </xf>
    <xf numFmtId="166" fontId="5" fillId="0" borderId="1" applyAlignment="0">
      <alignment horizontal="left" vertical="center"/>
    </xf>
    <xf numFmtId="166" fontId="5" fillId="0" borderId="1" applyAlignment="0">
      <alignment horizontal="left" vertical="center"/>
    </xf>
    <xf numFmtId="166" fontId="5" fillId="0" borderId="1" applyAlignment="0">
      <alignment horizontal="left" vertical="center"/>
    </xf>
    <xf numFmtId="166" fontId="5" fillId="0" borderId="1" applyAlignment="0">
      <alignment horizontal="left" vertical="center"/>
    </xf>
    <xf numFmtId="166" fontId="5" fillId="0" borderId="1" applyAlignment="0">
      <alignment horizontal="left" vertical="center"/>
    </xf>
    <xf numFmtId="14" fontId="315" fillId="0" borderId="0"/>
    <xf numFmtId="14" fontId="316" fillId="0" borderId="37" applyBorder="0">
      <alignment horizontal="center" vertical="center"/>
    </xf>
    <xf numFmtId="14" fontId="42" fillId="0" borderId="0">
      <alignment vertical="center"/>
    </xf>
    <xf numFmtId="317" fontId="1" fillId="0" borderId="0" applyFont="0" applyFill="0" applyBorder="0" applyAlignment="0" applyProtection="0"/>
    <xf numFmtId="167" fontId="317" fillId="0" borderId="0" applyFont="0" applyFill="0" applyBorder="0" applyAlignment="0" applyProtection="0"/>
    <xf numFmtId="167" fontId="80"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317" fillId="0" borderId="0" applyFont="0" applyFill="0" applyBorder="0" applyAlignment="0" applyProtection="0"/>
    <xf numFmtId="167" fontId="318" fillId="0" borderId="0" applyFont="0" applyFill="0" applyBorder="0" applyAlignment="0" applyProtection="0"/>
    <xf numFmtId="167" fontId="317" fillId="0" borderId="0" applyFont="0" applyFill="0" applyBorder="0" applyAlignment="0" applyProtection="0"/>
    <xf numFmtId="167" fontId="80" fillId="0" borderId="0" applyFont="0" applyFill="0" applyBorder="0" applyAlignment="0" applyProtection="0"/>
    <xf numFmtId="167" fontId="145" fillId="0" borderId="0" applyFont="0" applyFill="0" applyBorder="0" applyAlignment="0" applyProtection="0"/>
    <xf numFmtId="167" fontId="80" fillId="0" borderId="0" applyFont="0" applyFill="0" applyBorder="0" applyAlignment="0" applyProtection="0"/>
    <xf numFmtId="318" fontId="13" fillId="0" borderId="0" applyFont="0" applyFill="0" applyBorder="0" applyAlignment="0" applyProtection="0"/>
    <xf numFmtId="167" fontId="80" fillId="0" borderId="0" applyFont="0" applyFill="0" applyBorder="0" applyAlignment="0" applyProtection="0"/>
    <xf numFmtId="167" fontId="4" fillId="0" borderId="0" applyFont="0" applyFill="0" applyBorder="0" applyAlignment="0" applyProtection="0"/>
    <xf numFmtId="0" fontId="319" fillId="0" borderId="0" applyBorder="0">
      <alignment horizontal="center" vertical="center" wrapText="1"/>
    </xf>
    <xf numFmtId="0" fontId="320"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4" fillId="0" borderId="120" applyNumberFormat="0" applyFill="0" applyAlignment="0" applyProtection="0"/>
    <xf numFmtId="0" fontId="173" fillId="0" borderId="120" applyNumberFormat="0" applyFill="0" applyAlignment="0" applyProtection="0"/>
    <xf numFmtId="0" fontId="4" fillId="0" borderId="120" applyNumberFormat="0" applyFill="0" applyAlignment="0" applyProtection="0"/>
    <xf numFmtId="0" fontId="4" fillId="0" borderId="120" applyNumberFormat="0" applyFill="0" applyAlignment="0" applyProtection="0"/>
    <xf numFmtId="0" fontId="4" fillId="0" borderId="120" applyNumberFormat="0" applyFill="0" applyAlignment="0" applyProtection="0"/>
    <xf numFmtId="0" fontId="173" fillId="0" borderId="120" applyNumberFormat="0" applyFill="0" applyAlignment="0" applyProtection="0"/>
    <xf numFmtId="0" fontId="321" fillId="0" borderId="147"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4"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322"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323" fillId="0" borderId="0" applyBorder="0">
      <alignment horizontal="center" vertical="center" wrapText="1"/>
    </xf>
    <xf numFmtId="0" fontId="323" fillId="0" borderId="0" applyBorder="0">
      <alignment horizontal="center" vertical="center" wrapText="1"/>
    </xf>
    <xf numFmtId="0" fontId="323" fillId="0" borderId="0" applyBorder="0">
      <alignment horizontal="center" vertical="center" wrapText="1"/>
    </xf>
    <xf numFmtId="0" fontId="323" fillId="0" borderId="0" applyBorder="0">
      <alignment horizontal="center" vertical="center" wrapText="1"/>
    </xf>
    <xf numFmtId="0" fontId="323" fillId="0" borderId="0" applyBorder="0">
      <alignment horizontal="center" vertical="center" wrapText="1"/>
    </xf>
    <xf numFmtId="0" fontId="323" fillId="0" borderId="0" applyBorder="0">
      <alignment horizontal="center" vertical="center" wrapText="1"/>
    </xf>
    <xf numFmtId="0" fontId="323" fillId="0" borderId="0" applyBorder="0">
      <alignment horizontal="center" vertical="center" wrapText="1"/>
    </xf>
    <xf numFmtId="0" fontId="323" fillId="0" borderId="0" applyBorder="0">
      <alignment horizontal="center" vertical="center" wrapText="1"/>
    </xf>
    <xf numFmtId="0" fontId="323" fillId="0" borderId="0" applyBorder="0">
      <alignment horizontal="center" vertical="center" wrapText="1"/>
    </xf>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4" fillId="0" borderId="121" applyNumberFormat="0" applyFill="0" applyAlignment="0" applyProtection="0"/>
    <xf numFmtId="0" fontId="178" fillId="0" borderId="121" applyNumberFormat="0" applyFill="0" applyAlignment="0" applyProtection="0"/>
    <xf numFmtId="0" fontId="4" fillId="0" borderId="121" applyNumberFormat="0" applyFill="0" applyAlignment="0" applyProtection="0"/>
    <xf numFmtId="0" fontId="4" fillId="0" borderId="121" applyNumberFormat="0" applyFill="0" applyAlignment="0" applyProtection="0"/>
    <xf numFmtId="0" fontId="4" fillId="0" borderId="121" applyNumberFormat="0" applyFill="0" applyAlignment="0" applyProtection="0"/>
    <xf numFmtId="0" fontId="178" fillId="0" borderId="121" applyNumberFormat="0" applyFill="0" applyAlignment="0" applyProtection="0"/>
    <xf numFmtId="0" fontId="324" fillId="0" borderId="148"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325"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323"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4" fillId="0" borderId="123" applyNumberFormat="0" applyFill="0" applyAlignment="0" applyProtection="0"/>
    <xf numFmtId="187" fontId="4" fillId="0" borderId="123" applyNumberFormat="0" applyFill="0" applyAlignment="0" applyProtection="0"/>
    <xf numFmtId="0" fontId="182" fillId="0" borderId="123" applyNumberFormat="0" applyFill="0" applyAlignment="0" applyProtection="0"/>
    <xf numFmtId="0" fontId="4" fillId="0" borderId="123" applyNumberFormat="0" applyFill="0" applyAlignment="0" applyProtection="0"/>
    <xf numFmtId="187" fontId="4" fillId="0" borderId="123" applyNumberFormat="0" applyFill="0" applyAlignment="0" applyProtection="0"/>
    <xf numFmtId="0" fontId="4" fillId="0" borderId="123" applyNumberFormat="0" applyFill="0" applyAlignment="0" applyProtection="0"/>
    <xf numFmtId="187" fontId="4" fillId="0" borderId="123" applyNumberFormat="0" applyFill="0" applyAlignment="0" applyProtection="0"/>
    <xf numFmtId="0" fontId="4" fillId="0" borderId="123" applyNumberFormat="0" applyFill="0" applyAlignment="0" applyProtection="0"/>
    <xf numFmtId="187" fontId="4" fillId="0" borderId="123" applyNumberFormat="0" applyFill="0" applyAlignment="0" applyProtection="0"/>
    <xf numFmtId="0" fontId="182" fillId="0" borderId="123" applyNumberFormat="0" applyFill="0" applyAlignment="0" applyProtection="0"/>
    <xf numFmtId="187" fontId="4" fillId="0" borderId="123" applyNumberFormat="0" applyFill="0" applyAlignment="0" applyProtection="0"/>
    <xf numFmtId="0" fontId="182" fillId="0" borderId="123" applyNumberFormat="0" applyFill="0" applyAlignment="0" applyProtection="0"/>
    <xf numFmtId="0" fontId="326" fillId="0" borderId="149"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4"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327"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187"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4" fillId="0" borderId="0" applyNumberFormat="0" applyFill="0" applyBorder="0" applyAlignment="0" applyProtection="0"/>
    <xf numFmtId="0" fontId="182"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82" fillId="0" borderId="0" applyNumberFormat="0" applyFill="0" applyBorder="0" applyAlignment="0" applyProtection="0"/>
    <xf numFmtId="0" fontId="326"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4"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327"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323" fillId="0" borderId="0" applyBorder="0">
      <alignment horizontal="center" vertical="center" wrapText="1"/>
    </xf>
    <xf numFmtId="0" fontId="323" fillId="0" borderId="0" applyBorder="0">
      <alignment horizontal="center" vertical="center" wrapText="1"/>
    </xf>
    <xf numFmtId="0" fontId="323" fillId="0" borderId="0" applyBorder="0">
      <alignment horizontal="center" vertical="center" wrapText="1"/>
    </xf>
    <xf numFmtId="0" fontId="323" fillId="0" borderId="0" applyBorder="0">
      <alignment horizontal="center" vertical="center" wrapText="1"/>
    </xf>
    <xf numFmtId="0" fontId="323" fillId="0" borderId="0" applyBorder="0">
      <alignment horizontal="center" vertical="center" wrapText="1"/>
    </xf>
    <xf numFmtId="0" fontId="4" fillId="0" borderId="1">
      <alignment horizontal="center" vertical="center" wrapText="1"/>
    </xf>
    <xf numFmtId="0" fontId="4" fillId="0" borderId="1">
      <alignment horizontal="center" vertical="center" wrapText="1"/>
    </xf>
    <xf numFmtId="0" fontId="4" fillId="0" borderId="1">
      <alignment horizontal="center" vertical="center" wrapText="1"/>
    </xf>
    <xf numFmtId="0" fontId="328"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0" fontId="327" fillId="0" borderId="4" applyBorder="0">
      <alignment horizontal="center" vertical="center" wrapText="1"/>
    </xf>
    <xf numFmtId="0" fontId="328" fillId="0" borderId="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0" fontId="328" fillId="0" borderId="4" applyBorder="0">
      <alignment horizontal="center" vertical="center" wrapText="1"/>
    </xf>
    <xf numFmtId="0" fontId="327"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187" fontId="327" fillId="0" borderId="4" applyBorder="0">
      <alignment horizontal="center" vertical="center" wrapText="1"/>
    </xf>
    <xf numFmtId="0" fontId="327" fillId="0" borderId="4" applyBorder="0">
      <alignment horizontal="center" vertical="center" wrapText="1"/>
    </xf>
    <xf numFmtId="203" fontId="142" fillId="98" borderId="112"/>
    <xf numFmtId="203" fontId="142" fillId="98" borderId="112"/>
    <xf numFmtId="203" fontId="329" fillId="98" borderId="112"/>
    <xf numFmtId="4" fontId="243" fillId="36" borderId="1" applyBorder="0">
      <alignment horizontal="right"/>
    </xf>
    <xf numFmtId="4" fontId="243" fillId="36" borderId="1" applyBorder="0">
      <alignment horizontal="right"/>
    </xf>
    <xf numFmtId="4" fontId="330" fillId="36" borderId="1" applyBorder="0">
      <alignment horizontal="right"/>
    </xf>
    <xf numFmtId="4" fontId="330" fillId="36" borderId="1" applyBorder="0">
      <alignment horizontal="right"/>
    </xf>
    <xf numFmtId="4" fontId="330" fillId="36" borderId="1" applyBorder="0">
      <alignment horizontal="right"/>
    </xf>
    <xf numFmtId="4" fontId="331" fillId="36" borderId="1" applyBorder="0">
      <alignment horizontal="right"/>
    </xf>
    <xf numFmtId="4" fontId="243" fillId="36" borderId="1" applyBorder="0">
      <alignment horizontal="right"/>
    </xf>
    <xf numFmtId="4" fontId="330" fillId="36" borderId="1" applyBorder="0">
      <alignment horizontal="right"/>
    </xf>
    <xf numFmtId="4" fontId="330" fillId="36" borderId="1" applyBorder="0">
      <alignment horizontal="right"/>
    </xf>
    <xf numFmtId="4" fontId="330" fillId="36" borderId="1" applyBorder="0">
      <alignment horizontal="right"/>
    </xf>
    <xf numFmtId="4" fontId="331" fillId="36" borderId="1" applyBorder="0">
      <alignment horizontal="right"/>
    </xf>
    <xf numFmtId="4" fontId="330" fillId="36" borderId="1" applyBorder="0">
      <alignment horizontal="right"/>
    </xf>
    <xf numFmtId="4" fontId="331" fillId="36" borderId="1" applyBorder="0">
      <alignment horizontal="right"/>
    </xf>
    <xf numFmtId="4" fontId="330" fillId="36" borderId="1" applyBorder="0">
      <alignment horizontal="right"/>
    </xf>
    <xf numFmtId="4" fontId="331" fillId="36" borderId="1" applyBorder="0">
      <alignment horizontal="right"/>
    </xf>
    <xf numFmtId="4" fontId="243" fillId="36" borderId="1" applyBorder="0">
      <alignment horizontal="right"/>
    </xf>
    <xf numFmtId="4" fontId="331" fillId="36" borderId="1" applyBorder="0">
      <alignment horizontal="right"/>
    </xf>
    <xf numFmtId="49" fontId="332" fillId="0" borderId="0" applyBorder="0">
      <alignment vertical="center"/>
    </xf>
    <xf numFmtId="49" fontId="39" fillId="0" borderId="0" applyBorder="0">
      <alignment vertical="center"/>
    </xf>
    <xf numFmtId="39" fontId="102" fillId="0" borderId="0">
      <alignment vertical="center"/>
    </xf>
    <xf numFmtId="0" fontId="333" fillId="0" borderId="0">
      <alignment horizontal="left"/>
    </xf>
    <xf numFmtId="39" fontId="102" fillId="0" borderId="0">
      <alignment vertical="center"/>
    </xf>
    <xf numFmtId="0" fontId="140" fillId="33" borderId="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187"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187"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187" fontId="4" fillId="0" borderId="144" applyNumberFormat="0" applyFill="0" applyAlignment="0" applyProtection="0"/>
    <xf numFmtId="0" fontId="295"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0" fontId="295" fillId="0" borderId="150" applyNumberFormat="0" applyFill="0" applyAlignment="0" applyProtection="0"/>
    <xf numFmtId="0" fontId="295" fillId="0" borderId="144" applyNumberFormat="0" applyFill="0" applyAlignment="0" applyProtection="0"/>
    <xf numFmtId="0"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0"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0"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0"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0" fontId="295" fillId="0" borderId="144" applyNumberFormat="0" applyFill="0" applyAlignment="0" applyProtection="0"/>
    <xf numFmtId="187" fontId="4" fillId="0" borderId="144" applyNumberFormat="0" applyFill="0" applyAlignment="0" applyProtection="0"/>
    <xf numFmtId="0" fontId="295" fillId="0" borderId="144" applyNumberFormat="0" applyFill="0" applyAlignment="0" applyProtection="0"/>
    <xf numFmtId="187" fontId="4" fillId="0" borderId="144" applyNumberFormat="0" applyFill="0" applyAlignment="0" applyProtection="0"/>
    <xf numFmtId="0" fontId="295" fillId="0" borderId="144" applyNumberFormat="0" applyFill="0" applyAlignment="0" applyProtection="0"/>
    <xf numFmtId="187" fontId="4" fillId="0" borderId="144" applyNumberFormat="0" applyFill="0" applyAlignment="0" applyProtection="0"/>
    <xf numFmtId="0" fontId="295" fillId="0" borderId="144" applyNumberFormat="0" applyFill="0" applyAlignment="0" applyProtection="0"/>
    <xf numFmtId="187" fontId="4" fillId="0" borderId="144" applyNumberFormat="0" applyFill="0" applyAlignment="0" applyProtection="0"/>
    <xf numFmtId="0" fontId="4"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329"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187"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187"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187"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187"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187"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187" fontId="295" fillId="0" borderId="144" applyNumberFormat="0" applyFill="0" applyAlignment="0" applyProtection="0"/>
    <xf numFmtId="3" fontId="329" fillId="0" borderId="1" applyBorder="0">
      <alignment vertical="center"/>
    </xf>
    <xf numFmtId="3" fontId="142" fillId="0" borderId="1" applyBorder="0">
      <alignment vertical="center"/>
    </xf>
    <xf numFmtId="3" fontId="329" fillId="0" borderId="1" applyBorder="0">
      <alignment vertical="center"/>
    </xf>
    <xf numFmtId="3" fontId="142" fillId="0" borderId="1" applyBorder="0">
      <alignment vertical="center"/>
    </xf>
    <xf numFmtId="3" fontId="329" fillId="0" borderId="1" applyBorder="0">
      <alignment vertical="center"/>
    </xf>
    <xf numFmtId="3" fontId="142" fillId="0" borderId="1" applyBorder="0">
      <alignment vertical="center"/>
    </xf>
    <xf numFmtId="3" fontId="329" fillId="0" borderId="1" applyBorder="0">
      <alignment vertical="center"/>
    </xf>
    <xf numFmtId="3" fontId="329" fillId="0" borderId="1" applyBorder="0">
      <alignment vertical="center"/>
    </xf>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4" fillId="105" borderId="115" applyNumberFormat="0" applyAlignment="0" applyProtection="0"/>
    <xf numFmtId="0" fontId="125" fillId="105" borderId="115" applyNumberFormat="0" applyAlignment="0" applyProtection="0"/>
    <xf numFmtId="0" fontId="4" fillId="105" borderId="115" applyNumberFormat="0" applyAlignment="0" applyProtection="0"/>
    <xf numFmtId="0" fontId="4" fillId="105" borderId="115" applyNumberFormat="0" applyAlignment="0" applyProtection="0"/>
    <xf numFmtId="0" fontId="4"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4" fillId="151"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331"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66" fillId="0" borderId="0">
      <alignment horizontal="center" vertical="top" wrapText="1"/>
    </xf>
    <xf numFmtId="0" fontId="334" fillId="0" borderId="0">
      <alignment horizontal="center" vertical="top" wrapText="1"/>
    </xf>
    <xf numFmtId="0" fontId="188" fillId="0" borderId="0">
      <alignment horizontal="centerContinuous" vertical="center" wrapText="1"/>
    </xf>
    <xf numFmtId="0" fontId="188" fillId="0" borderId="0">
      <alignment horizontal="centerContinuous" vertical="center" wrapText="1"/>
    </xf>
    <xf numFmtId="0" fontId="78" fillId="0" borderId="0">
      <alignment horizontal="center" vertical="center" wrapText="1"/>
    </xf>
    <xf numFmtId="0" fontId="78" fillId="0" borderId="0">
      <alignment horizontal="center" vertical="center" wrapText="1"/>
    </xf>
    <xf numFmtId="0" fontId="188" fillId="0" borderId="0">
      <alignment horizontal="center" vertical="center" wrapText="1"/>
    </xf>
    <xf numFmtId="0" fontId="5" fillId="0" borderId="0">
      <alignment horizontal="center" vertical="center" wrapText="1"/>
    </xf>
    <xf numFmtId="0" fontId="188" fillId="0" borderId="0">
      <alignment horizontal="centerContinuous" vertical="center" wrapText="1"/>
    </xf>
    <xf numFmtId="0" fontId="191" fillId="34" borderId="0" applyFill="0">
      <alignment wrapText="1"/>
    </xf>
    <xf numFmtId="0" fontId="191" fillId="34" borderId="0" applyFill="0">
      <alignment wrapText="1"/>
    </xf>
    <xf numFmtId="0" fontId="191" fillId="34" borderId="0" applyFill="0">
      <alignment wrapText="1"/>
    </xf>
    <xf numFmtId="0" fontId="191" fillId="34" borderId="0" applyFill="0">
      <alignment wrapText="1"/>
    </xf>
    <xf numFmtId="0" fontId="99" fillId="34" borderId="0" applyFill="0">
      <alignment wrapText="1"/>
    </xf>
    <xf numFmtId="0" fontId="335" fillId="34" borderId="0" applyFill="0">
      <alignment wrapText="1"/>
    </xf>
    <xf numFmtId="0" fontId="99" fillId="34" borderId="0" applyFill="0">
      <alignment wrapText="1"/>
    </xf>
    <xf numFmtId="0" fontId="336" fillId="0" borderId="1"/>
    <xf numFmtId="0" fontId="336" fillId="0" borderId="1"/>
    <xf numFmtId="0" fontId="336" fillId="0" borderId="1"/>
    <xf numFmtId="0" fontId="336" fillId="0" borderId="1"/>
    <xf numFmtId="0" fontId="336" fillId="0" borderId="1"/>
    <xf numFmtId="0" fontId="336" fillId="0" borderId="1"/>
    <xf numFmtId="0" fontId="336" fillId="0" borderId="1"/>
    <xf numFmtId="0" fontId="336" fillId="0" borderId="1"/>
    <xf numFmtId="0" fontId="336" fillId="0" borderId="1"/>
    <xf numFmtId="0" fontId="336" fillId="0" borderId="1"/>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4" fillId="0" borderId="0" applyNumberFormat="0" applyFill="0" applyBorder="0" applyAlignment="0" applyProtection="0"/>
    <xf numFmtId="0" fontId="292"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92" fillId="0" borderId="0" applyNumberFormat="0" applyFill="0" applyBorder="0" applyAlignment="0" applyProtection="0"/>
    <xf numFmtId="0" fontId="337"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4"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187"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164" fontId="63" fillId="0" borderId="0"/>
    <xf numFmtId="0" fontId="41" fillId="37" borderId="0" applyFill="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4" fillId="35" borderId="0" applyNumberFormat="0" applyBorder="0" applyAlignment="0" applyProtection="0"/>
    <xf numFmtId="0" fontId="227"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227" fillId="35" borderId="0" applyNumberFormat="0" applyBorder="0" applyAlignment="0" applyProtection="0"/>
    <xf numFmtId="0" fontId="338"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339" fillId="118"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332"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1" fillId="0" borderId="0"/>
    <xf numFmtId="0" fontId="1" fillId="0" borderId="0"/>
    <xf numFmtId="0" fontId="13" fillId="0" borderId="0"/>
    <xf numFmtId="0" fontId="1" fillId="0" borderId="0"/>
    <xf numFmtId="0" fontId="13" fillId="0" borderId="0"/>
    <xf numFmtId="0" fontId="1" fillId="0" borderId="0"/>
    <xf numFmtId="0" fontId="234" fillId="0" borderId="0"/>
    <xf numFmtId="0" fontId="1" fillId="0" borderId="0"/>
    <xf numFmtId="0" fontId="1" fillId="0" borderId="0"/>
    <xf numFmtId="0" fontId="80" fillId="0" borderId="0"/>
    <xf numFmtId="0" fontId="80" fillId="0" borderId="0"/>
    <xf numFmtId="0" fontId="42" fillId="0" borderId="0"/>
    <xf numFmtId="0" fontId="13" fillId="0" borderId="0"/>
    <xf numFmtId="0" fontId="13" fillId="0" borderId="0"/>
    <xf numFmtId="0" fontId="1" fillId="0" borderId="0"/>
    <xf numFmtId="0" fontId="42" fillId="0" borderId="0"/>
    <xf numFmtId="187" fontId="42" fillId="0" borderId="0"/>
    <xf numFmtId="0" fontId="1" fillId="0" borderId="0"/>
    <xf numFmtId="0" fontId="1" fillId="0" borderId="0"/>
    <xf numFmtId="0" fontId="42" fillId="0" borderId="0"/>
    <xf numFmtId="0" fontId="80" fillId="0" borderId="0"/>
    <xf numFmtId="0" fontId="1" fillId="0" borderId="0"/>
    <xf numFmtId="0" fontId="80" fillId="0" borderId="0"/>
    <xf numFmtId="0" fontId="1" fillId="0" borderId="0"/>
    <xf numFmtId="0" fontId="1" fillId="0" borderId="0"/>
    <xf numFmtId="0" fontId="1" fillId="0" borderId="0"/>
    <xf numFmtId="187" fontId="42" fillId="0" borderId="0"/>
    <xf numFmtId="0" fontId="42" fillId="0" borderId="0"/>
    <xf numFmtId="0" fontId="1" fillId="0" borderId="0"/>
    <xf numFmtId="319" fontId="4" fillId="0" borderId="0"/>
    <xf numFmtId="0" fontId="80" fillId="0" borderId="0"/>
    <xf numFmtId="0" fontId="42" fillId="0" borderId="0"/>
    <xf numFmtId="0" fontId="340" fillId="0" borderId="0"/>
    <xf numFmtId="0" fontId="13" fillId="0" borderId="0"/>
    <xf numFmtId="187" fontId="42" fillId="0" borderId="0"/>
    <xf numFmtId="0" fontId="1" fillId="0" borderId="0"/>
    <xf numFmtId="0" fontId="42" fillId="0" borderId="0"/>
    <xf numFmtId="0" fontId="1" fillId="0" borderId="0"/>
    <xf numFmtId="0" fontId="42" fillId="0" borderId="0"/>
    <xf numFmtId="0" fontId="80" fillId="0" borderId="0"/>
    <xf numFmtId="0" fontId="305" fillId="0" borderId="0"/>
    <xf numFmtId="0" fontId="80" fillId="0" borderId="0"/>
    <xf numFmtId="0" fontId="80" fillId="0" borderId="0"/>
    <xf numFmtId="0" fontId="80" fillId="0" borderId="0"/>
    <xf numFmtId="0" fontId="4" fillId="0" borderId="0"/>
    <xf numFmtId="0" fontId="341" fillId="0" borderId="0"/>
    <xf numFmtId="0" fontId="42" fillId="0" borderId="0"/>
    <xf numFmtId="0" fontId="13" fillId="0" borderId="0"/>
    <xf numFmtId="187" fontId="42" fillId="0" borderId="0"/>
    <xf numFmtId="0" fontId="4" fillId="0" borderId="0"/>
    <xf numFmtId="0" fontId="42" fillId="0" borderId="0"/>
    <xf numFmtId="187" fontId="42" fillId="0" borderId="0"/>
    <xf numFmtId="0" fontId="1" fillId="0" borderId="0"/>
    <xf numFmtId="0" fontId="235" fillId="0" borderId="0"/>
    <xf numFmtId="0" fontId="341" fillId="0" borderId="0"/>
    <xf numFmtId="0" fontId="42" fillId="0" borderId="0"/>
    <xf numFmtId="0" fontId="305" fillId="0" borderId="0"/>
    <xf numFmtId="0" fontId="13" fillId="0" borderId="0"/>
    <xf numFmtId="0" fontId="13" fillId="0" borderId="0"/>
    <xf numFmtId="0" fontId="42" fillId="0" borderId="0"/>
    <xf numFmtId="187" fontId="42" fillId="0" borderId="0"/>
    <xf numFmtId="0" fontId="1" fillId="0" borderId="0"/>
    <xf numFmtId="0" fontId="13" fillId="0" borderId="0"/>
    <xf numFmtId="0" fontId="4" fillId="0" borderId="0"/>
    <xf numFmtId="0" fontId="42" fillId="0" borderId="0"/>
    <xf numFmtId="0" fontId="13" fillId="0" borderId="0"/>
    <xf numFmtId="187" fontId="42" fillId="0" borderId="0"/>
    <xf numFmtId="0" fontId="13" fillId="0" borderId="0"/>
    <xf numFmtId="0" fontId="1" fillId="0" borderId="0"/>
    <xf numFmtId="0" fontId="42" fillId="0" borderId="0"/>
    <xf numFmtId="0" fontId="80" fillId="0" borderId="0"/>
    <xf numFmtId="0" fontId="1" fillId="0" borderId="0"/>
    <xf numFmtId="0" fontId="13" fillId="0" borderId="0"/>
    <xf numFmtId="0" fontId="342" fillId="0" borderId="0"/>
    <xf numFmtId="0" fontId="13" fillId="0" borderId="0"/>
    <xf numFmtId="0" fontId="1" fillId="0" borderId="0"/>
    <xf numFmtId="0" fontId="4" fillId="0" borderId="0"/>
    <xf numFmtId="0" fontId="13" fillId="0" borderId="0"/>
    <xf numFmtId="0" fontId="1" fillId="0" borderId="0"/>
    <xf numFmtId="0" fontId="61" fillId="0" borderId="0"/>
    <xf numFmtId="0" fontId="1" fillId="0" borderId="0"/>
    <xf numFmtId="0" fontId="4" fillId="0" borderId="0"/>
    <xf numFmtId="0" fontId="343" fillId="0" borderId="0"/>
    <xf numFmtId="0" fontId="61" fillId="0" borderId="0"/>
    <xf numFmtId="0" fontId="1" fillId="0" borderId="0"/>
    <xf numFmtId="0" fontId="42" fillId="0" borderId="0"/>
    <xf numFmtId="187" fontId="42" fillId="0" borderId="0"/>
    <xf numFmtId="0" fontId="1" fillId="0" borderId="0"/>
    <xf numFmtId="0" fontId="4" fillId="0" borderId="0"/>
    <xf numFmtId="0" fontId="42" fillId="0" borderId="0"/>
    <xf numFmtId="0" fontId="1" fillId="0" borderId="0"/>
    <xf numFmtId="0" fontId="13" fillId="0" borderId="0">
      <alignment wrapText="1"/>
    </xf>
    <xf numFmtId="0" fontId="42" fillId="0" borderId="0"/>
    <xf numFmtId="187" fontId="42" fillId="0" borderId="0"/>
    <xf numFmtId="0" fontId="1" fillId="0" borderId="0"/>
    <xf numFmtId="0" fontId="1" fillId="0" borderId="0"/>
    <xf numFmtId="0" fontId="42" fillId="0" borderId="0"/>
    <xf numFmtId="0" fontId="305" fillId="0" borderId="0"/>
    <xf numFmtId="0" fontId="1" fillId="0" borderId="0"/>
    <xf numFmtId="0" fontId="1" fillId="0" borderId="0"/>
    <xf numFmtId="0" fontId="1" fillId="0" borderId="0"/>
    <xf numFmtId="0" fontId="1" fillId="0" borderId="0"/>
    <xf numFmtId="0" fontId="4" fillId="0" borderId="0"/>
    <xf numFmtId="0" fontId="13" fillId="0" borderId="0"/>
    <xf numFmtId="0" fontId="13" fillId="0" borderId="0"/>
    <xf numFmtId="0" fontId="4" fillId="0" borderId="0"/>
    <xf numFmtId="4" fontId="80" fillId="0" borderId="0">
      <alignment vertical="center"/>
    </xf>
    <xf numFmtId="0" fontId="4" fillId="0" borderId="0"/>
    <xf numFmtId="0" fontId="342" fillId="0" borderId="0"/>
    <xf numFmtId="0" fontId="80" fillId="0" borderId="0"/>
    <xf numFmtId="0" fontId="61" fillId="0" borderId="0"/>
    <xf numFmtId="0" fontId="342" fillId="0" borderId="0"/>
    <xf numFmtId="0" fontId="4" fillId="0" borderId="0"/>
    <xf numFmtId="0" fontId="343" fillId="0" borderId="0"/>
    <xf numFmtId="0" fontId="61" fillId="0" borderId="0"/>
    <xf numFmtId="0" fontId="13" fillId="0" borderId="0"/>
    <xf numFmtId="0" fontId="1" fillId="0" borderId="0"/>
    <xf numFmtId="0" fontId="343" fillId="0" borderId="0"/>
    <xf numFmtId="0" fontId="4" fillId="0" borderId="0"/>
    <xf numFmtId="0" fontId="4" fillId="0" borderId="0"/>
    <xf numFmtId="0" fontId="1" fillId="0" borderId="0"/>
    <xf numFmtId="187" fontId="61" fillId="0" borderId="0"/>
    <xf numFmtId="0" fontId="61" fillId="0" borderId="0"/>
    <xf numFmtId="0" fontId="30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305" fillId="0" borderId="0"/>
    <xf numFmtId="0" fontId="1" fillId="0" borderId="0"/>
    <xf numFmtId="187" fontId="305" fillId="0" borderId="0"/>
    <xf numFmtId="0" fontId="1" fillId="0" borderId="0"/>
    <xf numFmtId="0" fontId="1" fillId="0" borderId="0"/>
    <xf numFmtId="0" fontId="4" fillId="0" borderId="0"/>
    <xf numFmtId="0" fontId="305" fillId="0" borderId="0"/>
    <xf numFmtId="0" fontId="88" fillId="0" borderId="0"/>
    <xf numFmtId="0" fontId="4" fillId="0" borderId="0"/>
    <xf numFmtId="0" fontId="305" fillId="0" borderId="0"/>
    <xf numFmtId="0" fontId="4" fillId="0" borderId="0"/>
    <xf numFmtId="0" fontId="305" fillId="0" borderId="0"/>
    <xf numFmtId="0" fontId="4" fillId="0" borderId="0"/>
    <xf numFmtId="0" fontId="305" fillId="0" borderId="0"/>
    <xf numFmtId="0" fontId="4" fillId="0" borderId="0"/>
    <xf numFmtId="0" fontId="305" fillId="0" borderId="0"/>
    <xf numFmtId="0" fontId="4" fillId="0" borderId="0"/>
    <xf numFmtId="0" fontId="305" fillId="0" borderId="0"/>
    <xf numFmtId="0" fontId="4" fillId="0" borderId="0"/>
    <xf numFmtId="0" fontId="305" fillId="0" borderId="0"/>
    <xf numFmtId="0" fontId="4" fillId="0" borderId="0"/>
    <xf numFmtId="0" fontId="305" fillId="0" borderId="0"/>
    <xf numFmtId="0" fontId="4" fillId="0" borderId="0"/>
    <xf numFmtId="0" fontId="13" fillId="0" borderId="0"/>
    <xf numFmtId="0" fontId="305" fillId="0" borderId="0"/>
    <xf numFmtId="0" fontId="305" fillId="0" borderId="0"/>
    <xf numFmtId="0" fontId="305" fillId="0" borderId="0"/>
    <xf numFmtId="0" fontId="305" fillId="0" borderId="0"/>
    <xf numFmtId="0" fontId="305" fillId="0" borderId="0"/>
    <xf numFmtId="0" fontId="305" fillId="0" borderId="0"/>
    <xf numFmtId="0" fontId="305" fillId="0" borderId="0"/>
    <xf numFmtId="0" fontId="305" fillId="0" borderId="0"/>
    <xf numFmtId="0" fontId="305" fillId="0" borderId="0"/>
    <xf numFmtId="0" fontId="4" fillId="0" borderId="0"/>
    <xf numFmtId="0" fontId="42" fillId="0" borderId="0"/>
    <xf numFmtId="0" fontId="344" fillId="0" borderId="0"/>
    <xf numFmtId="0" fontId="345" fillId="0" borderId="0"/>
    <xf numFmtId="0" fontId="344" fillId="0" borderId="0"/>
    <xf numFmtId="0" fontId="345" fillId="0" borderId="0"/>
    <xf numFmtId="0" fontId="344" fillId="0" borderId="0"/>
    <xf numFmtId="0" fontId="345" fillId="0" borderId="0"/>
    <xf numFmtId="0" fontId="344" fillId="0" borderId="0"/>
    <xf numFmtId="0" fontId="345" fillId="0" borderId="0"/>
    <xf numFmtId="0" fontId="344" fillId="0" borderId="0"/>
    <xf numFmtId="0" fontId="345" fillId="0" borderId="0"/>
    <xf numFmtId="0" fontId="344" fillId="0" borderId="0"/>
    <xf numFmtId="0" fontId="345" fillId="0" borderId="0"/>
    <xf numFmtId="0" fontId="344" fillId="0" borderId="0"/>
    <xf numFmtId="0" fontId="345" fillId="0" borderId="0"/>
    <xf numFmtId="0" fontId="344" fillId="0" borderId="0"/>
    <xf numFmtId="0" fontId="345" fillId="0" borderId="0"/>
    <xf numFmtId="0" fontId="344" fillId="0" borderId="0"/>
    <xf numFmtId="0" fontId="345" fillId="0" borderId="0"/>
    <xf numFmtId="0" fontId="42" fillId="0" borderId="0"/>
    <xf numFmtId="0" fontId="13" fillId="0" borderId="0"/>
    <xf numFmtId="0" fontId="344" fillId="0" borderId="0"/>
    <xf numFmtId="0" fontId="88" fillId="0" borderId="0"/>
    <xf numFmtId="0" fontId="4" fillId="0" borderId="0"/>
    <xf numFmtId="0" fontId="88" fillId="0" borderId="0"/>
    <xf numFmtId="0" fontId="88" fillId="0" borderId="0"/>
    <xf numFmtId="0" fontId="88" fillId="0" borderId="0"/>
    <xf numFmtId="0" fontId="88" fillId="0" borderId="0"/>
    <xf numFmtId="0" fontId="4" fillId="0" borderId="0"/>
    <xf numFmtId="0" fontId="4" fillId="0" borderId="0"/>
    <xf numFmtId="0" fontId="4" fillId="0" borderId="0"/>
    <xf numFmtId="0" fontId="88" fillId="0" borderId="0"/>
    <xf numFmtId="0" fontId="88" fillId="0" borderId="0"/>
    <xf numFmtId="0" fontId="4" fillId="0" borderId="0"/>
    <xf numFmtId="0" fontId="13" fillId="0" borderId="0"/>
    <xf numFmtId="0" fontId="88" fillId="0" borderId="0"/>
    <xf numFmtId="0" fontId="344" fillId="0" borderId="0"/>
    <xf numFmtId="0" fontId="42" fillId="0" borderId="0"/>
    <xf numFmtId="0" fontId="88" fillId="0" borderId="0"/>
    <xf numFmtId="0" fontId="4" fillId="0" borderId="0"/>
    <xf numFmtId="0" fontId="4" fillId="0" borderId="0"/>
    <xf numFmtId="0" fontId="88" fillId="0" borderId="0"/>
    <xf numFmtId="0" fontId="4" fillId="0" borderId="0"/>
    <xf numFmtId="0" fontId="344" fillId="0" borderId="0"/>
    <xf numFmtId="0" fontId="4" fillId="0" borderId="0"/>
    <xf numFmtId="0" fontId="345" fillId="0" borderId="0"/>
    <xf numFmtId="0" fontId="43" fillId="124" borderId="0"/>
    <xf numFmtId="0" fontId="344" fillId="0" borderId="0"/>
    <xf numFmtId="0" fontId="4" fillId="0" borderId="0"/>
    <xf numFmtId="0" fontId="345" fillId="0" borderId="0"/>
    <xf numFmtId="0" fontId="344" fillId="0" borderId="0"/>
    <xf numFmtId="0" fontId="88" fillId="0" borderId="0"/>
    <xf numFmtId="0" fontId="345" fillId="0" borderId="0"/>
    <xf numFmtId="0" fontId="344" fillId="0" borderId="0"/>
    <xf numFmtId="0" fontId="88" fillId="0" borderId="0"/>
    <xf numFmtId="0" fontId="345" fillId="0" borderId="0"/>
    <xf numFmtId="0" fontId="344" fillId="0" borderId="0"/>
    <xf numFmtId="0" fontId="345" fillId="0" borderId="0"/>
    <xf numFmtId="0" fontId="344" fillId="0" borderId="0"/>
    <xf numFmtId="0" fontId="345" fillId="0" borderId="0"/>
    <xf numFmtId="0" fontId="344" fillId="0" borderId="0"/>
    <xf numFmtId="0" fontId="345" fillId="0" borderId="0"/>
    <xf numFmtId="0" fontId="305" fillId="0" borderId="0"/>
    <xf numFmtId="0" fontId="13" fillId="0" borderId="0"/>
    <xf numFmtId="0" fontId="5" fillId="0" borderId="0"/>
    <xf numFmtId="0" fontId="4" fillId="0" borderId="0"/>
    <xf numFmtId="0" fontId="305" fillId="0" borderId="0"/>
    <xf numFmtId="0" fontId="13" fillId="0" borderId="0"/>
    <xf numFmtId="0" fontId="42" fillId="0" borderId="0"/>
    <xf numFmtId="0" fontId="13" fillId="0" borderId="0"/>
    <xf numFmtId="0" fontId="305" fillId="0" borderId="0"/>
    <xf numFmtId="0" fontId="88" fillId="0" borderId="0"/>
    <xf numFmtId="0" fontId="13" fillId="0" borderId="0"/>
    <xf numFmtId="0" fontId="305" fillId="0" borderId="0"/>
    <xf numFmtId="0" fontId="88" fillId="0" borderId="0"/>
    <xf numFmtId="0" fontId="305" fillId="0" borderId="0"/>
    <xf numFmtId="0" fontId="4" fillId="0" borderId="0"/>
    <xf numFmtId="0" fontId="305" fillId="0" borderId="0"/>
    <xf numFmtId="0" fontId="4" fillId="0" borderId="0"/>
    <xf numFmtId="0" fontId="305" fillId="0" borderId="0"/>
    <xf numFmtId="0" fontId="305" fillId="0" borderId="0"/>
    <xf numFmtId="0" fontId="4" fillId="0" borderId="0"/>
    <xf numFmtId="0" fontId="305" fillId="0" borderId="0"/>
    <xf numFmtId="0" fontId="4" fillId="0" borderId="0"/>
    <xf numFmtId="0" fontId="305" fillId="0" borderId="0"/>
    <xf numFmtId="0" fontId="4" fillId="0" borderId="0"/>
    <xf numFmtId="0" fontId="305" fillId="0" borderId="0"/>
    <xf numFmtId="0" fontId="4" fillId="0" borderId="0"/>
    <xf numFmtId="0" fontId="305" fillId="0" borderId="0"/>
    <xf numFmtId="0" fontId="4" fillId="0" borderId="0"/>
    <xf numFmtId="0" fontId="305" fillId="0" borderId="0"/>
    <xf numFmtId="0" fontId="4" fillId="0" borderId="0"/>
    <xf numFmtId="0" fontId="305" fillId="0" borderId="0"/>
    <xf numFmtId="0" fontId="4" fillId="0" borderId="0"/>
    <xf numFmtId="0" fontId="4" fillId="0" borderId="0"/>
    <xf numFmtId="0" fontId="42" fillId="0" borderId="0"/>
    <xf numFmtId="0" fontId="4" fillId="0" borderId="0"/>
    <xf numFmtId="0" fontId="46" fillId="0" borderId="0">
      <alignment horizontal="left"/>
    </xf>
    <xf numFmtId="0" fontId="4" fillId="0" borderId="0"/>
    <xf numFmtId="187" fontId="4" fillId="0" borderId="0"/>
    <xf numFmtId="0" fontId="4" fillId="0" borderId="0"/>
    <xf numFmtId="0" fontId="1" fillId="0" borderId="0"/>
    <xf numFmtId="0" fontId="1" fillId="0" borderId="0"/>
    <xf numFmtId="0" fontId="13" fillId="0" borderId="0">
      <alignment wrapText="1"/>
    </xf>
    <xf numFmtId="0" fontId="4" fillId="0" borderId="0"/>
    <xf numFmtId="0" fontId="80" fillId="0" borderId="0"/>
    <xf numFmtId="0" fontId="1" fillId="0" borderId="0"/>
    <xf numFmtId="187" fontId="305" fillId="0" borderId="0"/>
    <xf numFmtId="0" fontId="13" fillId="0" borderId="0"/>
    <xf numFmtId="0" fontId="1" fillId="0" borderId="0"/>
    <xf numFmtId="0" fontId="13" fillId="0" borderId="0"/>
    <xf numFmtId="0" fontId="1" fillId="0" borderId="0"/>
    <xf numFmtId="0" fontId="13" fillId="0" borderId="0">
      <alignment wrapText="1"/>
    </xf>
    <xf numFmtId="0" fontId="1" fillId="0" borderId="0"/>
    <xf numFmtId="0" fontId="42"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2" fillId="0" borderId="0"/>
    <xf numFmtId="0" fontId="4" fillId="0" borderId="0"/>
    <xf numFmtId="0" fontId="1" fillId="0" borderId="0"/>
    <xf numFmtId="0" fontId="13" fillId="0" borderId="0"/>
    <xf numFmtId="0" fontId="1" fillId="0" borderId="0"/>
    <xf numFmtId="0" fontId="4" fillId="0" borderId="0"/>
    <xf numFmtId="0" fontId="82" fillId="0" borderId="0"/>
    <xf numFmtId="0" fontId="1" fillId="0" borderId="0"/>
    <xf numFmtId="0" fontId="1" fillId="0" borderId="0"/>
    <xf numFmtId="0" fontId="1" fillId="0" borderId="0"/>
    <xf numFmtId="0" fontId="1" fillId="0" borderId="0"/>
    <xf numFmtId="0" fontId="1" fillId="0" borderId="0"/>
    <xf numFmtId="0" fontId="30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4" fillId="0" borderId="0"/>
    <xf numFmtId="0" fontId="1" fillId="0" borderId="0"/>
    <xf numFmtId="0" fontId="13" fillId="0" borderId="0"/>
    <xf numFmtId="0" fontId="80" fillId="0" borderId="0"/>
    <xf numFmtId="0" fontId="80" fillId="0" borderId="0"/>
    <xf numFmtId="0" fontId="13" fillId="0" borderId="0">
      <alignment wrapText="1"/>
    </xf>
    <xf numFmtId="0" fontId="4" fillId="0" borderId="0"/>
    <xf numFmtId="0" fontId="235" fillId="0" borderId="0"/>
    <xf numFmtId="0" fontId="13" fillId="0" borderId="0"/>
    <xf numFmtId="0" fontId="42" fillId="0" borderId="0"/>
    <xf numFmtId="0" fontId="13" fillId="0" borderId="0"/>
    <xf numFmtId="0" fontId="13" fillId="0" borderId="0">
      <alignment wrapText="1"/>
    </xf>
    <xf numFmtId="0" fontId="1" fillId="0" borderId="0"/>
    <xf numFmtId="0" fontId="4" fillId="0" borderId="0"/>
    <xf numFmtId="0" fontId="43" fillId="124" borderId="0"/>
    <xf numFmtId="0" fontId="4" fillId="0" borderId="0"/>
    <xf numFmtId="0" fontId="1" fillId="0" borderId="0"/>
    <xf numFmtId="0" fontId="305" fillId="0" borderId="0"/>
    <xf numFmtId="0" fontId="1" fillId="0" borderId="0"/>
    <xf numFmtId="0" fontId="1" fillId="0" borderId="0"/>
    <xf numFmtId="0" fontId="1" fillId="0" borderId="0"/>
    <xf numFmtId="0" fontId="1" fillId="0" borderId="0"/>
    <xf numFmtId="0" fontId="1" fillId="0" borderId="0"/>
    <xf numFmtId="0" fontId="1" fillId="0" borderId="0"/>
    <xf numFmtId="0" fontId="305"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05" fillId="0" borderId="0"/>
    <xf numFmtId="0" fontId="42" fillId="0" borderId="0"/>
    <xf numFmtId="0" fontId="30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6" fillId="0" borderId="0">
      <alignment horizontal="left"/>
    </xf>
    <xf numFmtId="0" fontId="4" fillId="0" borderId="0"/>
    <xf numFmtId="0" fontId="1" fillId="0" borderId="0"/>
    <xf numFmtId="0" fontId="1" fillId="0" borderId="0"/>
    <xf numFmtId="0" fontId="343" fillId="0" borderId="0"/>
    <xf numFmtId="0" fontId="5" fillId="0" borderId="0"/>
    <xf numFmtId="0" fontId="43" fillId="124" borderId="0"/>
    <xf numFmtId="0" fontId="4" fillId="0" borderId="0"/>
    <xf numFmtId="0" fontId="1" fillId="0" borderId="0"/>
    <xf numFmtId="0" fontId="1" fillId="0" borderId="0"/>
    <xf numFmtId="0" fontId="13" fillId="0" borderId="0"/>
    <xf numFmtId="0" fontId="43" fillId="124" borderId="0"/>
    <xf numFmtId="0" fontId="13" fillId="0" borderId="0"/>
    <xf numFmtId="0" fontId="1" fillId="0" borderId="0"/>
    <xf numFmtId="0" fontId="4" fillId="0" borderId="0"/>
    <xf numFmtId="0" fontId="43" fillId="124" borderId="0"/>
    <xf numFmtId="0" fontId="13" fillId="0" borderId="0"/>
    <xf numFmtId="0" fontId="1" fillId="0" borderId="0"/>
    <xf numFmtId="0" fontId="13" fillId="0" borderId="0"/>
    <xf numFmtId="0" fontId="4" fillId="0" borderId="0"/>
    <xf numFmtId="0" fontId="43" fillId="124" borderId="0"/>
    <xf numFmtId="0" fontId="13" fillId="0" borderId="0"/>
    <xf numFmtId="0" fontId="1" fillId="0" borderId="0"/>
    <xf numFmtId="0" fontId="13" fillId="0" borderId="0"/>
    <xf numFmtId="0" fontId="1" fillId="0" borderId="0"/>
    <xf numFmtId="0" fontId="43" fillId="124" borderId="0"/>
    <xf numFmtId="0" fontId="13" fillId="0" borderId="0"/>
    <xf numFmtId="0" fontId="1" fillId="0" borderId="0"/>
    <xf numFmtId="0" fontId="13" fillId="0" borderId="0"/>
    <xf numFmtId="0" fontId="4" fillId="0" borderId="0"/>
    <xf numFmtId="0" fontId="43" fillId="124" borderId="0"/>
    <xf numFmtId="0" fontId="13" fillId="0" borderId="0"/>
    <xf numFmtId="0" fontId="1" fillId="0" borderId="0"/>
    <xf numFmtId="0" fontId="13" fillId="0" borderId="0"/>
    <xf numFmtId="0" fontId="4" fillId="0" borderId="0"/>
    <xf numFmtId="0" fontId="13" fillId="0" borderId="0"/>
    <xf numFmtId="0" fontId="43" fillId="124" borderId="0"/>
    <xf numFmtId="0" fontId="13" fillId="0" borderId="0"/>
    <xf numFmtId="0" fontId="1" fillId="0" borderId="0"/>
    <xf numFmtId="0" fontId="13" fillId="0" borderId="0"/>
    <xf numFmtId="0" fontId="1" fillId="0" borderId="0"/>
    <xf numFmtId="0" fontId="80" fillId="0" borderId="0"/>
    <xf numFmtId="0" fontId="13" fillId="0" borderId="0"/>
    <xf numFmtId="0" fontId="1" fillId="0" borderId="0"/>
    <xf numFmtId="0" fontId="80" fillId="0" borderId="0"/>
    <xf numFmtId="0" fontId="1" fillId="0" borderId="0"/>
    <xf numFmtId="0" fontId="1" fillId="0" borderId="0"/>
    <xf numFmtId="0" fontId="13" fillId="0" borderId="0"/>
    <xf numFmtId="0" fontId="80" fillId="0" borderId="0"/>
    <xf numFmtId="0" fontId="346" fillId="0" borderId="0"/>
    <xf numFmtId="0" fontId="305"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1"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305"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13"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305"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305"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305"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305" fillId="0" borderId="0"/>
    <xf numFmtId="0" fontId="80" fillId="0" borderId="0"/>
    <xf numFmtId="0" fontId="305" fillId="0" borderId="0"/>
    <xf numFmtId="0" fontId="80" fillId="0" borderId="0"/>
    <xf numFmtId="0" fontId="305" fillId="0" borderId="0"/>
    <xf numFmtId="0" fontId="80" fillId="0" borderId="0"/>
    <xf numFmtId="0" fontId="305" fillId="0" borderId="0"/>
    <xf numFmtId="0" fontId="80" fillId="0" borderId="0"/>
    <xf numFmtId="0" fontId="4" fillId="0" borderId="0"/>
    <xf numFmtId="0" fontId="80" fillId="0" borderId="0"/>
    <xf numFmtId="0" fontId="46" fillId="0" borderId="0"/>
    <xf numFmtId="0" fontId="1" fillId="0" borderId="0"/>
    <xf numFmtId="0" fontId="4" fillId="0" borderId="0"/>
    <xf numFmtId="0" fontId="1" fillId="0" borderId="0"/>
    <xf numFmtId="0" fontId="80" fillId="0" borderId="0"/>
    <xf numFmtId="0" fontId="4" fillId="0" borderId="0"/>
    <xf numFmtId="0" fontId="80" fillId="0" borderId="0"/>
    <xf numFmtId="0" fontId="1" fillId="0" borderId="0"/>
    <xf numFmtId="187" fontId="305" fillId="0" borderId="0"/>
    <xf numFmtId="0" fontId="1" fillId="0" borderId="0"/>
    <xf numFmtId="0" fontId="46" fillId="0" borderId="0"/>
    <xf numFmtId="0" fontId="1" fillId="0" borderId="0"/>
    <xf numFmtId="319" fontId="4" fillId="0" borderId="0"/>
    <xf numFmtId="0" fontId="1" fillId="0" borderId="0"/>
    <xf numFmtId="0" fontId="1" fillId="0" borderId="0"/>
    <xf numFmtId="0" fontId="1" fillId="0" borderId="0"/>
    <xf numFmtId="0" fontId="13" fillId="0" borderId="0"/>
    <xf numFmtId="0" fontId="80" fillId="0" borderId="0"/>
    <xf numFmtId="0" fontId="42" fillId="0" borderId="0"/>
    <xf numFmtId="0" fontId="80" fillId="0" borderId="0"/>
    <xf numFmtId="0" fontId="1" fillId="0" borderId="0"/>
    <xf numFmtId="0" fontId="82" fillId="0" borderId="0"/>
    <xf numFmtId="0" fontId="42" fillId="0" borderId="0"/>
    <xf numFmtId="0" fontId="80" fillId="0" borderId="0"/>
    <xf numFmtId="0" fontId="346" fillId="0" borderId="0"/>
    <xf numFmtId="0" fontId="82" fillId="0" borderId="0"/>
    <xf numFmtId="0" fontId="80" fillId="0" borderId="0"/>
    <xf numFmtId="0" fontId="42" fillId="0" borderId="0"/>
    <xf numFmtId="0" fontId="346" fillId="0" borderId="0"/>
    <xf numFmtId="0" fontId="82" fillId="0" borderId="0"/>
    <xf numFmtId="0" fontId="80" fillId="0" borderId="0"/>
    <xf numFmtId="0" fontId="346" fillId="0" borderId="0"/>
    <xf numFmtId="0" fontId="80" fillId="0" borderId="0"/>
    <xf numFmtId="0" fontId="42" fillId="0" borderId="0"/>
    <xf numFmtId="0" fontId="80" fillId="0" borderId="0"/>
    <xf numFmtId="0" fontId="1" fillId="0" borderId="0"/>
    <xf numFmtId="0" fontId="80" fillId="0" borderId="0"/>
    <xf numFmtId="0" fontId="1" fillId="0" borderId="0"/>
    <xf numFmtId="0" fontId="80" fillId="0" borderId="0"/>
    <xf numFmtId="0" fontId="1" fillId="0" borderId="0"/>
    <xf numFmtId="0" fontId="80" fillId="0" borderId="0"/>
    <xf numFmtId="0" fontId="1" fillId="0" borderId="0"/>
    <xf numFmtId="0" fontId="80" fillId="0" borderId="0"/>
    <xf numFmtId="0" fontId="1" fillId="0" borderId="0"/>
    <xf numFmtId="0" fontId="46"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46"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13"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305"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1" fillId="0" borderId="0"/>
    <xf numFmtId="0" fontId="80" fillId="0" borderId="0"/>
    <xf numFmtId="0" fontId="1" fillId="0" borderId="0"/>
    <xf numFmtId="0" fontId="80" fillId="0" borderId="0"/>
    <xf numFmtId="0" fontId="1" fillId="0" borderId="0"/>
    <xf numFmtId="49" fontId="243" fillId="0" borderId="0" applyBorder="0">
      <alignment vertical="top"/>
    </xf>
    <xf numFmtId="0" fontId="1" fillId="0" borderId="0"/>
    <xf numFmtId="0" fontId="13" fillId="0" borderId="0"/>
    <xf numFmtId="0" fontId="13" fillId="0" borderId="0"/>
    <xf numFmtId="0" fontId="82" fillId="0" borderId="0"/>
    <xf numFmtId="0" fontId="82" fillId="0" borderId="0"/>
    <xf numFmtId="0" fontId="82" fillId="0" borderId="0"/>
    <xf numFmtId="0" fontId="82" fillId="0" borderId="0"/>
    <xf numFmtId="0" fontId="46"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305"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46"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49" fontId="243" fillId="0" borderId="0" applyBorder="0">
      <alignment vertical="top"/>
    </xf>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305"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340" fillId="0" borderId="0"/>
    <xf numFmtId="0" fontId="340" fillId="0" borderId="0"/>
    <xf numFmtId="0" fontId="1"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305"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1"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4"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305" fillId="0" borderId="0"/>
    <xf numFmtId="0" fontId="346" fillId="0" borderId="0"/>
    <xf numFmtId="0" fontId="80" fillId="0" borderId="0"/>
    <xf numFmtId="0" fontId="1"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2"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305"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2"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8" fillId="0" borderId="0"/>
    <xf numFmtId="0" fontId="80" fillId="0" borderId="0"/>
    <xf numFmtId="0" fontId="1"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305"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2"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305"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2"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8" fillId="0" borderId="0"/>
    <xf numFmtId="0" fontId="80" fillId="0" borderId="0"/>
    <xf numFmtId="0" fontId="1"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305"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305"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1" fillId="0" borderId="0"/>
    <xf numFmtId="0" fontId="13" fillId="0" borderId="0"/>
    <xf numFmtId="0" fontId="80" fillId="0" borderId="0"/>
    <xf numFmtId="0" fontId="1" fillId="0" borderId="0"/>
    <xf numFmtId="0" fontId="305" fillId="0" borderId="0"/>
    <xf numFmtId="0" fontId="346" fillId="0" borderId="0"/>
    <xf numFmtId="0" fontId="80" fillId="0" borderId="0"/>
    <xf numFmtId="0" fontId="305" fillId="0" borderId="0"/>
    <xf numFmtId="0" fontId="80" fillId="0" borderId="0"/>
    <xf numFmtId="0" fontId="80" fillId="0" borderId="0"/>
    <xf numFmtId="0" fontId="80" fillId="0" borderId="0"/>
    <xf numFmtId="0" fontId="80" fillId="0" borderId="0"/>
    <xf numFmtId="0" fontId="80" fillId="0" borderId="0"/>
    <xf numFmtId="0" fontId="80" fillId="0" borderId="0"/>
    <xf numFmtId="0" fontId="305"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1" fillId="0" borderId="0"/>
    <xf numFmtId="0" fontId="80" fillId="0" borderId="0"/>
    <xf numFmtId="0" fontId="1" fillId="0" borderId="0"/>
    <xf numFmtId="0" fontId="80" fillId="0" borderId="0"/>
    <xf numFmtId="0" fontId="305"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1" fillId="0" borderId="0"/>
    <xf numFmtId="0" fontId="1" fillId="0" borderId="0"/>
    <xf numFmtId="0" fontId="13" fillId="0" borderId="0"/>
    <xf numFmtId="0" fontId="1" fillId="0" borderId="0"/>
    <xf numFmtId="0" fontId="1" fillId="0" borderId="0"/>
    <xf numFmtId="0" fontId="13" fillId="0" borderId="0"/>
    <xf numFmtId="0" fontId="4" fillId="0" borderId="0"/>
    <xf numFmtId="0" fontId="1" fillId="0" borderId="0"/>
    <xf numFmtId="0" fontId="13" fillId="0" borderId="0"/>
    <xf numFmtId="0" fontId="4" fillId="0" borderId="0"/>
    <xf numFmtId="0" fontId="1" fillId="0" borderId="0"/>
    <xf numFmtId="0" fontId="4" fillId="0" borderId="0"/>
    <xf numFmtId="0" fontId="1" fillId="0" borderId="0"/>
    <xf numFmtId="187" fontId="235" fillId="0" borderId="0"/>
    <xf numFmtId="0" fontId="4" fillId="0" borderId="0"/>
    <xf numFmtId="0" fontId="1" fillId="0" borderId="0"/>
    <xf numFmtId="187" fontId="235" fillId="0" borderId="0"/>
    <xf numFmtId="0" fontId="4" fillId="0" borderId="0"/>
    <xf numFmtId="0" fontId="1" fillId="0" borderId="0"/>
    <xf numFmtId="187" fontId="235" fillId="0" borderId="0"/>
    <xf numFmtId="0" fontId="4" fillId="0" borderId="0"/>
    <xf numFmtId="0" fontId="1" fillId="0" borderId="0"/>
    <xf numFmtId="187" fontId="235" fillId="0" borderId="0"/>
    <xf numFmtId="187" fontId="235" fillId="0" borderId="0"/>
    <xf numFmtId="0" fontId="1" fillId="0" borderId="0"/>
    <xf numFmtId="187" fontId="235" fillId="0" borderId="0"/>
    <xf numFmtId="0" fontId="1" fillId="0" borderId="0"/>
    <xf numFmtId="0" fontId="4" fillId="0" borderId="0"/>
    <xf numFmtId="0" fontId="305" fillId="0" borderId="0"/>
    <xf numFmtId="0" fontId="305" fillId="0" borderId="0"/>
    <xf numFmtId="0" fontId="305" fillId="0" borderId="0"/>
    <xf numFmtId="0" fontId="305" fillId="0" borderId="0"/>
    <xf numFmtId="0" fontId="305" fillId="0" borderId="0"/>
    <xf numFmtId="0" fontId="305" fillId="0" borderId="0"/>
    <xf numFmtId="0" fontId="305" fillId="0" borderId="0"/>
    <xf numFmtId="0" fontId="305" fillId="0" borderId="0"/>
    <xf numFmtId="0" fontId="305" fillId="0" borderId="0"/>
    <xf numFmtId="0" fontId="305" fillId="0" borderId="0"/>
    <xf numFmtId="0" fontId="1" fillId="0" borderId="0"/>
    <xf numFmtId="0" fontId="4" fillId="0" borderId="0"/>
    <xf numFmtId="0" fontId="1" fillId="0" borderId="0"/>
    <xf numFmtId="0" fontId="1" fillId="0" borderId="0"/>
    <xf numFmtId="0" fontId="1" fillId="0" borderId="0"/>
    <xf numFmtId="0" fontId="347" fillId="0" borderId="0"/>
    <xf numFmtId="0" fontId="1" fillId="0" borderId="0"/>
    <xf numFmtId="0" fontId="347" fillId="0" borderId="0"/>
    <xf numFmtId="319" fontId="1" fillId="0" borderId="0"/>
    <xf numFmtId="0" fontId="1" fillId="0" borderId="0"/>
    <xf numFmtId="0" fontId="13" fillId="0" borderId="0"/>
    <xf numFmtId="0" fontId="80" fillId="0" borderId="0"/>
    <xf numFmtId="0" fontId="42" fillId="0" borderId="0"/>
    <xf numFmtId="0" fontId="42" fillId="0" borderId="0"/>
    <xf numFmtId="187" fontId="42" fillId="0" borderId="0"/>
    <xf numFmtId="0" fontId="13" fillId="0" borderId="0"/>
    <xf numFmtId="0" fontId="42" fillId="0" borderId="0"/>
    <xf numFmtId="0" fontId="148" fillId="0" borderId="0"/>
    <xf numFmtId="0" fontId="13" fillId="0" borderId="0"/>
    <xf numFmtId="0" fontId="305" fillId="0" borderId="0"/>
    <xf numFmtId="0" fontId="42" fillId="0" borderId="0"/>
    <xf numFmtId="0" fontId="13" fillId="0" borderId="0"/>
    <xf numFmtId="0" fontId="1" fillId="0" borderId="0"/>
    <xf numFmtId="0" fontId="305" fillId="0" borderId="0"/>
    <xf numFmtId="0" fontId="1" fillId="0" borderId="0"/>
    <xf numFmtId="0" fontId="13" fillId="0" borderId="0"/>
    <xf numFmtId="0" fontId="305" fillId="0" borderId="0"/>
    <xf numFmtId="0" fontId="88" fillId="0" borderId="0"/>
    <xf numFmtId="0" fontId="4" fillId="0" borderId="0"/>
    <xf numFmtId="0" fontId="235" fillId="0" borderId="0"/>
    <xf numFmtId="0" fontId="305" fillId="0" borderId="0"/>
    <xf numFmtId="0" fontId="4" fillId="0" borderId="0"/>
    <xf numFmtId="0" fontId="46" fillId="0" borderId="0"/>
    <xf numFmtId="0" fontId="305" fillId="0" borderId="0"/>
    <xf numFmtId="0" fontId="1" fillId="0" borderId="0"/>
    <xf numFmtId="0" fontId="305" fillId="0" borderId="0"/>
    <xf numFmtId="0" fontId="305" fillId="0" borderId="0"/>
    <xf numFmtId="0" fontId="305" fillId="0" borderId="0"/>
    <xf numFmtId="0" fontId="305" fillId="0" borderId="0"/>
    <xf numFmtId="0" fontId="80" fillId="0" borderId="0"/>
    <xf numFmtId="187" fontId="235" fillId="0" borderId="0"/>
    <xf numFmtId="0" fontId="1" fillId="0" borderId="0"/>
    <xf numFmtId="187" fontId="235" fillId="0" borderId="0"/>
    <xf numFmtId="0" fontId="1" fillId="0" borderId="0"/>
    <xf numFmtId="0" fontId="13" fillId="0" borderId="0"/>
    <xf numFmtId="0" fontId="13" fillId="0" borderId="0"/>
    <xf numFmtId="0" fontId="1" fillId="0" borderId="0"/>
    <xf numFmtId="0" fontId="13" fillId="0" borderId="0"/>
    <xf numFmtId="187" fontId="235" fillId="0" borderId="0"/>
    <xf numFmtId="0" fontId="4" fillId="0" borderId="0"/>
    <xf numFmtId="187" fontId="235" fillId="0" borderId="0"/>
    <xf numFmtId="0" fontId="4" fillId="0" borderId="0"/>
    <xf numFmtId="187" fontId="235" fillId="0" borderId="0"/>
    <xf numFmtId="0" fontId="4" fillId="0" borderId="0"/>
    <xf numFmtId="187" fontId="235" fillId="0" borderId="0"/>
    <xf numFmtId="0" fontId="4" fillId="0" borderId="0"/>
    <xf numFmtId="187" fontId="235" fillId="0" borderId="0"/>
    <xf numFmtId="0" fontId="4" fillId="0" borderId="0"/>
    <xf numFmtId="187" fontId="235" fillId="0" borderId="0"/>
    <xf numFmtId="187" fontId="235"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348" fillId="0" borderId="0"/>
    <xf numFmtId="0" fontId="13" fillId="0" borderId="0"/>
    <xf numFmtId="0" fontId="348" fillId="0" borderId="0"/>
    <xf numFmtId="0" fontId="1" fillId="0" borderId="0"/>
    <xf numFmtId="0" fontId="348" fillId="0" borderId="0"/>
    <xf numFmtId="0" fontId="348" fillId="0" borderId="0"/>
    <xf numFmtId="0" fontId="61" fillId="0" borderId="0"/>
    <xf numFmtId="0" fontId="348" fillId="0" borderId="0"/>
    <xf numFmtId="0" fontId="348" fillId="0" borderId="0"/>
    <xf numFmtId="0" fontId="13" fillId="0" borderId="0"/>
    <xf numFmtId="187" fontId="61" fillId="0" borderId="0"/>
    <xf numFmtId="4" fontId="80" fillId="0" borderId="0">
      <alignment vertical="center"/>
    </xf>
    <xf numFmtId="0" fontId="80" fillId="0" borderId="0"/>
    <xf numFmtId="0" fontId="4" fillId="0" borderId="0"/>
    <xf numFmtId="0" fontId="80" fillId="0" borderId="0"/>
    <xf numFmtId="0" fontId="235" fillId="0" borderId="0"/>
    <xf numFmtId="0" fontId="80" fillId="0" borderId="0"/>
    <xf numFmtId="0" fontId="13" fillId="0" borderId="0"/>
    <xf numFmtId="187" fontId="61" fillId="0" borderId="0"/>
    <xf numFmtId="0" fontId="61" fillId="0" borderId="0"/>
    <xf numFmtId="0" fontId="1" fillId="0" borderId="0"/>
    <xf numFmtId="0" fontId="4" fillId="0" borderId="0"/>
    <xf numFmtId="0" fontId="88" fillId="0" borderId="0"/>
    <xf numFmtId="0" fontId="61" fillId="0" borderId="0"/>
    <xf numFmtId="0" fontId="349" fillId="0" borderId="0"/>
    <xf numFmtId="0" fontId="349" fillId="0" borderId="0"/>
    <xf numFmtId="0" fontId="349" fillId="0" borderId="0"/>
    <xf numFmtId="0" fontId="349" fillId="0" borderId="0"/>
    <xf numFmtId="0" fontId="349" fillId="0" borderId="0"/>
    <xf numFmtId="0" fontId="349" fillId="0" borderId="0"/>
    <xf numFmtId="0" fontId="349" fillId="0" borderId="0"/>
    <xf numFmtId="0" fontId="349" fillId="0" borderId="0"/>
    <xf numFmtId="0" fontId="61" fillId="0" borderId="0"/>
    <xf numFmtId="0" fontId="88" fillId="0" borderId="0"/>
    <xf numFmtId="0" fontId="61" fillId="0" borderId="0"/>
    <xf numFmtId="0" fontId="13" fillId="0" borderId="0"/>
    <xf numFmtId="187" fontId="1" fillId="0" borderId="0"/>
    <xf numFmtId="0" fontId="1" fillId="0" borderId="0"/>
    <xf numFmtId="0" fontId="13" fillId="0" borderId="0"/>
    <xf numFmtId="0" fontId="1" fillId="0" borderId="0"/>
    <xf numFmtId="0" fontId="13" fillId="0" borderId="0"/>
    <xf numFmtId="0" fontId="234" fillId="0" borderId="0"/>
    <xf numFmtId="0" fontId="80" fillId="0" borderId="0"/>
    <xf numFmtId="187" fontId="235" fillId="0" borderId="0"/>
    <xf numFmtId="0" fontId="4" fillId="0" borderId="0"/>
    <xf numFmtId="187" fontId="235" fillId="0" borderId="0"/>
    <xf numFmtId="187" fontId="235" fillId="0" borderId="0"/>
    <xf numFmtId="187" fontId="235" fillId="0" borderId="0"/>
    <xf numFmtId="187" fontId="235" fillId="0" borderId="0"/>
    <xf numFmtId="187" fontId="235" fillId="0" borderId="0"/>
    <xf numFmtId="187" fontId="235" fillId="0" borderId="0"/>
    <xf numFmtId="187" fontId="235" fillId="0" borderId="0"/>
    <xf numFmtId="187" fontId="235" fillId="0" borderId="0"/>
    <xf numFmtId="187" fontId="235" fillId="0" borderId="0"/>
    <xf numFmtId="0" fontId="80" fillId="0" borderId="0"/>
    <xf numFmtId="0" fontId="4" fillId="0" borderId="0"/>
    <xf numFmtId="0" fontId="13"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1" fillId="0" borderId="0"/>
    <xf numFmtId="0" fontId="13" fillId="0" borderId="0"/>
    <xf numFmtId="49" fontId="330" fillId="0" borderId="0" applyBorder="0">
      <alignment vertical="top"/>
    </xf>
    <xf numFmtId="49" fontId="243" fillId="0" borderId="0" applyBorder="0">
      <alignment vertical="top"/>
    </xf>
    <xf numFmtId="0" fontId="1" fillId="0" borderId="0"/>
    <xf numFmtId="0" fontId="80" fillId="0" borderId="0"/>
    <xf numFmtId="49" fontId="330" fillId="0" borderId="0" applyBorder="0">
      <alignment vertical="top"/>
    </xf>
    <xf numFmtId="0" fontId="1" fillId="0" borderId="0"/>
    <xf numFmtId="0" fontId="13" fillId="0" borderId="0"/>
    <xf numFmtId="49" fontId="330" fillId="0" borderId="0" applyBorder="0">
      <alignment vertical="top"/>
    </xf>
    <xf numFmtId="0" fontId="80" fillId="0" borderId="0"/>
    <xf numFmtId="0" fontId="13" fillId="0" borderId="0"/>
    <xf numFmtId="0" fontId="80" fillId="0" borderId="0"/>
    <xf numFmtId="0" fontId="88" fillId="0" borderId="0"/>
    <xf numFmtId="0" fontId="13" fillId="0" borderId="0"/>
    <xf numFmtId="0" fontId="80" fillId="0" borderId="0"/>
    <xf numFmtId="0" fontId="88" fillId="0" borderId="0"/>
    <xf numFmtId="0" fontId="13" fillId="0" borderId="0"/>
    <xf numFmtId="0" fontId="4" fillId="0" borderId="0"/>
    <xf numFmtId="0" fontId="4" fillId="0" borderId="0"/>
    <xf numFmtId="0" fontId="13" fillId="0" borderId="0"/>
    <xf numFmtId="0" fontId="42" fillId="0" borderId="0"/>
    <xf numFmtId="0" fontId="4" fillId="0" borderId="0"/>
    <xf numFmtId="0" fontId="13" fillId="0" borderId="0"/>
    <xf numFmtId="0" fontId="4" fillId="0" borderId="0"/>
    <xf numFmtId="0" fontId="13" fillId="0" borderId="0"/>
    <xf numFmtId="0" fontId="4" fillId="0" borderId="0"/>
    <xf numFmtId="0" fontId="13" fillId="0" borderId="0"/>
    <xf numFmtId="0" fontId="80" fillId="0" borderId="0"/>
    <xf numFmtId="187" fontId="235" fillId="0" borderId="0"/>
    <xf numFmtId="187" fontId="235" fillId="0" borderId="0"/>
    <xf numFmtId="187" fontId="235" fillId="0" borderId="0"/>
    <xf numFmtId="187" fontId="235" fillId="0" borderId="0"/>
    <xf numFmtId="187" fontId="235" fillId="0" borderId="0"/>
    <xf numFmtId="187" fontId="235" fillId="0" borderId="0"/>
    <xf numFmtId="187" fontId="235" fillId="0" borderId="0"/>
    <xf numFmtId="187" fontId="235" fillId="0" borderId="0"/>
    <xf numFmtId="187" fontId="235" fillId="0" borderId="0"/>
    <xf numFmtId="187" fontId="235" fillId="0" borderId="0"/>
    <xf numFmtId="0" fontId="13" fillId="0" borderId="0"/>
    <xf numFmtId="0" fontId="4" fillId="0" borderId="0"/>
    <xf numFmtId="0" fontId="4" fillId="0" borderId="0"/>
    <xf numFmtId="0" fontId="13" fillId="0" borderId="0"/>
    <xf numFmtId="0" fontId="1" fillId="0" borderId="0"/>
    <xf numFmtId="0" fontId="13" fillId="0" borderId="0"/>
    <xf numFmtId="0" fontId="42" fillId="0" borderId="0"/>
    <xf numFmtId="0" fontId="13" fillId="0" borderId="0"/>
    <xf numFmtId="0" fontId="13" fillId="0" borderId="0"/>
    <xf numFmtId="0" fontId="42" fillId="0" borderId="0"/>
    <xf numFmtId="0" fontId="13" fillId="0" borderId="0"/>
    <xf numFmtId="0" fontId="4" fillId="0" borderId="0"/>
    <xf numFmtId="0" fontId="13" fillId="0" borderId="0"/>
    <xf numFmtId="187" fontId="42" fillId="0" borderId="0"/>
    <xf numFmtId="0" fontId="1" fillId="0" borderId="0"/>
    <xf numFmtId="0" fontId="13" fillId="0" borderId="0"/>
    <xf numFmtId="0" fontId="1" fillId="0" borderId="0"/>
    <xf numFmtId="0" fontId="4" fillId="0" borderId="0"/>
    <xf numFmtId="0" fontId="4" fillId="0" borderId="0"/>
    <xf numFmtId="0" fontId="13" fillId="0" borderId="0"/>
    <xf numFmtId="0" fontId="4" fillId="0" borderId="0"/>
    <xf numFmtId="0" fontId="88" fillId="0" borderId="0"/>
    <xf numFmtId="320" fontId="46" fillId="0" borderId="0">
      <alignment vertical="top"/>
    </xf>
    <xf numFmtId="0" fontId="4" fillId="0" borderId="0"/>
    <xf numFmtId="0" fontId="4" fillId="0" borderId="0"/>
    <xf numFmtId="0" fontId="4" fillId="0" borderId="0"/>
    <xf numFmtId="0" fontId="4" fillId="0" borderId="0"/>
    <xf numFmtId="0" fontId="4" fillId="0" borderId="0"/>
    <xf numFmtId="0" fontId="80" fillId="0" borderId="0"/>
    <xf numFmtId="187" fontId="235" fillId="0" borderId="0"/>
    <xf numFmtId="187" fontId="235" fillId="0" borderId="0"/>
    <xf numFmtId="0" fontId="1" fillId="0" borderId="0"/>
    <xf numFmtId="0" fontId="4" fillId="0" borderId="0"/>
    <xf numFmtId="0" fontId="343" fillId="0" borderId="0"/>
    <xf numFmtId="0" fontId="343" fillId="0" borderId="0"/>
    <xf numFmtId="0" fontId="43" fillId="124" borderId="0"/>
    <xf numFmtId="0" fontId="4" fillId="0" borderId="0"/>
    <xf numFmtId="0" fontId="4" fillId="0" borderId="0"/>
    <xf numFmtId="0" fontId="42" fillId="0" borderId="0"/>
    <xf numFmtId="0" fontId="43" fillId="124" borderId="0"/>
    <xf numFmtId="0" fontId="13" fillId="0" borderId="0"/>
    <xf numFmtId="0" fontId="42" fillId="0" borderId="0"/>
    <xf numFmtId="0" fontId="4" fillId="0" borderId="0"/>
    <xf numFmtId="0" fontId="13" fillId="0" borderId="0"/>
    <xf numFmtId="0" fontId="350" fillId="0" borderId="0"/>
    <xf numFmtId="0" fontId="43" fillId="124" borderId="0"/>
    <xf numFmtId="0" fontId="80" fillId="0" borderId="0"/>
    <xf numFmtId="187" fontId="42" fillId="0" borderId="0"/>
    <xf numFmtId="0" fontId="42" fillId="0" borderId="0"/>
    <xf numFmtId="0" fontId="1" fillId="0" borderId="0"/>
    <xf numFmtId="0" fontId="4" fillId="0" borderId="0"/>
    <xf numFmtId="49" fontId="243" fillId="0" borderId="0" applyBorder="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305" fillId="0" borderId="0"/>
    <xf numFmtId="0" fontId="351" fillId="0" borderId="0"/>
    <xf numFmtId="0" fontId="42" fillId="0" borderId="0"/>
    <xf numFmtId="0" fontId="13" fillId="0" borderId="0"/>
    <xf numFmtId="187" fontId="42" fillId="0" borderId="0"/>
    <xf numFmtId="0" fontId="1" fillId="0" borderId="0"/>
    <xf numFmtId="0" fontId="4" fillId="0" borderId="0"/>
    <xf numFmtId="0" fontId="80" fillId="0" borderId="0"/>
    <xf numFmtId="49" fontId="243" fillId="0" borderId="0" applyBorder="0">
      <alignment vertical="top"/>
    </xf>
    <xf numFmtId="187" fontId="42" fillId="0" borderId="0"/>
    <xf numFmtId="0" fontId="1" fillId="0" borderId="0"/>
    <xf numFmtId="0" fontId="42" fillId="0" borderId="0"/>
    <xf numFmtId="0" fontId="351" fillId="0" borderId="0"/>
    <xf numFmtId="0" fontId="13" fillId="0" borderId="0"/>
    <xf numFmtId="0" fontId="42" fillId="0" borderId="0"/>
    <xf numFmtId="0" fontId="317" fillId="0" borderId="0"/>
    <xf numFmtId="0" fontId="80" fillId="0" borderId="0"/>
    <xf numFmtId="0" fontId="196" fillId="0" borderId="0">
      <alignment vertical="center" wrapText="1"/>
    </xf>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4" fillId="46" borderId="0" applyNumberFormat="0" applyBorder="0" applyAlignment="0" applyProtection="0"/>
    <xf numFmtId="0" fontId="10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104" fillId="46" borderId="0" applyNumberFormat="0" applyBorder="0" applyAlignment="0" applyProtection="0"/>
    <xf numFmtId="0" fontId="104" fillId="50"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4" fillId="152"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335"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4" fillId="0" borderId="0" applyFont="0" applyFill="0" applyBorder="0" applyProtection="0">
      <alignment horizontal="center" vertical="center" wrapText="1"/>
    </xf>
    <xf numFmtId="0" fontId="4" fillId="0" borderId="0" applyFont="0" applyFill="0" applyBorder="0" applyProtection="0">
      <alignment horizontal="center" vertical="center" wrapText="1"/>
    </xf>
    <xf numFmtId="0" fontId="4" fillId="0" borderId="0" applyNumberFormat="0" applyFont="0" applyFill="0" applyBorder="0" applyProtection="0">
      <alignment horizontal="justify" vertical="center" wrapText="1"/>
    </xf>
    <xf numFmtId="0" fontId="4" fillId="0" borderId="0" applyNumberFormat="0" applyFont="0" applyFill="0" applyBorder="0" applyProtection="0">
      <alignment horizontal="justify" vertical="center" wrapText="1"/>
    </xf>
    <xf numFmtId="193" fontId="352" fillId="36" borderId="15" applyNumberFormat="0" applyBorder="0" applyAlignment="0">
      <alignment vertical="center"/>
      <protection locked="0"/>
    </xf>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4" fillId="0" borderId="0" applyNumberFormat="0" applyFill="0" applyBorder="0" applyAlignment="0" applyProtection="0"/>
    <xf numFmtId="0" fontId="159"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4"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334"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187" fontId="4"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187" fontId="4"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187" fontId="4"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13" fillId="56" borderId="132" applyNumberFormat="0" applyFont="0" applyAlignment="0" applyProtection="0"/>
    <xf numFmtId="0" fontId="4" fillId="56" borderId="132" applyNumberFormat="0" applyFont="0" applyAlignment="0" applyProtection="0"/>
    <xf numFmtId="187" fontId="61" fillId="153" borderId="132" applyNumberFormat="0" applyAlignment="0" applyProtection="0"/>
    <xf numFmtId="0" fontId="4" fillId="56" borderId="132" applyNumberFormat="0" applyFont="0" applyAlignment="0" applyProtection="0"/>
    <xf numFmtId="187" fontId="61" fillId="153" borderId="132" applyNumberFormat="0" applyAlignment="0" applyProtection="0"/>
    <xf numFmtId="0" fontId="80" fillId="56" borderId="132" applyNumberFormat="0" applyFont="0" applyAlignment="0" applyProtection="0"/>
    <xf numFmtId="0" fontId="80" fillId="56" borderId="132" applyNumberFormat="0" applyFont="0" applyAlignment="0" applyProtection="0"/>
    <xf numFmtId="187" fontId="61" fillId="153" borderId="132" applyNumberFormat="0" applyAlignment="0" applyProtection="0"/>
    <xf numFmtId="0" fontId="13" fillId="56" borderId="132" applyNumberFormat="0" applyFont="0" applyAlignment="0" applyProtection="0"/>
    <xf numFmtId="187" fontId="61" fillId="153" borderId="132" applyNumberFormat="0" applyAlignment="0" applyProtection="0"/>
    <xf numFmtId="187" fontId="61" fillId="153" borderId="132" applyNumberFormat="0" applyAlignment="0" applyProtection="0"/>
    <xf numFmtId="0" fontId="13" fillId="56" borderId="132" applyNumberFormat="0" applyFont="0" applyAlignment="0" applyProtection="0"/>
    <xf numFmtId="0" fontId="234" fillId="56" borderId="132" applyNumberFormat="0" applyFont="0" applyAlignment="0" applyProtection="0"/>
    <xf numFmtId="0" fontId="80" fillId="56" borderId="132" applyNumberFormat="0" applyFont="0" applyAlignment="0" applyProtection="0"/>
    <xf numFmtId="187" fontId="61" fillId="56" borderId="132" applyNumberFormat="0" applyFont="0" applyAlignment="0" applyProtection="0"/>
    <xf numFmtId="0" fontId="4" fillId="56" borderId="132" applyNumberFormat="0" applyFont="0" applyAlignment="0" applyProtection="0"/>
    <xf numFmtId="0" fontId="61" fillId="56" borderId="132" applyNumberFormat="0" applyFont="0" applyAlignment="0" applyProtection="0"/>
    <xf numFmtId="0" fontId="4" fillId="56" borderId="132" applyNumberFormat="0" applyFont="0" applyAlignment="0" applyProtection="0"/>
    <xf numFmtId="187" fontId="61" fillId="56" borderId="132" applyNumberFormat="0" applyFont="0" applyAlignment="0" applyProtection="0"/>
    <xf numFmtId="0" fontId="13"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0" fontId="61" fillId="56" borderId="132" applyNumberFormat="0" applyFont="0" applyAlignment="0" applyProtection="0"/>
    <xf numFmtId="187" fontId="61" fillId="56" borderId="132" applyNumberFormat="0" applyFont="0" applyAlignment="0" applyProtection="0"/>
    <xf numFmtId="0" fontId="4"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0" fontId="61" fillId="56" borderId="132" applyNumberFormat="0" applyFont="0" applyAlignment="0" applyProtection="0"/>
    <xf numFmtId="187" fontId="61" fillId="56" borderId="132" applyNumberFormat="0" applyFont="0" applyAlignment="0" applyProtection="0"/>
    <xf numFmtId="0" fontId="4"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0" fontId="61" fillId="56" borderId="132" applyNumberFormat="0" applyFont="0" applyAlignment="0" applyProtection="0"/>
    <xf numFmtId="187" fontId="61" fillId="56" borderId="132" applyNumberFormat="0" applyFont="0" applyAlignment="0" applyProtection="0"/>
    <xf numFmtId="0" fontId="13"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0" fontId="4" fillId="56" borderId="132" applyNumberFormat="0" applyFont="0" applyAlignment="0" applyProtection="0"/>
    <xf numFmtId="187" fontId="61" fillId="153" borderId="132" applyNumberFormat="0" applyAlignment="0" applyProtection="0"/>
    <xf numFmtId="0" fontId="80" fillId="56" borderId="132" applyNumberFormat="0" applyFont="0" applyAlignment="0" applyProtection="0"/>
    <xf numFmtId="0" fontId="4" fillId="56" borderId="132" applyNumberFormat="0" applyFont="0" applyAlignment="0" applyProtection="0"/>
    <xf numFmtId="187" fontId="61" fillId="153" borderId="132" applyNumberFormat="0" applyAlignment="0" applyProtection="0"/>
    <xf numFmtId="0" fontId="4" fillId="56" borderId="132" applyNumberFormat="0" applyFont="0" applyAlignment="0" applyProtection="0"/>
    <xf numFmtId="187" fontId="61" fillId="153" borderId="132" applyNumberFormat="0" applyAlignment="0" applyProtection="0"/>
    <xf numFmtId="0" fontId="4" fillId="56" borderId="132" applyNumberFormat="0" applyFont="0" applyAlignment="0" applyProtection="0"/>
    <xf numFmtId="187" fontId="61" fillId="153" borderId="132" applyNumberFormat="0" applyAlignment="0" applyProtection="0"/>
    <xf numFmtId="0" fontId="61" fillId="153" borderId="132" applyNumberFormat="0" applyAlignment="0" applyProtection="0"/>
    <xf numFmtId="0" fontId="80" fillId="56" borderId="132" applyNumberFormat="0" applyFont="0" applyAlignment="0" applyProtection="0"/>
    <xf numFmtId="0" fontId="80" fillId="56" borderId="132" applyNumberFormat="0" applyFont="0" applyAlignment="0" applyProtection="0"/>
    <xf numFmtId="0" fontId="4" fillId="56" borderId="132" applyNumberFormat="0" applyFont="0" applyAlignment="0" applyProtection="0"/>
    <xf numFmtId="0" fontId="80" fillId="56" borderId="132" applyNumberFormat="0" applyFont="0" applyAlignment="0" applyProtection="0"/>
    <xf numFmtId="187" fontId="4"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13"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187" fontId="4"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187" fontId="4"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187" fontId="4"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187" fontId="4"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187" fontId="4"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187" fontId="4" fillId="56" borderId="132" applyNumberFormat="0" applyFon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4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3" fillId="0" borderId="0" applyFill="0" applyBorder="0" applyAlignment="0" applyProtection="0"/>
    <xf numFmtId="9" fontId="80" fillId="0" borderId="0" applyFont="0" applyFill="0" applyBorder="0" applyAlignment="0" applyProtection="0"/>
    <xf numFmtId="9" fontId="1"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353" fillId="0" borderId="0" applyFont="0" applyFill="0" applyBorder="0" applyAlignment="0" applyProtection="0"/>
    <xf numFmtId="9" fontId="353" fillId="0" borderId="0" applyFont="0" applyFill="0" applyBorder="0" applyAlignment="0" applyProtection="0"/>
    <xf numFmtId="9" fontId="343" fillId="0" borderId="0" applyFont="0" applyFill="0" applyBorder="0" applyAlignment="0" applyProtection="0"/>
    <xf numFmtId="9" fontId="13" fillId="0" borderId="0" applyFill="0" applyBorder="0" applyAlignment="0" applyProtection="0"/>
    <xf numFmtId="9" fontId="343" fillId="0" borderId="0" applyFont="0" applyFill="0" applyBorder="0" applyAlignment="0" applyProtection="0"/>
    <xf numFmtId="9" fontId="4" fillId="0" borderId="0" applyFont="0" applyFill="0" applyBorder="0" applyAlignment="0" applyProtection="0"/>
    <xf numFmtId="9" fontId="235" fillId="0" borderId="0" applyFont="0" applyFill="0" applyBorder="0" applyAlignment="0" applyProtection="0"/>
    <xf numFmtId="9" fontId="4" fillId="0" borderId="0" applyFont="0" applyFill="0" applyBorder="0" applyAlignment="0" applyProtection="0"/>
    <xf numFmtId="9" fontId="43" fillId="0" borderId="0" applyFont="0" applyFill="0" applyBorder="0" applyAlignment="0" applyProtection="0"/>
    <xf numFmtId="9" fontId="80"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1" fillId="0" borderId="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4"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4" fillId="0" borderId="0" applyFont="0" applyFill="0" applyBorder="0" applyAlignment="0" applyProtection="0"/>
    <xf numFmtId="9" fontId="80" fillId="0" borderId="0" applyFont="0" applyFill="0" applyBorder="0" applyAlignment="0" applyProtection="0"/>
    <xf numFmtId="9" fontId="61" fillId="0" borderId="0" applyFill="0" applyBorder="0" applyAlignment="0" applyProtection="0"/>
    <xf numFmtId="9" fontId="80" fillId="0" borderId="0" applyFont="0" applyFill="0" applyBorder="0" applyAlignment="0" applyProtection="0"/>
    <xf numFmtId="9" fontId="61" fillId="0" borderId="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3" fillId="0" borderId="0" applyFont="0" applyFill="0" applyBorder="0" applyAlignment="0" applyProtection="0"/>
    <xf numFmtId="9" fontId="61" fillId="0" borderId="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1" fillId="0" borderId="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1" fillId="0" borderId="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1" fillId="0" borderId="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1" fillId="0" borderId="0" applyFill="0" applyBorder="0" applyAlignment="0" applyProtection="0"/>
    <xf numFmtId="9" fontId="13" fillId="0" borderId="0" applyFill="0" applyBorder="0" applyAlignment="0" applyProtection="0"/>
    <xf numFmtId="9" fontId="61" fillId="0" borderId="0" applyFill="0" applyBorder="0" applyAlignment="0" applyProtection="0"/>
    <xf numFmtId="9" fontId="61" fillId="0" borderId="0" applyFill="0" applyBorder="0" applyAlignment="0" applyProtection="0"/>
    <xf numFmtId="9" fontId="61" fillId="0" borderId="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3" fillId="0" borderId="0" applyFill="0" applyBorder="0" applyAlignment="0" applyProtection="0"/>
    <xf numFmtId="9" fontId="13" fillId="0" borderId="0" applyFill="0" applyBorder="0" applyAlignment="0" applyProtection="0"/>
    <xf numFmtId="9" fontId="4" fillId="0" borderId="0" applyFont="0" applyFill="0" applyBorder="0" applyAlignment="0" applyProtection="0"/>
    <xf numFmtId="9" fontId="80" fillId="0" borderId="0"/>
    <xf numFmtId="9" fontId="13" fillId="0" borderId="0" applyFont="0" applyFill="0" applyBorder="0" applyAlignment="0" applyProtection="0"/>
    <xf numFmtId="9" fontId="1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3" fillId="0" borderId="0" applyFont="0" applyFill="0" applyBorder="0" applyAlignment="0" applyProtection="0"/>
    <xf numFmtId="9" fontId="82" fillId="0" borderId="0" applyFont="0" applyFill="0" applyBorder="0" applyAlignment="0" applyProtection="0"/>
    <xf numFmtId="9" fontId="4" fillId="0" borderId="0" applyFont="0" applyFill="0" applyBorder="0" applyAlignment="0" applyProtection="0"/>
    <xf numFmtId="9" fontId="13" fillId="0" borderId="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1" fillId="0" borderId="0" applyFill="0" applyBorder="0" applyAlignment="0" applyProtection="0"/>
    <xf numFmtId="9" fontId="61" fillId="0" borderId="0" applyFill="0" applyBorder="0" applyAlignment="0" applyProtection="0"/>
    <xf numFmtId="9" fontId="61" fillId="0" borderId="0" applyFill="0" applyBorder="0" applyAlignment="0" applyProtection="0"/>
    <xf numFmtId="9" fontId="61" fillId="0" borderId="0" applyFill="0" applyBorder="0" applyAlignment="0" applyProtection="0"/>
    <xf numFmtId="9" fontId="61" fillId="0" borderId="0" applyFill="0" applyBorder="0" applyAlignment="0" applyProtection="0"/>
    <xf numFmtId="9" fontId="61" fillId="0" borderId="0" applyFill="0" applyBorder="0" applyAlignment="0" applyProtection="0"/>
    <xf numFmtId="9" fontId="61" fillId="0" borderId="0" applyFill="0" applyBorder="0" applyAlignment="0" applyProtection="0"/>
    <xf numFmtId="9" fontId="4" fillId="0" borderId="0" applyFont="0" applyFill="0" applyBorder="0" applyAlignment="0" applyProtection="0"/>
    <xf numFmtId="9" fontId="13" fillId="0" borderId="0" applyFill="0" applyBorder="0" applyAlignment="0" applyProtection="0"/>
    <xf numFmtId="9" fontId="82" fillId="0" borderId="0" applyFont="0" applyFill="0" applyBorder="0" applyAlignment="0" applyProtection="0"/>
    <xf numFmtId="9" fontId="8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1" fillId="0" borderId="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88" fillId="0" borderId="0" applyFont="0" applyFill="0" applyBorder="0" applyAlignment="0" applyProtection="0"/>
    <xf numFmtId="9" fontId="88" fillId="0" borderId="0" applyFont="0" applyFill="0" applyBorder="0" applyAlignment="0" applyProtection="0"/>
    <xf numFmtId="9" fontId="4" fillId="0" borderId="0" applyFont="0" applyFill="0" applyBorder="0" applyAlignment="0" applyProtection="0"/>
    <xf numFmtId="9" fontId="13" fillId="0" borderId="0" applyFont="0" applyFill="0" applyBorder="0" applyAlignment="0" applyProtection="0"/>
    <xf numFmtId="9" fontId="61" fillId="0" borderId="0" applyFill="0" applyBorder="0" applyAlignment="0" applyProtection="0"/>
    <xf numFmtId="9" fontId="4" fillId="0" borderId="0" applyFont="0" applyFill="0" applyBorder="0" applyAlignment="0" applyProtection="0"/>
    <xf numFmtId="9" fontId="88" fillId="0" borderId="0" applyFont="0" applyFill="0" applyBorder="0" applyAlignment="0" applyProtection="0"/>
    <xf numFmtId="9" fontId="88" fillId="0" borderId="0" applyFont="0" applyFill="0" applyBorder="0" applyAlignment="0" applyProtection="0"/>
    <xf numFmtId="9" fontId="88" fillId="0" borderId="0" applyFont="0" applyFill="0" applyBorder="0" applyAlignment="0" applyProtection="0"/>
    <xf numFmtId="9" fontId="88" fillId="0" borderId="0" applyFont="0" applyFill="0" applyBorder="0" applyAlignment="0" applyProtection="0"/>
    <xf numFmtId="9" fontId="88" fillId="0" borderId="0" applyFont="0" applyFill="0" applyBorder="0" applyAlignment="0" applyProtection="0"/>
    <xf numFmtId="9" fontId="88" fillId="0" borderId="0" applyFont="0" applyFill="0" applyBorder="0" applyAlignment="0" applyProtection="0"/>
    <xf numFmtId="9" fontId="88" fillId="0" borderId="0" applyFont="0" applyFill="0" applyBorder="0" applyAlignment="0" applyProtection="0"/>
    <xf numFmtId="9" fontId="88" fillId="0" borderId="0" applyFont="0" applyFill="0" applyBorder="0" applyAlignment="0" applyProtection="0"/>
    <xf numFmtId="9" fontId="88" fillId="0" borderId="0" applyFont="0" applyFill="0" applyBorder="0" applyAlignment="0" applyProtection="0"/>
    <xf numFmtId="9" fontId="4" fillId="0" borderId="0" applyFont="0" applyFill="0" applyBorder="0" applyAlignment="0" applyProtection="0"/>
    <xf numFmtId="9" fontId="23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88"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3" fillId="0" borderId="0" applyFont="0" applyFill="0" applyBorder="0" applyAlignment="0" applyProtection="0"/>
    <xf numFmtId="9" fontId="4" fillId="0" borderId="0" applyFont="0" applyFill="0" applyBorder="0" applyAlignment="0" applyProtection="0"/>
    <xf numFmtId="9" fontId="61" fillId="0" borderId="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1" fillId="0" borderId="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1" fillId="0" borderId="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1" fillId="0" borderId="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1" fillId="0" borderId="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1" fillId="0" borderId="0" applyFill="0" applyBorder="0" applyAlignment="0" applyProtection="0"/>
    <xf numFmtId="9" fontId="61" fillId="0" borderId="0" applyFill="0" applyBorder="0" applyAlignment="0" applyProtection="0"/>
    <xf numFmtId="9" fontId="61" fillId="0" borderId="0" applyFill="0" applyBorder="0" applyAlignment="0" applyProtection="0"/>
    <xf numFmtId="9" fontId="61" fillId="0" borderId="0" applyFill="0" applyBorder="0" applyAlignment="0" applyProtection="0"/>
    <xf numFmtId="9" fontId="61" fillId="0" borderId="0" applyFill="0" applyBorder="0" applyAlignment="0" applyProtection="0"/>
    <xf numFmtId="9" fontId="61" fillId="0" borderId="0" applyFill="0" applyBorder="0" applyAlignment="0" applyProtection="0"/>
    <xf numFmtId="9" fontId="61" fillId="0" borderId="0" applyFill="0" applyBorder="0" applyAlignment="0" applyProtection="0"/>
    <xf numFmtId="9" fontId="61" fillId="0" borderId="0" applyFill="0" applyBorder="0" applyAlignment="0" applyProtection="0"/>
    <xf numFmtId="9" fontId="61" fillId="0" borderId="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1" fillId="0" borderId="0" applyFont="0" applyFill="0" applyBorder="0" applyAlignment="0" applyProtection="0"/>
    <xf numFmtId="9" fontId="80" fillId="0" borderId="0" applyFont="0" applyFill="0" applyBorder="0" applyAlignment="0" applyProtection="0"/>
    <xf numFmtId="9" fontId="13" fillId="0" borderId="0" applyFont="0" applyFill="0" applyBorder="0" applyAlignment="0" applyProtection="0"/>
    <xf numFmtId="9" fontId="13" fillId="0" borderId="0" applyFill="0" applyBorder="0" applyAlignment="0" applyProtection="0"/>
    <xf numFmtId="9" fontId="4" fillId="0" borderId="0" applyFont="0" applyFill="0" applyBorder="0" applyAlignment="0" applyProtection="0"/>
    <xf numFmtId="9" fontId="80" fillId="0" borderId="0" applyFont="0" applyFill="0" applyBorder="0" applyAlignment="0" applyProtection="0"/>
    <xf numFmtId="9" fontId="61" fillId="0" borderId="0" applyFill="0" applyBorder="0" applyAlignment="0" applyProtection="0"/>
    <xf numFmtId="9" fontId="80"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80" fillId="0" borderId="0" applyFont="0" applyFill="0" applyBorder="0" applyAlignment="0" applyProtection="0"/>
    <xf numFmtId="9" fontId="61" fillId="0" borderId="0" applyFill="0" applyBorder="0" applyAlignment="0" applyProtection="0"/>
    <xf numFmtId="9" fontId="95" fillId="0" borderId="0" applyFont="0" applyFill="0" applyBorder="0" applyAlignment="0" applyProtection="0"/>
    <xf numFmtId="9" fontId="80" fillId="0" borderId="0" applyFont="0" applyFill="0" applyBorder="0" applyAlignment="0" applyProtection="0"/>
    <xf numFmtId="9" fontId="4" fillId="0" borderId="0" applyFont="0" applyFill="0" applyBorder="0" applyAlignment="0" applyProtection="0"/>
    <xf numFmtId="9" fontId="61" fillId="0" borderId="0" applyFill="0" applyBorder="0" applyAlignment="0" applyProtection="0"/>
    <xf numFmtId="9" fontId="80" fillId="0" borderId="0" applyFont="0" applyFill="0" applyBorder="0" applyAlignment="0" applyProtection="0"/>
    <xf numFmtId="9" fontId="13" fillId="0" borderId="0" applyFont="0" applyFill="0" applyBorder="0" applyAlignment="0" applyProtection="0"/>
    <xf numFmtId="9" fontId="61" fillId="0" borderId="0" applyFont="0" applyFill="0" applyBorder="0" applyAlignment="0" applyProtection="0"/>
    <xf numFmtId="9" fontId="95" fillId="0" borderId="0" applyFont="0" applyFill="0" applyBorder="0" applyAlignment="0" applyProtection="0"/>
    <xf numFmtId="9" fontId="61" fillId="0" borderId="0" applyFill="0" applyBorder="0" applyAlignment="0" applyProtection="0"/>
    <xf numFmtId="9" fontId="13" fillId="0" borderId="0" applyFont="0" applyFill="0" applyBorder="0" applyAlignment="0" applyProtection="0"/>
    <xf numFmtId="9" fontId="61" fillId="0" borderId="0" applyFill="0" applyBorder="0" applyAlignment="0" applyProtection="0"/>
    <xf numFmtId="9" fontId="80" fillId="0" borderId="0" applyFont="0" applyFill="0" applyBorder="0" applyAlignment="0" applyProtection="0"/>
    <xf numFmtId="9" fontId="4" fillId="0" borderId="0" applyFont="0" applyFill="0" applyBorder="0" applyAlignment="0" applyProtection="0"/>
    <xf numFmtId="9" fontId="61" fillId="0" borderId="0" applyFill="0" applyBorder="0" applyAlignment="0" applyProtection="0"/>
    <xf numFmtId="9" fontId="61" fillId="0" borderId="0" applyFill="0" applyBorder="0" applyAlignment="0" applyProtection="0"/>
    <xf numFmtId="9" fontId="61" fillId="0" borderId="0" applyFill="0" applyBorder="0" applyAlignment="0" applyProtection="0"/>
    <xf numFmtId="9" fontId="61" fillId="0" borderId="0" applyFill="0" applyBorder="0" applyAlignment="0" applyProtection="0"/>
    <xf numFmtId="9" fontId="61" fillId="0" borderId="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88" fillId="0" borderId="0" applyFont="0" applyFill="0" applyBorder="0" applyAlignment="0" applyProtection="0"/>
    <xf numFmtId="225" fontId="148" fillId="0" borderId="0" applyFont="0" applyFill="0" applyBorder="0" applyProtection="0">
      <alignment vertical="top"/>
    </xf>
    <xf numFmtId="9" fontId="13" fillId="0" borderId="0" applyFont="0" applyFill="0" applyBorder="0" applyAlignment="0" applyProtection="0"/>
    <xf numFmtId="9" fontId="4" fillId="0" borderId="0" applyFont="0" applyFill="0" applyBorder="0" applyAlignment="0" applyProtection="0"/>
    <xf numFmtId="9" fontId="88" fillId="0" borderId="0" applyFont="0" applyFill="0" applyBorder="0" applyAlignment="0" applyProtection="0"/>
    <xf numFmtId="9" fontId="13" fillId="0" borderId="0" applyFill="0" applyBorder="0" applyAlignment="0" applyProtection="0"/>
    <xf numFmtId="9" fontId="80" fillId="0" borderId="0" applyFont="0" applyFill="0" applyBorder="0" applyAlignment="0" applyProtection="0"/>
    <xf numFmtId="9" fontId="4" fillId="0" borderId="0" applyFont="0" applyFill="0" applyBorder="0" applyAlignment="0" applyProtection="0"/>
    <xf numFmtId="9" fontId="88" fillId="0" borderId="0" applyFont="0" applyFill="0" applyBorder="0" applyAlignment="0" applyProtection="0"/>
    <xf numFmtId="9" fontId="148"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88"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3" fillId="0" borderId="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80" fillId="0" borderId="0" applyFont="0" applyFill="0" applyBorder="0" applyAlignment="0" applyProtection="0"/>
    <xf numFmtId="9" fontId="4" fillId="0" borderId="0" applyFont="0" applyFill="0" applyBorder="0" applyAlignment="0" applyProtection="0"/>
    <xf numFmtId="13" fontId="13" fillId="0" borderId="0" applyFont="0" applyFill="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3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1" fillId="0" borderId="0" applyFont="0" applyFill="0" applyBorder="0" applyAlignment="0" applyProtection="0"/>
    <xf numFmtId="9" fontId="80"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80" fillId="0" borderId="0" applyFont="0" applyFill="0" applyBorder="0" applyAlignment="0" applyProtection="0"/>
    <xf numFmtId="9" fontId="88"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80"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4" fillId="0" borderId="129" applyNumberFormat="0" applyFill="0" applyAlignment="0" applyProtection="0"/>
    <xf numFmtId="0" fontId="221" fillId="0" borderId="129" applyNumberFormat="0" applyFill="0" applyAlignment="0" applyProtection="0"/>
    <xf numFmtId="0" fontId="4" fillId="0" borderId="129" applyNumberFormat="0" applyFill="0" applyAlignment="0" applyProtection="0"/>
    <xf numFmtId="0" fontId="4" fillId="0" borderId="129" applyNumberFormat="0" applyFill="0" applyAlignment="0" applyProtection="0"/>
    <xf numFmtId="0" fontId="4" fillId="0" borderId="129" applyNumberFormat="0" applyFill="0" applyAlignment="0" applyProtection="0"/>
    <xf numFmtId="0" fontId="221" fillId="0" borderId="129" applyNumberFormat="0" applyFill="0" applyAlignment="0" applyProtection="0"/>
    <xf numFmtId="0" fontId="300" fillId="0" borderId="151"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4"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354"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5" fillId="0" borderId="0" applyBorder="0"/>
    <xf numFmtId="0" fontId="50" fillId="0" borderId="0"/>
    <xf numFmtId="0" fontId="61" fillId="0" borderId="0"/>
    <xf numFmtId="0" fontId="61" fillId="0" borderId="0"/>
    <xf numFmtId="0" fontId="51" fillId="0" borderId="0"/>
    <xf numFmtId="0" fontId="6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61" fillId="0" borderId="0"/>
    <xf numFmtId="0" fontId="61" fillId="0" borderId="0"/>
    <xf numFmtId="0" fontId="61" fillId="0" borderId="0"/>
    <xf numFmtId="0" fontId="61" fillId="0" borderId="0"/>
    <xf numFmtId="0" fontId="61" fillId="0" borderId="0"/>
    <xf numFmtId="0" fontId="61" fillId="0" borderId="0"/>
    <xf numFmtId="0" fontId="50" fillId="0" borderId="0"/>
    <xf numFmtId="0" fontId="50" fillId="0" borderId="0"/>
    <xf numFmtId="0" fontId="355" fillId="0" borderId="0"/>
    <xf numFmtId="0" fontId="50"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0"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355"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51" fillId="0" borderId="0"/>
    <xf numFmtId="187" fontId="61" fillId="0" borderId="0"/>
    <xf numFmtId="0" fontId="51"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51" fillId="0" borderId="0"/>
    <xf numFmtId="0" fontId="50" fillId="0" borderId="0"/>
    <xf numFmtId="0" fontId="355" fillId="0" borderId="0"/>
    <xf numFmtId="0" fontId="50" fillId="0" borderId="0"/>
    <xf numFmtId="0" fontId="355" fillId="0" borderId="0"/>
    <xf numFmtId="0" fontId="50" fillId="0" borderId="0"/>
    <xf numFmtId="0" fontId="355" fillId="0" borderId="0"/>
    <xf numFmtId="0" fontId="50" fillId="0" borderId="0"/>
    <xf numFmtId="0" fontId="50" fillId="0" borderId="0"/>
    <xf numFmtId="0" fontId="50" fillId="0" borderId="0"/>
    <xf numFmtId="0" fontId="50" fillId="0" borderId="0"/>
    <xf numFmtId="0" fontId="355" fillId="0" borderId="0"/>
    <xf numFmtId="0" fontId="355" fillId="0" borderId="0"/>
    <xf numFmtId="0" fontId="355" fillId="0" borderId="0"/>
    <xf numFmtId="0" fontId="50" fillId="0" borderId="0"/>
    <xf numFmtId="0" fontId="50" fillId="0" borderId="0"/>
    <xf numFmtId="0" fontId="50" fillId="0" borderId="0"/>
    <xf numFmtId="0" fontId="50" fillId="0" borderId="0"/>
    <xf numFmtId="0" fontId="355" fillId="0" borderId="0"/>
    <xf numFmtId="0" fontId="50" fillId="0" borderId="0"/>
    <xf numFmtId="0" fontId="50" fillId="0" borderId="0"/>
    <xf numFmtId="0" fontId="50" fillId="0" borderId="0"/>
    <xf numFmtId="0" fontId="50" fillId="0" borderId="0"/>
    <xf numFmtId="0" fontId="355" fillId="0" borderId="0"/>
    <xf numFmtId="0" fontId="355" fillId="0" borderId="0"/>
    <xf numFmtId="0" fontId="355" fillId="0" borderId="0"/>
    <xf numFmtId="0" fontId="50" fillId="0" borderId="0"/>
    <xf numFmtId="0" fontId="355" fillId="0" borderId="0"/>
    <xf numFmtId="0" fontId="50" fillId="0" borderId="0"/>
    <xf numFmtId="0" fontId="50" fillId="0" borderId="0"/>
    <xf numFmtId="0" fontId="50" fillId="0" borderId="0"/>
    <xf numFmtId="0" fontId="50" fillId="0" borderId="0"/>
    <xf numFmtId="0" fontId="355" fillId="0" borderId="0"/>
    <xf numFmtId="0" fontId="355" fillId="0" borderId="0"/>
    <xf numFmtId="0" fontId="355" fillId="0" borderId="0"/>
    <xf numFmtId="0" fontId="50" fillId="0" borderId="0"/>
    <xf numFmtId="0" fontId="50" fillId="0" borderId="0"/>
    <xf numFmtId="0" fontId="50" fillId="0" borderId="0"/>
    <xf numFmtId="0" fontId="50" fillId="0" borderId="0"/>
    <xf numFmtId="0" fontId="355" fillId="0" borderId="0"/>
    <xf numFmtId="0" fontId="50" fillId="0" borderId="0"/>
    <xf numFmtId="0" fontId="355" fillId="0" borderId="0"/>
    <xf numFmtId="0" fontId="50" fillId="0" borderId="0"/>
    <xf numFmtId="0" fontId="50" fillId="0" borderId="0"/>
    <xf numFmtId="0" fontId="50" fillId="0" borderId="0"/>
    <xf numFmtId="0" fontId="50" fillId="0" borderId="0"/>
    <xf numFmtId="0" fontId="355" fillId="0" borderId="0"/>
    <xf numFmtId="0" fontId="355" fillId="0" borderId="0"/>
    <xf numFmtId="0" fontId="355" fillId="0" borderId="0"/>
    <xf numFmtId="0" fontId="50" fillId="0" borderId="0"/>
    <xf numFmtId="0" fontId="50" fillId="0" borderId="0"/>
    <xf numFmtId="0" fontId="50" fillId="0" borderId="0"/>
    <xf numFmtId="0" fontId="50" fillId="0" borderId="0"/>
    <xf numFmtId="0" fontId="355" fillId="0" borderId="0"/>
    <xf numFmtId="0" fontId="50" fillId="0" borderId="0"/>
    <xf numFmtId="0" fontId="50" fillId="0" borderId="0"/>
    <xf numFmtId="0" fontId="50" fillId="0" borderId="0"/>
    <xf numFmtId="0" fontId="50" fillId="0" borderId="0"/>
    <xf numFmtId="0" fontId="355" fillId="0" borderId="0"/>
    <xf numFmtId="0" fontId="355" fillId="0" borderId="0"/>
    <xf numFmtId="182" fontId="46" fillId="0" borderId="0">
      <alignment vertical="top"/>
    </xf>
    <xf numFmtId="0" fontId="355" fillId="0" borderId="0"/>
    <xf numFmtId="0" fontId="355" fillId="0" borderId="0"/>
    <xf numFmtId="0" fontId="355" fillId="0" borderId="0"/>
    <xf numFmtId="0" fontId="355" fillId="0" borderId="0"/>
    <xf numFmtId="0" fontId="355" fillId="0" borderId="0"/>
    <xf numFmtId="0" fontId="61" fillId="0" borderId="0"/>
    <xf numFmtId="0" fontId="13" fillId="0" borderId="0"/>
    <xf numFmtId="0" fontId="51" fillId="0" borderId="0"/>
    <xf numFmtId="187" fontId="13" fillId="0" borderId="0"/>
    <xf numFmtId="0" fontId="51" fillId="0" borderId="0"/>
    <xf numFmtId="0" fontId="13" fillId="0" borderId="0"/>
    <xf numFmtId="0" fontId="51"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1" fillId="0" borderId="0"/>
    <xf numFmtId="0" fontId="61" fillId="0" borderId="0"/>
    <xf numFmtId="187" fontId="61" fillId="0" borderId="0"/>
    <xf numFmtId="182" fontId="116" fillId="0" borderId="0">
      <alignment vertical="top"/>
    </xf>
    <xf numFmtId="0" fontId="355"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51" fillId="0" borderId="0"/>
    <xf numFmtId="0" fontId="51"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355" fillId="0" borderId="0"/>
    <xf numFmtId="0" fontId="355" fillId="0" borderId="0"/>
    <xf numFmtId="0" fontId="355" fillId="0" borderId="0"/>
    <xf numFmtId="0" fontId="51" fillId="0" borderId="0"/>
    <xf numFmtId="0" fontId="355" fillId="0" borderId="0"/>
    <xf numFmtId="0" fontId="51" fillId="0" borderId="0"/>
    <xf numFmtId="0" fontId="51" fillId="0" borderId="0"/>
    <xf numFmtId="0" fontId="50" fillId="0" borderId="0"/>
    <xf numFmtId="0" fontId="50" fillId="0" borderId="0"/>
    <xf numFmtId="0" fontId="355" fillId="0" borderId="0"/>
    <xf numFmtId="0" fontId="50" fillId="0" borderId="0"/>
    <xf numFmtId="0" fontId="50" fillId="0" borderId="0"/>
    <xf numFmtId="0" fontId="50" fillId="0" borderId="0"/>
    <xf numFmtId="0" fontId="50" fillId="0" borderId="0"/>
    <xf numFmtId="0" fontId="50" fillId="0" borderId="0"/>
    <xf numFmtId="0" fontId="50" fillId="0" borderId="0"/>
    <xf numFmtId="0" fontId="355" fillId="0" borderId="0"/>
    <xf numFmtId="0" fontId="355" fillId="0" borderId="0"/>
    <xf numFmtId="0" fontId="355" fillId="0" borderId="0"/>
    <xf numFmtId="0" fontId="50" fillId="0" borderId="0"/>
    <xf numFmtId="0" fontId="50" fillId="0" borderId="0"/>
    <xf numFmtId="0" fontId="50" fillId="0" borderId="0"/>
    <xf numFmtId="0" fontId="355" fillId="0" borderId="0"/>
    <xf numFmtId="0" fontId="355"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355"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0" fillId="0" borderId="0"/>
    <xf numFmtId="0" fontId="50" fillId="0" borderId="0"/>
    <xf numFmtId="0" fontId="50" fillId="0" borderId="0"/>
    <xf numFmtId="0" fontId="355" fillId="0" borderId="0"/>
    <xf numFmtId="0" fontId="355"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0" fillId="0" borderId="0"/>
    <xf numFmtId="0" fontId="50" fillId="0" borderId="0"/>
    <xf numFmtId="0" fontId="50" fillId="0" borderId="0"/>
    <xf numFmtId="0" fontId="50" fillId="0" borderId="0"/>
    <xf numFmtId="0" fontId="61" fillId="0" borderId="0"/>
    <xf numFmtId="182" fontId="116" fillId="0" borderId="0">
      <alignment vertical="top"/>
    </xf>
    <xf numFmtId="0" fontId="355" fillId="0" borderId="0"/>
    <xf numFmtId="0" fontId="50" fillId="0" borderId="0"/>
    <xf numFmtId="0" fontId="50" fillId="0" borderId="0"/>
    <xf numFmtId="0" fontId="50" fillId="0" borderId="0"/>
    <xf numFmtId="0" fontId="355" fillId="0" borderId="0"/>
    <xf numFmtId="0" fontId="355" fillId="0" borderId="0"/>
    <xf numFmtId="0" fontId="355" fillId="0" borderId="0"/>
    <xf numFmtId="0" fontId="50" fillId="0" borderId="0"/>
    <xf numFmtId="0" fontId="50"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0"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0" fillId="0" borderId="0"/>
    <xf numFmtId="0" fontId="50" fillId="0" borderId="0"/>
    <xf numFmtId="0" fontId="50" fillId="0" borderId="0"/>
    <xf numFmtId="0" fontId="50" fillId="0" borderId="0"/>
    <xf numFmtId="0" fontId="50" fillId="0" borderId="0"/>
    <xf numFmtId="0" fontId="50" fillId="0" borderId="0"/>
    <xf numFmtId="0" fontId="355" fillId="0" borderId="0"/>
    <xf numFmtId="0" fontId="355" fillId="0" borderId="0"/>
    <xf numFmtId="0" fontId="50" fillId="0" borderId="0"/>
    <xf numFmtId="0" fontId="50"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355" fillId="0" borderId="0"/>
    <xf numFmtId="0" fontId="61" fillId="0" borderId="0"/>
    <xf numFmtId="182" fontId="116" fillId="0" borderId="0">
      <alignment vertical="top"/>
    </xf>
    <xf numFmtId="0" fontId="355" fillId="0" borderId="0"/>
    <xf numFmtId="0" fontId="355" fillId="0" borderId="0"/>
    <xf numFmtId="0" fontId="355" fillId="0" borderId="0"/>
    <xf numFmtId="0" fontId="50" fillId="0" borderId="0"/>
    <xf numFmtId="0" fontId="355" fillId="0" borderId="0"/>
    <xf numFmtId="0" fontId="50" fillId="0" borderId="0"/>
    <xf numFmtId="0" fontId="355" fillId="0" borderId="0"/>
    <xf numFmtId="0" fontId="50" fillId="0" borderId="0"/>
    <xf numFmtId="0" fontId="355" fillId="0" borderId="0"/>
    <xf numFmtId="0" fontId="355" fillId="0" borderId="0"/>
    <xf numFmtId="0" fontId="355" fillId="0" borderId="0"/>
    <xf numFmtId="0" fontId="355" fillId="0" borderId="0"/>
    <xf numFmtId="0" fontId="50" fillId="0" borderId="0"/>
    <xf numFmtId="0" fontId="50" fillId="0" borderId="0"/>
    <xf numFmtId="0" fontId="50" fillId="0" borderId="0"/>
    <xf numFmtId="0" fontId="355" fillId="0" borderId="0"/>
    <xf numFmtId="0" fontId="355" fillId="0" borderId="0"/>
    <xf numFmtId="0" fontId="355" fillId="0" borderId="0"/>
    <xf numFmtId="0" fontId="355" fillId="0" borderId="0"/>
    <xf numFmtId="0" fontId="50" fillId="0" borderId="0"/>
    <xf numFmtId="0" fontId="355" fillId="0" borderId="0"/>
    <xf numFmtId="0" fontId="355" fillId="0" borderId="0"/>
    <xf numFmtId="0" fontId="355" fillId="0" borderId="0"/>
    <xf numFmtId="0" fontId="355" fillId="0" borderId="0"/>
    <xf numFmtId="0" fontId="50" fillId="0" borderId="0"/>
    <xf numFmtId="0" fontId="50" fillId="0" borderId="0"/>
    <xf numFmtId="0" fontId="50" fillId="0" borderId="0"/>
    <xf numFmtId="0" fontId="355" fillId="0" borderId="0"/>
    <xf numFmtId="0" fontId="50" fillId="0" borderId="0"/>
    <xf numFmtId="0" fontId="355" fillId="0" borderId="0"/>
    <xf numFmtId="0" fontId="355" fillId="0" borderId="0"/>
    <xf numFmtId="0" fontId="355" fillId="0" borderId="0"/>
    <xf numFmtId="0" fontId="355" fillId="0" borderId="0"/>
    <xf numFmtId="0" fontId="50" fillId="0" borderId="0"/>
    <xf numFmtId="0" fontId="50" fillId="0" borderId="0"/>
    <xf numFmtId="0" fontId="50" fillId="0" borderId="0"/>
    <xf numFmtId="0" fontId="355" fillId="0" borderId="0"/>
    <xf numFmtId="0" fontId="355" fillId="0" borderId="0"/>
    <xf numFmtId="0" fontId="355" fillId="0" borderId="0"/>
    <xf numFmtId="0" fontId="355" fillId="0" borderId="0"/>
    <xf numFmtId="0" fontId="50" fillId="0" borderId="0"/>
    <xf numFmtId="0" fontId="355" fillId="0" borderId="0"/>
    <xf numFmtId="0" fontId="50" fillId="0" borderId="0"/>
    <xf numFmtId="0" fontId="355" fillId="0" borderId="0"/>
    <xf numFmtId="0" fontId="355" fillId="0" borderId="0"/>
    <xf numFmtId="0" fontId="355" fillId="0" borderId="0"/>
    <xf numFmtId="0" fontId="355" fillId="0" borderId="0"/>
    <xf numFmtId="0" fontId="50" fillId="0" borderId="0"/>
    <xf numFmtId="0" fontId="50" fillId="0" borderId="0"/>
    <xf numFmtId="0" fontId="50" fillId="0" borderId="0"/>
    <xf numFmtId="0" fontId="355" fillId="0" borderId="0"/>
    <xf numFmtId="0" fontId="355" fillId="0" borderId="0"/>
    <xf numFmtId="0" fontId="355" fillId="0" borderId="0"/>
    <xf numFmtId="0" fontId="355" fillId="0" borderId="0"/>
    <xf numFmtId="0" fontId="50" fillId="0" borderId="0"/>
    <xf numFmtId="0" fontId="355" fillId="0" borderId="0"/>
    <xf numFmtId="0" fontId="355" fillId="0" borderId="0"/>
    <xf numFmtId="0" fontId="355" fillId="0" borderId="0"/>
    <xf numFmtId="0" fontId="355" fillId="0" borderId="0"/>
    <xf numFmtId="0" fontId="50" fillId="0" borderId="0"/>
    <xf numFmtId="0" fontId="50" fillId="0" borderId="0"/>
    <xf numFmtId="0" fontId="13" fillId="0" borderId="0"/>
    <xf numFmtId="0" fontId="61" fillId="0" borderId="0"/>
    <xf numFmtId="0" fontId="61" fillId="0" borderId="0"/>
    <xf numFmtId="0" fontId="61" fillId="0" borderId="0"/>
    <xf numFmtId="0" fontId="61" fillId="0" borderId="0"/>
    <xf numFmtId="0" fontId="50" fillId="0" borderId="0"/>
    <xf numFmtId="10" fontId="243" fillId="34" borderId="1">
      <alignment horizontal="right"/>
    </xf>
    <xf numFmtId="0" fontId="71" fillId="0" borderId="0" applyNumberFormat="0" applyFont="0" applyFill="0" applyBorder="0" applyAlignment="0" applyProtection="0">
      <alignment vertical="top"/>
    </xf>
    <xf numFmtId="0" fontId="71" fillId="0" borderId="0" applyNumberFormat="0" applyFont="0" applyFill="0" applyBorder="0" applyAlignment="0" applyProtection="0">
      <alignment vertical="top"/>
    </xf>
    <xf numFmtId="0" fontId="71" fillId="0" borderId="0" applyNumberFormat="0" applyFont="0" applyFill="0" applyBorder="0" applyAlignment="0" applyProtection="0">
      <alignment vertical="top"/>
    </xf>
    <xf numFmtId="0" fontId="4" fillId="0" borderId="0"/>
    <xf numFmtId="0" fontId="4" fillId="0" borderId="0">
      <alignment vertical="justify"/>
    </xf>
    <xf numFmtId="49" fontId="40" fillId="0" borderId="0"/>
    <xf numFmtId="49" fontId="356" fillId="0" borderId="0">
      <alignment vertical="top"/>
    </xf>
    <xf numFmtId="3" fontId="136" fillId="0" borderId="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4" fillId="0" borderId="0" applyNumberFormat="0" applyFill="0" applyBorder="0" applyAlignment="0" applyProtection="0"/>
    <xf numFmtId="0" fontId="300"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57"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8"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49" fontId="191" fillId="0" borderId="0">
      <alignment horizontal="center"/>
    </xf>
    <xf numFmtId="49" fontId="191" fillId="0" borderId="0">
      <alignment horizontal="center"/>
    </xf>
    <xf numFmtId="49" fontId="191" fillId="0" borderId="0">
      <alignment horizontal="center"/>
    </xf>
    <xf numFmtId="49" fontId="99" fillId="0" borderId="0">
      <alignment horizontal="center"/>
    </xf>
    <xf numFmtId="49" fontId="99" fillId="0" borderId="0">
      <alignment horizontal="center"/>
    </xf>
    <xf numFmtId="49" fontId="308" fillId="0" borderId="0">
      <alignment horizontal="center"/>
    </xf>
    <xf numFmtId="49" fontId="99" fillId="0" borderId="0">
      <alignment horizontal="center"/>
    </xf>
    <xf numFmtId="321" fontId="306" fillId="0" borderId="0"/>
    <xf numFmtId="322" fontId="13" fillId="0" borderId="0"/>
    <xf numFmtId="39" fontId="102" fillId="0" borderId="0">
      <alignment vertical="center"/>
    </xf>
    <xf numFmtId="183" fontId="168" fillId="0" borderId="0"/>
    <xf numFmtId="323" fontId="68" fillId="0" borderId="0" applyFont="0" applyFill="0" applyBorder="0" applyAlignment="0" applyProtection="0"/>
    <xf numFmtId="3" fontId="358" fillId="0" borderId="14" applyFont="0" applyBorder="0">
      <alignment horizontal="right"/>
      <protection locked="0"/>
    </xf>
    <xf numFmtId="168" fontId="68"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80" fillId="0" borderId="0" applyFont="0" applyFill="0" applyBorder="0" applyAlignment="0" applyProtection="0"/>
    <xf numFmtId="166" fontId="4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0" fontId="1" fillId="0" borderId="0"/>
    <xf numFmtId="237" fontId="1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237" fontId="1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237" fontId="13" fillId="0" borderId="0" applyFont="0" applyFill="0" applyBorder="0" applyAlignment="0" applyProtection="0"/>
    <xf numFmtId="237" fontId="4" fillId="0" borderId="0" applyFont="0" applyFill="0" applyBorder="0" applyAlignment="0" applyProtection="0"/>
    <xf numFmtId="168" fontId="13" fillId="0" borderId="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13" fillId="0" borderId="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0"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13" fillId="0" borderId="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4" fillId="0" borderId="0" applyFont="0" applyFill="0" applyBorder="0" applyAlignment="0" applyProtection="0"/>
    <xf numFmtId="168" fontId="80" fillId="0" borderId="0" applyFont="0" applyFill="0" applyBorder="0" applyAlignment="0" applyProtection="0"/>
    <xf numFmtId="168" fontId="4" fillId="0" borderId="0" applyFont="0" applyFill="0" applyBorder="0" applyAlignment="0" applyProtection="0"/>
    <xf numFmtId="168" fontId="13" fillId="0" borderId="0" applyFill="0" applyBorder="0" applyAlignment="0" applyProtection="0"/>
    <xf numFmtId="168" fontId="80" fillId="0" borderId="0" applyFont="0" applyFill="0" applyBorder="0" applyAlignment="0" applyProtection="0"/>
    <xf numFmtId="168" fontId="1"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13" fillId="0" borderId="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13" fillId="0" borderId="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237" fontId="13" fillId="0" borderId="0" applyFont="0" applyFill="0" applyBorder="0" applyAlignment="0" applyProtection="0"/>
    <xf numFmtId="168" fontId="1" fillId="0" borderId="0" applyFont="0" applyFill="0" applyBorder="0" applyAlignment="0" applyProtection="0"/>
    <xf numFmtId="168" fontId="4" fillId="0" borderId="0" applyFont="0" applyFill="0" applyBorder="0" applyAlignment="0" applyProtection="0"/>
    <xf numFmtId="168" fontId="13" fillId="0" borderId="0" applyFill="0" applyBorder="0" applyAlignment="0" applyProtection="0"/>
    <xf numFmtId="168" fontId="80" fillId="0" borderId="0" applyFont="0" applyFill="0" applyBorder="0" applyAlignment="0" applyProtection="0"/>
    <xf numFmtId="237" fontId="13" fillId="0" borderId="0" applyFont="0" applyFill="0" applyBorder="0" applyAlignment="0" applyProtection="0"/>
    <xf numFmtId="237" fontId="4" fillId="0" borderId="0" applyFont="0" applyFill="0" applyBorder="0" applyAlignment="0" applyProtection="0"/>
    <xf numFmtId="168" fontId="13" fillId="0" borderId="0" applyFill="0" applyBorder="0" applyAlignment="0" applyProtection="0"/>
    <xf numFmtId="237" fontId="13" fillId="0" borderId="0" applyFont="0" applyFill="0" applyBorder="0" applyAlignment="0" applyProtection="0"/>
    <xf numFmtId="237" fontId="4" fillId="0" borderId="0" applyFont="0" applyFill="0" applyBorder="0" applyAlignment="0" applyProtection="0"/>
    <xf numFmtId="168" fontId="13" fillId="0" borderId="0" applyFill="0" applyBorder="0" applyAlignment="0" applyProtection="0"/>
    <xf numFmtId="237" fontId="13" fillId="0" borderId="0" applyFont="0" applyFill="0" applyBorder="0" applyAlignment="0" applyProtection="0"/>
    <xf numFmtId="168" fontId="235" fillId="0" borderId="0" applyFont="0" applyFill="0" applyBorder="0" applyAlignment="0" applyProtection="0"/>
    <xf numFmtId="168" fontId="13" fillId="0" borderId="0" applyFill="0" applyBorder="0" applyAlignment="0" applyProtection="0"/>
    <xf numFmtId="168"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168" fontId="80"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237" fontId="4" fillId="0" borderId="0" applyFont="0" applyFill="0" applyBorder="0" applyAlignment="0" applyProtection="0"/>
    <xf numFmtId="168" fontId="80"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237" fontId="1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0" fontId="13"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0"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234" fillId="0" borderId="0" applyFont="0" applyFill="0" applyBorder="0" applyAlignment="0" applyProtection="0"/>
    <xf numFmtId="168" fontId="13" fillId="0" borderId="0" applyFill="0" applyBorder="0" applyAlignment="0" applyProtection="0"/>
    <xf numFmtId="237" fontId="4" fillId="0" borderId="0" applyFont="0" applyFill="0" applyBorder="0" applyAlignment="0" applyProtection="0"/>
    <xf numFmtId="0" fontId="13" fillId="0" borderId="0" applyFont="0" applyFill="0" applyBorder="0" applyAlignment="0" applyProtection="0"/>
    <xf numFmtId="237" fontId="4" fillId="0" borderId="0" applyFont="0" applyFill="0" applyBorder="0" applyAlignment="0" applyProtection="0"/>
    <xf numFmtId="1" fontId="4" fillId="0" borderId="0" applyFont="0" applyFill="0" applyBorder="0" applyAlignment="0" applyProtection="0"/>
    <xf numFmtId="237" fontId="4" fillId="0" borderId="0" applyFont="0" applyFill="0" applyBorder="0" applyAlignment="0" applyProtection="0"/>
    <xf numFmtId="168"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1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1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237" fontId="4" fillId="0" borderId="0" applyFont="0" applyFill="0" applyBorder="0" applyAlignment="0" applyProtection="0"/>
    <xf numFmtId="0"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168"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168" fontId="80"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237" fontId="4" fillId="0" borderId="0" applyFont="0" applyFill="0" applyBorder="0" applyAlignment="0" applyProtection="0"/>
    <xf numFmtId="178" fontId="13" fillId="0" borderId="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168"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237" fontId="4" fillId="0" borderId="0" applyFont="0" applyFill="0" applyBorder="0" applyAlignment="0" applyProtection="0"/>
    <xf numFmtId="18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168"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168"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168"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168"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13" fillId="0" borderId="0" applyFont="0" applyFill="0" applyBorder="0" applyAlignment="0" applyProtection="0"/>
    <xf numFmtId="237" fontId="13" fillId="0" borderId="0" applyFont="0" applyFill="0" applyBorder="0" applyAlignment="0" applyProtection="0"/>
    <xf numFmtId="168" fontId="13" fillId="0" borderId="0" applyFill="0" applyBorder="0" applyAlignment="0" applyProtection="0"/>
    <xf numFmtId="237" fontId="13" fillId="0" borderId="0" applyFont="0" applyFill="0" applyBorder="0" applyAlignment="0" applyProtection="0"/>
    <xf numFmtId="168" fontId="13" fillId="0" borderId="0" applyFill="0" applyBorder="0" applyAlignment="0" applyProtection="0"/>
    <xf numFmtId="168" fontId="13" fillId="0" borderId="0" applyFont="0" applyFill="0" applyBorder="0" applyAlignment="0" applyProtection="0"/>
    <xf numFmtId="168" fontId="13" fillId="0" borderId="0" applyFill="0" applyBorder="0" applyAlignment="0" applyProtection="0"/>
    <xf numFmtId="168" fontId="4" fillId="0" borderId="0" applyFont="0" applyFill="0" applyBorder="0" applyAlignment="0" applyProtection="0"/>
    <xf numFmtId="168" fontId="13" fillId="0" borderId="0" applyFill="0" applyBorder="0" applyAlignment="0" applyProtection="0"/>
    <xf numFmtId="168" fontId="4" fillId="0" borderId="0" applyFont="0" applyFill="0" applyBorder="0" applyAlignment="0" applyProtection="0"/>
    <xf numFmtId="168" fontId="13" fillId="0" borderId="0" applyFill="0" applyBorder="0" applyAlignment="0" applyProtection="0"/>
    <xf numFmtId="168" fontId="80" fillId="0" borderId="0" applyFont="0" applyFill="0" applyBorder="0" applyAlignment="0" applyProtection="0"/>
    <xf numFmtId="168" fontId="13" fillId="0" borderId="0" applyFill="0" applyBorder="0" applyAlignment="0" applyProtection="0"/>
    <xf numFmtId="168" fontId="80" fillId="0" borderId="0" applyFont="0" applyFill="0" applyBorder="0" applyAlignment="0" applyProtection="0"/>
    <xf numFmtId="168" fontId="13" fillId="0" borderId="0" applyFill="0" applyBorder="0" applyAlignment="0" applyProtection="0"/>
    <xf numFmtId="168" fontId="80" fillId="0" borderId="0" applyFont="0" applyFill="0" applyBorder="0" applyAlignment="0" applyProtection="0"/>
    <xf numFmtId="168" fontId="13" fillId="0" borderId="0" applyFill="0" applyBorder="0" applyAlignment="0" applyProtection="0"/>
    <xf numFmtId="168" fontId="80" fillId="0" borderId="0" applyFont="0" applyFill="0" applyBorder="0" applyAlignment="0" applyProtection="0"/>
    <xf numFmtId="168" fontId="13" fillId="0" borderId="0" applyFill="0" applyBorder="0" applyAlignment="0" applyProtection="0"/>
    <xf numFmtId="168" fontId="80" fillId="0" borderId="0" applyFont="0" applyFill="0" applyBorder="0" applyAlignment="0" applyProtection="0"/>
    <xf numFmtId="168" fontId="13" fillId="0" borderId="0" applyFill="0" applyBorder="0" applyAlignment="0" applyProtection="0"/>
    <xf numFmtId="0" fontId="13"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324" fontId="13" fillId="0" borderId="0" applyFont="0" applyFill="0" applyBorder="0" applyAlignment="0" applyProtection="0"/>
    <xf numFmtId="168" fontId="80" fillId="0" borderId="0" applyFont="0" applyFill="0" applyBorder="0" applyAlignment="0" applyProtection="0"/>
    <xf numFmtId="237" fontId="4" fillId="0" borderId="0" applyFont="0" applyFill="0" applyBorder="0" applyAlignment="0" applyProtection="0"/>
    <xf numFmtId="168" fontId="88" fillId="0" borderId="0" applyFont="0" applyFill="0" applyBorder="0" applyAlignment="0" applyProtection="0"/>
    <xf numFmtId="325" fontId="4" fillId="0" borderId="0" applyFont="0" applyFill="0" applyBorder="0" applyAlignment="0" applyProtection="0"/>
    <xf numFmtId="237" fontId="4" fillId="0" borderId="0" applyFont="0" applyFill="0" applyBorder="0" applyAlignment="0" applyProtection="0"/>
    <xf numFmtId="168" fontId="88" fillId="0" borderId="0" applyFont="0" applyFill="0" applyBorder="0" applyAlignment="0" applyProtection="0"/>
    <xf numFmtId="0" fontId="13" fillId="0" borderId="0" applyFont="0" applyFill="0" applyBorder="0" applyAlignment="0" applyProtection="0"/>
    <xf numFmtId="237" fontId="4" fillId="0" borderId="0" applyFont="0" applyFill="0" applyBorder="0" applyAlignment="0" applyProtection="0"/>
    <xf numFmtId="168" fontId="13" fillId="0" borderId="0" applyFill="0" applyBorder="0" applyAlignment="0" applyProtection="0"/>
    <xf numFmtId="237" fontId="4" fillId="0" borderId="0" applyFont="0" applyFill="0" applyBorder="0" applyAlignment="0" applyProtection="0"/>
    <xf numFmtId="165" fontId="13" fillId="0" borderId="0" applyFont="0" applyFill="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168" fontId="80" fillId="0" borderId="0" applyFont="0" applyFill="0" applyBorder="0" applyAlignment="0" applyProtection="0"/>
    <xf numFmtId="168" fontId="13" fillId="0" borderId="0" applyFill="0" applyBorder="0" applyAlignment="0" applyProtection="0"/>
    <xf numFmtId="168" fontId="80" fillId="0" borderId="0" applyFont="0" applyFill="0" applyBorder="0" applyAlignment="0" applyProtection="0"/>
    <xf numFmtId="168" fontId="13" fillId="0" borderId="0" applyFill="0" applyBorder="0" applyAlignment="0" applyProtection="0"/>
    <xf numFmtId="168" fontId="13" fillId="0" borderId="0" applyFill="0" applyBorder="0" applyAlignment="0" applyProtection="0"/>
    <xf numFmtId="168" fontId="13" fillId="0" borderId="0" applyFill="0" applyBorder="0" applyAlignment="0" applyProtection="0"/>
    <xf numFmtId="168" fontId="13" fillId="0" borderId="0" applyFill="0" applyBorder="0" applyAlignment="0" applyProtection="0"/>
    <xf numFmtId="168" fontId="13" fillId="0" borderId="0" applyFill="0" applyBorder="0" applyAlignment="0" applyProtection="0"/>
    <xf numFmtId="168" fontId="13" fillId="0" borderId="0" applyFill="0" applyBorder="0" applyAlignment="0" applyProtection="0"/>
    <xf numFmtId="168" fontId="13" fillId="0" borderId="0" applyFill="0" applyBorder="0" applyAlignment="0" applyProtection="0"/>
    <xf numFmtId="168" fontId="13" fillId="0" borderId="0" applyFill="0" applyBorder="0" applyAlignment="0" applyProtection="0"/>
    <xf numFmtId="168" fontId="13" fillId="0" borderId="0" applyFill="0" applyBorder="0" applyAlignment="0" applyProtection="0"/>
    <xf numFmtId="237" fontId="13"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168" fontId="4" fillId="0" borderId="0" applyFont="0" applyFill="0" applyBorder="0" applyAlignment="0" applyProtection="0"/>
    <xf numFmtId="168" fontId="1" fillId="0" borderId="0" applyFont="0" applyFill="0" applyBorder="0" applyAlignment="0" applyProtection="0"/>
    <xf numFmtId="168" fontId="13" fillId="0" borderId="0" applyFont="0" applyFill="0" applyBorder="0" applyAlignment="0" applyProtection="0"/>
    <xf numFmtId="237" fontId="13" fillId="0" borderId="0" applyFont="0" applyFill="0" applyBorder="0" applyAlignment="0" applyProtection="0"/>
    <xf numFmtId="168" fontId="4" fillId="0" borderId="0" applyFont="0" applyFill="0" applyBorder="0" applyAlignment="0" applyProtection="0"/>
    <xf numFmtId="237" fontId="13" fillId="0" borderId="0" applyFont="0" applyFill="0" applyBorder="0" applyAlignment="0" applyProtection="0"/>
    <xf numFmtId="168" fontId="4" fillId="0" borderId="0" applyFont="0" applyFill="0" applyBorder="0" applyAlignment="0" applyProtection="0"/>
    <xf numFmtId="168" fontId="350" fillId="0" borderId="0" applyFont="0" applyFill="0" applyBorder="0" applyAlignment="0" applyProtection="0"/>
    <xf numFmtId="168" fontId="80" fillId="0" borderId="0" applyFont="0" applyFill="0" applyBorder="0" applyAlignment="0" applyProtection="0"/>
    <xf numFmtId="168" fontId="13" fillId="0" borderId="0" applyFont="0" applyFill="0" applyBorder="0" applyAlignment="0" applyProtection="0"/>
    <xf numFmtId="237" fontId="13" fillId="0" borderId="0" applyFont="0" applyFill="0" applyBorder="0" applyAlignment="0" applyProtection="0"/>
    <xf numFmtId="168" fontId="13" fillId="0" borderId="0" applyFont="0" applyFill="0" applyBorder="0" applyAlignment="0" applyProtection="0"/>
    <xf numFmtId="237" fontId="13" fillId="0" borderId="0" applyFont="0" applyFill="0" applyBorder="0" applyAlignment="0" applyProtection="0"/>
    <xf numFmtId="168" fontId="88" fillId="0" borderId="0" applyFont="0" applyFill="0" applyBorder="0" applyAlignment="0" applyProtection="0"/>
    <xf numFmtId="168" fontId="13" fillId="0" borderId="0" applyFont="0" applyFill="0" applyBorder="0" applyAlignment="0" applyProtection="0"/>
    <xf numFmtId="237" fontId="4" fillId="0" borderId="0" applyFont="0" applyFill="0" applyBorder="0" applyAlignment="0" applyProtection="0"/>
    <xf numFmtId="168" fontId="1" fillId="0" borderId="0" applyFont="0" applyFill="0" applyBorder="0" applyAlignment="0" applyProtection="0"/>
    <xf numFmtId="237" fontId="13" fillId="0" borderId="0" applyFont="0" applyFill="0" applyBorder="0" applyAlignment="0" applyProtection="0"/>
    <xf numFmtId="237" fontId="4" fillId="0" borderId="0" applyFont="0" applyFill="0" applyBorder="0" applyAlignment="0" applyProtection="0"/>
    <xf numFmtId="168" fontId="1" fillId="0" borderId="0" applyFont="0" applyFill="0" applyBorder="0" applyAlignment="0" applyProtection="0"/>
    <xf numFmtId="168" fontId="13" fillId="0" borderId="0" applyFill="0" applyBorder="0" applyAlignment="0" applyProtection="0"/>
    <xf numFmtId="237" fontId="4" fillId="0" borderId="0" applyFont="0" applyFill="0" applyBorder="0" applyAlignment="0" applyProtection="0"/>
    <xf numFmtId="168"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326" fontId="13" fillId="0" borderId="0" applyFont="0" applyFill="0" applyBorder="0" applyAlignment="0" applyProtection="0"/>
    <xf numFmtId="168" fontId="13" fillId="0" borderId="0" applyFill="0" applyBorder="0" applyAlignment="0" applyProtection="0"/>
    <xf numFmtId="168" fontId="13" fillId="0" borderId="0" applyFill="0" applyBorder="0" applyAlignment="0" applyProtection="0"/>
    <xf numFmtId="168" fontId="13" fillId="0" borderId="0" applyFill="0" applyBorder="0" applyAlignment="0" applyProtection="0"/>
    <xf numFmtId="168" fontId="13" fillId="0" borderId="0" applyFill="0" applyBorder="0" applyAlignment="0" applyProtection="0"/>
    <xf numFmtId="168" fontId="13" fillId="0" borderId="0" applyFill="0" applyBorder="0" applyAlignment="0" applyProtection="0"/>
    <xf numFmtId="168" fontId="13" fillId="0" borderId="0" applyFill="0" applyBorder="0" applyAlignment="0" applyProtection="0"/>
    <xf numFmtId="168" fontId="13" fillId="0" borderId="0" applyFill="0" applyBorder="0" applyAlignment="0" applyProtection="0"/>
    <xf numFmtId="168" fontId="13" fillId="0" borderId="0" applyFill="0" applyBorder="0" applyAlignment="0" applyProtection="0"/>
    <xf numFmtId="168" fontId="13" fillId="0" borderId="0" applyFill="0" applyBorder="0" applyAlignment="0" applyProtection="0"/>
    <xf numFmtId="168" fontId="13" fillId="0" borderId="0" applyFill="0" applyBorder="0" applyAlignment="0" applyProtection="0"/>
    <xf numFmtId="168"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237" fontId="13" fillId="0" borderId="0" applyFont="0" applyFill="0" applyBorder="0" applyAlignment="0" applyProtection="0"/>
    <xf numFmtId="237" fontId="4" fillId="0" borderId="0" applyFont="0" applyFill="0" applyBorder="0" applyAlignment="0" applyProtection="0"/>
    <xf numFmtId="237" fontId="13" fillId="0" borderId="0" applyFont="0" applyFill="0" applyBorder="0" applyAlignment="0" applyProtection="0"/>
    <xf numFmtId="168" fontId="13" fillId="0" borderId="0" applyFill="0" applyBorder="0" applyAlignment="0" applyProtection="0"/>
    <xf numFmtId="237" fontId="5" fillId="0" borderId="0" applyFont="0" applyFill="0" applyBorder="0" applyAlignment="0" applyProtection="0"/>
    <xf numFmtId="237" fontId="5" fillId="0" borderId="0" applyFont="0" applyFill="0" applyBorder="0" applyAlignment="0" applyProtection="0"/>
    <xf numFmtId="237" fontId="5" fillId="0" borderId="0" applyFont="0" applyFill="0" applyBorder="0" applyAlignment="0" applyProtection="0"/>
    <xf numFmtId="237" fontId="5" fillId="0" borderId="0" applyFont="0" applyFill="0" applyBorder="0" applyAlignment="0" applyProtection="0"/>
    <xf numFmtId="237" fontId="5" fillId="0" borderId="0" applyFont="0" applyFill="0" applyBorder="0" applyAlignment="0" applyProtection="0"/>
    <xf numFmtId="237" fontId="5" fillId="0" borderId="0" applyFont="0" applyFill="0" applyBorder="0" applyAlignment="0" applyProtection="0"/>
    <xf numFmtId="168" fontId="13" fillId="0" borderId="0" applyFill="0" applyBorder="0" applyAlignment="0" applyProtection="0"/>
    <xf numFmtId="168" fontId="13" fillId="0" borderId="0" applyFill="0" applyBorder="0" applyAlignment="0" applyProtection="0"/>
    <xf numFmtId="168" fontId="13" fillId="0" borderId="0" applyFill="0" applyBorder="0" applyAlignment="0" applyProtection="0"/>
    <xf numFmtId="168" fontId="13" fillId="0" borderId="0" applyFill="0" applyBorder="0" applyAlignment="0" applyProtection="0"/>
    <xf numFmtId="168" fontId="13" fillId="0" borderId="0" applyFill="0" applyBorder="0" applyAlignment="0" applyProtection="0"/>
    <xf numFmtId="168" fontId="13" fillId="0" borderId="0" applyFill="0" applyBorder="0" applyAlignment="0" applyProtection="0"/>
    <xf numFmtId="168" fontId="13" fillId="0" borderId="0" applyFill="0" applyBorder="0" applyAlignment="0" applyProtection="0"/>
    <xf numFmtId="168" fontId="13" fillId="0" borderId="0" applyFill="0" applyBorder="0" applyAlignment="0" applyProtection="0"/>
    <xf numFmtId="168" fontId="13" fillId="0" borderId="0" applyFill="0" applyBorder="0" applyAlignment="0" applyProtection="0"/>
    <xf numFmtId="168" fontId="13" fillId="0" borderId="0" applyFill="0" applyBorder="0" applyAlignment="0" applyProtection="0"/>
    <xf numFmtId="168"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1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237" fontId="4" fillId="0" borderId="0" applyFont="0" applyFill="0" applyBorder="0" applyAlignment="0" applyProtection="0"/>
    <xf numFmtId="237" fontId="13" fillId="0" borderId="0" applyFont="0" applyFill="0" applyBorder="0" applyAlignment="0" applyProtection="0"/>
    <xf numFmtId="168" fontId="13" fillId="0" borderId="0" applyFill="0" applyBorder="0" applyAlignment="0" applyProtection="0"/>
    <xf numFmtId="237" fontId="4" fillId="0" borderId="0" applyFont="0" applyFill="0" applyBorder="0" applyAlignment="0" applyProtection="0"/>
    <xf numFmtId="237" fontId="13" fillId="0" borderId="0" applyFont="0" applyFill="0" applyBorder="0" applyAlignment="0" applyProtection="0"/>
    <xf numFmtId="237" fontId="13"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1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237" fontId="13" fillId="0" borderId="0" applyFont="0" applyFill="0" applyBorder="0" applyAlignment="0" applyProtection="0"/>
    <xf numFmtId="237" fontId="4" fillId="0" borderId="0" applyFont="0" applyFill="0" applyBorder="0" applyAlignment="0" applyProtection="0"/>
    <xf numFmtId="168" fontId="13" fillId="0" borderId="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1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237" fontId="13" fillId="0" borderId="0" applyFont="0" applyFill="0" applyBorder="0" applyAlignment="0" applyProtection="0"/>
    <xf numFmtId="237" fontId="4" fillId="0" borderId="0" applyFont="0" applyFill="0" applyBorder="0" applyAlignment="0" applyProtection="0"/>
    <xf numFmtId="168" fontId="13" fillId="0" borderId="0" applyFill="0" applyBorder="0" applyAlignment="0" applyProtection="0"/>
    <xf numFmtId="237" fontId="5" fillId="0" borderId="0" applyFont="0" applyFill="0" applyBorder="0" applyAlignment="0" applyProtection="0"/>
    <xf numFmtId="237" fontId="5" fillId="0" borderId="0" applyFont="0" applyFill="0" applyBorder="0" applyAlignment="0" applyProtection="0"/>
    <xf numFmtId="237" fontId="5" fillId="0" borderId="0" applyFont="0" applyFill="0" applyBorder="0" applyAlignment="0" applyProtection="0"/>
    <xf numFmtId="237" fontId="5" fillId="0" borderId="0" applyFont="0" applyFill="0" applyBorder="0" applyAlignment="0" applyProtection="0"/>
    <xf numFmtId="237" fontId="5" fillId="0" borderId="0" applyFont="0" applyFill="0" applyBorder="0" applyAlignment="0" applyProtection="0"/>
    <xf numFmtId="237" fontId="5" fillId="0" borderId="0" applyFont="0" applyFill="0" applyBorder="0" applyAlignment="0" applyProtection="0"/>
    <xf numFmtId="168"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1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237" fontId="13" fillId="0" borderId="0" applyFont="0" applyFill="0" applyBorder="0" applyAlignment="0" applyProtection="0"/>
    <xf numFmtId="237" fontId="4" fillId="0" borderId="0" applyFont="0" applyFill="0" applyBorder="0" applyAlignment="0" applyProtection="0"/>
    <xf numFmtId="237" fontId="13" fillId="0" borderId="0" applyFont="0" applyFill="0" applyBorder="0" applyAlignment="0" applyProtection="0"/>
    <xf numFmtId="168" fontId="13" fillId="0" borderId="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237" fontId="4" fillId="0" borderId="0" applyFont="0" applyFill="0" applyBorder="0" applyAlignment="0" applyProtection="0"/>
    <xf numFmtId="4" fontId="243" fillId="34" borderId="0" applyBorder="0">
      <alignment horizontal="right"/>
    </xf>
    <xf numFmtId="4" fontId="331" fillId="34" borderId="0" applyBorder="0">
      <alignment horizontal="right"/>
    </xf>
    <xf numFmtId="4" fontId="330" fillId="34" borderId="0" applyBorder="0">
      <alignment horizontal="right"/>
    </xf>
    <xf numFmtId="4" fontId="243" fillId="34" borderId="0" applyBorder="0">
      <alignment horizontal="right"/>
    </xf>
    <xf numFmtId="4" fontId="243" fillId="34" borderId="0" applyBorder="0">
      <alignment horizontal="right"/>
    </xf>
    <xf numFmtId="4" fontId="243" fillId="34" borderId="0" applyFont="0" applyBorder="0">
      <alignment horizontal="right"/>
    </xf>
    <xf numFmtId="3" fontId="348" fillId="0" borderId="1" applyBorder="0">
      <alignment vertical="center"/>
    </xf>
    <xf numFmtId="3" fontId="359" fillId="0" borderId="1" applyBorder="0">
      <alignment vertical="center"/>
    </xf>
    <xf numFmtId="3" fontId="348" fillId="0" borderId="1" applyBorder="0">
      <alignment vertical="center"/>
    </xf>
    <xf numFmtId="4" fontId="243" fillId="34" borderId="0" applyFont="0" applyBorder="0">
      <alignment horizontal="right"/>
    </xf>
    <xf numFmtId="3" fontId="348" fillId="0" borderId="1" applyBorder="0">
      <alignment vertical="center"/>
    </xf>
    <xf numFmtId="3" fontId="348" fillId="0" borderId="1" applyBorder="0">
      <alignment vertical="center"/>
    </xf>
    <xf numFmtId="3" fontId="348" fillId="0" borderId="1" applyBorder="0">
      <alignment vertical="center"/>
    </xf>
    <xf numFmtId="4" fontId="243" fillId="34" borderId="0" applyFont="0" applyBorder="0">
      <alignment horizontal="right"/>
    </xf>
    <xf numFmtId="4" fontId="243" fillId="154" borderId="55" applyBorder="0">
      <alignment horizontal="right"/>
    </xf>
    <xf numFmtId="4" fontId="331" fillId="34" borderId="55" applyBorder="0">
      <alignment horizontal="right"/>
    </xf>
    <xf numFmtId="4" fontId="331" fillId="34" borderId="55" applyBorder="0">
      <alignment horizontal="right"/>
    </xf>
    <xf numFmtId="4" fontId="331" fillId="34" borderId="55" applyBorder="0">
      <alignment horizontal="right"/>
    </xf>
    <xf numFmtId="4" fontId="331" fillId="34" borderId="55" applyBorder="0">
      <alignment horizontal="right"/>
    </xf>
    <xf numFmtId="4" fontId="331" fillId="34" borderId="55" applyBorder="0">
      <alignment horizontal="right"/>
    </xf>
    <xf numFmtId="4" fontId="331" fillId="34" borderId="55" applyBorder="0">
      <alignment horizontal="right"/>
    </xf>
    <xf numFmtId="4" fontId="331" fillId="34" borderId="55" applyBorder="0">
      <alignment horizontal="right"/>
    </xf>
    <xf numFmtId="4" fontId="331" fillId="34" borderId="55" applyBorder="0">
      <alignment horizontal="right"/>
    </xf>
    <xf numFmtId="4" fontId="331" fillId="34" borderId="55" applyBorder="0">
      <alignment horizontal="right"/>
    </xf>
    <xf numFmtId="4" fontId="331" fillId="34" borderId="55" applyBorder="0">
      <alignment horizontal="right"/>
    </xf>
    <xf numFmtId="4" fontId="243" fillId="154" borderId="55" applyBorder="0">
      <alignment horizontal="right"/>
    </xf>
    <xf numFmtId="4" fontId="330" fillId="154" borderId="55" applyBorder="0">
      <alignment horizontal="right"/>
    </xf>
    <xf numFmtId="4" fontId="330" fillId="154" borderId="55" applyBorder="0">
      <alignment horizontal="right"/>
    </xf>
    <xf numFmtId="4" fontId="330" fillId="154" borderId="55" applyBorder="0">
      <alignment horizontal="right"/>
    </xf>
    <xf numFmtId="4" fontId="331" fillId="34" borderId="55" applyBorder="0">
      <alignment horizontal="right"/>
    </xf>
    <xf numFmtId="4" fontId="331" fillId="34" borderId="55" applyBorder="0">
      <alignment horizontal="right"/>
    </xf>
    <xf numFmtId="4" fontId="331" fillId="34" borderId="55" applyBorder="0">
      <alignment horizontal="right"/>
    </xf>
    <xf numFmtId="4" fontId="331" fillId="34" borderId="55" applyBorder="0">
      <alignment horizontal="right"/>
    </xf>
    <xf numFmtId="4" fontId="331" fillId="34" borderId="55" applyBorder="0">
      <alignment horizontal="right"/>
    </xf>
    <xf numFmtId="4" fontId="331" fillId="34" borderId="55" applyBorder="0">
      <alignment horizontal="right"/>
    </xf>
    <xf numFmtId="4" fontId="331" fillId="34" borderId="55" applyBorder="0">
      <alignment horizontal="right"/>
    </xf>
    <xf numFmtId="4" fontId="331" fillId="34" borderId="55" applyBorder="0">
      <alignment horizontal="right"/>
    </xf>
    <xf numFmtId="4" fontId="331" fillId="34" borderId="55" applyBorder="0">
      <alignment horizontal="right"/>
    </xf>
    <xf numFmtId="4" fontId="331" fillId="34" borderId="55" applyBorder="0">
      <alignment horizontal="right"/>
    </xf>
    <xf numFmtId="4" fontId="331" fillId="34" borderId="55" applyBorder="0">
      <alignment horizontal="right"/>
    </xf>
    <xf numFmtId="4" fontId="330" fillId="34" borderId="55" applyBorder="0">
      <alignment horizontal="right"/>
    </xf>
    <xf numFmtId="4" fontId="331" fillId="34" borderId="55" applyBorder="0">
      <alignment horizontal="right"/>
    </xf>
    <xf numFmtId="4" fontId="331" fillId="34" borderId="55" applyBorder="0">
      <alignment horizontal="right"/>
    </xf>
    <xf numFmtId="4" fontId="331" fillId="34" borderId="55" applyBorder="0">
      <alignment horizontal="right"/>
    </xf>
    <xf numFmtId="4" fontId="331" fillId="34" borderId="55" applyBorder="0">
      <alignment horizontal="right"/>
    </xf>
    <xf numFmtId="4" fontId="330" fillId="34" borderId="55" applyBorder="0">
      <alignment horizontal="right"/>
    </xf>
    <xf numFmtId="4" fontId="331" fillId="34" borderId="55" applyBorder="0">
      <alignment horizontal="right"/>
    </xf>
    <xf numFmtId="4" fontId="243" fillId="34" borderId="55" applyBorder="0">
      <alignment horizontal="right"/>
    </xf>
    <xf numFmtId="4" fontId="331" fillId="34" borderId="55" applyBorder="0">
      <alignment horizontal="right"/>
    </xf>
    <xf numFmtId="4" fontId="331" fillId="34" borderId="55" applyBorder="0">
      <alignment horizontal="right"/>
    </xf>
    <xf numFmtId="4" fontId="331" fillId="34" borderId="55" applyBorder="0">
      <alignment horizontal="right"/>
    </xf>
    <xf numFmtId="4" fontId="331" fillId="34" borderId="55" applyBorder="0">
      <alignment horizontal="right"/>
    </xf>
    <xf numFmtId="4" fontId="331" fillId="34" borderId="55" applyBorder="0">
      <alignment horizontal="right"/>
    </xf>
    <xf numFmtId="4" fontId="243" fillId="34" borderId="55" applyBorder="0">
      <alignment horizontal="right"/>
    </xf>
    <xf numFmtId="4" fontId="243" fillId="34" borderId="1" applyFont="0" applyBorder="0">
      <alignment horizontal="right"/>
    </xf>
    <xf numFmtId="4" fontId="331" fillId="154" borderId="87" applyBorder="0">
      <alignment horizontal="right"/>
    </xf>
    <xf numFmtId="4" fontId="331" fillId="154" borderId="87" applyBorder="0">
      <alignment horizontal="right"/>
    </xf>
    <xf numFmtId="4" fontId="331" fillId="154" borderId="87" applyBorder="0">
      <alignment horizontal="right"/>
    </xf>
    <xf numFmtId="4" fontId="331" fillId="154" borderId="87" applyBorder="0">
      <alignment horizontal="right"/>
    </xf>
    <xf numFmtId="4" fontId="331" fillId="154" borderId="87" applyBorder="0">
      <alignment horizontal="right"/>
    </xf>
    <xf numFmtId="4" fontId="331" fillId="154" borderId="87" applyBorder="0">
      <alignment horizontal="right"/>
    </xf>
    <xf numFmtId="4" fontId="331" fillId="154" borderId="87" applyBorder="0">
      <alignment horizontal="right"/>
    </xf>
    <xf numFmtId="4" fontId="331" fillId="154" borderId="87" applyBorder="0">
      <alignment horizontal="right"/>
    </xf>
    <xf numFmtId="4" fontId="331" fillId="154" borderId="87" applyBorder="0">
      <alignment horizontal="right"/>
    </xf>
    <xf numFmtId="4" fontId="331" fillId="154" borderId="87" applyBorder="0">
      <alignment horizontal="right"/>
    </xf>
    <xf numFmtId="4" fontId="243" fillId="34" borderId="1" applyFont="0" applyBorder="0">
      <alignment horizontal="right"/>
    </xf>
    <xf numFmtId="4" fontId="331" fillId="154" borderId="87" applyBorder="0">
      <alignment horizontal="right"/>
    </xf>
    <xf numFmtId="4" fontId="331" fillId="154" borderId="87" applyBorder="0">
      <alignment horizontal="right"/>
    </xf>
    <xf numFmtId="4" fontId="331" fillId="154" borderId="87" applyBorder="0">
      <alignment horizontal="right"/>
    </xf>
    <xf numFmtId="4" fontId="331" fillId="154" borderId="87" applyBorder="0">
      <alignment horizontal="right"/>
    </xf>
    <xf numFmtId="4" fontId="331" fillId="154" borderId="87" applyBorder="0">
      <alignment horizontal="right"/>
    </xf>
    <xf numFmtId="4" fontId="331" fillId="154" borderId="87" applyBorder="0">
      <alignment horizontal="right"/>
    </xf>
    <xf numFmtId="4" fontId="331" fillId="154" borderId="87" applyBorder="0">
      <alignment horizontal="right"/>
    </xf>
    <xf numFmtId="4" fontId="331" fillId="154" borderId="87" applyBorder="0">
      <alignment horizontal="right"/>
    </xf>
    <xf numFmtId="4" fontId="331" fillId="154" borderId="87" applyBorder="0">
      <alignment horizontal="right"/>
    </xf>
    <xf numFmtId="4" fontId="331" fillId="154" borderId="87" applyBorder="0">
      <alignment horizontal="right"/>
    </xf>
    <xf numFmtId="4" fontId="331" fillId="154" borderId="87" applyBorder="0">
      <alignment horizontal="right"/>
    </xf>
    <xf numFmtId="4" fontId="330" fillId="34" borderId="1" applyFont="0" applyBorder="0">
      <alignment horizontal="right"/>
    </xf>
    <xf numFmtId="4" fontId="331" fillId="154" borderId="87" applyBorder="0">
      <alignment horizontal="right"/>
    </xf>
    <xf numFmtId="4" fontId="331" fillId="154" borderId="87" applyBorder="0">
      <alignment horizontal="right"/>
    </xf>
    <xf numFmtId="4" fontId="331" fillId="154" borderId="87" applyBorder="0">
      <alignment horizontal="right"/>
    </xf>
    <xf numFmtId="4" fontId="331" fillId="154" borderId="87" applyBorder="0">
      <alignment horizontal="right"/>
    </xf>
    <xf numFmtId="4" fontId="331" fillId="154" borderId="87" applyBorder="0">
      <alignment horizontal="right"/>
    </xf>
    <xf numFmtId="4" fontId="331" fillId="154" borderId="87" applyBorder="0">
      <alignment horizontal="right"/>
    </xf>
    <xf numFmtId="4" fontId="243" fillId="154" borderId="87" applyBorder="0">
      <alignment horizontal="right"/>
    </xf>
    <xf numFmtId="4" fontId="331" fillId="154" borderId="87" applyBorder="0">
      <alignment horizontal="right"/>
    </xf>
    <xf numFmtId="4" fontId="331" fillId="154" borderId="87" applyBorder="0">
      <alignment horizontal="right"/>
    </xf>
    <xf numFmtId="4" fontId="331" fillId="154" borderId="87" applyBorder="0">
      <alignment horizontal="right"/>
    </xf>
    <xf numFmtId="4" fontId="331" fillId="154" borderId="87" applyBorder="0">
      <alignment horizontal="right"/>
    </xf>
    <xf numFmtId="4" fontId="331" fillId="154" borderId="87" applyBorder="0">
      <alignment horizontal="right"/>
    </xf>
    <xf numFmtId="4" fontId="331" fillId="154" borderId="87" applyBorder="0">
      <alignment horizontal="right"/>
    </xf>
    <xf numFmtId="4" fontId="243" fillId="34" borderId="1" applyFont="0" applyBorder="0">
      <alignment horizontal="right"/>
    </xf>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4" fillId="48" borderId="0" applyNumberFormat="0" applyBorder="0" applyAlignment="0" applyProtection="0"/>
    <xf numFmtId="0" fontId="162"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162" fillId="48" borderId="0" applyNumberFormat="0" applyBorder="0" applyAlignment="0" applyProtection="0"/>
    <xf numFmtId="0" fontId="162" fillId="52"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4" fillId="155"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360"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252" fontId="4" fillId="0" borderId="1" applyFont="0" applyFill="0" applyBorder="0" applyProtection="0">
      <alignment horizontal="center" vertical="center"/>
    </xf>
    <xf numFmtId="252" fontId="4" fillId="0" borderId="1" applyFont="0" applyFill="0" applyBorder="0" applyProtection="0">
      <alignment horizontal="center" vertical="center"/>
    </xf>
    <xf numFmtId="252" fontId="4" fillId="0" borderId="1" applyFont="0" applyFill="0" applyBorder="0" applyProtection="0">
      <alignment horizontal="center" vertical="center"/>
    </xf>
    <xf numFmtId="3" fontId="42" fillId="0" borderId="1" applyBorder="0">
      <alignment vertical="center"/>
    </xf>
    <xf numFmtId="167" fontId="49" fillId="0" borderId="0">
      <protection locked="0"/>
    </xf>
    <xf numFmtId="0" fontId="49" fillId="0" borderId="0">
      <protection locked="0"/>
    </xf>
    <xf numFmtId="167" fontId="49" fillId="0" borderId="0">
      <protection locked="0"/>
    </xf>
    <xf numFmtId="167" fontId="49" fillId="0" borderId="0">
      <protection locked="0"/>
    </xf>
    <xf numFmtId="167" fontId="49" fillId="0" borderId="0">
      <protection locked="0"/>
    </xf>
    <xf numFmtId="167" fontId="62" fillId="0" borderId="0">
      <protection locked="0"/>
    </xf>
    <xf numFmtId="167" fontId="63" fillId="0" borderId="0">
      <protection locked="0"/>
    </xf>
    <xf numFmtId="0" fontId="305" fillId="0" borderId="1" applyBorder="0">
      <alignment horizontal="center" vertical="center" wrapText="1"/>
    </xf>
    <xf numFmtId="0" fontId="4" fillId="0" borderId="1" applyBorder="0">
      <alignment horizontal="center" vertical="center" wrapText="1"/>
    </xf>
    <xf numFmtId="187" fontId="305" fillId="0" borderId="1" applyBorder="0">
      <alignment horizontal="center" vertical="center" wrapText="1"/>
    </xf>
    <xf numFmtId="0" fontId="4" fillId="0" borderId="1" applyBorder="0">
      <alignment horizontal="center" vertical="center" wrapText="1"/>
    </xf>
    <xf numFmtId="187" fontId="305" fillId="0" borderId="1" applyBorder="0">
      <alignment horizontal="center" vertical="center" wrapText="1"/>
    </xf>
    <xf numFmtId="0" fontId="42" fillId="0" borderId="1" applyBorder="0">
      <alignment horizontal="center" vertical="center" wrapText="1"/>
    </xf>
    <xf numFmtId="187" fontId="305" fillId="0" borderId="1" applyBorder="0">
      <alignment horizontal="center" vertical="center" wrapText="1"/>
    </xf>
    <xf numFmtId="187" fontId="305" fillId="0" borderId="1" applyBorder="0">
      <alignment horizontal="center" vertical="center" wrapText="1"/>
    </xf>
    <xf numFmtId="49" fontId="361" fillId="0" borderId="1" applyNumberFormat="0" applyFill="0" applyAlignment="0" applyProtection="0"/>
    <xf numFmtId="0" fontId="45" fillId="0" borderId="0"/>
    <xf numFmtId="0" fontId="4" fillId="0" borderId="0"/>
    <xf numFmtId="0" fontId="49" fillId="0" borderId="0">
      <protection locked="0"/>
    </xf>
    <xf numFmtId="0" fontId="362" fillId="0" borderId="0"/>
    <xf numFmtId="0" fontId="4" fillId="0" borderId="0"/>
    <xf numFmtId="0" fontId="295" fillId="0" borderId="144" applyNumberFormat="0" applyFill="0" applyAlignment="0" applyProtection="0"/>
    <xf numFmtId="0" fontId="104" fillId="46" borderId="0" applyNumberFormat="0" applyBorder="0" applyAlignment="0" applyProtection="0"/>
    <xf numFmtId="0" fontId="336" fillId="0" borderId="1"/>
    <xf numFmtId="0" fontId="336" fillId="0" borderId="1"/>
    <xf numFmtId="0" fontId="336" fillId="0" borderId="1"/>
    <xf numFmtId="0" fontId="336" fillId="0" borderId="1"/>
    <xf numFmtId="0" fontId="336" fillId="0" borderId="1"/>
    <xf numFmtId="0" fontId="336" fillId="0" borderId="1"/>
    <xf numFmtId="0" fontId="336" fillId="0" borderId="1"/>
    <xf numFmtId="0" fontId="336" fillId="0" borderId="1"/>
    <xf numFmtId="0" fontId="336" fillId="0" borderId="1"/>
    <xf numFmtId="0" fontId="162" fillId="48" borderId="0" applyNumberFormat="0" applyBorder="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80" fillId="56" borderId="132" applyNumberFormat="0" applyFon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4" fillId="0" borderId="0"/>
    <xf numFmtId="0" fontId="80" fillId="0" borderId="0"/>
    <xf numFmtId="0" fontId="221" fillId="0" borderId="129" applyNumberFormat="0" applyFill="0" applyAlignment="0" applyProtection="0"/>
    <xf numFmtId="0" fontId="125" fillId="105" borderId="115" applyNumberFormat="0" applyAlignment="0" applyProtection="0"/>
    <xf numFmtId="0" fontId="300" fillId="0" borderId="0" applyNumberFormat="0" applyFill="0" applyBorder="0" applyAlignment="0" applyProtection="0"/>
    <xf numFmtId="0" fontId="4" fillId="56" borderId="132" applyNumberFormat="0" applyFont="0" applyAlignment="0" applyProtection="0"/>
    <xf numFmtId="0" fontId="4" fillId="56" borderId="132" applyNumberFormat="0" applyFont="0" applyAlignment="0" applyProtection="0"/>
    <xf numFmtId="0" fontId="4" fillId="56" borderId="132" applyNumberFormat="0" applyFont="0" applyAlignment="0" applyProtection="0"/>
    <xf numFmtId="0" fontId="4" fillId="56" borderId="132" applyNumberFormat="0" applyFont="0" applyAlignment="0" applyProtection="0"/>
    <xf numFmtId="0" fontId="4" fillId="56" borderId="132" applyNumberFormat="0" applyFont="0" applyAlignment="0" applyProtection="0"/>
    <xf numFmtId="0" fontId="4" fillId="56" borderId="132" applyNumberFormat="0" applyFont="0" applyAlignment="0" applyProtection="0"/>
    <xf numFmtId="0" fontId="4" fillId="56" borderId="132" applyNumberFormat="0" applyFont="0" applyAlignment="0" applyProtection="0"/>
    <xf numFmtId="0" fontId="4" fillId="56" borderId="132" applyNumberFormat="0" applyFont="0" applyAlignment="0" applyProtection="0"/>
    <xf numFmtId="0" fontId="227" fillId="35" borderId="0" applyNumberFormat="0" applyBorder="0" applyAlignment="0" applyProtection="0"/>
    <xf numFmtId="0" fontId="11" fillId="0" borderId="0"/>
    <xf numFmtId="0" fontId="51" fillId="0" borderId="0"/>
    <xf numFmtId="0" fontId="221" fillId="0" borderId="129" applyNumberFormat="0" applyFill="0" applyAlignment="0" applyProtection="0"/>
    <xf numFmtId="0" fontId="125" fillId="105" borderId="115" applyNumberFormat="0" applyAlignment="0" applyProtection="0"/>
    <xf numFmtId="0" fontId="300" fillId="0" borderId="0" applyNumberFormat="0" applyFill="0" applyBorder="0" applyAlignment="0" applyProtection="0"/>
    <xf numFmtId="0" fontId="51" fillId="0" borderId="0"/>
    <xf numFmtId="0" fontId="55" fillId="0" borderId="0"/>
    <xf numFmtId="0" fontId="55" fillId="0" borderId="0"/>
    <xf numFmtId="0" fontId="50" fillId="0" borderId="0"/>
    <xf numFmtId="4" fontId="5" fillId="0" borderId="0">
      <alignment vertical="center"/>
    </xf>
    <xf numFmtId="0" fontId="55" fillId="0" borderId="0"/>
    <xf numFmtId="4" fontId="45" fillId="0" borderId="0">
      <alignment vertical="center"/>
    </xf>
    <xf numFmtId="0" fontId="55" fillId="0" borderId="0"/>
    <xf numFmtId="0" fontId="50" fillId="0" borderId="0"/>
    <xf numFmtId="4" fontId="45" fillId="0" borderId="0">
      <alignment vertical="center"/>
    </xf>
    <xf numFmtId="0" fontId="53" fillId="0" borderId="0"/>
    <xf numFmtId="0" fontId="55" fillId="0" borderId="0"/>
    <xf numFmtId="4" fontId="5" fillId="0" borderId="0">
      <alignment vertical="center"/>
    </xf>
    <xf numFmtId="4" fontId="45" fillId="0" borderId="0">
      <alignment vertical="center"/>
    </xf>
    <xf numFmtId="4" fontId="5" fillId="0" borderId="0">
      <alignment vertical="center"/>
    </xf>
    <xf numFmtId="4" fontId="45" fillId="0" borderId="0">
      <alignment vertical="center"/>
    </xf>
    <xf numFmtId="0" fontId="53" fillId="0" borderId="0"/>
    <xf numFmtId="4" fontId="5" fillId="0" borderId="0">
      <alignment vertical="center"/>
    </xf>
    <xf numFmtId="4" fontId="5" fillId="0" borderId="0">
      <alignment vertical="center"/>
    </xf>
    <xf numFmtId="4" fontId="45" fillId="0" borderId="0">
      <alignment vertical="center"/>
    </xf>
    <xf numFmtId="0" fontId="50" fillId="0" borderId="0"/>
    <xf numFmtId="0" fontId="50" fillId="0" borderId="0"/>
    <xf numFmtId="4" fontId="45" fillId="0" borderId="0">
      <alignment vertical="center"/>
    </xf>
    <xf numFmtId="4" fontId="5" fillId="0" borderId="0">
      <alignment vertical="center"/>
    </xf>
    <xf numFmtId="0" fontId="53" fillId="0" borderId="0"/>
    <xf numFmtId="0" fontId="53" fillId="0" borderId="0"/>
    <xf numFmtId="0" fontId="53" fillId="0" borderId="0"/>
    <xf numFmtId="0" fontId="55" fillId="0" borderId="0"/>
    <xf numFmtId="4" fontId="45" fillId="0" borderId="0">
      <alignment vertical="center"/>
    </xf>
    <xf numFmtId="4" fontId="5" fillId="0" borderId="0">
      <alignment vertical="center"/>
    </xf>
    <xf numFmtId="0" fontId="55" fillId="0" borderId="0"/>
    <xf numFmtId="0" fontId="55" fillId="0" borderId="0"/>
    <xf numFmtId="0" fontId="55" fillId="0" borderId="0"/>
    <xf numFmtId="0" fontId="53" fillId="0" borderId="0"/>
    <xf numFmtId="0" fontId="55" fillId="0" borderId="0"/>
    <xf numFmtId="4" fontId="5" fillId="0" borderId="0">
      <alignment vertical="center"/>
    </xf>
    <xf numFmtId="0" fontId="55" fillId="0" borderId="0"/>
    <xf numFmtId="0" fontId="55" fillId="0" borderId="0"/>
    <xf numFmtId="0" fontId="55" fillId="0" borderId="0"/>
    <xf numFmtId="4" fontId="5" fillId="0" borderId="0">
      <alignment vertical="center"/>
    </xf>
    <xf numFmtId="4" fontId="5" fillId="0" borderId="0">
      <alignment vertical="center"/>
    </xf>
    <xf numFmtId="0" fontId="55" fillId="0" borderId="0"/>
    <xf numFmtId="0" fontId="55" fillId="0" borderId="0"/>
    <xf numFmtId="4" fontId="5" fillId="0" borderId="0">
      <alignment vertical="center"/>
    </xf>
    <xf numFmtId="0" fontId="53" fillId="0" borderId="0"/>
    <xf numFmtId="0" fontId="53" fillId="0" borderId="0"/>
    <xf numFmtId="0" fontId="55" fillId="0" borderId="0"/>
    <xf numFmtId="4" fontId="5" fillId="0" borderId="0">
      <alignment vertical="center"/>
    </xf>
    <xf numFmtId="4" fontId="5" fillId="0" borderId="0">
      <alignment vertical="center"/>
    </xf>
    <xf numFmtId="4" fontId="5" fillId="0" borderId="0">
      <alignment vertical="center"/>
    </xf>
    <xf numFmtId="4" fontId="5" fillId="0" borderId="0">
      <alignment vertical="center"/>
    </xf>
    <xf numFmtId="4" fontId="5" fillId="0" borderId="0">
      <alignment vertical="center"/>
    </xf>
    <xf numFmtId="0" fontId="53" fillId="0" borderId="0"/>
    <xf numFmtId="0" fontId="53" fillId="0" borderId="0"/>
    <xf numFmtId="4" fontId="5" fillId="0" borderId="0">
      <alignment vertical="center"/>
    </xf>
    <xf numFmtId="4" fontId="5" fillId="0" borderId="0">
      <alignment vertical="center"/>
    </xf>
    <xf numFmtId="4" fontId="5" fillId="0" borderId="0">
      <alignment vertical="center"/>
    </xf>
    <xf numFmtId="4" fontId="5" fillId="0" borderId="0">
      <alignment vertical="center"/>
    </xf>
    <xf numFmtId="0" fontId="55" fillId="0" borderId="0"/>
    <xf numFmtId="4" fontId="5" fillId="0" borderId="0">
      <alignment vertical="center"/>
    </xf>
    <xf numFmtId="4" fontId="5" fillId="0" borderId="0">
      <alignment vertical="center"/>
    </xf>
    <xf numFmtId="4" fontId="5" fillId="0" borderId="0">
      <alignment vertical="center"/>
    </xf>
    <xf numFmtId="0" fontId="53" fillId="0" borderId="0"/>
    <xf numFmtId="0" fontId="53" fillId="0" borderId="0"/>
    <xf numFmtId="0" fontId="53" fillId="0" borderId="0"/>
    <xf numFmtId="4" fontId="5" fillId="0" borderId="0">
      <alignment vertical="center"/>
    </xf>
    <xf numFmtId="4" fontId="5" fillId="0" borderId="0">
      <alignment vertical="center"/>
    </xf>
    <xf numFmtId="0" fontId="55" fillId="0" borderId="0"/>
    <xf numFmtId="0" fontId="55" fillId="0" borderId="0"/>
    <xf numFmtId="0" fontId="55" fillId="0" borderId="0"/>
    <xf numFmtId="4" fontId="5" fillId="0" borderId="0">
      <alignment vertical="center"/>
    </xf>
    <xf numFmtId="4" fontId="5" fillId="0" borderId="0">
      <alignment vertical="center"/>
    </xf>
    <xf numFmtId="168" fontId="1" fillId="0" borderId="0" applyFont="0" applyFill="0" applyBorder="0" applyAlignment="0" applyProtection="0"/>
    <xf numFmtId="0" fontId="4" fillId="0" borderId="0"/>
    <xf numFmtId="0" fontId="323" fillId="0" borderId="0" applyBorder="0">
      <alignment horizontal="center" vertical="center" wrapText="1"/>
    </xf>
    <xf numFmtId="0" fontId="82" fillId="0" borderId="0"/>
    <xf numFmtId="0" fontId="82" fillId="0" borderId="0"/>
    <xf numFmtId="0" fontId="82" fillId="0" borderId="0"/>
    <xf numFmtId="0" fontId="82" fillId="0" borderId="0"/>
    <xf numFmtId="0" fontId="1" fillId="0" borderId="0"/>
    <xf numFmtId="0" fontId="4" fillId="0" borderId="0"/>
    <xf numFmtId="0" fontId="4" fillId="0" borderId="0"/>
    <xf numFmtId="0" fontId="80" fillId="0" borderId="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0" fontId="235" fillId="0" borderId="0"/>
    <xf numFmtId="168" fontId="235" fillId="0" borderId="0" applyFont="0" applyFill="0" applyBorder="0" applyAlignment="0" applyProtection="0"/>
    <xf numFmtId="0" fontId="235" fillId="0" borderId="0"/>
    <xf numFmtId="168" fontId="235" fillId="0" borderId="0" applyFont="0" applyFill="0" applyBorder="0" applyAlignment="0" applyProtection="0"/>
    <xf numFmtId="0" fontId="235" fillId="0" borderId="0"/>
    <xf numFmtId="168" fontId="235" fillId="0" borderId="0" applyFont="0" applyFill="0" applyBorder="0" applyAlignment="0" applyProtection="0"/>
    <xf numFmtId="0" fontId="235" fillId="0" borderId="0"/>
    <xf numFmtId="168" fontId="235" fillId="0" borderId="0" applyFont="0" applyFill="0" applyBorder="0" applyAlignment="0" applyProtection="0"/>
    <xf numFmtId="0" fontId="235" fillId="0" borderId="0"/>
    <xf numFmtId="168" fontId="235" fillId="0" borderId="0" applyFont="0" applyFill="0" applyBorder="0" applyAlignment="0" applyProtection="0"/>
    <xf numFmtId="0" fontId="235" fillId="0" borderId="0"/>
    <xf numFmtId="168" fontId="235" fillId="0" borderId="0" applyFont="0" applyFill="0" applyBorder="0" applyAlignment="0" applyProtection="0"/>
    <xf numFmtId="0" fontId="323" fillId="0" borderId="0" applyBorder="0">
      <alignment horizontal="center" vertical="center" wrapText="1"/>
    </xf>
    <xf numFmtId="168" fontId="80" fillId="0" borderId="0" applyFont="0" applyFill="0" applyBorder="0" applyAlignment="0" applyProtection="0"/>
    <xf numFmtId="0" fontId="82" fillId="0" borderId="0"/>
    <xf numFmtId="0" fontId="82" fillId="0" borderId="0"/>
    <xf numFmtId="0" fontId="323" fillId="0" borderId="0" applyBorder="0">
      <alignment horizontal="center" vertical="center" wrapText="1"/>
    </xf>
    <xf numFmtId="168" fontId="80" fillId="0" borderId="0" applyFont="0" applyFill="0" applyBorder="0" applyAlignment="0" applyProtection="0"/>
    <xf numFmtId="168"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168" fontId="80" fillId="0" borderId="0" applyFont="0" applyFill="0" applyBorder="0" applyAlignment="0" applyProtection="0"/>
    <xf numFmtId="167" fontId="49" fillId="0" borderId="0">
      <protection locked="0"/>
    </xf>
    <xf numFmtId="167" fontId="49" fillId="0" borderId="0">
      <protection locked="0"/>
    </xf>
    <xf numFmtId="167" fontId="49" fillId="0" borderId="0">
      <protection locked="0"/>
    </xf>
    <xf numFmtId="0" fontId="64" fillId="0" borderId="0">
      <protection locked="0"/>
    </xf>
    <xf numFmtId="0" fontId="64" fillId="0" borderId="0">
      <protection locked="0"/>
    </xf>
    <xf numFmtId="0" fontId="49" fillId="0" borderId="110">
      <protection locked="0"/>
    </xf>
    <xf numFmtId="242" fontId="157" fillId="0" borderId="0" applyBorder="0" applyProtection="0"/>
    <xf numFmtId="0" fontId="232" fillId="0" borderId="0"/>
    <xf numFmtId="0" fontId="232" fillId="0" borderId="0"/>
    <xf numFmtId="0" fontId="1" fillId="0" borderId="0"/>
    <xf numFmtId="0" fontId="1" fillId="0" borderId="0"/>
    <xf numFmtId="0" fontId="1" fillId="0" borderId="0"/>
    <xf numFmtId="0" fontId="235" fillId="0" borderId="0"/>
    <xf numFmtId="0" fontId="235" fillId="0" borderId="0"/>
    <xf numFmtId="0" fontId="86" fillId="0" borderId="0"/>
    <xf numFmtId="0" fontId="243" fillId="56" borderId="132" applyNumberFormat="0" applyFont="0" applyAlignment="0" applyProtection="0"/>
    <xf numFmtId="0" fontId="95" fillId="0" borderId="0"/>
    <xf numFmtId="4" fontId="81" fillId="36" borderId="133" applyNumberFormat="0" applyProtection="0">
      <alignment vertical="center"/>
    </xf>
    <xf numFmtId="4" fontId="269" fillId="36" borderId="133" applyNumberFormat="0" applyProtection="0">
      <alignment vertical="center"/>
    </xf>
    <xf numFmtId="4" fontId="81" fillId="36" borderId="133" applyNumberFormat="0" applyProtection="0">
      <alignment horizontal="left" vertical="center" indent="1"/>
    </xf>
    <xf numFmtId="4" fontId="81" fillId="36" borderId="133" applyNumberFormat="0" applyProtection="0">
      <alignment horizontal="left" vertical="center" indent="1"/>
    </xf>
    <xf numFmtId="4" fontId="81" fillId="128" borderId="133" applyNumberFormat="0" applyProtection="0">
      <alignment horizontal="right" vertical="center"/>
    </xf>
    <xf numFmtId="4" fontId="81" fillId="129" borderId="133" applyNumberFormat="0" applyProtection="0">
      <alignment horizontal="right" vertical="center"/>
    </xf>
    <xf numFmtId="4" fontId="81" fillId="104" borderId="133" applyNumberFormat="0" applyProtection="0">
      <alignment horizontal="right" vertical="center"/>
    </xf>
    <xf numFmtId="4" fontId="81" fillId="130" borderId="133" applyNumberFormat="0" applyProtection="0">
      <alignment horizontal="right" vertical="center"/>
    </xf>
    <xf numFmtId="4" fontId="81" fillId="131" borderId="133" applyNumberFormat="0" applyProtection="0">
      <alignment horizontal="right" vertical="center"/>
    </xf>
    <xf numFmtId="4" fontId="81" fillId="42" borderId="133" applyNumberFormat="0" applyProtection="0">
      <alignment horizontal="right" vertical="center"/>
    </xf>
    <xf numFmtId="4" fontId="81" fillId="132" borderId="133" applyNumberFormat="0" applyProtection="0">
      <alignment horizontal="right" vertical="center"/>
    </xf>
    <xf numFmtId="4" fontId="81" fillId="133" borderId="133" applyNumberFormat="0" applyProtection="0">
      <alignment horizontal="right" vertical="center"/>
    </xf>
    <xf numFmtId="4" fontId="81" fillId="111" borderId="133" applyNumberFormat="0" applyProtection="0">
      <alignment horizontal="right" vertical="center"/>
    </xf>
    <xf numFmtId="4" fontId="107" fillId="134" borderId="133" applyNumberFormat="0" applyProtection="0">
      <alignment horizontal="left" vertical="center" indent="1"/>
    </xf>
    <xf numFmtId="4" fontId="81" fillId="135" borderId="137" applyNumberFormat="0" applyProtection="0">
      <alignment horizontal="left" vertical="center" indent="1"/>
    </xf>
    <xf numFmtId="4" fontId="270" fillId="41" borderId="0" applyNumberFormat="0" applyProtection="0">
      <alignment horizontal="left" vertical="center" indent="1"/>
    </xf>
    <xf numFmtId="4" fontId="145" fillId="135" borderId="133" applyNumberFormat="0" applyProtection="0">
      <alignment horizontal="left" vertical="center" indent="1"/>
    </xf>
    <xf numFmtId="4" fontId="145" fillId="121" borderId="133" applyNumberFormat="0" applyProtection="0">
      <alignment horizontal="left" vertical="center" indent="1"/>
    </xf>
    <xf numFmtId="4" fontId="81" fillId="115" borderId="133" applyNumberFormat="0" applyProtection="0">
      <alignment vertical="center"/>
    </xf>
    <xf numFmtId="4" fontId="269" fillId="115" borderId="133" applyNumberFormat="0" applyProtection="0">
      <alignment vertical="center"/>
    </xf>
    <xf numFmtId="4" fontId="81" fillId="115" borderId="133" applyNumberFormat="0" applyProtection="0">
      <alignment horizontal="left" vertical="center" indent="1"/>
    </xf>
    <xf numFmtId="4" fontId="81" fillId="115" borderId="133" applyNumberFormat="0" applyProtection="0">
      <alignment horizontal="left" vertical="center" indent="1"/>
    </xf>
    <xf numFmtId="4" fontId="81" fillId="135" borderId="133" applyNumberFormat="0" applyProtection="0">
      <alignment horizontal="right" vertical="center"/>
    </xf>
    <xf numFmtId="4" fontId="269" fillId="135" borderId="133" applyNumberFormat="0" applyProtection="0">
      <alignment horizontal="right" vertical="center"/>
    </xf>
    <xf numFmtId="0" fontId="272" fillId="0" borderId="0"/>
    <xf numFmtId="4" fontId="273" fillId="135" borderId="133" applyNumberFormat="0" applyProtection="0">
      <alignment horizontal="right" vertical="center"/>
    </xf>
    <xf numFmtId="203" fontId="42" fillId="0" borderId="112">
      <protection locked="0"/>
    </xf>
    <xf numFmtId="0" fontId="201" fillId="53" borderId="113" applyNumberFormat="0" applyAlignment="0" applyProtection="0"/>
    <xf numFmtId="0" fontId="250" fillId="57" borderId="133" applyNumberFormat="0" applyAlignment="0" applyProtection="0"/>
    <xf numFmtId="0" fontId="120" fillId="57" borderId="113" applyNumberFormat="0" applyAlignment="0" applyProtection="0"/>
    <xf numFmtId="0" fontId="319" fillId="0" borderId="0" applyBorder="0">
      <alignment horizontal="center" vertical="center" wrapText="1"/>
    </xf>
    <xf numFmtId="203" fontId="142" fillId="98" borderId="112"/>
    <xf numFmtId="0" fontId="295" fillId="0" borderId="144" applyNumberFormat="0" applyFill="0" applyAlignment="0" applyProtection="0"/>
    <xf numFmtId="0" fontId="66" fillId="0" borderId="0">
      <alignment horizontal="center" vertical="top" wrapText="1"/>
    </xf>
    <xf numFmtId="0" fontId="188" fillId="0" borderId="0">
      <alignment horizontal="centerContinuous" vertical="center" wrapText="1"/>
    </xf>
    <xf numFmtId="0" fontId="191" fillId="34" borderId="0" applyFill="0">
      <alignment wrapText="1"/>
    </xf>
    <xf numFmtId="0" fontId="13" fillId="0" borderId="0"/>
    <xf numFmtId="0" fontId="13" fillId="0" borderId="0"/>
    <xf numFmtId="0" fontId="42" fillId="0" borderId="0"/>
    <xf numFmtId="0" fontId="42" fillId="0" borderId="0"/>
    <xf numFmtId="0" fontId="42" fillId="0" borderId="0"/>
    <xf numFmtId="0" fontId="340" fillId="0" borderId="0"/>
    <xf numFmtId="0" fontId="42" fillId="0" borderId="0"/>
    <xf numFmtId="0" fontId="42" fillId="0" borderId="0"/>
    <xf numFmtId="0" fontId="42" fillId="0" borderId="0"/>
    <xf numFmtId="0" fontId="13" fillId="0" borderId="0"/>
    <xf numFmtId="0" fontId="342" fillId="0" borderId="0"/>
    <xf numFmtId="0" fontId="4" fillId="0" borderId="0"/>
    <xf numFmtId="187" fontId="42" fillId="0" borderId="0"/>
    <xf numFmtId="0" fontId="4" fillId="0" borderId="0"/>
    <xf numFmtId="0" fontId="42" fillId="0" borderId="0"/>
    <xf numFmtId="0" fontId="61"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88" fillId="0" borderId="0"/>
    <xf numFmtId="0" fontId="344" fillId="0" borderId="0"/>
    <xf numFmtId="0" fontId="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4" fillId="0" borderId="0"/>
    <xf numFmtId="0" fontId="42" fillId="0" borderId="0"/>
    <xf numFmtId="0" fontId="1" fillId="0" borderId="0"/>
    <xf numFmtId="0" fontId="4" fillId="0" borderId="0"/>
    <xf numFmtId="0" fontId="13" fillId="0" borderId="0"/>
    <xf numFmtId="0" fontId="4" fillId="0" borderId="0"/>
    <xf numFmtId="0" fontId="4" fillId="0" borderId="0"/>
    <xf numFmtId="0" fontId="4" fillId="0" borderId="0"/>
    <xf numFmtId="0" fontId="4" fillId="0" borderId="0"/>
    <xf numFmtId="0" fontId="42" fillId="0" borderId="0"/>
    <xf numFmtId="0" fontId="4" fillId="0" borderId="0"/>
    <xf numFmtId="0" fontId="4" fillId="0" borderId="0"/>
    <xf numFmtId="0" fontId="13" fillId="0" borderId="0"/>
    <xf numFmtId="0" fontId="13" fillId="0" borderId="0"/>
    <xf numFmtId="0" fontId="13" fillId="0" borderId="0"/>
    <xf numFmtId="0" fontId="13" fillId="0" borderId="0"/>
    <xf numFmtId="0" fontId="13" fillId="0" borderId="0"/>
    <xf numFmtId="0" fontId="13" fillId="0" borderId="0"/>
    <xf numFmtId="0" fontId="4" fillId="0" borderId="0"/>
    <xf numFmtId="0" fontId="42" fillId="0" borderId="0"/>
    <xf numFmtId="0" fontId="42" fillId="0" borderId="0"/>
    <xf numFmtId="0" fontId="80" fillId="0" borderId="0"/>
    <xf numFmtId="0" fontId="80" fillId="0" borderId="0"/>
    <xf numFmtId="0" fontId="80" fillId="0" borderId="0"/>
    <xf numFmtId="0" fontId="80" fillId="0" borderId="0"/>
    <xf numFmtId="0" fontId="80" fillId="0" borderId="0"/>
    <xf numFmtId="0" fontId="305" fillId="0" borderId="0"/>
    <xf numFmtId="0" fontId="80" fillId="0" borderId="0"/>
    <xf numFmtId="0" fontId="80" fillId="0" borderId="0"/>
    <xf numFmtId="0" fontId="80" fillId="0" borderId="0"/>
    <xf numFmtId="0" fontId="4" fillId="0" borderId="0"/>
    <xf numFmtId="0" fontId="4" fillId="0" borderId="0"/>
    <xf numFmtId="0" fontId="4" fillId="0" borderId="0"/>
    <xf numFmtId="0" fontId="4" fillId="0" borderId="0"/>
    <xf numFmtId="0" fontId="4" fillId="0" borderId="0"/>
    <xf numFmtId="0" fontId="4" fillId="0" borderId="0"/>
    <xf numFmtId="187" fontId="235" fillId="0" borderId="0"/>
    <xf numFmtId="187" fontId="235" fillId="0" borderId="0"/>
    <xf numFmtId="0" fontId="4" fillId="0" borderId="0"/>
    <xf numFmtId="0" fontId="4" fillId="0" borderId="0"/>
    <xf numFmtId="0" fontId="13" fillId="0" borderId="0"/>
    <xf numFmtId="187" fontId="235" fillId="0" borderId="0"/>
    <xf numFmtId="0" fontId="13" fillId="0" borderId="0"/>
    <xf numFmtId="187" fontId="235" fillId="0" borderId="0"/>
    <xf numFmtId="0" fontId="4" fillId="0" borderId="0"/>
    <xf numFmtId="187" fontId="235" fillId="0" borderId="0"/>
    <xf numFmtId="187" fontId="235" fillId="0" borderId="0"/>
    <xf numFmtId="187" fontId="235" fillId="0" borderId="0"/>
    <xf numFmtId="187" fontId="235" fillId="0" borderId="0"/>
    <xf numFmtId="187" fontId="235" fillId="0" borderId="0"/>
    <xf numFmtId="187" fontId="235" fillId="0" borderId="0"/>
    <xf numFmtId="0" fontId="13" fillId="0" borderId="0"/>
    <xf numFmtId="0" fontId="80" fillId="0" borderId="0"/>
    <xf numFmtId="0" fontId="13" fillId="0" borderId="0"/>
    <xf numFmtId="0" fontId="4" fillId="0" borderId="0"/>
    <xf numFmtId="0" fontId="13" fillId="0" borderId="0"/>
    <xf numFmtId="187" fontId="235" fillId="0" borderId="0"/>
    <xf numFmtId="187" fontId="235" fillId="0" borderId="0"/>
    <xf numFmtId="0" fontId="13" fillId="0" borderId="0"/>
    <xf numFmtId="49" fontId="330" fillId="0" borderId="0" applyBorder="0">
      <alignment vertical="top"/>
    </xf>
    <xf numFmtId="0" fontId="13" fillId="0" borderId="0"/>
    <xf numFmtId="0" fontId="4" fillId="0" borderId="0"/>
    <xf numFmtId="0" fontId="13" fillId="0" borderId="0"/>
    <xf numFmtId="0" fontId="80" fillId="0" borderId="0"/>
    <xf numFmtId="0" fontId="80" fillId="0" borderId="0"/>
    <xf numFmtId="0" fontId="80" fillId="56" borderId="132" applyNumberFormat="0" applyFont="0" applyAlignment="0" applyProtection="0"/>
    <xf numFmtId="0" fontId="4" fillId="56" borderId="132" applyNumberFormat="0" applyFont="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1" fillId="0" borderId="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3" fillId="0" borderId="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9" fontId="61" fillId="0" borderId="0" applyFill="0" applyBorder="0" applyAlignment="0" applyProtection="0"/>
    <xf numFmtId="9" fontId="4" fillId="0" borderId="0" applyFont="0" applyFill="0" applyBorder="0" applyAlignment="0" applyProtection="0"/>
    <xf numFmtId="9" fontId="61" fillId="0" borderId="0" applyFont="0" applyFill="0" applyBorder="0" applyAlignment="0" applyProtection="0"/>
    <xf numFmtId="9" fontId="95" fillId="0" borderId="0" applyFont="0" applyFill="0" applyBorder="0" applyAlignment="0" applyProtection="0"/>
    <xf numFmtId="9" fontId="4" fillId="0" borderId="0" applyFont="0" applyFill="0" applyBorder="0" applyAlignment="0" applyProtection="0"/>
    <xf numFmtId="9" fontId="88"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13" fillId="0" borderId="0" applyFill="0" applyBorder="0" applyAlignment="0" applyProtection="0"/>
    <xf numFmtId="168" fontId="13" fillId="0" borderId="0" applyFill="0" applyBorder="0" applyAlignment="0" applyProtection="0"/>
    <xf numFmtId="237" fontId="13" fillId="0" borderId="0" applyFont="0" applyFill="0" applyBorder="0" applyAlignment="0" applyProtection="0"/>
    <xf numFmtId="168" fontId="1" fillId="0" borderId="0" applyFont="0" applyFill="0" applyBorder="0" applyAlignment="0" applyProtection="0"/>
    <xf numFmtId="237" fontId="13" fillId="0" borderId="0" applyFont="0" applyFill="0" applyBorder="0" applyAlignment="0" applyProtection="0"/>
    <xf numFmtId="237" fontId="13" fillId="0" borderId="0" applyFont="0" applyFill="0" applyBorder="0" applyAlignment="0" applyProtection="0"/>
    <xf numFmtId="237" fontId="13" fillId="0" borderId="0" applyFont="0" applyFill="0" applyBorder="0" applyAlignment="0" applyProtection="0"/>
    <xf numFmtId="168" fontId="4" fillId="0" borderId="0" applyFont="0" applyFill="0" applyBorder="0" applyAlignment="0" applyProtection="0"/>
    <xf numFmtId="237" fontId="13" fillId="0" borderId="0" applyFont="0" applyFill="0" applyBorder="0" applyAlignment="0" applyProtection="0"/>
    <xf numFmtId="237" fontId="13" fillId="0" borderId="0" applyFont="0" applyFill="0" applyBorder="0" applyAlignment="0" applyProtection="0"/>
    <xf numFmtId="168" fontId="13" fillId="0" borderId="0" applyFont="0" applyFill="0" applyBorder="0" applyAlignment="0" applyProtection="0"/>
    <xf numFmtId="4" fontId="243" fillId="34" borderId="0" applyBorder="0">
      <alignment horizontal="right"/>
    </xf>
    <xf numFmtId="4" fontId="243" fillId="154" borderId="55" applyBorder="0">
      <alignment horizontal="right"/>
    </xf>
    <xf numFmtId="4" fontId="243" fillId="34" borderId="1" applyFont="0" applyBorder="0">
      <alignment horizontal="right"/>
    </xf>
    <xf numFmtId="167" fontId="49" fillId="0" borderId="0">
      <protection locked="0"/>
    </xf>
    <xf numFmtId="9" fontId="1" fillId="0" borderId="0" applyFont="0" applyFill="0" applyBorder="0" applyAlignment="0" applyProtection="0"/>
    <xf numFmtId="168" fontId="1" fillId="0" borderId="0" applyFont="0" applyFill="0" applyBorder="0" applyAlignment="0" applyProtection="0"/>
    <xf numFmtId="168" fontId="235" fillId="0" borderId="0" applyFont="0" applyFill="0" applyBorder="0" applyAlignment="0" applyProtection="0"/>
    <xf numFmtId="168" fontId="235" fillId="0" borderId="0" applyFont="0" applyFill="0" applyBorder="0" applyAlignment="0" applyProtection="0"/>
    <xf numFmtId="0" fontId="1" fillId="0" borderId="0"/>
    <xf numFmtId="168" fontId="4" fillId="0" borderId="0" applyFont="0" applyFill="0" applyBorder="0" applyAlignment="0" applyProtection="0"/>
    <xf numFmtId="9" fontId="1" fillId="0" borderId="0" applyFont="0" applyFill="0" applyBorder="0" applyAlignment="0" applyProtection="0"/>
    <xf numFmtId="9" fontId="340" fillId="0" borderId="0" applyFont="0" applyFill="0" applyBorder="0" applyAlignment="0" applyProtection="0"/>
    <xf numFmtId="0" fontId="201" fillId="53" borderId="152" applyNumberFormat="0" applyAlignment="0" applyProtection="0"/>
    <xf numFmtId="0" fontId="250" fillId="57" borderId="153" applyNumberFormat="0" applyAlignment="0" applyProtection="0"/>
    <xf numFmtId="0" fontId="120" fillId="57" borderId="152" applyNumberFormat="0" applyAlignment="0" applyProtection="0"/>
    <xf numFmtId="0" fontId="295" fillId="0" borderId="154" applyNumberFormat="0" applyFill="0" applyAlignment="0" applyProtection="0"/>
    <xf numFmtId="0" fontId="80" fillId="56" borderId="155" applyNumberFormat="0" applyFont="0" applyAlignment="0" applyProtection="0"/>
    <xf numFmtId="0" fontId="120" fillId="57" borderId="152" applyNumberFormat="0" applyAlignment="0" applyProtection="0"/>
    <xf numFmtId="0" fontId="201" fillId="53" borderId="152" applyNumberFormat="0" applyAlignment="0" applyProtection="0"/>
    <xf numFmtId="0" fontId="80" fillId="56" borderId="155" applyNumberFormat="0" applyFont="0" applyAlignment="0" applyProtection="0"/>
    <xf numFmtId="0" fontId="80" fillId="56" borderId="155" applyNumberFormat="0" applyFont="0" applyAlignment="0" applyProtection="0"/>
    <xf numFmtId="0" fontId="4" fillId="56" borderId="155" applyNumberFormat="0" applyFont="0" applyAlignment="0" applyProtection="0"/>
    <xf numFmtId="0" fontId="80" fillId="56" borderId="155" applyNumberFormat="0" applyFont="0" applyAlignment="0" applyProtection="0"/>
    <xf numFmtId="0" fontId="4" fillId="56" borderId="155" applyNumberFormat="0" applyFont="0" applyAlignment="0" applyProtection="0"/>
    <xf numFmtId="0" fontId="250" fillId="57" borderId="153" applyNumberFormat="0" applyAlignment="0" applyProtection="0"/>
    <xf numFmtId="4" fontId="4" fillId="36" borderId="153" applyNumberFormat="0" applyProtection="0">
      <alignment vertical="center"/>
    </xf>
    <xf numFmtId="4" fontId="4" fillId="36" borderId="153" applyNumberFormat="0" applyProtection="0">
      <alignment vertical="center"/>
    </xf>
    <xf numFmtId="4" fontId="4" fillId="36" borderId="153" applyNumberFormat="0" applyProtection="0">
      <alignment horizontal="left" vertical="center" indent="1"/>
    </xf>
    <xf numFmtId="4" fontId="4" fillId="36" borderId="153" applyNumberFormat="0" applyProtection="0">
      <alignment horizontal="left" vertical="center" indent="1"/>
    </xf>
    <xf numFmtId="0" fontId="61"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4" fontId="4" fillId="128" borderId="153" applyNumberFormat="0" applyProtection="0">
      <alignment horizontal="right" vertical="center"/>
    </xf>
    <xf numFmtId="4" fontId="4" fillId="129" borderId="153" applyNumberFormat="0" applyProtection="0">
      <alignment horizontal="right" vertical="center"/>
    </xf>
    <xf numFmtId="4" fontId="4" fillId="104" borderId="153" applyNumberFormat="0" applyProtection="0">
      <alignment horizontal="right" vertical="center"/>
    </xf>
    <xf numFmtId="4" fontId="4" fillId="130" borderId="153" applyNumberFormat="0" applyProtection="0">
      <alignment horizontal="right" vertical="center"/>
    </xf>
    <xf numFmtId="4" fontId="4" fillId="131" borderId="153" applyNumberFormat="0" applyProtection="0">
      <alignment horizontal="right" vertical="center"/>
    </xf>
    <xf numFmtId="4" fontId="4" fillId="42" borderId="153" applyNumberFormat="0" applyProtection="0">
      <alignment horizontal="right" vertical="center"/>
    </xf>
    <xf numFmtId="4" fontId="4" fillId="132" borderId="153" applyNumberFormat="0" applyProtection="0">
      <alignment horizontal="right" vertical="center"/>
    </xf>
    <xf numFmtId="4" fontId="4" fillId="133" borderId="153" applyNumberFormat="0" applyProtection="0">
      <alignment horizontal="right" vertical="center"/>
    </xf>
    <xf numFmtId="4" fontId="4" fillId="111" borderId="153" applyNumberFormat="0" applyProtection="0">
      <alignment horizontal="right" vertical="center"/>
    </xf>
    <xf numFmtId="4" fontId="4" fillId="134" borderId="153" applyNumberFormat="0" applyProtection="0">
      <alignment horizontal="left" vertical="center" indent="1"/>
    </xf>
    <xf numFmtId="0" fontId="61"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4" fontId="4" fillId="135" borderId="153" applyNumberFormat="0" applyProtection="0">
      <alignment horizontal="left" vertical="center" indent="1"/>
    </xf>
    <xf numFmtId="4" fontId="4" fillId="121" borderId="153" applyNumberFormat="0" applyProtection="0">
      <alignment horizontal="left" vertical="center" indent="1"/>
    </xf>
    <xf numFmtId="0" fontId="61" fillId="121" borderId="153" applyNumberFormat="0" applyProtection="0">
      <alignment horizontal="left" vertical="center" indent="1"/>
    </xf>
    <xf numFmtId="0" fontId="13" fillId="121" borderId="153" applyNumberFormat="0" applyProtection="0">
      <alignment horizontal="left" vertical="center" indent="1"/>
    </xf>
    <xf numFmtId="0" fontId="13" fillId="121" borderId="153" applyNumberFormat="0" applyProtection="0">
      <alignment horizontal="left" vertical="center" indent="1"/>
    </xf>
    <xf numFmtId="0" fontId="61" fillId="121" borderId="153" applyNumberFormat="0" applyProtection="0">
      <alignment horizontal="left" vertical="center" indent="1"/>
    </xf>
    <xf numFmtId="0" fontId="13" fillId="121" borderId="153" applyNumberFormat="0" applyProtection="0">
      <alignment horizontal="left" vertical="center" indent="1"/>
    </xf>
    <xf numFmtId="0" fontId="13" fillId="121" borderId="153" applyNumberFormat="0" applyProtection="0">
      <alignment horizontal="left" vertical="center" indent="1"/>
    </xf>
    <xf numFmtId="0" fontId="61" fillId="40" borderId="153" applyNumberFormat="0" applyProtection="0">
      <alignment horizontal="left" vertical="center" indent="1"/>
    </xf>
    <xf numFmtId="0" fontId="13" fillId="40" borderId="153" applyNumberFormat="0" applyProtection="0">
      <alignment horizontal="left" vertical="center" indent="1"/>
    </xf>
    <xf numFmtId="0" fontId="13" fillId="40" borderId="153" applyNumberFormat="0" applyProtection="0">
      <alignment horizontal="left" vertical="center" indent="1"/>
    </xf>
    <xf numFmtId="0" fontId="61" fillId="40" borderId="153" applyNumberFormat="0" applyProtection="0">
      <alignment horizontal="left" vertical="center" indent="1"/>
    </xf>
    <xf numFmtId="0" fontId="13" fillId="40" borderId="153" applyNumberFormat="0" applyProtection="0">
      <alignment horizontal="left" vertical="center" indent="1"/>
    </xf>
    <xf numFmtId="0" fontId="13" fillId="40" borderId="153" applyNumberFormat="0" applyProtection="0">
      <alignment horizontal="left" vertical="center" indent="1"/>
    </xf>
    <xf numFmtId="0" fontId="61" fillId="33" borderId="153" applyNumberFormat="0" applyProtection="0">
      <alignment horizontal="left" vertical="center" indent="1"/>
    </xf>
    <xf numFmtId="0" fontId="13" fillId="33" borderId="153" applyNumberFormat="0" applyProtection="0">
      <alignment horizontal="left" vertical="center" indent="1"/>
    </xf>
    <xf numFmtId="0" fontId="13" fillId="33" borderId="153" applyNumberFormat="0" applyProtection="0">
      <alignment horizontal="left" vertical="center" indent="1"/>
    </xf>
    <xf numFmtId="0" fontId="61" fillId="33" borderId="153" applyNumberFormat="0" applyProtection="0">
      <alignment horizontal="left" vertical="center" indent="1"/>
    </xf>
    <xf numFmtId="0" fontId="13" fillId="33" borderId="153" applyNumberFormat="0" applyProtection="0">
      <alignment horizontal="left" vertical="center" indent="1"/>
    </xf>
    <xf numFmtId="0" fontId="13" fillId="33" borderId="153" applyNumberFormat="0" applyProtection="0">
      <alignment horizontal="left" vertical="center" indent="1"/>
    </xf>
    <xf numFmtId="0" fontId="61"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61"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4" fontId="4" fillId="115" borderId="153" applyNumberFormat="0" applyProtection="0">
      <alignment vertical="center"/>
    </xf>
    <xf numFmtId="4" fontId="4" fillId="115" borderId="153" applyNumberFormat="0" applyProtection="0">
      <alignment vertical="center"/>
    </xf>
    <xf numFmtId="4" fontId="4" fillId="115" borderId="153" applyNumberFormat="0" applyProtection="0">
      <alignment horizontal="left" vertical="center" indent="1"/>
    </xf>
    <xf numFmtId="4" fontId="4" fillId="115" borderId="153" applyNumberFormat="0" applyProtection="0">
      <alignment horizontal="left" vertical="center" indent="1"/>
    </xf>
    <xf numFmtId="4" fontId="4" fillId="135" borderId="153" applyNumberFormat="0" applyProtection="0">
      <alignment horizontal="right" vertical="center"/>
    </xf>
    <xf numFmtId="4" fontId="4" fillId="135" borderId="153" applyNumberFormat="0" applyProtection="0">
      <alignment horizontal="right" vertical="center"/>
    </xf>
    <xf numFmtId="0" fontId="61"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61"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4" fontId="4" fillId="135" borderId="153" applyNumberFormat="0" applyProtection="0">
      <alignment horizontal="right" vertical="center"/>
    </xf>
    <xf numFmtId="0" fontId="295" fillId="0" borderId="154" applyNumberFormat="0" applyFill="0" applyAlignment="0" applyProtection="0"/>
    <xf numFmtId="0" fontId="4" fillId="53" borderId="152" applyNumberFormat="0" applyAlignment="0" applyProtection="0"/>
    <xf numFmtId="0" fontId="4" fillId="53" borderId="152" applyNumberFormat="0" applyAlignment="0" applyProtection="0"/>
    <xf numFmtId="0" fontId="4" fillId="53" borderId="152" applyNumberFormat="0" applyAlignment="0" applyProtection="0"/>
    <xf numFmtId="0" fontId="4" fillId="53" borderId="152" applyNumberFormat="0" applyAlignment="0" applyProtection="0"/>
    <xf numFmtId="0" fontId="201" fillId="53" borderId="152" applyNumberFormat="0" applyAlignment="0" applyProtection="0"/>
    <xf numFmtId="0" fontId="4" fillId="57" borderId="153" applyNumberFormat="0" applyAlignment="0" applyProtection="0"/>
    <xf numFmtId="0" fontId="4" fillId="57" borderId="153" applyNumberFormat="0" applyAlignment="0" applyProtection="0"/>
    <xf numFmtId="0" fontId="4" fillId="57" borderId="153" applyNumberFormat="0" applyAlignment="0" applyProtection="0"/>
    <xf numFmtId="0" fontId="4" fillId="57" borderId="153" applyNumberFormat="0" applyAlignment="0" applyProtection="0"/>
    <xf numFmtId="0" fontId="250" fillId="57" borderId="153" applyNumberFormat="0" applyAlignment="0" applyProtection="0"/>
    <xf numFmtId="0" fontId="4" fillId="57" borderId="152" applyNumberFormat="0" applyAlignment="0" applyProtection="0"/>
    <xf numFmtId="0" fontId="4" fillId="57" borderId="152" applyNumberFormat="0" applyAlignment="0" applyProtection="0"/>
    <xf numFmtId="0" fontId="4" fillId="57" borderId="152" applyNumberFormat="0" applyAlignment="0" applyProtection="0"/>
    <xf numFmtId="0" fontId="4" fillId="57" borderId="152" applyNumberFormat="0" applyAlignment="0" applyProtection="0"/>
    <xf numFmtId="0" fontId="120" fillId="57" borderId="152" applyNumberFormat="0" applyAlignment="0" applyProtection="0"/>
    <xf numFmtId="0" fontId="323" fillId="0" borderId="0" applyBorder="0">
      <alignment horizontal="center" vertical="center" wrapText="1"/>
    </xf>
    <xf numFmtId="0" fontId="4" fillId="0" borderId="154" applyNumberFormat="0" applyFill="0" applyAlignment="0" applyProtection="0"/>
    <xf numFmtId="0" fontId="4" fillId="0" borderId="154" applyNumberFormat="0" applyFill="0" applyAlignment="0" applyProtection="0"/>
    <xf numFmtId="0" fontId="4" fillId="0" borderId="154" applyNumberFormat="0" applyFill="0" applyAlignment="0" applyProtection="0"/>
    <xf numFmtId="0" fontId="4" fillId="0" borderId="154" applyNumberFormat="0" applyFill="0" applyAlignment="0" applyProtection="0"/>
    <xf numFmtId="0" fontId="295" fillId="0" borderId="154" applyNumberFormat="0" applyFill="0" applyAlignment="0" applyProtection="0"/>
    <xf numFmtId="0" fontId="13" fillId="56" borderId="155" applyNumberFormat="0" applyFont="0" applyAlignment="0" applyProtection="0"/>
    <xf numFmtId="0" fontId="61" fillId="56" borderId="155" applyNumberFormat="0" applyFont="0" applyAlignment="0" applyProtection="0"/>
    <xf numFmtId="0" fontId="61" fillId="56" borderId="155" applyNumberFormat="0" applyFont="0" applyAlignment="0" applyProtection="0"/>
    <xf numFmtId="0" fontId="61" fillId="56" borderId="155" applyNumberFormat="0" applyFont="0" applyAlignment="0" applyProtection="0"/>
    <xf numFmtId="0" fontId="61"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168"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168" fontId="80" fillId="0" borderId="0" applyFont="0" applyFill="0" applyBorder="0" applyAlignment="0" applyProtection="0"/>
    <xf numFmtId="167" fontId="49" fillId="0" borderId="0">
      <protection locked="0"/>
    </xf>
    <xf numFmtId="167" fontId="49" fillId="0" borderId="0">
      <protection locked="0"/>
    </xf>
    <xf numFmtId="167" fontId="49" fillId="0" borderId="0">
      <protection locked="0"/>
    </xf>
    <xf numFmtId="0" fontId="64" fillId="0" borderId="0">
      <protection locked="0"/>
    </xf>
    <xf numFmtId="0" fontId="64" fillId="0" borderId="0">
      <protection locked="0"/>
    </xf>
    <xf numFmtId="0" fontId="49" fillId="0" borderId="110">
      <protection locked="0"/>
    </xf>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242" fontId="157" fillId="0" borderId="0" applyBorder="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3" fillId="53" borderId="152" applyNumberFormat="0" applyAlignment="0" applyProtection="0"/>
    <xf numFmtId="0" fontId="202" fillId="94" borderId="152" applyNumberFormat="0" applyAlignment="0" applyProtection="0"/>
    <xf numFmtId="0" fontId="201" fillId="53" borderId="152" applyNumberFormat="0" applyAlignment="0" applyProtection="0"/>
    <xf numFmtId="0" fontId="203"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3"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32" fillId="0" borderId="0"/>
    <xf numFmtId="0" fontId="232" fillId="0" borderId="0"/>
    <xf numFmtId="0" fontId="1" fillId="0" borderId="0"/>
    <xf numFmtId="0" fontId="1" fillId="0" borderId="0"/>
    <xf numFmtId="0" fontId="1" fillId="0" borderId="0"/>
    <xf numFmtId="0" fontId="235" fillId="0" borderId="0"/>
    <xf numFmtId="0" fontId="235" fillId="0" borderId="0"/>
    <xf numFmtId="0" fontId="86" fillId="0" borderId="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4"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0" fontId="243"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0" fontId="4"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0" fontId="80"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0" fontId="80" fillId="56" borderId="155" applyNumberFormat="0" applyFont="0" applyAlignment="0" applyProtection="0"/>
    <xf numFmtId="0" fontId="95" fillId="0" borderId="0"/>
    <xf numFmtId="187" fontId="4" fillId="56" borderId="155" applyNumberFormat="0" applyFont="0" applyAlignment="0" applyProtection="0"/>
    <xf numFmtId="0" fontId="4" fillId="56" borderId="155" applyNumberFormat="0" applyFont="0" applyAlignment="0" applyProtection="0"/>
    <xf numFmtId="0" fontId="13" fillId="93"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0" fontId="80"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187" fontId="4"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250" fillId="57" borderId="153" applyNumberFormat="0" applyAlignment="0" applyProtection="0"/>
    <xf numFmtId="0" fontId="250" fillId="57" borderId="153" applyNumberFormat="0" applyAlignment="0" applyProtection="0"/>
    <xf numFmtId="0" fontId="251" fillId="102"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1" fillId="57" borderId="153" applyNumberFormat="0" applyAlignment="0" applyProtection="0"/>
    <xf numFmtId="0" fontId="251" fillId="123" borderId="153" applyNumberFormat="0" applyAlignment="0" applyProtection="0"/>
    <xf numFmtId="0" fontId="251" fillId="102" borderId="153" applyNumberFormat="0" applyAlignment="0" applyProtection="0"/>
    <xf numFmtId="0" fontId="250" fillId="57" borderId="153" applyNumberFormat="0" applyAlignment="0" applyProtection="0"/>
    <xf numFmtId="0" fontId="251" fillId="57" borderId="153" applyNumberFormat="0" applyAlignment="0" applyProtection="0"/>
    <xf numFmtId="0" fontId="251" fillId="102" borderId="153" applyNumberFormat="0" applyAlignment="0" applyProtection="0"/>
    <xf numFmtId="0" fontId="250" fillId="57" borderId="153" applyNumberFormat="0" applyAlignment="0" applyProtection="0"/>
    <xf numFmtId="0" fontId="251" fillId="57" borderId="153" applyNumberFormat="0" applyAlignment="0" applyProtection="0"/>
    <xf numFmtId="0" fontId="251" fillId="102" borderId="153" applyNumberFormat="0" applyAlignment="0" applyProtection="0"/>
    <xf numFmtId="0" fontId="250" fillId="57" borderId="153" applyNumberFormat="0" applyAlignment="0" applyProtection="0"/>
    <xf numFmtId="0" fontId="251" fillId="102" borderId="153" applyNumberFormat="0" applyAlignment="0" applyProtection="0"/>
    <xf numFmtId="0" fontId="250" fillId="57" borderId="153" applyNumberFormat="0" applyAlignment="0" applyProtection="0"/>
    <xf numFmtId="0" fontId="251" fillId="102" borderId="153" applyNumberFormat="0" applyAlignment="0" applyProtection="0"/>
    <xf numFmtId="0" fontId="250" fillId="57" borderId="153" applyNumberFormat="0" applyAlignment="0" applyProtection="0"/>
    <xf numFmtId="0" fontId="251" fillId="102" borderId="153" applyNumberFormat="0" applyAlignment="0" applyProtection="0"/>
    <xf numFmtId="0" fontId="250" fillId="57" borderId="153" applyNumberFormat="0" applyAlignment="0" applyProtection="0"/>
    <xf numFmtId="0" fontId="251" fillId="102" borderId="153" applyNumberFormat="0" applyAlignment="0" applyProtection="0"/>
    <xf numFmtId="0" fontId="250" fillId="57" borderId="153" applyNumberFormat="0" applyAlignment="0" applyProtection="0"/>
    <xf numFmtId="0" fontId="251" fillId="102" borderId="153" applyNumberFormat="0" applyAlignment="0" applyProtection="0"/>
    <xf numFmtId="4" fontId="81" fillId="36" borderId="153" applyNumberFormat="0" applyProtection="0">
      <alignment vertical="center"/>
    </xf>
    <xf numFmtId="4" fontId="4" fillId="36" borderId="153" applyNumberFormat="0" applyProtection="0">
      <alignment vertical="center"/>
    </xf>
    <xf numFmtId="4" fontId="4" fillId="36" borderId="153" applyNumberFormat="0" applyProtection="0">
      <alignment vertical="center"/>
    </xf>
    <xf numFmtId="4" fontId="81" fillId="36" borderId="153" applyNumberFormat="0" applyProtection="0">
      <alignment vertical="center"/>
    </xf>
    <xf numFmtId="4" fontId="81" fillId="36" borderId="153" applyNumberFormat="0" applyProtection="0">
      <alignment vertical="center"/>
    </xf>
    <xf numFmtId="4" fontId="81" fillId="36" borderId="153" applyNumberFormat="0" applyProtection="0">
      <alignment vertical="center"/>
    </xf>
    <xf numFmtId="4" fontId="81" fillId="36" borderId="153" applyNumberFormat="0" applyProtection="0">
      <alignment vertical="center"/>
    </xf>
    <xf numFmtId="4" fontId="81" fillId="36" borderId="153" applyNumberFormat="0" applyProtection="0">
      <alignment vertical="center"/>
    </xf>
    <xf numFmtId="4" fontId="81" fillId="36" borderId="153" applyNumberFormat="0" applyProtection="0">
      <alignment vertical="center"/>
    </xf>
    <xf numFmtId="4" fontId="81" fillId="36" borderId="153" applyNumberFormat="0" applyProtection="0">
      <alignment vertical="center"/>
    </xf>
    <xf numFmtId="4" fontId="81" fillId="36" borderId="153" applyNumberFormat="0" applyProtection="0">
      <alignment vertical="center"/>
    </xf>
    <xf numFmtId="4" fontId="81" fillId="36" borderId="153" applyNumberFormat="0" applyProtection="0">
      <alignment vertical="center"/>
    </xf>
    <xf numFmtId="4" fontId="81" fillId="36" borderId="153" applyNumberFormat="0" applyProtection="0">
      <alignment vertical="center"/>
    </xf>
    <xf numFmtId="4" fontId="4" fillId="36" borderId="153" applyNumberFormat="0" applyProtection="0">
      <alignment vertical="center"/>
    </xf>
    <xf numFmtId="4" fontId="4" fillId="36" borderId="153" applyNumberFormat="0" applyProtection="0">
      <alignment vertical="center"/>
    </xf>
    <xf numFmtId="4" fontId="4" fillId="36" borderId="153" applyNumberFormat="0" applyProtection="0">
      <alignment vertical="center"/>
    </xf>
    <xf numFmtId="4" fontId="4" fillId="36" borderId="153" applyNumberFormat="0" applyProtection="0">
      <alignment vertical="center"/>
    </xf>
    <xf numFmtId="4" fontId="4" fillId="36" borderId="153" applyNumberFormat="0" applyProtection="0">
      <alignment vertical="center"/>
    </xf>
    <xf numFmtId="4" fontId="4" fillId="36" borderId="153" applyNumberFormat="0" applyProtection="0">
      <alignment vertical="center"/>
    </xf>
    <xf numFmtId="4" fontId="4" fillId="36" borderId="153" applyNumberFormat="0" applyProtection="0">
      <alignment vertical="center"/>
    </xf>
    <xf numFmtId="4" fontId="269" fillId="36" borderId="153" applyNumberFormat="0" applyProtection="0">
      <alignment vertical="center"/>
    </xf>
    <xf numFmtId="4" fontId="4" fillId="36" borderId="153" applyNumberFormat="0" applyProtection="0">
      <alignment vertical="center"/>
    </xf>
    <xf numFmtId="4" fontId="269" fillId="36" borderId="153" applyNumberFormat="0" applyProtection="0">
      <alignment vertical="center"/>
    </xf>
    <xf numFmtId="4" fontId="4" fillId="36" borderId="153" applyNumberFormat="0" applyProtection="0">
      <alignment vertical="center"/>
    </xf>
    <xf numFmtId="4" fontId="269" fillId="36" borderId="153" applyNumberFormat="0" applyProtection="0">
      <alignment vertical="center"/>
    </xf>
    <xf numFmtId="4" fontId="4" fillId="36" borderId="153" applyNumberFormat="0" applyProtection="0">
      <alignment vertical="center"/>
    </xf>
    <xf numFmtId="4" fontId="4" fillId="36" borderId="153" applyNumberFormat="0" applyProtection="0">
      <alignment vertical="center"/>
    </xf>
    <xf numFmtId="4" fontId="4" fillId="36" borderId="153" applyNumberFormat="0" applyProtection="0">
      <alignment vertical="center"/>
    </xf>
    <xf numFmtId="4" fontId="4" fillId="36" borderId="153" applyNumberFormat="0" applyProtection="0">
      <alignment vertical="center"/>
    </xf>
    <xf numFmtId="4" fontId="4" fillId="36" borderId="153" applyNumberFormat="0" applyProtection="0">
      <alignment vertical="center"/>
    </xf>
    <xf numFmtId="4" fontId="4" fillId="36" borderId="153" applyNumberFormat="0" applyProtection="0">
      <alignment vertical="center"/>
    </xf>
    <xf numFmtId="4" fontId="4" fillId="36" borderId="153" applyNumberFormat="0" applyProtection="0">
      <alignment vertical="center"/>
    </xf>
    <xf numFmtId="4" fontId="81" fillId="36" borderId="153" applyNumberFormat="0" applyProtection="0">
      <alignment horizontal="left" vertical="center" indent="1"/>
    </xf>
    <xf numFmtId="4" fontId="4" fillId="36" borderId="153" applyNumberFormat="0" applyProtection="0">
      <alignment horizontal="left" vertical="center" indent="1"/>
    </xf>
    <xf numFmtId="4" fontId="81" fillId="36" borderId="153" applyNumberFormat="0" applyProtection="0">
      <alignment horizontal="left" vertical="center" indent="1"/>
    </xf>
    <xf numFmtId="4" fontId="4" fillId="36" borderId="153" applyNumberFormat="0" applyProtection="0">
      <alignment horizontal="left" vertical="center" indent="1"/>
    </xf>
    <xf numFmtId="4" fontId="81" fillId="36" borderId="153" applyNumberFormat="0" applyProtection="0">
      <alignment horizontal="left" vertical="center" indent="1"/>
    </xf>
    <xf numFmtId="4" fontId="4" fillId="36" borderId="153" applyNumberFormat="0" applyProtection="0">
      <alignment horizontal="left" vertical="center" indent="1"/>
    </xf>
    <xf numFmtId="4" fontId="4" fillId="36" borderId="153" applyNumberFormat="0" applyProtection="0">
      <alignment horizontal="left" vertical="center" indent="1"/>
    </xf>
    <xf numFmtId="4" fontId="4" fillId="36" borderId="153" applyNumberFormat="0" applyProtection="0">
      <alignment horizontal="left" vertical="center" indent="1"/>
    </xf>
    <xf numFmtId="4" fontId="4" fillId="36" borderId="153" applyNumberFormat="0" applyProtection="0">
      <alignment horizontal="left" vertical="center" indent="1"/>
    </xf>
    <xf numFmtId="4" fontId="4" fillId="36" borderId="153" applyNumberFormat="0" applyProtection="0">
      <alignment horizontal="left" vertical="center" indent="1"/>
    </xf>
    <xf numFmtId="4" fontId="4" fillId="36" borderId="153" applyNumberFormat="0" applyProtection="0">
      <alignment horizontal="left" vertical="center" indent="1"/>
    </xf>
    <xf numFmtId="4" fontId="4" fillId="36" borderId="153" applyNumberFormat="0" applyProtection="0">
      <alignment horizontal="left" vertical="center" indent="1"/>
    </xf>
    <xf numFmtId="4" fontId="81" fillId="36" borderId="153" applyNumberFormat="0" applyProtection="0">
      <alignment horizontal="left" vertical="center" indent="1"/>
    </xf>
    <xf numFmtId="4" fontId="4" fillId="36" borderId="153" applyNumberFormat="0" applyProtection="0">
      <alignment horizontal="left" vertical="center" indent="1"/>
    </xf>
    <xf numFmtId="4" fontId="81" fillId="36" borderId="153" applyNumberFormat="0" applyProtection="0">
      <alignment horizontal="left" vertical="center" indent="1"/>
    </xf>
    <xf numFmtId="4" fontId="4" fillId="36" borderId="153" applyNumberFormat="0" applyProtection="0">
      <alignment horizontal="left" vertical="center" indent="1"/>
    </xf>
    <xf numFmtId="4" fontId="81" fillId="36" borderId="153" applyNumberFormat="0" applyProtection="0">
      <alignment horizontal="left" vertical="center" indent="1"/>
    </xf>
    <xf numFmtId="4" fontId="4" fillId="36" borderId="153" applyNumberFormat="0" applyProtection="0">
      <alignment horizontal="left" vertical="center" indent="1"/>
    </xf>
    <xf numFmtId="4" fontId="4" fillId="36" borderId="153" applyNumberFormat="0" applyProtection="0">
      <alignment horizontal="left" vertical="center" indent="1"/>
    </xf>
    <xf numFmtId="4" fontId="4" fillId="36" borderId="153" applyNumberFormat="0" applyProtection="0">
      <alignment horizontal="left" vertical="center" indent="1"/>
    </xf>
    <xf numFmtId="4" fontId="4" fillId="36" borderId="153" applyNumberFormat="0" applyProtection="0">
      <alignment horizontal="left" vertical="center" indent="1"/>
    </xf>
    <xf numFmtId="4" fontId="4" fillId="36" borderId="153" applyNumberFormat="0" applyProtection="0">
      <alignment horizontal="left" vertical="center" indent="1"/>
    </xf>
    <xf numFmtId="4" fontId="4" fillId="36" borderId="153" applyNumberFormat="0" applyProtection="0">
      <alignment horizontal="left" vertical="center" indent="1"/>
    </xf>
    <xf numFmtId="4" fontId="4" fillId="36" borderId="153" applyNumberFormat="0" applyProtection="0">
      <alignment horizontal="left" vertical="center" indent="1"/>
    </xf>
    <xf numFmtId="187" fontId="61" fillId="127" borderId="153" applyNumberFormat="0" applyProtection="0">
      <alignment horizontal="left" vertical="center" indent="1"/>
    </xf>
    <xf numFmtId="0" fontId="61"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95" fillId="127" borderId="153" applyNumberFormat="0" applyProtection="0">
      <alignment horizontal="left" vertical="center" indent="1"/>
    </xf>
    <xf numFmtId="0" fontId="13" fillId="127" borderId="153" applyNumberFormat="0" applyProtection="0">
      <alignment horizontal="left" vertical="center" indent="1"/>
    </xf>
    <xf numFmtId="0" fontId="95"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4" fontId="81" fillId="128" borderId="153" applyNumberFormat="0" applyProtection="0">
      <alignment horizontal="right" vertical="center"/>
    </xf>
    <xf numFmtId="4" fontId="4" fillId="128" borderId="153" applyNumberFormat="0" applyProtection="0">
      <alignment horizontal="right" vertical="center"/>
    </xf>
    <xf numFmtId="4" fontId="81" fillId="128" borderId="153" applyNumberFormat="0" applyProtection="0">
      <alignment horizontal="right" vertical="center"/>
    </xf>
    <xf numFmtId="4" fontId="4" fillId="128" borderId="153" applyNumberFormat="0" applyProtection="0">
      <alignment horizontal="right" vertical="center"/>
    </xf>
    <xf numFmtId="4" fontId="81" fillId="128" borderId="153" applyNumberFormat="0" applyProtection="0">
      <alignment horizontal="right" vertical="center"/>
    </xf>
    <xf numFmtId="4" fontId="4" fillId="128" borderId="153" applyNumberFormat="0" applyProtection="0">
      <alignment horizontal="right" vertical="center"/>
    </xf>
    <xf numFmtId="4" fontId="4" fillId="128" borderId="153" applyNumberFormat="0" applyProtection="0">
      <alignment horizontal="right" vertical="center"/>
    </xf>
    <xf numFmtId="4" fontId="4" fillId="128" borderId="153" applyNumberFormat="0" applyProtection="0">
      <alignment horizontal="right" vertical="center"/>
    </xf>
    <xf numFmtId="4" fontId="4" fillId="128" borderId="153" applyNumberFormat="0" applyProtection="0">
      <alignment horizontal="right" vertical="center"/>
    </xf>
    <xf numFmtId="4" fontId="4" fillId="128" borderId="153" applyNumberFormat="0" applyProtection="0">
      <alignment horizontal="right" vertical="center"/>
    </xf>
    <xf numFmtId="4" fontId="4" fillId="128" borderId="153" applyNumberFormat="0" applyProtection="0">
      <alignment horizontal="right" vertical="center"/>
    </xf>
    <xf numFmtId="4" fontId="4" fillId="128" borderId="153" applyNumberFormat="0" applyProtection="0">
      <alignment horizontal="right" vertical="center"/>
    </xf>
    <xf numFmtId="4" fontId="81" fillId="129" borderId="153" applyNumberFormat="0" applyProtection="0">
      <alignment horizontal="right" vertical="center"/>
    </xf>
    <xf numFmtId="4" fontId="4" fillId="129" borderId="153" applyNumberFormat="0" applyProtection="0">
      <alignment horizontal="right" vertical="center"/>
    </xf>
    <xf numFmtId="4" fontId="81" fillId="129" borderId="153" applyNumberFormat="0" applyProtection="0">
      <alignment horizontal="right" vertical="center"/>
    </xf>
    <xf numFmtId="4" fontId="4" fillId="129" borderId="153" applyNumberFormat="0" applyProtection="0">
      <alignment horizontal="right" vertical="center"/>
    </xf>
    <xf numFmtId="4" fontId="81" fillId="129" borderId="153" applyNumberFormat="0" applyProtection="0">
      <alignment horizontal="right" vertical="center"/>
    </xf>
    <xf numFmtId="4" fontId="4" fillId="129" borderId="153" applyNumberFormat="0" applyProtection="0">
      <alignment horizontal="right" vertical="center"/>
    </xf>
    <xf numFmtId="4" fontId="4" fillId="129" borderId="153" applyNumberFormat="0" applyProtection="0">
      <alignment horizontal="right" vertical="center"/>
    </xf>
    <xf numFmtId="4" fontId="4" fillId="129" borderId="153" applyNumberFormat="0" applyProtection="0">
      <alignment horizontal="right" vertical="center"/>
    </xf>
    <xf numFmtId="4" fontId="4" fillId="129" borderId="153" applyNumberFormat="0" applyProtection="0">
      <alignment horizontal="right" vertical="center"/>
    </xf>
    <xf numFmtId="4" fontId="4" fillId="129" borderId="153" applyNumberFormat="0" applyProtection="0">
      <alignment horizontal="right" vertical="center"/>
    </xf>
    <xf numFmtId="4" fontId="4" fillId="129" borderId="153" applyNumberFormat="0" applyProtection="0">
      <alignment horizontal="right" vertical="center"/>
    </xf>
    <xf numFmtId="4" fontId="4" fillId="129" borderId="153" applyNumberFormat="0" applyProtection="0">
      <alignment horizontal="right" vertical="center"/>
    </xf>
    <xf numFmtId="4" fontId="81" fillId="104" borderId="153" applyNumberFormat="0" applyProtection="0">
      <alignment horizontal="right" vertical="center"/>
    </xf>
    <xf numFmtId="4" fontId="4" fillId="104" borderId="153" applyNumberFormat="0" applyProtection="0">
      <alignment horizontal="right" vertical="center"/>
    </xf>
    <xf numFmtId="4" fontId="81" fillId="104" borderId="153" applyNumberFormat="0" applyProtection="0">
      <alignment horizontal="right" vertical="center"/>
    </xf>
    <xf numFmtId="4" fontId="4" fillId="104" borderId="153" applyNumberFormat="0" applyProtection="0">
      <alignment horizontal="right" vertical="center"/>
    </xf>
    <xf numFmtId="4" fontId="81" fillId="104" borderId="153" applyNumberFormat="0" applyProtection="0">
      <alignment horizontal="right" vertical="center"/>
    </xf>
    <xf numFmtId="4" fontId="4" fillId="104" borderId="153" applyNumberFormat="0" applyProtection="0">
      <alignment horizontal="right" vertical="center"/>
    </xf>
    <xf numFmtId="4" fontId="4" fillId="104" borderId="153" applyNumberFormat="0" applyProtection="0">
      <alignment horizontal="right" vertical="center"/>
    </xf>
    <xf numFmtId="4" fontId="4" fillId="104" borderId="153" applyNumberFormat="0" applyProtection="0">
      <alignment horizontal="right" vertical="center"/>
    </xf>
    <xf numFmtId="4" fontId="4" fillId="104" borderId="153" applyNumberFormat="0" applyProtection="0">
      <alignment horizontal="right" vertical="center"/>
    </xf>
    <xf numFmtId="4" fontId="4" fillId="104" borderId="153" applyNumberFormat="0" applyProtection="0">
      <alignment horizontal="right" vertical="center"/>
    </xf>
    <xf numFmtId="4" fontId="4" fillId="104" borderId="153" applyNumberFormat="0" applyProtection="0">
      <alignment horizontal="right" vertical="center"/>
    </xf>
    <xf numFmtId="4" fontId="4" fillId="104" borderId="153" applyNumberFormat="0" applyProtection="0">
      <alignment horizontal="right" vertical="center"/>
    </xf>
    <xf numFmtId="4" fontId="81" fillId="130" borderId="153" applyNumberFormat="0" applyProtection="0">
      <alignment horizontal="right" vertical="center"/>
    </xf>
    <xf numFmtId="4" fontId="4" fillId="130" borderId="153" applyNumberFormat="0" applyProtection="0">
      <alignment horizontal="right" vertical="center"/>
    </xf>
    <xf numFmtId="4" fontId="81" fillId="130" borderId="153" applyNumberFormat="0" applyProtection="0">
      <alignment horizontal="right" vertical="center"/>
    </xf>
    <xf numFmtId="4" fontId="4" fillId="130" borderId="153" applyNumberFormat="0" applyProtection="0">
      <alignment horizontal="right" vertical="center"/>
    </xf>
    <xf numFmtId="4" fontId="81" fillId="130" borderId="153" applyNumberFormat="0" applyProtection="0">
      <alignment horizontal="right" vertical="center"/>
    </xf>
    <xf numFmtId="4" fontId="4" fillId="130" borderId="153" applyNumberFormat="0" applyProtection="0">
      <alignment horizontal="right" vertical="center"/>
    </xf>
    <xf numFmtId="4" fontId="4" fillId="130" borderId="153" applyNumberFormat="0" applyProtection="0">
      <alignment horizontal="right" vertical="center"/>
    </xf>
    <xf numFmtId="4" fontId="4" fillId="130" borderId="153" applyNumberFormat="0" applyProtection="0">
      <alignment horizontal="right" vertical="center"/>
    </xf>
    <xf numFmtId="4" fontId="4" fillId="130" borderId="153" applyNumberFormat="0" applyProtection="0">
      <alignment horizontal="right" vertical="center"/>
    </xf>
    <xf numFmtId="4" fontId="4" fillId="130" borderId="153" applyNumberFormat="0" applyProtection="0">
      <alignment horizontal="right" vertical="center"/>
    </xf>
    <xf numFmtId="4" fontId="4" fillId="130" borderId="153" applyNumberFormat="0" applyProtection="0">
      <alignment horizontal="right" vertical="center"/>
    </xf>
    <xf numFmtId="4" fontId="4" fillId="130" borderId="153" applyNumberFormat="0" applyProtection="0">
      <alignment horizontal="right" vertical="center"/>
    </xf>
    <xf numFmtId="4" fontId="81" fillId="131" borderId="153" applyNumberFormat="0" applyProtection="0">
      <alignment horizontal="right" vertical="center"/>
    </xf>
    <xf numFmtId="4" fontId="4" fillId="131" borderId="153" applyNumberFormat="0" applyProtection="0">
      <alignment horizontal="right" vertical="center"/>
    </xf>
    <xf numFmtId="4" fontId="81" fillId="131" borderId="153" applyNumberFormat="0" applyProtection="0">
      <alignment horizontal="right" vertical="center"/>
    </xf>
    <xf numFmtId="4" fontId="4" fillId="131" borderId="153" applyNumberFormat="0" applyProtection="0">
      <alignment horizontal="right" vertical="center"/>
    </xf>
    <xf numFmtId="4" fontId="81" fillId="131" borderId="153" applyNumberFormat="0" applyProtection="0">
      <alignment horizontal="right" vertical="center"/>
    </xf>
    <xf numFmtId="4" fontId="4" fillId="131" borderId="153" applyNumberFormat="0" applyProtection="0">
      <alignment horizontal="right" vertical="center"/>
    </xf>
    <xf numFmtId="4" fontId="4" fillId="131" borderId="153" applyNumberFormat="0" applyProtection="0">
      <alignment horizontal="right" vertical="center"/>
    </xf>
    <xf numFmtId="4" fontId="4" fillId="131" borderId="153" applyNumberFormat="0" applyProtection="0">
      <alignment horizontal="right" vertical="center"/>
    </xf>
    <xf numFmtId="4" fontId="4" fillId="131" borderId="153" applyNumberFormat="0" applyProtection="0">
      <alignment horizontal="right" vertical="center"/>
    </xf>
    <xf numFmtId="4" fontId="4" fillId="131" borderId="153" applyNumberFormat="0" applyProtection="0">
      <alignment horizontal="right" vertical="center"/>
    </xf>
    <xf numFmtId="4" fontId="4" fillId="131" borderId="153" applyNumberFormat="0" applyProtection="0">
      <alignment horizontal="right" vertical="center"/>
    </xf>
    <xf numFmtId="4" fontId="4" fillId="131" borderId="153" applyNumberFormat="0" applyProtection="0">
      <alignment horizontal="right" vertical="center"/>
    </xf>
    <xf numFmtId="4" fontId="81" fillId="42" borderId="153" applyNumberFormat="0" applyProtection="0">
      <alignment horizontal="right" vertical="center"/>
    </xf>
    <xf numFmtId="4" fontId="4" fillId="42" borderId="153" applyNumberFormat="0" applyProtection="0">
      <alignment horizontal="right" vertical="center"/>
    </xf>
    <xf numFmtId="4" fontId="81" fillId="42" borderId="153" applyNumberFormat="0" applyProtection="0">
      <alignment horizontal="right" vertical="center"/>
    </xf>
    <xf numFmtId="4" fontId="4" fillId="42" borderId="153" applyNumberFormat="0" applyProtection="0">
      <alignment horizontal="right" vertical="center"/>
    </xf>
    <xf numFmtId="4" fontId="81" fillId="42" borderId="153" applyNumberFormat="0" applyProtection="0">
      <alignment horizontal="right" vertical="center"/>
    </xf>
    <xf numFmtId="4" fontId="4" fillId="42" borderId="153" applyNumberFormat="0" applyProtection="0">
      <alignment horizontal="right" vertical="center"/>
    </xf>
    <xf numFmtId="4" fontId="4" fillId="42" borderId="153" applyNumberFormat="0" applyProtection="0">
      <alignment horizontal="right" vertical="center"/>
    </xf>
    <xf numFmtId="4" fontId="4" fillId="42" borderId="153" applyNumberFormat="0" applyProtection="0">
      <alignment horizontal="right" vertical="center"/>
    </xf>
    <xf numFmtId="4" fontId="4" fillId="42" borderId="153" applyNumberFormat="0" applyProtection="0">
      <alignment horizontal="right" vertical="center"/>
    </xf>
    <xf numFmtId="4" fontId="4" fillId="42" borderId="153" applyNumberFormat="0" applyProtection="0">
      <alignment horizontal="right" vertical="center"/>
    </xf>
    <xf numFmtId="4" fontId="4" fillId="42" borderId="153" applyNumberFormat="0" applyProtection="0">
      <alignment horizontal="right" vertical="center"/>
    </xf>
    <xf numFmtId="4" fontId="4" fillId="42" borderId="153" applyNumberFormat="0" applyProtection="0">
      <alignment horizontal="right" vertical="center"/>
    </xf>
    <xf numFmtId="4" fontId="81" fillId="132" borderId="153" applyNumberFormat="0" applyProtection="0">
      <alignment horizontal="right" vertical="center"/>
    </xf>
    <xf numFmtId="4" fontId="4" fillId="132" borderId="153" applyNumberFormat="0" applyProtection="0">
      <alignment horizontal="right" vertical="center"/>
    </xf>
    <xf numFmtId="4" fontId="81" fillId="132" borderId="153" applyNumberFormat="0" applyProtection="0">
      <alignment horizontal="right" vertical="center"/>
    </xf>
    <xf numFmtId="4" fontId="4" fillId="132" borderId="153" applyNumberFormat="0" applyProtection="0">
      <alignment horizontal="right" vertical="center"/>
    </xf>
    <xf numFmtId="4" fontId="81" fillId="132" borderId="153" applyNumberFormat="0" applyProtection="0">
      <alignment horizontal="right" vertical="center"/>
    </xf>
    <xf numFmtId="4" fontId="4" fillId="132" borderId="153" applyNumberFormat="0" applyProtection="0">
      <alignment horizontal="right" vertical="center"/>
    </xf>
    <xf numFmtId="4" fontId="4" fillId="132" borderId="153" applyNumberFormat="0" applyProtection="0">
      <alignment horizontal="right" vertical="center"/>
    </xf>
    <xf numFmtId="4" fontId="4" fillId="132" borderId="153" applyNumberFormat="0" applyProtection="0">
      <alignment horizontal="right" vertical="center"/>
    </xf>
    <xf numFmtId="4" fontId="4" fillId="132" borderId="153" applyNumberFormat="0" applyProtection="0">
      <alignment horizontal="right" vertical="center"/>
    </xf>
    <xf numFmtId="4" fontId="4" fillId="132" borderId="153" applyNumberFormat="0" applyProtection="0">
      <alignment horizontal="right" vertical="center"/>
    </xf>
    <xf numFmtId="4" fontId="4" fillId="132" borderId="153" applyNumberFormat="0" applyProtection="0">
      <alignment horizontal="right" vertical="center"/>
    </xf>
    <xf numFmtId="4" fontId="4" fillId="132" borderId="153" applyNumberFormat="0" applyProtection="0">
      <alignment horizontal="right" vertical="center"/>
    </xf>
    <xf numFmtId="4" fontId="81" fillId="133" borderId="153" applyNumberFormat="0" applyProtection="0">
      <alignment horizontal="right" vertical="center"/>
    </xf>
    <xf numFmtId="4" fontId="4" fillId="133" borderId="153" applyNumberFormat="0" applyProtection="0">
      <alignment horizontal="right" vertical="center"/>
    </xf>
    <xf numFmtId="4" fontId="81" fillId="133" borderId="153" applyNumberFormat="0" applyProtection="0">
      <alignment horizontal="right" vertical="center"/>
    </xf>
    <xf numFmtId="4" fontId="4" fillId="133" borderId="153" applyNumberFormat="0" applyProtection="0">
      <alignment horizontal="right" vertical="center"/>
    </xf>
    <xf numFmtId="4" fontId="81" fillId="133" borderId="153" applyNumberFormat="0" applyProtection="0">
      <alignment horizontal="right" vertical="center"/>
    </xf>
    <xf numFmtId="4" fontId="4" fillId="133" borderId="153" applyNumberFormat="0" applyProtection="0">
      <alignment horizontal="right" vertical="center"/>
    </xf>
    <xf numFmtId="4" fontId="4" fillId="133" borderId="153" applyNumberFormat="0" applyProtection="0">
      <alignment horizontal="right" vertical="center"/>
    </xf>
    <xf numFmtId="4" fontId="4" fillId="133" borderId="153" applyNumberFormat="0" applyProtection="0">
      <alignment horizontal="right" vertical="center"/>
    </xf>
    <xf numFmtId="4" fontId="4" fillId="133" borderId="153" applyNumberFormat="0" applyProtection="0">
      <alignment horizontal="right" vertical="center"/>
    </xf>
    <xf numFmtId="4" fontId="4" fillId="133" borderId="153" applyNumberFormat="0" applyProtection="0">
      <alignment horizontal="right" vertical="center"/>
    </xf>
    <xf numFmtId="4" fontId="4" fillId="133" borderId="153" applyNumberFormat="0" applyProtection="0">
      <alignment horizontal="right" vertical="center"/>
    </xf>
    <xf numFmtId="4" fontId="4" fillId="133" borderId="153" applyNumberFormat="0" applyProtection="0">
      <alignment horizontal="right" vertical="center"/>
    </xf>
    <xf numFmtId="4" fontId="81" fillId="111" borderId="153" applyNumberFormat="0" applyProtection="0">
      <alignment horizontal="right" vertical="center"/>
    </xf>
    <xf numFmtId="4" fontId="4" fillId="111" borderId="153" applyNumberFormat="0" applyProtection="0">
      <alignment horizontal="right" vertical="center"/>
    </xf>
    <xf numFmtId="4" fontId="81" fillId="111" borderId="153" applyNumberFormat="0" applyProtection="0">
      <alignment horizontal="right" vertical="center"/>
    </xf>
    <xf numFmtId="4" fontId="4" fillId="111" borderId="153" applyNumberFormat="0" applyProtection="0">
      <alignment horizontal="right" vertical="center"/>
    </xf>
    <xf numFmtId="4" fontId="81" fillId="111" borderId="153" applyNumberFormat="0" applyProtection="0">
      <alignment horizontal="right" vertical="center"/>
    </xf>
    <xf numFmtId="4" fontId="4" fillId="111" borderId="153" applyNumberFormat="0" applyProtection="0">
      <alignment horizontal="right" vertical="center"/>
    </xf>
    <xf numFmtId="4" fontId="4" fillId="111" borderId="153" applyNumberFormat="0" applyProtection="0">
      <alignment horizontal="right" vertical="center"/>
    </xf>
    <xf numFmtId="4" fontId="4" fillId="111" borderId="153" applyNumberFormat="0" applyProtection="0">
      <alignment horizontal="right" vertical="center"/>
    </xf>
    <xf numFmtId="4" fontId="4" fillId="111" borderId="153" applyNumberFormat="0" applyProtection="0">
      <alignment horizontal="right" vertical="center"/>
    </xf>
    <xf numFmtId="4" fontId="4" fillId="111" borderId="153" applyNumberFormat="0" applyProtection="0">
      <alignment horizontal="right" vertical="center"/>
    </xf>
    <xf numFmtId="4" fontId="4" fillId="111" borderId="153" applyNumberFormat="0" applyProtection="0">
      <alignment horizontal="right" vertical="center"/>
    </xf>
    <xf numFmtId="4" fontId="4" fillId="111" borderId="153" applyNumberFormat="0" applyProtection="0">
      <alignment horizontal="right" vertical="center"/>
    </xf>
    <xf numFmtId="4" fontId="107" fillId="134" borderId="153" applyNumberFormat="0" applyProtection="0">
      <alignment horizontal="left" vertical="center" indent="1"/>
    </xf>
    <xf numFmtId="4" fontId="4" fillId="134" borderId="153" applyNumberFormat="0" applyProtection="0">
      <alignment horizontal="left" vertical="center" indent="1"/>
    </xf>
    <xf numFmtId="4" fontId="107" fillId="134" borderId="153" applyNumberFormat="0" applyProtection="0">
      <alignment horizontal="left" vertical="center" indent="1"/>
    </xf>
    <xf numFmtId="4" fontId="4" fillId="134" borderId="153" applyNumberFormat="0" applyProtection="0">
      <alignment horizontal="left" vertical="center" indent="1"/>
    </xf>
    <xf numFmtId="4" fontId="107" fillId="134" borderId="153" applyNumberFormat="0" applyProtection="0">
      <alignment horizontal="left" vertical="center" indent="1"/>
    </xf>
    <xf numFmtId="4" fontId="4" fillId="134" borderId="153" applyNumberFormat="0" applyProtection="0">
      <alignment horizontal="left" vertical="center" indent="1"/>
    </xf>
    <xf numFmtId="4" fontId="4" fillId="134" borderId="153" applyNumberFormat="0" applyProtection="0">
      <alignment horizontal="left" vertical="center" indent="1"/>
    </xf>
    <xf numFmtId="4" fontId="4" fillId="134" borderId="153" applyNumberFormat="0" applyProtection="0">
      <alignment horizontal="left" vertical="center" indent="1"/>
    </xf>
    <xf numFmtId="4" fontId="4" fillId="134" borderId="153" applyNumberFormat="0" applyProtection="0">
      <alignment horizontal="left" vertical="center" indent="1"/>
    </xf>
    <xf numFmtId="4" fontId="4" fillId="134" borderId="153" applyNumberFormat="0" applyProtection="0">
      <alignment horizontal="left" vertical="center" indent="1"/>
    </xf>
    <xf numFmtId="4" fontId="4" fillId="134" borderId="153" applyNumberFormat="0" applyProtection="0">
      <alignment horizontal="left" vertical="center" indent="1"/>
    </xf>
    <xf numFmtId="4" fontId="4" fillId="134" borderId="153" applyNumberFormat="0" applyProtection="0">
      <alignment horizontal="left" vertical="center" indent="1"/>
    </xf>
    <xf numFmtId="4" fontId="81" fillId="135" borderId="137" applyNumberFormat="0" applyProtection="0">
      <alignment horizontal="left" vertical="center" indent="1"/>
    </xf>
    <xf numFmtId="4" fontId="270" fillId="41" borderId="0" applyNumberFormat="0" applyProtection="0">
      <alignment horizontal="left" vertical="center" indent="1"/>
    </xf>
    <xf numFmtId="187" fontId="61" fillId="127" borderId="153" applyNumberFormat="0" applyProtection="0">
      <alignment horizontal="left" vertical="center" indent="1"/>
    </xf>
    <xf numFmtId="0" fontId="61"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95" fillId="127" borderId="153" applyNumberFormat="0" applyProtection="0">
      <alignment horizontal="left" vertical="center" indent="1"/>
    </xf>
    <xf numFmtId="0" fontId="13" fillId="127" borderId="153" applyNumberFormat="0" applyProtection="0">
      <alignment horizontal="left" vertical="center" indent="1"/>
    </xf>
    <xf numFmtId="0" fontId="95"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4" fontId="145" fillId="135" borderId="153" applyNumberFormat="0" applyProtection="0">
      <alignment horizontal="left" vertical="center" indent="1"/>
    </xf>
    <xf numFmtId="4" fontId="4" fillId="135" borderId="153" applyNumberFormat="0" applyProtection="0">
      <alignment horizontal="left" vertical="center" indent="1"/>
    </xf>
    <xf numFmtId="4" fontId="4" fillId="135" borderId="153" applyNumberFormat="0" applyProtection="0">
      <alignment horizontal="left" vertical="center" indent="1"/>
    </xf>
    <xf numFmtId="4" fontId="145" fillId="135" borderId="153" applyNumberFormat="0" applyProtection="0">
      <alignment horizontal="left" vertical="center" indent="1"/>
    </xf>
    <xf numFmtId="4" fontId="81" fillId="135" borderId="153" applyNumberFormat="0" applyProtection="0">
      <alignment horizontal="left" vertical="center" indent="1"/>
    </xf>
    <xf numFmtId="4" fontId="145" fillId="135" borderId="153" applyNumberFormat="0" applyProtection="0">
      <alignment horizontal="left" vertical="center" indent="1"/>
    </xf>
    <xf numFmtId="4" fontId="145" fillId="135" borderId="153" applyNumberFormat="0" applyProtection="0">
      <alignment horizontal="left" vertical="center" indent="1"/>
    </xf>
    <xf numFmtId="4" fontId="145" fillId="135" borderId="153" applyNumberFormat="0" applyProtection="0">
      <alignment horizontal="left" vertical="center" indent="1"/>
    </xf>
    <xf numFmtId="4" fontId="145" fillId="135" borderId="153" applyNumberFormat="0" applyProtection="0">
      <alignment horizontal="left" vertical="center" indent="1"/>
    </xf>
    <xf numFmtId="4" fontId="145" fillId="135" borderId="153" applyNumberFormat="0" applyProtection="0">
      <alignment horizontal="left" vertical="center" indent="1"/>
    </xf>
    <xf numFmtId="4" fontId="145" fillId="135" borderId="153" applyNumberFormat="0" applyProtection="0">
      <alignment horizontal="left" vertical="center" indent="1"/>
    </xf>
    <xf numFmtId="4" fontId="145" fillId="135" borderId="153" applyNumberFormat="0" applyProtection="0">
      <alignment horizontal="left" vertical="center" indent="1"/>
    </xf>
    <xf numFmtId="4" fontId="145" fillId="135" borderId="153" applyNumberFormat="0" applyProtection="0">
      <alignment horizontal="left" vertical="center" indent="1"/>
    </xf>
    <xf numFmtId="4" fontId="81" fillId="135" borderId="153" applyNumberFormat="0" applyProtection="0">
      <alignment horizontal="left" vertical="center" indent="1"/>
    </xf>
    <xf numFmtId="4" fontId="4" fillId="135" borderId="153" applyNumberFormat="0" applyProtection="0">
      <alignment horizontal="left" vertical="center" indent="1"/>
    </xf>
    <xf numFmtId="4" fontId="4" fillId="135" borderId="153" applyNumberFormat="0" applyProtection="0">
      <alignment horizontal="left" vertical="center" indent="1"/>
    </xf>
    <xf numFmtId="4" fontId="4" fillId="135" borderId="153" applyNumberFormat="0" applyProtection="0">
      <alignment horizontal="left" vertical="center" indent="1"/>
    </xf>
    <xf numFmtId="4" fontId="4" fillId="135" borderId="153" applyNumberFormat="0" applyProtection="0">
      <alignment horizontal="left" vertical="center" indent="1"/>
    </xf>
    <xf numFmtId="4" fontId="4" fillId="135" borderId="153" applyNumberFormat="0" applyProtection="0">
      <alignment horizontal="left" vertical="center" indent="1"/>
    </xf>
    <xf numFmtId="4" fontId="4" fillId="135" borderId="153" applyNumberFormat="0" applyProtection="0">
      <alignment horizontal="left" vertical="center" indent="1"/>
    </xf>
    <xf numFmtId="4" fontId="4" fillId="135" borderId="153" applyNumberFormat="0" applyProtection="0">
      <alignment horizontal="left" vertical="center" indent="1"/>
    </xf>
    <xf numFmtId="4" fontId="145" fillId="121" borderId="153" applyNumberFormat="0" applyProtection="0">
      <alignment horizontal="left" vertical="center" indent="1"/>
    </xf>
    <xf numFmtId="4" fontId="4" fillId="121" borderId="153" applyNumberFormat="0" applyProtection="0">
      <alignment horizontal="left" vertical="center" indent="1"/>
    </xf>
    <xf numFmtId="4" fontId="4" fillId="121" borderId="153" applyNumberFormat="0" applyProtection="0">
      <alignment horizontal="left" vertical="center" indent="1"/>
    </xf>
    <xf numFmtId="4" fontId="145" fillId="121" borderId="153" applyNumberFormat="0" applyProtection="0">
      <alignment horizontal="left" vertical="center" indent="1"/>
    </xf>
    <xf numFmtId="4" fontId="81" fillId="121" borderId="153" applyNumberFormat="0" applyProtection="0">
      <alignment horizontal="left" vertical="center" indent="1"/>
    </xf>
    <xf numFmtId="4" fontId="145" fillId="121" borderId="153" applyNumberFormat="0" applyProtection="0">
      <alignment horizontal="left" vertical="center" indent="1"/>
    </xf>
    <xf numFmtId="4" fontId="145" fillId="121" borderId="153" applyNumberFormat="0" applyProtection="0">
      <alignment horizontal="left" vertical="center" indent="1"/>
    </xf>
    <xf numFmtId="4" fontId="145" fillId="121" borderId="153" applyNumberFormat="0" applyProtection="0">
      <alignment horizontal="left" vertical="center" indent="1"/>
    </xf>
    <xf numFmtId="4" fontId="145" fillId="121" borderId="153" applyNumberFormat="0" applyProtection="0">
      <alignment horizontal="left" vertical="center" indent="1"/>
    </xf>
    <xf numFmtId="4" fontId="145" fillId="121" borderId="153" applyNumberFormat="0" applyProtection="0">
      <alignment horizontal="left" vertical="center" indent="1"/>
    </xf>
    <xf numFmtId="4" fontId="145" fillId="121" borderId="153" applyNumberFormat="0" applyProtection="0">
      <alignment horizontal="left" vertical="center" indent="1"/>
    </xf>
    <xf numFmtId="4" fontId="145" fillId="121" borderId="153" applyNumberFormat="0" applyProtection="0">
      <alignment horizontal="left" vertical="center" indent="1"/>
    </xf>
    <xf numFmtId="4" fontId="145" fillId="121" borderId="153" applyNumberFormat="0" applyProtection="0">
      <alignment horizontal="left" vertical="center" indent="1"/>
    </xf>
    <xf numFmtId="4" fontId="81" fillId="121" borderId="153" applyNumberFormat="0" applyProtection="0">
      <alignment horizontal="left" vertical="center" indent="1"/>
    </xf>
    <xf numFmtId="4" fontId="4" fillId="121" borderId="153" applyNumberFormat="0" applyProtection="0">
      <alignment horizontal="left" vertical="center" indent="1"/>
    </xf>
    <xf numFmtId="4" fontId="4" fillId="121" borderId="153" applyNumberFormat="0" applyProtection="0">
      <alignment horizontal="left" vertical="center" indent="1"/>
    </xf>
    <xf numFmtId="4" fontId="4" fillId="121" borderId="153" applyNumberFormat="0" applyProtection="0">
      <alignment horizontal="left" vertical="center" indent="1"/>
    </xf>
    <xf numFmtId="4" fontId="4" fillId="121" borderId="153" applyNumberFormat="0" applyProtection="0">
      <alignment horizontal="left" vertical="center" indent="1"/>
    </xf>
    <xf numFmtId="4" fontId="4" fillId="121" borderId="153" applyNumberFormat="0" applyProtection="0">
      <alignment horizontal="left" vertical="center" indent="1"/>
    </xf>
    <xf numFmtId="4" fontId="4" fillId="121" borderId="153" applyNumberFormat="0" applyProtection="0">
      <alignment horizontal="left" vertical="center" indent="1"/>
    </xf>
    <xf numFmtId="4" fontId="4" fillId="121" borderId="153" applyNumberFormat="0" applyProtection="0">
      <alignment horizontal="left" vertical="center" indent="1"/>
    </xf>
    <xf numFmtId="187" fontId="61" fillId="121" borderId="153" applyNumberFormat="0" applyProtection="0">
      <alignment horizontal="left" vertical="center" indent="1"/>
    </xf>
    <xf numFmtId="0" fontId="61" fillId="121" borderId="153" applyNumberFormat="0" applyProtection="0">
      <alignment horizontal="left" vertical="center" indent="1"/>
    </xf>
    <xf numFmtId="0" fontId="13" fillId="121" borderId="153" applyNumberFormat="0" applyProtection="0">
      <alignment horizontal="left" vertical="center" indent="1"/>
    </xf>
    <xf numFmtId="0" fontId="13" fillId="121" borderId="153" applyNumberFormat="0" applyProtection="0">
      <alignment horizontal="left" vertical="center" indent="1"/>
    </xf>
    <xf numFmtId="0" fontId="13" fillId="121" borderId="153" applyNumberFormat="0" applyProtection="0">
      <alignment horizontal="left" vertical="center" indent="1"/>
    </xf>
    <xf numFmtId="0" fontId="13" fillId="121" borderId="153" applyNumberFormat="0" applyProtection="0">
      <alignment horizontal="left" vertical="center" indent="1"/>
    </xf>
    <xf numFmtId="0" fontId="13" fillId="121" borderId="153" applyNumberFormat="0" applyProtection="0">
      <alignment horizontal="left" vertical="center" indent="1"/>
    </xf>
    <xf numFmtId="0" fontId="13" fillId="121" borderId="153" applyNumberFormat="0" applyProtection="0">
      <alignment horizontal="left" vertical="center" indent="1"/>
    </xf>
    <xf numFmtId="0" fontId="13" fillId="121" borderId="153" applyNumberFormat="0" applyProtection="0">
      <alignment horizontal="left" vertical="center" indent="1"/>
    </xf>
    <xf numFmtId="0" fontId="13" fillId="121" borderId="153" applyNumberFormat="0" applyProtection="0">
      <alignment horizontal="left" vertical="center" indent="1"/>
    </xf>
    <xf numFmtId="0" fontId="13" fillId="121" borderId="153" applyNumberFormat="0" applyProtection="0">
      <alignment horizontal="left" vertical="center" indent="1"/>
    </xf>
    <xf numFmtId="0" fontId="95" fillId="121" borderId="153" applyNumberFormat="0" applyProtection="0">
      <alignment horizontal="left" vertical="center" indent="1"/>
    </xf>
    <xf numFmtId="0" fontId="13" fillId="121" borderId="153" applyNumberFormat="0" applyProtection="0">
      <alignment horizontal="left" vertical="center" indent="1"/>
    </xf>
    <xf numFmtId="0" fontId="95" fillId="121" borderId="153" applyNumberFormat="0" applyProtection="0">
      <alignment horizontal="left" vertical="center" indent="1"/>
    </xf>
    <xf numFmtId="187" fontId="61" fillId="121" borderId="153" applyNumberFormat="0" applyProtection="0">
      <alignment horizontal="left" vertical="center" indent="1"/>
    </xf>
    <xf numFmtId="187" fontId="61" fillId="121" borderId="153" applyNumberFormat="0" applyProtection="0">
      <alignment horizontal="left" vertical="center" indent="1"/>
    </xf>
    <xf numFmtId="187" fontId="61" fillId="121" borderId="153" applyNumberFormat="0" applyProtection="0">
      <alignment horizontal="left" vertical="center" indent="1"/>
    </xf>
    <xf numFmtId="187" fontId="61" fillId="121" borderId="153" applyNumberFormat="0" applyProtection="0">
      <alignment horizontal="left" vertical="center" indent="1"/>
    </xf>
    <xf numFmtId="187" fontId="61" fillId="121" borderId="153" applyNumberFormat="0" applyProtection="0">
      <alignment horizontal="left" vertical="center" indent="1"/>
    </xf>
    <xf numFmtId="187" fontId="61" fillId="121" borderId="153" applyNumberFormat="0" applyProtection="0">
      <alignment horizontal="left" vertical="center" indent="1"/>
    </xf>
    <xf numFmtId="187" fontId="61" fillId="121" borderId="153" applyNumberFormat="0" applyProtection="0">
      <alignment horizontal="left" vertical="center" indent="1"/>
    </xf>
    <xf numFmtId="0" fontId="61" fillId="121" borderId="153" applyNumberFormat="0" applyProtection="0">
      <alignment horizontal="left" vertical="center" indent="1"/>
    </xf>
    <xf numFmtId="0" fontId="13" fillId="121" borderId="153" applyNumberFormat="0" applyProtection="0">
      <alignment horizontal="left" vertical="center" indent="1"/>
    </xf>
    <xf numFmtId="0" fontId="13" fillId="121" borderId="153" applyNumberFormat="0" applyProtection="0">
      <alignment horizontal="left" vertical="center" indent="1"/>
    </xf>
    <xf numFmtId="0" fontId="13" fillId="121" borderId="153" applyNumberFormat="0" applyProtection="0">
      <alignment horizontal="left" vertical="center" indent="1"/>
    </xf>
    <xf numFmtId="0" fontId="13" fillId="121" borderId="153" applyNumberFormat="0" applyProtection="0">
      <alignment horizontal="left" vertical="center" indent="1"/>
    </xf>
    <xf numFmtId="0" fontId="13" fillId="121" borderId="153" applyNumberFormat="0" applyProtection="0">
      <alignment horizontal="left" vertical="center" indent="1"/>
    </xf>
    <xf numFmtId="0" fontId="13" fillId="121" borderId="153" applyNumberFormat="0" applyProtection="0">
      <alignment horizontal="left" vertical="center" indent="1"/>
    </xf>
    <xf numFmtId="0" fontId="13" fillId="121" borderId="153" applyNumberFormat="0" applyProtection="0">
      <alignment horizontal="left" vertical="center" indent="1"/>
    </xf>
    <xf numFmtId="0" fontId="13" fillId="121" borderId="153" applyNumberFormat="0" applyProtection="0">
      <alignment horizontal="left" vertical="center" indent="1"/>
    </xf>
    <xf numFmtId="0" fontId="13" fillId="121" borderId="153" applyNumberFormat="0" applyProtection="0">
      <alignment horizontal="left" vertical="center" indent="1"/>
    </xf>
    <xf numFmtId="0" fontId="95" fillId="121" borderId="153" applyNumberFormat="0" applyProtection="0">
      <alignment horizontal="left" vertical="center" indent="1"/>
    </xf>
    <xf numFmtId="0" fontId="13" fillId="121" borderId="153" applyNumberFormat="0" applyProtection="0">
      <alignment horizontal="left" vertical="center" indent="1"/>
    </xf>
    <xf numFmtId="0" fontId="95" fillId="121" borderId="153" applyNumberFormat="0" applyProtection="0">
      <alignment horizontal="left" vertical="center" indent="1"/>
    </xf>
    <xf numFmtId="187" fontId="61" fillId="121" borderId="153" applyNumberFormat="0" applyProtection="0">
      <alignment horizontal="left" vertical="center" indent="1"/>
    </xf>
    <xf numFmtId="187" fontId="61" fillId="121" borderId="153" applyNumberFormat="0" applyProtection="0">
      <alignment horizontal="left" vertical="center" indent="1"/>
    </xf>
    <xf numFmtId="187" fontId="61" fillId="121" borderId="153" applyNumberFormat="0" applyProtection="0">
      <alignment horizontal="left" vertical="center" indent="1"/>
    </xf>
    <xf numFmtId="187" fontId="61" fillId="121" borderId="153" applyNumberFormat="0" applyProtection="0">
      <alignment horizontal="left" vertical="center" indent="1"/>
    </xf>
    <xf numFmtId="187" fontId="61" fillId="121" borderId="153" applyNumberFormat="0" applyProtection="0">
      <alignment horizontal="left" vertical="center" indent="1"/>
    </xf>
    <xf numFmtId="187" fontId="61" fillId="121" borderId="153" applyNumberFormat="0" applyProtection="0">
      <alignment horizontal="left" vertical="center" indent="1"/>
    </xf>
    <xf numFmtId="187" fontId="61" fillId="40" borderId="153" applyNumberFormat="0" applyProtection="0">
      <alignment horizontal="left" vertical="center" indent="1"/>
    </xf>
    <xf numFmtId="0" fontId="61" fillId="40" borderId="153" applyNumberFormat="0" applyProtection="0">
      <alignment horizontal="left" vertical="center" indent="1"/>
    </xf>
    <xf numFmtId="0" fontId="13" fillId="40" borderId="153" applyNumberFormat="0" applyProtection="0">
      <alignment horizontal="left" vertical="center" indent="1"/>
    </xf>
    <xf numFmtId="0" fontId="13" fillId="40" borderId="153" applyNumberFormat="0" applyProtection="0">
      <alignment horizontal="left" vertical="center" indent="1"/>
    </xf>
    <xf numFmtId="0" fontId="13" fillId="40" borderId="153" applyNumberFormat="0" applyProtection="0">
      <alignment horizontal="left" vertical="center" indent="1"/>
    </xf>
    <xf numFmtId="0" fontId="13" fillId="40" borderId="153" applyNumberFormat="0" applyProtection="0">
      <alignment horizontal="left" vertical="center" indent="1"/>
    </xf>
    <xf numFmtId="0" fontId="13" fillId="40" borderId="153" applyNumberFormat="0" applyProtection="0">
      <alignment horizontal="left" vertical="center" indent="1"/>
    </xf>
    <xf numFmtId="0" fontId="13" fillId="40" borderId="153" applyNumberFormat="0" applyProtection="0">
      <alignment horizontal="left" vertical="center" indent="1"/>
    </xf>
    <xf numFmtId="0" fontId="13" fillId="40" borderId="153" applyNumberFormat="0" applyProtection="0">
      <alignment horizontal="left" vertical="center" indent="1"/>
    </xf>
    <xf numFmtId="0" fontId="13" fillId="40" borderId="153" applyNumberFormat="0" applyProtection="0">
      <alignment horizontal="left" vertical="center" indent="1"/>
    </xf>
    <xf numFmtId="0" fontId="13" fillId="40" borderId="153" applyNumberFormat="0" applyProtection="0">
      <alignment horizontal="left" vertical="center" indent="1"/>
    </xf>
    <xf numFmtId="0" fontId="95" fillId="40" borderId="153" applyNumberFormat="0" applyProtection="0">
      <alignment horizontal="left" vertical="center" indent="1"/>
    </xf>
    <xf numFmtId="0" fontId="13" fillId="40" borderId="153" applyNumberFormat="0" applyProtection="0">
      <alignment horizontal="left" vertical="center" indent="1"/>
    </xf>
    <xf numFmtId="0" fontId="95" fillId="40" borderId="153" applyNumberFormat="0" applyProtection="0">
      <alignment horizontal="left" vertical="center" indent="1"/>
    </xf>
    <xf numFmtId="187" fontId="61" fillId="40" borderId="153" applyNumberFormat="0" applyProtection="0">
      <alignment horizontal="left" vertical="center" indent="1"/>
    </xf>
    <xf numFmtId="187" fontId="61" fillId="40" borderId="153" applyNumberFormat="0" applyProtection="0">
      <alignment horizontal="left" vertical="center" indent="1"/>
    </xf>
    <xf numFmtId="187" fontId="61" fillId="40" borderId="153" applyNumberFormat="0" applyProtection="0">
      <alignment horizontal="left" vertical="center" indent="1"/>
    </xf>
    <xf numFmtId="187" fontId="61" fillId="40" borderId="153" applyNumberFormat="0" applyProtection="0">
      <alignment horizontal="left" vertical="center" indent="1"/>
    </xf>
    <xf numFmtId="187" fontId="61" fillId="40" borderId="153" applyNumberFormat="0" applyProtection="0">
      <alignment horizontal="left" vertical="center" indent="1"/>
    </xf>
    <xf numFmtId="187" fontId="61" fillId="40" borderId="153" applyNumberFormat="0" applyProtection="0">
      <alignment horizontal="left" vertical="center" indent="1"/>
    </xf>
    <xf numFmtId="187" fontId="61" fillId="40" borderId="153" applyNumberFormat="0" applyProtection="0">
      <alignment horizontal="left" vertical="center" indent="1"/>
    </xf>
    <xf numFmtId="0" fontId="61" fillId="40" borderId="153" applyNumberFormat="0" applyProtection="0">
      <alignment horizontal="left" vertical="center" indent="1"/>
    </xf>
    <xf numFmtId="0" fontId="13" fillId="40" borderId="153" applyNumberFormat="0" applyProtection="0">
      <alignment horizontal="left" vertical="center" indent="1"/>
    </xf>
    <xf numFmtId="0" fontId="13" fillId="40" borderId="153" applyNumberFormat="0" applyProtection="0">
      <alignment horizontal="left" vertical="center" indent="1"/>
    </xf>
    <xf numFmtId="0" fontId="13" fillId="40" borderId="153" applyNumberFormat="0" applyProtection="0">
      <alignment horizontal="left" vertical="center" indent="1"/>
    </xf>
    <xf numFmtId="0" fontId="13" fillId="40" borderId="153" applyNumberFormat="0" applyProtection="0">
      <alignment horizontal="left" vertical="center" indent="1"/>
    </xf>
    <xf numFmtId="0" fontId="13" fillId="40" borderId="153" applyNumberFormat="0" applyProtection="0">
      <alignment horizontal="left" vertical="center" indent="1"/>
    </xf>
    <xf numFmtId="0" fontId="13" fillId="40" borderId="153" applyNumberFormat="0" applyProtection="0">
      <alignment horizontal="left" vertical="center" indent="1"/>
    </xf>
    <xf numFmtId="0" fontId="13" fillId="40" borderId="153" applyNumberFormat="0" applyProtection="0">
      <alignment horizontal="left" vertical="center" indent="1"/>
    </xf>
    <xf numFmtId="0" fontId="13" fillId="40" borderId="153" applyNumberFormat="0" applyProtection="0">
      <alignment horizontal="left" vertical="center" indent="1"/>
    </xf>
    <xf numFmtId="0" fontId="13" fillId="40" borderId="153" applyNumberFormat="0" applyProtection="0">
      <alignment horizontal="left" vertical="center" indent="1"/>
    </xf>
    <xf numFmtId="0" fontId="95" fillId="40" borderId="153" applyNumberFormat="0" applyProtection="0">
      <alignment horizontal="left" vertical="center" indent="1"/>
    </xf>
    <xf numFmtId="0" fontId="13" fillId="40" borderId="153" applyNumberFormat="0" applyProtection="0">
      <alignment horizontal="left" vertical="center" indent="1"/>
    </xf>
    <xf numFmtId="0" fontId="95" fillId="40" borderId="153" applyNumberFormat="0" applyProtection="0">
      <alignment horizontal="left" vertical="center" indent="1"/>
    </xf>
    <xf numFmtId="187" fontId="61" fillId="40" borderId="153" applyNumberFormat="0" applyProtection="0">
      <alignment horizontal="left" vertical="center" indent="1"/>
    </xf>
    <xf numFmtId="187" fontId="61" fillId="40" borderId="153" applyNumberFormat="0" applyProtection="0">
      <alignment horizontal="left" vertical="center" indent="1"/>
    </xf>
    <xf numFmtId="187" fontId="61" fillId="40" borderId="153" applyNumberFormat="0" applyProtection="0">
      <alignment horizontal="left" vertical="center" indent="1"/>
    </xf>
    <xf numFmtId="187" fontId="61" fillId="40" borderId="153" applyNumberFormat="0" applyProtection="0">
      <alignment horizontal="left" vertical="center" indent="1"/>
    </xf>
    <xf numFmtId="187" fontId="61" fillId="40" borderId="153" applyNumberFormat="0" applyProtection="0">
      <alignment horizontal="left" vertical="center" indent="1"/>
    </xf>
    <xf numFmtId="187" fontId="61" fillId="40" borderId="153" applyNumberFormat="0" applyProtection="0">
      <alignment horizontal="left" vertical="center" indent="1"/>
    </xf>
    <xf numFmtId="187" fontId="61" fillId="33" borderId="153" applyNumberFormat="0" applyProtection="0">
      <alignment horizontal="left" vertical="center" indent="1"/>
    </xf>
    <xf numFmtId="0" fontId="61" fillId="33" borderId="153" applyNumberFormat="0" applyProtection="0">
      <alignment horizontal="left" vertical="center" indent="1"/>
    </xf>
    <xf numFmtId="0" fontId="13" fillId="33" borderId="153" applyNumberFormat="0" applyProtection="0">
      <alignment horizontal="left" vertical="center" indent="1"/>
    </xf>
    <xf numFmtId="0" fontId="13" fillId="33" borderId="153" applyNumberFormat="0" applyProtection="0">
      <alignment horizontal="left" vertical="center" indent="1"/>
    </xf>
    <xf numFmtId="0" fontId="13" fillId="33" borderId="153" applyNumberFormat="0" applyProtection="0">
      <alignment horizontal="left" vertical="center" indent="1"/>
    </xf>
    <xf numFmtId="0" fontId="13" fillId="33" borderId="153" applyNumberFormat="0" applyProtection="0">
      <alignment horizontal="left" vertical="center" indent="1"/>
    </xf>
    <xf numFmtId="0" fontId="13" fillId="33" borderId="153" applyNumberFormat="0" applyProtection="0">
      <alignment horizontal="left" vertical="center" indent="1"/>
    </xf>
    <xf numFmtId="0" fontId="13" fillId="33" borderId="153" applyNumberFormat="0" applyProtection="0">
      <alignment horizontal="left" vertical="center" indent="1"/>
    </xf>
    <xf numFmtId="0" fontId="13" fillId="33" borderId="153" applyNumberFormat="0" applyProtection="0">
      <alignment horizontal="left" vertical="center" indent="1"/>
    </xf>
    <xf numFmtId="0" fontId="13" fillId="33" borderId="153" applyNumberFormat="0" applyProtection="0">
      <alignment horizontal="left" vertical="center" indent="1"/>
    </xf>
    <xf numFmtId="0" fontId="13" fillId="33" borderId="153" applyNumberFormat="0" applyProtection="0">
      <alignment horizontal="left" vertical="center" indent="1"/>
    </xf>
    <xf numFmtId="0" fontId="95" fillId="33" borderId="153" applyNumberFormat="0" applyProtection="0">
      <alignment horizontal="left" vertical="center" indent="1"/>
    </xf>
    <xf numFmtId="0" fontId="13" fillId="33" borderId="153" applyNumberFormat="0" applyProtection="0">
      <alignment horizontal="left" vertical="center" indent="1"/>
    </xf>
    <xf numFmtId="0" fontId="95" fillId="33" borderId="153" applyNumberFormat="0" applyProtection="0">
      <alignment horizontal="left" vertical="center" indent="1"/>
    </xf>
    <xf numFmtId="187" fontId="61" fillId="33" borderId="153" applyNumberFormat="0" applyProtection="0">
      <alignment horizontal="left" vertical="center" indent="1"/>
    </xf>
    <xf numFmtId="187" fontId="61" fillId="33" borderId="153" applyNumberFormat="0" applyProtection="0">
      <alignment horizontal="left" vertical="center" indent="1"/>
    </xf>
    <xf numFmtId="187" fontId="61" fillId="33" borderId="153" applyNumberFormat="0" applyProtection="0">
      <alignment horizontal="left" vertical="center" indent="1"/>
    </xf>
    <xf numFmtId="187" fontId="61" fillId="33" borderId="153" applyNumberFormat="0" applyProtection="0">
      <alignment horizontal="left" vertical="center" indent="1"/>
    </xf>
    <xf numFmtId="187" fontId="61" fillId="33" borderId="153" applyNumberFormat="0" applyProtection="0">
      <alignment horizontal="left" vertical="center" indent="1"/>
    </xf>
    <xf numFmtId="187" fontId="61" fillId="33" borderId="153" applyNumberFormat="0" applyProtection="0">
      <alignment horizontal="left" vertical="center" indent="1"/>
    </xf>
    <xf numFmtId="187" fontId="61" fillId="33" borderId="153" applyNumberFormat="0" applyProtection="0">
      <alignment horizontal="left" vertical="center" indent="1"/>
    </xf>
    <xf numFmtId="0" fontId="61" fillId="33" borderId="153" applyNumberFormat="0" applyProtection="0">
      <alignment horizontal="left" vertical="center" indent="1"/>
    </xf>
    <xf numFmtId="0" fontId="13" fillId="33" borderId="153" applyNumberFormat="0" applyProtection="0">
      <alignment horizontal="left" vertical="center" indent="1"/>
    </xf>
    <xf numFmtId="0" fontId="13" fillId="33" borderId="153" applyNumberFormat="0" applyProtection="0">
      <alignment horizontal="left" vertical="center" indent="1"/>
    </xf>
    <xf numFmtId="0" fontId="13" fillId="33" borderId="153" applyNumberFormat="0" applyProtection="0">
      <alignment horizontal="left" vertical="center" indent="1"/>
    </xf>
    <xf numFmtId="0" fontId="13" fillId="33" borderId="153" applyNumberFormat="0" applyProtection="0">
      <alignment horizontal="left" vertical="center" indent="1"/>
    </xf>
    <xf numFmtId="0" fontId="13" fillId="33" borderId="153" applyNumberFormat="0" applyProtection="0">
      <alignment horizontal="left" vertical="center" indent="1"/>
    </xf>
    <xf numFmtId="0" fontId="13" fillId="33" borderId="153" applyNumberFormat="0" applyProtection="0">
      <alignment horizontal="left" vertical="center" indent="1"/>
    </xf>
    <xf numFmtId="0" fontId="13" fillId="33" borderId="153" applyNumberFormat="0" applyProtection="0">
      <alignment horizontal="left" vertical="center" indent="1"/>
    </xf>
    <xf numFmtId="0" fontId="13" fillId="33" borderId="153" applyNumberFormat="0" applyProtection="0">
      <alignment horizontal="left" vertical="center" indent="1"/>
    </xf>
    <xf numFmtId="0" fontId="13" fillId="33" borderId="153" applyNumberFormat="0" applyProtection="0">
      <alignment horizontal="left" vertical="center" indent="1"/>
    </xf>
    <xf numFmtId="0" fontId="95" fillId="33" borderId="153" applyNumberFormat="0" applyProtection="0">
      <alignment horizontal="left" vertical="center" indent="1"/>
    </xf>
    <xf numFmtId="0" fontId="13" fillId="33" borderId="153" applyNumberFormat="0" applyProtection="0">
      <alignment horizontal="left" vertical="center" indent="1"/>
    </xf>
    <xf numFmtId="0" fontId="95" fillId="33" borderId="153" applyNumberFormat="0" applyProtection="0">
      <alignment horizontal="left" vertical="center" indent="1"/>
    </xf>
    <xf numFmtId="187" fontId="61" fillId="33" borderId="153" applyNumberFormat="0" applyProtection="0">
      <alignment horizontal="left" vertical="center" indent="1"/>
    </xf>
    <xf numFmtId="187" fontId="61" fillId="33" borderId="153" applyNumberFormat="0" applyProtection="0">
      <alignment horizontal="left" vertical="center" indent="1"/>
    </xf>
    <xf numFmtId="187" fontId="61" fillId="33" borderId="153" applyNumberFormat="0" applyProtection="0">
      <alignment horizontal="left" vertical="center" indent="1"/>
    </xf>
    <xf numFmtId="187" fontId="61" fillId="33" borderId="153" applyNumberFormat="0" applyProtection="0">
      <alignment horizontal="left" vertical="center" indent="1"/>
    </xf>
    <xf numFmtId="187" fontId="61" fillId="33" borderId="153" applyNumberFormat="0" applyProtection="0">
      <alignment horizontal="left" vertical="center" indent="1"/>
    </xf>
    <xf numFmtId="187" fontId="61" fillId="33" borderId="153" applyNumberFormat="0" applyProtection="0">
      <alignment horizontal="left" vertical="center" indent="1"/>
    </xf>
    <xf numFmtId="187" fontId="61" fillId="127" borderId="153" applyNumberFormat="0" applyProtection="0">
      <alignment horizontal="left" vertical="center" indent="1"/>
    </xf>
    <xf numFmtId="0" fontId="61"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95" fillId="127" borderId="153" applyNumberFormat="0" applyProtection="0">
      <alignment horizontal="left" vertical="center" indent="1"/>
    </xf>
    <xf numFmtId="0" fontId="13" fillId="127" borderId="153" applyNumberFormat="0" applyProtection="0">
      <alignment horizontal="left" vertical="center" indent="1"/>
    </xf>
    <xf numFmtId="0" fontId="95"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0" fontId="61"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95" fillId="127" borderId="153" applyNumberFormat="0" applyProtection="0">
      <alignment horizontal="left" vertical="center" indent="1"/>
    </xf>
    <xf numFmtId="0" fontId="13" fillId="127" borderId="153" applyNumberFormat="0" applyProtection="0">
      <alignment horizontal="left" vertical="center" indent="1"/>
    </xf>
    <xf numFmtId="0" fontId="95"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4" fontId="81" fillId="115" borderId="153" applyNumberFormat="0" applyProtection="0">
      <alignment vertical="center"/>
    </xf>
    <xf numFmtId="4" fontId="4" fillId="115" borderId="153" applyNumberFormat="0" applyProtection="0">
      <alignment vertical="center"/>
    </xf>
    <xf numFmtId="4" fontId="81" fillId="115" borderId="153" applyNumberFormat="0" applyProtection="0">
      <alignment vertical="center"/>
    </xf>
    <xf numFmtId="4" fontId="4" fillId="115" borderId="153" applyNumberFormat="0" applyProtection="0">
      <alignment vertical="center"/>
    </xf>
    <xf numFmtId="4" fontId="81" fillId="115" borderId="153" applyNumberFormat="0" applyProtection="0">
      <alignment vertical="center"/>
    </xf>
    <xf numFmtId="4" fontId="4" fillId="115" borderId="153" applyNumberFormat="0" applyProtection="0">
      <alignment vertical="center"/>
    </xf>
    <xf numFmtId="4" fontId="4" fillId="115" borderId="153" applyNumberFormat="0" applyProtection="0">
      <alignment vertical="center"/>
    </xf>
    <xf numFmtId="4" fontId="4" fillId="115" borderId="153" applyNumberFormat="0" applyProtection="0">
      <alignment vertical="center"/>
    </xf>
    <xf numFmtId="4" fontId="4" fillId="115" borderId="153" applyNumberFormat="0" applyProtection="0">
      <alignment vertical="center"/>
    </xf>
    <xf numFmtId="4" fontId="4" fillId="115" borderId="153" applyNumberFormat="0" applyProtection="0">
      <alignment vertical="center"/>
    </xf>
    <xf numFmtId="4" fontId="4" fillId="115" borderId="153" applyNumberFormat="0" applyProtection="0">
      <alignment vertical="center"/>
    </xf>
    <xf numFmtId="4" fontId="4" fillId="115" borderId="153" applyNumberFormat="0" applyProtection="0">
      <alignment vertical="center"/>
    </xf>
    <xf numFmtId="4" fontId="269" fillId="115" borderId="153" applyNumberFormat="0" applyProtection="0">
      <alignment vertical="center"/>
    </xf>
    <xf numFmtId="4" fontId="4" fillId="115" borderId="153" applyNumberFormat="0" applyProtection="0">
      <alignment vertical="center"/>
    </xf>
    <xf numFmtId="4" fontId="269" fillId="115" borderId="153" applyNumberFormat="0" applyProtection="0">
      <alignment vertical="center"/>
    </xf>
    <xf numFmtId="4" fontId="4" fillId="115" borderId="153" applyNumberFormat="0" applyProtection="0">
      <alignment vertical="center"/>
    </xf>
    <xf numFmtId="4" fontId="269" fillId="115" borderId="153" applyNumberFormat="0" applyProtection="0">
      <alignment vertical="center"/>
    </xf>
    <xf numFmtId="4" fontId="4" fillId="115" borderId="153" applyNumberFormat="0" applyProtection="0">
      <alignment vertical="center"/>
    </xf>
    <xf numFmtId="4" fontId="4" fillId="115" borderId="153" applyNumberFormat="0" applyProtection="0">
      <alignment vertical="center"/>
    </xf>
    <xf numFmtId="4" fontId="4" fillId="115" borderId="153" applyNumberFormat="0" applyProtection="0">
      <alignment vertical="center"/>
    </xf>
    <xf numFmtId="4" fontId="4" fillId="115" borderId="153" applyNumberFormat="0" applyProtection="0">
      <alignment vertical="center"/>
    </xf>
    <xf numFmtId="4" fontId="4" fillId="115" borderId="153" applyNumberFormat="0" applyProtection="0">
      <alignment vertical="center"/>
    </xf>
    <xf numFmtId="4" fontId="4" fillId="115" borderId="153" applyNumberFormat="0" applyProtection="0">
      <alignment vertical="center"/>
    </xf>
    <xf numFmtId="4" fontId="4" fillId="115" borderId="153" applyNumberFormat="0" applyProtection="0">
      <alignment vertical="center"/>
    </xf>
    <xf numFmtId="4" fontId="81" fillId="115" borderId="153" applyNumberFormat="0" applyProtection="0">
      <alignment horizontal="left" vertical="center" indent="1"/>
    </xf>
    <xf numFmtId="4" fontId="4" fillId="115" borderId="153" applyNumberFormat="0" applyProtection="0">
      <alignment horizontal="left" vertical="center" indent="1"/>
    </xf>
    <xf numFmtId="4" fontId="81" fillId="115" borderId="153" applyNumberFormat="0" applyProtection="0">
      <alignment horizontal="left" vertical="center" indent="1"/>
    </xf>
    <xf numFmtId="4" fontId="4" fillId="115" borderId="153" applyNumberFormat="0" applyProtection="0">
      <alignment horizontal="left" vertical="center" indent="1"/>
    </xf>
    <xf numFmtId="4" fontId="81" fillId="115" borderId="153" applyNumberFormat="0" applyProtection="0">
      <alignment horizontal="left" vertical="center" indent="1"/>
    </xf>
    <xf numFmtId="4" fontId="4" fillId="115" borderId="153" applyNumberFormat="0" applyProtection="0">
      <alignment horizontal="left" vertical="center" indent="1"/>
    </xf>
    <xf numFmtId="4" fontId="4" fillId="115" borderId="153" applyNumberFormat="0" applyProtection="0">
      <alignment horizontal="left" vertical="center" indent="1"/>
    </xf>
    <xf numFmtId="4" fontId="4" fillId="115" borderId="153" applyNumberFormat="0" applyProtection="0">
      <alignment horizontal="left" vertical="center" indent="1"/>
    </xf>
    <xf numFmtId="4" fontId="4" fillId="115" borderId="153" applyNumberFormat="0" applyProtection="0">
      <alignment horizontal="left" vertical="center" indent="1"/>
    </xf>
    <xf numFmtId="4" fontId="4" fillId="115" borderId="153" applyNumberFormat="0" applyProtection="0">
      <alignment horizontal="left" vertical="center" indent="1"/>
    </xf>
    <xf numFmtId="4" fontId="4" fillId="115" borderId="153" applyNumberFormat="0" applyProtection="0">
      <alignment horizontal="left" vertical="center" indent="1"/>
    </xf>
    <xf numFmtId="4" fontId="4" fillId="115" borderId="153" applyNumberFormat="0" applyProtection="0">
      <alignment horizontal="left" vertical="center" indent="1"/>
    </xf>
    <xf numFmtId="4" fontId="81" fillId="115" borderId="153" applyNumberFormat="0" applyProtection="0">
      <alignment horizontal="left" vertical="center" indent="1"/>
    </xf>
    <xf numFmtId="4" fontId="4" fillId="115" borderId="153" applyNumberFormat="0" applyProtection="0">
      <alignment horizontal="left" vertical="center" indent="1"/>
    </xf>
    <xf numFmtId="4" fontId="81" fillId="115" borderId="153" applyNumberFormat="0" applyProtection="0">
      <alignment horizontal="left" vertical="center" indent="1"/>
    </xf>
    <xf numFmtId="4" fontId="4" fillId="115" borderId="153" applyNumberFormat="0" applyProtection="0">
      <alignment horizontal="left" vertical="center" indent="1"/>
    </xf>
    <xf numFmtId="4" fontId="81" fillId="115" borderId="153" applyNumberFormat="0" applyProtection="0">
      <alignment horizontal="left" vertical="center" indent="1"/>
    </xf>
    <xf numFmtId="4" fontId="4" fillId="115" borderId="153" applyNumberFormat="0" applyProtection="0">
      <alignment horizontal="left" vertical="center" indent="1"/>
    </xf>
    <xf numFmtId="4" fontId="4" fillId="115" borderId="153" applyNumberFormat="0" applyProtection="0">
      <alignment horizontal="left" vertical="center" indent="1"/>
    </xf>
    <xf numFmtId="4" fontId="4" fillId="115" borderId="153" applyNumberFormat="0" applyProtection="0">
      <alignment horizontal="left" vertical="center" indent="1"/>
    </xf>
    <xf numFmtId="4" fontId="4" fillId="115" borderId="153" applyNumberFormat="0" applyProtection="0">
      <alignment horizontal="left" vertical="center" indent="1"/>
    </xf>
    <xf numFmtId="4" fontId="4" fillId="115" borderId="153" applyNumberFormat="0" applyProtection="0">
      <alignment horizontal="left" vertical="center" indent="1"/>
    </xf>
    <xf numFmtId="4" fontId="4" fillId="115" borderId="153" applyNumberFormat="0" applyProtection="0">
      <alignment horizontal="left" vertical="center" indent="1"/>
    </xf>
    <xf numFmtId="4" fontId="4" fillId="115" borderId="153" applyNumberFormat="0" applyProtection="0">
      <alignment horizontal="left" vertical="center" indent="1"/>
    </xf>
    <xf numFmtId="4" fontId="81" fillId="135" borderId="153" applyNumberFormat="0" applyProtection="0">
      <alignment horizontal="right" vertical="center"/>
    </xf>
    <xf numFmtId="4" fontId="4" fillId="135" borderId="153" applyNumberFormat="0" applyProtection="0">
      <alignment horizontal="right" vertical="center"/>
    </xf>
    <xf numFmtId="4" fontId="4" fillId="135" borderId="153" applyNumberFormat="0" applyProtection="0">
      <alignment horizontal="right" vertical="center"/>
    </xf>
    <xf numFmtId="4" fontId="4" fillId="135" borderId="153" applyNumberFormat="0" applyProtection="0">
      <alignment horizontal="right" vertical="center"/>
    </xf>
    <xf numFmtId="4" fontId="81" fillId="135" borderId="153" applyNumberFormat="0" applyProtection="0">
      <alignment horizontal="right" vertical="center"/>
    </xf>
    <xf numFmtId="4" fontId="81" fillId="135" borderId="153" applyNumberFormat="0" applyProtection="0">
      <alignment horizontal="right" vertical="center"/>
    </xf>
    <xf numFmtId="4" fontId="81" fillId="135" borderId="153" applyNumberFormat="0" applyProtection="0">
      <alignment horizontal="right" vertical="center"/>
    </xf>
    <xf numFmtId="4" fontId="81" fillId="135" borderId="153" applyNumberFormat="0" applyProtection="0">
      <alignment horizontal="right" vertical="center"/>
    </xf>
    <xf numFmtId="4" fontId="81" fillId="135" borderId="153" applyNumberFormat="0" applyProtection="0">
      <alignment horizontal="right" vertical="center"/>
    </xf>
    <xf numFmtId="4" fontId="81" fillId="135" borderId="153" applyNumberFormat="0" applyProtection="0">
      <alignment horizontal="right" vertical="center"/>
    </xf>
    <xf numFmtId="4" fontId="81" fillId="135" borderId="153" applyNumberFormat="0" applyProtection="0">
      <alignment horizontal="right" vertical="center"/>
    </xf>
    <xf numFmtId="4" fontId="81" fillId="135" borderId="153" applyNumberFormat="0" applyProtection="0">
      <alignment horizontal="right" vertical="center"/>
    </xf>
    <xf numFmtId="4" fontId="81" fillId="135" borderId="153" applyNumberFormat="0" applyProtection="0">
      <alignment horizontal="right" vertical="center"/>
    </xf>
    <xf numFmtId="4" fontId="81" fillId="135" borderId="153" applyNumberFormat="0" applyProtection="0">
      <alignment horizontal="right" vertical="center"/>
    </xf>
    <xf numFmtId="4" fontId="4" fillId="135" borderId="153" applyNumberFormat="0" applyProtection="0">
      <alignment horizontal="right" vertical="center"/>
    </xf>
    <xf numFmtId="4" fontId="4" fillId="135" borderId="153" applyNumberFormat="0" applyProtection="0">
      <alignment horizontal="right" vertical="center"/>
    </xf>
    <xf numFmtId="4" fontId="4" fillId="135" borderId="153" applyNumberFormat="0" applyProtection="0">
      <alignment horizontal="right" vertical="center"/>
    </xf>
    <xf numFmtId="4" fontId="4" fillId="135" borderId="153" applyNumberFormat="0" applyProtection="0">
      <alignment horizontal="right" vertical="center"/>
    </xf>
    <xf numFmtId="4" fontId="4" fillId="135" borderId="153" applyNumberFormat="0" applyProtection="0">
      <alignment horizontal="right" vertical="center"/>
    </xf>
    <xf numFmtId="4" fontId="4" fillId="135" borderId="153" applyNumberFormat="0" applyProtection="0">
      <alignment horizontal="right" vertical="center"/>
    </xf>
    <xf numFmtId="4" fontId="269" fillId="135" borderId="153" applyNumberFormat="0" applyProtection="0">
      <alignment horizontal="right" vertical="center"/>
    </xf>
    <xf numFmtId="4" fontId="4" fillId="135" borderId="153" applyNumberFormat="0" applyProtection="0">
      <alignment horizontal="right" vertical="center"/>
    </xf>
    <xf numFmtId="4" fontId="269" fillId="135" borderId="153" applyNumberFormat="0" applyProtection="0">
      <alignment horizontal="right" vertical="center"/>
    </xf>
    <xf numFmtId="4" fontId="4" fillId="135" borderId="153" applyNumberFormat="0" applyProtection="0">
      <alignment horizontal="right" vertical="center"/>
    </xf>
    <xf numFmtId="4" fontId="269" fillId="135" borderId="153" applyNumberFormat="0" applyProtection="0">
      <alignment horizontal="right" vertical="center"/>
    </xf>
    <xf numFmtId="4" fontId="4" fillId="135" borderId="153" applyNumberFormat="0" applyProtection="0">
      <alignment horizontal="right" vertical="center"/>
    </xf>
    <xf numFmtId="4" fontId="4" fillId="135" borderId="153" applyNumberFormat="0" applyProtection="0">
      <alignment horizontal="right" vertical="center"/>
    </xf>
    <xf numFmtId="4" fontId="4" fillId="135" borderId="153" applyNumberFormat="0" applyProtection="0">
      <alignment horizontal="right" vertical="center"/>
    </xf>
    <xf numFmtId="4" fontId="4" fillId="135" borderId="153" applyNumberFormat="0" applyProtection="0">
      <alignment horizontal="right" vertical="center"/>
    </xf>
    <xf numFmtId="4" fontId="4" fillId="135" borderId="153" applyNumberFormat="0" applyProtection="0">
      <alignment horizontal="right" vertical="center"/>
    </xf>
    <xf numFmtId="4" fontId="4" fillId="135" borderId="153" applyNumberFormat="0" applyProtection="0">
      <alignment horizontal="right" vertical="center"/>
    </xf>
    <xf numFmtId="4" fontId="4" fillId="135" borderId="153" applyNumberFormat="0" applyProtection="0">
      <alignment horizontal="right" vertical="center"/>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0" fontId="61"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95"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95"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0" fontId="61"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13" fillId="127" borderId="153" applyNumberFormat="0" applyProtection="0">
      <alignment horizontal="left" vertical="center" indent="1"/>
    </xf>
    <xf numFmtId="0" fontId="95" fillId="127" borderId="153" applyNumberFormat="0" applyProtection="0">
      <alignment horizontal="left" vertical="center" indent="1"/>
    </xf>
    <xf numFmtId="0" fontId="13" fillId="127" borderId="153" applyNumberFormat="0" applyProtection="0">
      <alignment horizontal="left" vertical="center" indent="1"/>
    </xf>
    <xf numFmtId="0" fontId="95"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187" fontId="61" fillId="127" borderId="153" applyNumberFormat="0" applyProtection="0">
      <alignment horizontal="left" vertical="center" indent="1"/>
    </xf>
    <xf numFmtId="0" fontId="272" fillId="0" borderId="0"/>
    <xf numFmtId="4" fontId="273" fillId="135" borderId="153" applyNumberFormat="0" applyProtection="0">
      <alignment horizontal="right" vertical="center"/>
    </xf>
    <xf numFmtId="4" fontId="4" fillId="135" borderId="153" applyNumberFormat="0" applyProtection="0">
      <alignment horizontal="right" vertical="center"/>
    </xf>
    <xf numFmtId="4" fontId="273" fillId="135" borderId="153" applyNumberFormat="0" applyProtection="0">
      <alignment horizontal="right" vertical="center"/>
    </xf>
    <xf numFmtId="4" fontId="4" fillId="135" borderId="153" applyNumberFormat="0" applyProtection="0">
      <alignment horizontal="right" vertical="center"/>
    </xf>
    <xf numFmtId="4" fontId="273" fillId="135" borderId="153" applyNumberFormat="0" applyProtection="0">
      <alignment horizontal="right" vertical="center"/>
    </xf>
    <xf numFmtId="4" fontId="4" fillId="135" borderId="153" applyNumberFormat="0" applyProtection="0">
      <alignment horizontal="right" vertical="center"/>
    </xf>
    <xf numFmtId="4" fontId="4" fillId="135" borderId="153" applyNumberFormat="0" applyProtection="0">
      <alignment horizontal="right" vertical="center"/>
    </xf>
    <xf numFmtId="4" fontId="4" fillId="135" borderId="153" applyNumberFormat="0" applyProtection="0">
      <alignment horizontal="right" vertical="center"/>
    </xf>
    <xf numFmtId="4" fontId="4" fillId="135" borderId="153" applyNumberFormat="0" applyProtection="0">
      <alignment horizontal="right" vertical="center"/>
    </xf>
    <xf numFmtId="4" fontId="4" fillId="135" borderId="153" applyNumberFormat="0" applyProtection="0">
      <alignment horizontal="right" vertical="center"/>
    </xf>
    <xf numFmtId="4" fontId="4" fillId="135" borderId="153" applyNumberFormat="0" applyProtection="0">
      <alignment horizontal="right" vertical="center"/>
    </xf>
    <xf numFmtId="4" fontId="4" fillId="135" borderId="153" applyNumberFormat="0" applyProtection="0">
      <alignment horizontal="right" vertical="center"/>
    </xf>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203" fontId="42" fillId="0" borderId="112">
      <protection locked="0"/>
    </xf>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187"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187"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187" fontId="4" fillId="87" borderId="152" applyNumberFormat="0" applyAlignment="0" applyProtection="0"/>
    <xf numFmtId="0" fontId="201" fillId="53" borderId="152" applyNumberFormat="0" applyAlignment="0" applyProtection="0"/>
    <xf numFmtId="187" fontId="4" fillId="87" borderId="152" applyNumberFormat="0" applyAlignment="0" applyProtection="0"/>
    <xf numFmtId="187" fontId="4" fillId="87" borderId="152" applyNumberFormat="0" applyAlignment="0" applyProtection="0"/>
    <xf numFmtId="187" fontId="4" fillId="87" borderId="152" applyNumberFormat="0" applyAlignment="0" applyProtection="0"/>
    <xf numFmtId="0" fontId="201" fillId="35" borderId="152" applyNumberFormat="0" applyAlignment="0" applyProtection="0"/>
    <xf numFmtId="0" fontId="201" fillId="53" borderId="152" applyNumberFormat="0" applyAlignment="0" applyProtection="0"/>
    <xf numFmtId="0"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187" fontId="4" fillId="53" borderId="152" applyNumberFormat="0" applyAlignment="0" applyProtection="0"/>
    <xf numFmtId="0" fontId="201" fillId="53" borderId="152" applyNumberFormat="0" applyAlignment="0" applyProtection="0"/>
    <xf numFmtId="187" fontId="4" fillId="87" borderId="152" applyNumberFormat="0" applyAlignment="0" applyProtection="0"/>
    <xf numFmtId="0" fontId="201" fillId="53" borderId="152" applyNumberFormat="0" applyAlignment="0" applyProtection="0"/>
    <xf numFmtId="187" fontId="4" fillId="87" borderId="152" applyNumberFormat="0" applyAlignment="0" applyProtection="0"/>
    <xf numFmtId="0" fontId="201" fillId="53" borderId="152" applyNumberFormat="0" applyAlignment="0" applyProtection="0"/>
    <xf numFmtId="187" fontId="4" fillId="87" borderId="152" applyNumberFormat="0" applyAlignment="0" applyProtection="0"/>
    <xf numFmtId="0" fontId="201" fillId="53" borderId="152" applyNumberFormat="0" applyAlignment="0" applyProtection="0"/>
    <xf numFmtId="187" fontId="4" fillId="87"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6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187"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187"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187"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187"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187"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187" fontId="201" fillId="53" borderId="152"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187"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187"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187" fontId="4" fillId="150" borderId="153" applyNumberFormat="0" applyAlignment="0" applyProtection="0"/>
    <xf numFmtId="0" fontId="250" fillId="57" borderId="153" applyNumberFormat="0" applyAlignment="0" applyProtection="0"/>
    <xf numFmtId="187" fontId="4" fillId="150" borderId="153" applyNumberFormat="0" applyAlignment="0" applyProtection="0"/>
    <xf numFmtId="187" fontId="4" fillId="150" borderId="153" applyNumberFormat="0" applyAlignment="0" applyProtection="0"/>
    <xf numFmtId="187" fontId="4" fillId="150" borderId="153" applyNumberFormat="0" applyAlignment="0" applyProtection="0"/>
    <xf numFmtId="0" fontId="250" fillId="124" borderId="153" applyNumberFormat="0" applyAlignment="0" applyProtection="0"/>
    <xf numFmtId="0" fontId="250" fillId="57" borderId="153" applyNumberFormat="0" applyAlignment="0" applyProtection="0"/>
    <xf numFmtId="0"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187" fontId="4" fillId="57" borderId="153" applyNumberFormat="0" applyAlignment="0" applyProtection="0"/>
    <xf numFmtId="0" fontId="250" fillId="57" borderId="153" applyNumberFormat="0" applyAlignment="0" applyProtection="0"/>
    <xf numFmtId="187" fontId="4" fillId="150" borderId="153" applyNumberFormat="0" applyAlignment="0" applyProtection="0"/>
    <xf numFmtId="0" fontId="250" fillId="57" borderId="153" applyNumberFormat="0" applyAlignment="0" applyProtection="0"/>
    <xf numFmtId="187" fontId="4" fillId="150" borderId="153" applyNumberFormat="0" applyAlignment="0" applyProtection="0"/>
    <xf numFmtId="0" fontId="250" fillId="57" borderId="153" applyNumberFormat="0" applyAlignment="0" applyProtection="0"/>
    <xf numFmtId="187" fontId="4" fillId="150" borderId="153" applyNumberFormat="0" applyAlignment="0" applyProtection="0"/>
    <xf numFmtId="0" fontId="250" fillId="57" borderId="153" applyNumberFormat="0" applyAlignment="0" applyProtection="0"/>
    <xf numFmtId="187" fontId="4" fillId="150"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39"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187"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187"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187"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187"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187"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187" fontId="250" fillId="57" borderId="153"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187"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187"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187" fontId="4" fillId="150" borderId="152" applyNumberFormat="0" applyAlignment="0" applyProtection="0"/>
    <xf numFmtId="0" fontId="120" fillId="57" borderId="152" applyNumberFormat="0" applyAlignment="0" applyProtection="0"/>
    <xf numFmtId="187" fontId="4" fillId="150" borderId="152" applyNumberFormat="0" applyAlignment="0" applyProtection="0"/>
    <xf numFmtId="187" fontId="4" fillId="150" borderId="152" applyNumberFormat="0" applyAlignment="0" applyProtection="0"/>
    <xf numFmtId="187" fontId="4" fillId="150" borderId="152" applyNumberFormat="0" applyAlignment="0" applyProtection="0"/>
    <xf numFmtId="0" fontId="309" fillId="124" borderId="152" applyNumberFormat="0" applyAlignment="0" applyProtection="0"/>
    <xf numFmtId="0" fontId="120" fillId="57" borderId="152" applyNumberFormat="0" applyAlignment="0" applyProtection="0"/>
    <xf numFmtId="0"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187" fontId="4" fillId="57" borderId="152" applyNumberFormat="0" applyAlignment="0" applyProtection="0"/>
    <xf numFmtId="0" fontId="120" fillId="57" borderId="152" applyNumberFormat="0" applyAlignment="0" applyProtection="0"/>
    <xf numFmtId="187" fontId="4" fillId="150" borderId="152" applyNumberFormat="0" applyAlignment="0" applyProtection="0"/>
    <xf numFmtId="0" fontId="120" fillId="57" borderId="152" applyNumberFormat="0" applyAlignment="0" applyProtection="0"/>
    <xf numFmtId="187" fontId="4" fillId="150" borderId="152" applyNumberFormat="0" applyAlignment="0" applyProtection="0"/>
    <xf numFmtId="0" fontId="120" fillId="57" borderId="152" applyNumberFormat="0" applyAlignment="0" applyProtection="0"/>
    <xf numFmtId="187" fontId="4" fillId="150" borderId="152" applyNumberFormat="0" applyAlignment="0" applyProtection="0"/>
    <xf numFmtId="0" fontId="120" fillId="57" borderId="152" applyNumberFormat="0" applyAlignment="0" applyProtection="0"/>
    <xf numFmtId="187" fontId="4" fillId="150"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305"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187"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187"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187"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187"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187"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187" fontId="120" fillId="57" borderId="152" applyNumberFormat="0" applyAlignment="0" applyProtection="0"/>
    <xf numFmtId="0" fontId="319" fillId="0" borderId="0" applyBorder="0">
      <alignment horizontal="center" vertical="center" wrapText="1"/>
    </xf>
    <xf numFmtId="203" fontId="142" fillId="98" borderId="112"/>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187"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187"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187" fontId="4" fillId="0" borderId="154" applyNumberFormat="0" applyFill="0" applyAlignment="0" applyProtection="0"/>
    <xf numFmtId="0" fontId="295"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0" fontId="295" fillId="0" borderId="154" applyNumberFormat="0" applyFill="0" applyAlignment="0" applyProtection="0"/>
    <xf numFmtId="0"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187" fontId="4" fillId="0" borderId="154" applyNumberFormat="0" applyFill="0" applyAlignment="0" applyProtection="0"/>
    <xf numFmtId="0" fontId="295" fillId="0" borderId="154" applyNumberFormat="0" applyFill="0" applyAlignment="0" applyProtection="0"/>
    <xf numFmtId="187" fontId="4" fillId="0" borderId="154" applyNumberFormat="0" applyFill="0" applyAlignment="0" applyProtection="0"/>
    <xf numFmtId="0" fontId="295" fillId="0" borderId="154" applyNumberFormat="0" applyFill="0" applyAlignment="0" applyProtection="0"/>
    <xf numFmtId="187" fontId="4" fillId="0" borderId="154" applyNumberFormat="0" applyFill="0" applyAlignment="0" applyProtection="0"/>
    <xf numFmtId="0" fontId="295" fillId="0" borderId="154" applyNumberFormat="0" applyFill="0" applyAlignment="0" applyProtection="0"/>
    <xf numFmtId="187" fontId="4" fillId="0" borderId="154" applyNumberFormat="0" applyFill="0" applyAlignment="0" applyProtection="0"/>
    <xf numFmtId="0" fontId="295" fillId="0" borderId="154" applyNumberFormat="0" applyFill="0" applyAlignment="0" applyProtection="0"/>
    <xf numFmtId="187" fontId="4"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329"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187"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187"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187"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187"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187"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187" fontId="295" fillId="0" borderId="154" applyNumberFormat="0" applyFill="0" applyAlignment="0" applyProtection="0"/>
    <xf numFmtId="0" fontId="66" fillId="0" borderId="0">
      <alignment horizontal="center" vertical="top" wrapText="1"/>
    </xf>
    <xf numFmtId="0" fontId="188" fillId="0" borderId="0">
      <alignment horizontal="centerContinuous" vertical="center" wrapText="1"/>
    </xf>
    <xf numFmtId="0" fontId="191" fillId="34" borderId="0" applyFill="0">
      <alignment wrapText="1"/>
    </xf>
    <xf numFmtId="0" fontId="13" fillId="0" borderId="0"/>
    <xf numFmtId="0" fontId="13" fillId="0" borderId="0"/>
    <xf numFmtId="0" fontId="42" fillId="0" borderId="0"/>
    <xf numFmtId="0" fontId="42" fillId="0" borderId="0"/>
    <xf numFmtId="0" fontId="42" fillId="0" borderId="0"/>
    <xf numFmtId="0" fontId="340" fillId="0" borderId="0"/>
    <xf numFmtId="0" fontId="42" fillId="0" borderId="0"/>
    <xf numFmtId="0" fontId="42" fillId="0" borderId="0"/>
    <xf numFmtId="0" fontId="42" fillId="0" borderId="0"/>
    <xf numFmtId="0" fontId="13" fillId="0" borderId="0"/>
    <xf numFmtId="0" fontId="342" fillId="0" borderId="0"/>
    <xf numFmtId="0" fontId="4" fillId="0" borderId="0"/>
    <xf numFmtId="187" fontId="42" fillId="0" borderId="0"/>
    <xf numFmtId="0" fontId="4" fillId="0" borderId="0"/>
    <xf numFmtId="0" fontId="42" fillId="0" borderId="0"/>
    <xf numFmtId="0" fontId="61"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88" fillId="0" borderId="0"/>
    <xf numFmtId="0" fontId="344" fillId="0" borderId="0"/>
    <xf numFmtId="0" fontId="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4" fillId="0" borderId="0"/>
    <xf numFmtId="0" fontId="42" fillId="0" borderId="0"/>
    <xf numFmtId="0" fontId="1" fillId="0" borderId="0"/>
    <xf numFmtId="0" fontId="4" fillId="0" borderId="0"/>
    <xf numFmtId="0" fontId="13" fillId="0" borderId="0"/>
    <xf numFmtId="0" fontId="4" fillId="0" borderId="0"/>
    <xf numFmtId="0" fontId="4" fillId="0" borderId="0"/>
    <xf numFmtId="0" fontId="4" fillId="0" borderId="0"/>
    <xf numFmtId="0" fontId="4" fillId="0" borderId="0"/>
    <xf numFmtId="0" fontId="42" fillId="0" borderId="0"/>
    <xf numFmtId="0" fontId="4" fillId="0" borderId="0"/>
    <xf numFmtId="0" fontId="4" fillId="0" borderId="0"/>
    <xf numFmtId="0" fontId="13" fillId="0" borderId="0"/>
    <xf numFmtId="0" fontId="13" fillId="0" borderId="0"/>
    <xf numFmtId="0" fontId="13" fillId="0" borderId="0"/>
    <xf numFmtId="0" fontId="13" fillId="0" borderId="0"/>
    <xf numFmtId="0" fontId="13" fillId="0" borderId="0"/>
    <xf numFmtId="0" fontId="13" fillId="0" borderId="0"/>
    <xf numFmtId="0" fontId="4" fillId="0" borderId="0"/>
    <xf numFmtId="0" fontId="42" fillId="0" borderId="0"/>
    <xf numFmtId="0" fontId="42" fillId="0" borderId="0"/>
    <xf numFmtId="0" fontId="80" fillId="0" borderId="0"/>
    <xf numFmtId="0" fontId="80" fillId="0" borderId="0"/>
    <xf numFmtId="0" fontId="80" fillId="0" borderId="0"/>
    <xf numFmtId="0" fontId="80" fillId="0" borderId="0"/>
    <xf numFmtId="0" fontId="80" fillId="0" borderId="0"/>
    <xf numFmtId="0" fontId="305" fillId="0" borderId="0"/>
    <xf numFmtId="0" fontId="80" fillId="0" borderId="0"/>
    <xf numFmtId="0" fontId="80" fillId="0" borderId="0"/>
    <xf numFmtId="0" fontId="80" fillId="0" borderId="0"/>
    <xf numFmtId="0" fontId="4" fillId="0" borderId="0"/>
    <xf numFmtId="0" fontId="4" fillId="0" borderId="0"/>
    <xf numFmtId="0" fontId="4" fillId="0" borderId="0"/>
    <xf numFmtId="0" fontId="4" fillId="0" borderId="0"/>
    <xf numFmtId="0" fontId="4" fillId="0" borderId="0"/>
    <xf numFmtId="0" fontId="4" fillId="0" borderId="0"/>
    <xf numFmtId="187" fontId="235" fillId="0" borderId="0"/>
    <xf numFmtId="187" fontId="235" fillId="0" borderId="0"/>
    <xf numFmtId="0" fontId="4" fillId="0" borderId="0"/>
    <xf numFmtId="0" fontId="4" fillId="0" borderId="0"/>
    <xf numFmtId="0" fontId="13" fillId="0" borderId="0"/>
    <xf numFmtId="187" fontId="235" fillId="0" borderId="0"/>
    <xf numFmtId="0" fontId="13" fillId="0" borderId="0"/>
    <xf numFmtId="187" fontId="235" fillId="0" borderId="0"/>
    <xf numFmtId="0" fontId="4" fillId="0" borderId="0"/>
    <xf numFmtId="187" fontId="235" fillId="0" borderId="0"/>
    <xf numFmtId="187" fontId="235" fillId="0" borderId="0"/>
    <xf numFmtId="187" fontId="235" fillId="0" borderId="0"/>
    <xf numFmtId="187" fontId="235" fillId="0" borderId="0"/>
    <xf numFmtId="187" fontId="235" fillId="0" borderId="0"/>
    <xf numFmtId="187" fontId="235" fillId="0" borderId="0"/>
    <xf numFmtId="0" fontId="13" fillId="0" borderId="0"/>
    <xf numFmtId="0" fontId="80" fillId="0" borderId="0"/>
    <xf numFmtId="0" fontId="13" fillId="0" borderId="0"/>
    <xf numFmtId="0" fontId="4" fillId="0" borderId="0"/>
    <xf numFmtId="0" fontId="13" fillId="0" borderId="0"/>
    <xf numFmtId="187" fontId="235" fillId="0" borderId="0"/>
    <xf numFmtId="187" fontId="235" fillId="0" borderId="0"/>
    <xf numFmtId="0" fontId="13" fillId="0" borderId="0"/>
    <xf numFmtId="49" fontId="330" fillId="0" borderId="0" applyBorder="0">
      <alignment vertical="top"/>
    </xf>
    <xf numFmtId="0" fontId="13" fillId="0" borderId="0"/>
    <xf numFmtId="0" fontId="4" fillId="0" borderId="0"/>
    <xf numFmtId="0" fontId="13" fillId="0" borderId="0"/>
    <xf numFmtId="0" fontId="80" fillId="0" borderId="0"/>
    <xf numFmtId="0" fontId="80" fillId="0" borderId="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187" fontId="4"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187" fontId="4"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187" fontId="4"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4" fillId="56" borderId="155" applyNumberFormat="0" applyFont="0" applyAlignment="0" applyProtection="0"/>
    <xf numFmtId="187" fontId="61" fillId="153" borderId="155" applyNumberFormat="0" applyAlignment="0" applyProtection="0"/>
    <xf numFmtId="0" fontId="4" fillId="56" borderId="155" applyNumberFormat="0" applyFont="0" applyAlignment="0" applyProtection="0"/>
    <xf numFmtId="187" fontId="61" fillId="153" borderId="155" applyNumberFormat="0" applyAlignment="0" applyProtection="0"/>
    <xf numFmtId="0" fontId="80" fillId="56" borderId="155" applyNumberFormat="0" applyFont="0" applyAlignment="0" applyProtection="0"/>
    <xf numFmtId="0" fontId="80" fillId="56" borderId="155" applyNumberFormat="0" applyFont="0" applyAlignment="0" applyProtection="0"/>
    <xf numFmtId="187" fontId="61" fillId="153" borderId="155" applyNumberFormat="0" applyAlignment="0" applyProtection="0"/>
    <xf numFmtId="0" fontId="13" fillId="56" borderId="155" applyNumberFormat="0" applyFont="0" applyAlignment="0" applyProtection="0"/>
    <xf numFmtId="187" fontId="61" fillId="153" borderId="155" applyNumberFormat="0" applyAlignment="0" applyProtection="0"/>
    <xf numFmtId="187" fontId="61" fillId="153" borderId="155" applyNumberFormat="0" applyAlignment="0" applyProtection="0"/>
    <xf numFmtId="0" fontId="13" fillId="56" borderId="155" applyNumberFormat="0" applyFont="0" applyAlignment="0" applyProtection="0"/>
    <xf numFmtId="0" fontId="234" fillId="56" borderId="155" applyNumberFormat="0" applyFont="0" applyAlignment="0" applyProtection="0"/>
    <xf numFmtId="0" fontId="80" fillId="56" borderId="155" applyNumberFormat="0" applyFont="0" applyAlignment="0" applyProtection="0"/>
    <xf numFmtId="187" fontId="61" fillId="56" borderId="155" applyNumberFormat="0" applyFont="0" applyAlignment="0" applyProtection="0"/>
    <xf numFmtId="0" fontId="4" fillId="56" borderId="155" applyNumberFormat="0" applyFont="0" applyAlignment="0" applyProtection="0"/>
    <xf numFmtId="0" fontId="61" fillId="56" borderId="155" applyNumberFormat="0" applyFont="0" applyAlignment="0" applyProtection="0"/>
    <xf numFmtId="0" fontId="4" fillId="56" borderId="155" applyNumberFormat="0" applyFont="0" applyAlignment="0" applyProtection="0"/>
    <xf numFmtId="187" fontId="61" fillId="56" borderId="155" applyNumberFormat="0" applyFont="0" applyAlignment="0" applyProtection="0"/>
    <xf numFmtId="0" fontId="13"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0" fontId="4"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0" fontId="4"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0" fontId="13"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187" fontId="61" fillId="56" borderId="155" applyNumberFormat="0" applyFont="0" applyAlignment="0" applyProtection="0"/>
    <xf numFmtId="0" fontId="4" fillId="56" borderId="155" applyNumberFormat="0" applyFont="0" applyAlignment="0" applyProtection="0"/>
    <xf numFmtId="187" fontId="61" fillId="153" borderId="155" applyNumberFormat="0" applyAlignment="0" applyProtection="0"/>
    <xf numFmtId="0" fontId="80" fillId="56" borderId="155" applyNumberFormat="0" applyFont="0" applyAlignment="0" applyProtection="0"/>
    <xf numFmtId="0" fontId="4" fillId="56" borderId="155" applyNumberFormat="0" applyFont="0" applyAlignment="0" applyProtection="0"/>
    <xf numFmtId="187" fontId="61" fillId="153" borderId="155" applyNumberFormat="0" applyAlignment="0" applyProtection="0"/>
    <xf numFmtId="0" fontId="4" fillId="56" borderId="155" applyNumberFormat="0" applyFont="0" applyAlignment="0" applyProtection="0"/>
    <xf numFmtId="187" fontId="61" fillId="153" borderId="155" applyNumberFormat="0" applyAlignment="0" applyProtection="0"/>
    <xf numFmtId="0" fontId="4" fillId="56" borderId="155" applyNumberFormat="0" applyFont="0" applyAlignment="0" applyProtection="0"/>
    <xf numFmtId="187" fontId="61" fillId="153" borderId="155" applyNumberFormat="0" applyAlignment="0" applyProtection="0"/>
    <xf numFmtId="0" fontId="80" fillId="56" borderId="155" applyNumberFormat="0" applyFont="0" applyAlignment="0" applyProtection="0"/>
    <xf numFmtId="0" fontId="4" fillId="56" borderId="155" applyNumberFormat="0" applyFont="0" applyAlignment="0" applyProtection="0"/>
    <xf numFmtId="0" fontId="80" fillId="56" borderId="155" applyNumberFormat="0" applyFont="0" applyAlignment="0" applyProtection="0"/>
    <xf numFmtId="187" fontId="4"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13"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187" fontId="4"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187" fontId="4"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187" fontId="4"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187" fontId="4"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187" fontId="4"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187" fontId="4" fillId="56" borderId="155" applyNumberFormat="0" applyFont="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1" fillId="0" borderId="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3" fillId="0" borderId="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9" fontId="61" fillId="0" borderId="0" applyFill="0" applyBorder="0" applyAlignment="0" applyProtection="0"/>
    <xf numFmtId="9" fontId="4" fillId="0" borderId="0" applyFont="0" applyFill="0" applyBorder="0" applyAlignment="0" applyProtection="0"/>
    <xf numFmtId="9" fontId="61" fillId="0" borderId="0" applyFont="0" applyFill="0" applyBorder="0" applyAlignment="0" applyProtection="0"/>
    <xf numFmtId="9" fontId="95" fillId="0" borderId="0" applyFont="0" applyFill="0" applyBorder="0" applyAlignment="0" applyProtection="0"/>
    <xf numFmtId="9" fontId="4" fillId="0" borderId="0" applyFont="0" applyFill="0" applyBorder="0" applyAlignment="0" applyProtection="0"/>
    <xf numFmtId="9" fontId="88"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13" fillId="0" borderId="0" applyFill="0" applyBorder="0" applyAlignment="0" applyProtection="0"/>
    <xf numFmtId="168" fontId="13" fillId="0" borderId="0" applyFill="0" applyBorder="0" applyAlignment="0" applyProtection="0"/>
    <xf numFmtId="237" fontId="13" fillId="0" borderId="0" applyFont="0" applyFill="0" applyBorder="0" applyAlignment="0" applyProtection="0"/>
    <xf numFmtId="168" fontId="1" fillId="0" borderId="0" applyFont="0" applyFill="0" applyBorder="0" applyAlignment="0" applyProtection="0"/>
    <xf numFmtId="237" fontId="13" fillId="0" borderId="0" applyFont="0" applyFill="0" applyBorder="0" applyAlignment="0" applyProtection="0"/>
    <xf numFmtId="237" fontId="13" fillId="0" borderId="0" applyFont="0" applyFill="0" applyBorder="0" applyAlignment="0" applyProtection="0"/>
    <xf numFmtId="237" fontId="13" fillId="0" borderId="0" applyFont="0" applyFill="0" applyBorder="0" applyAlignment="0" applyProtection="0"/>
    <xf numFmtId="168" fontId="4" fillId="0" borderId="0" applyFont="0" applyFill="0" applyBorder="0" applyAlignment="0" applyProtection="0"/>
    <xf numFmtId="237" fontId="13" fillId="0" borderId="0" applyFont="0" applyFill="0" applyBorder="0" applyAlignment="0" applyProtection="0"/>
    <xf numFmtId="237" fontId="13" fillId="0" borderId="0" applyFont="0" applyFill="0" applyBorder="0" applyAlignment="0" applyProtection="0"/>
    <xf numFmtId="168" fontId="13" fillId="0" borderId="0" applyFont="0" applyFill="0" applyBorder="0" applyAlignment="0" applyProtection="0"/>
    <xf numFmtId="168" fontId="4" fillId="0" borderId="0" applyFont="0" applyFill="0" applyBorder="0" applyAlignment="0" applyProtection="0"/>
    <xf numFmtId="4" fontId="243" fillId="34" borderId="0" applyBorder="0">
      <alignment horizontal="right"/>
    </xf>
    <xf numFmtId="4" fontId="243" fillId="154" borderId="55" applyBorder="0">
      <alignment horizontal="right"/>
    </xf>
    <xf numFmtId="4" fontId="243" fillId="34" borderId="1" applyFont="0" applyBorder="0">
      <alignment horizontal="right"/>
    </xf>
    <xf numFmtId="167" fontId="49" fillId="0" borderId="0">
      <protection locked="0"/>
    </xf>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80" fillId="56" borderId="155" applyNumberFormat="0" applyFon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4" fillId="56" borderId="155" applyNumberFormat="0" applyFont="0" applyAlignment="0" applyProtection="0"/>
    <xf numFmtId="0" fontId="4" fillId="56" borderId="155" applyNumberFormat="0" applyFont="0" applyAlignment="0" applyProtection="0"/>
    <xf numFmtId="0" fontId="4" fillId="56" borderId="155" applyNumberFormat="0" applyFont="0" applyAlignment="0" applyProtection="0"/>
    <xf numFmtId="0" fontId="4" fillId="56" borderId="155" applyNumberFormat="0" applyFont="0" applyAlignment="0" applyProtection="0"/>
    <xf numFmtId="0" fontId="4" fillId="56" borderId="155" applyNumberFormat="0" applyFont="0" applyAlignment="0" applyProtection="0"/>
    <xf numFmtId="0" fontId="4" fillId="56" borderId="155" applyNumberFormat="0" applyFont="0" applyAlignment="0" applyProtection="0"/>
    <xf numFmtId="0" fontId="4" fillId="56" borderId="155" applyNumberFormat="0" applyFont="0" applyAlignment="0" applyProtection="0"/>
    <xf numFmtId="0" fontId="4" fillId="56" borderId="155" applyNumberFormat="0" applyFont="0" applyAlignment="0" applyProtection="0"/>
    <xf numFmtId="9" fontId="1" fillId="0" borderId="0" applyFont="0" applyFill="0" applyBorder="0" applyAlignment="0" applyProtection="0"/>
    <xf numFmtId="168" fontId="1" fillId="0" borderId="0" applyFont="0" applyFill="0" applyBorder="0" applyAlignment="0" applyProtection="0"/>
    <xf numFmtId="0" fontId="243" fillId="56" borderId="155" applyNumberFormat="0" applyFont="0" applyAlignment="0" applyProtection="0"/>
    <xf numFmtId="4" fontId="81" fillId="36" borderId="153" applyNumberFormat="0" applyProtection="0">
      <alignment vertical="center"/>
    </xf>
    <xf numFmtId="4" fontId="269" fillId="36" borderId="153" applyNumberFormat="0" applyProtection="0">
      <alignment vertical="center"/>
    </xf>
    <xf numFmtId="4" fontId="81" fillId="36" borderId="153" applyNumberFormat="0" applyProtection="0">
      <alignment horizontal="left" vertical="center" indent="1"/>
    </xf>
    <xf numFmtId="4" fontId="81" fillId="36" borderId="153" applyNumberFormat="0" applyProtection="0">
      <alignment horizontal="left" vertical="center" indent="1"/>
    </xf>
    <xf numFmtId="4" fontId="81" fillId="128" borderId="153" applyNumberFormat="0" applyProtection="0">
      <alignment horizontal="right" vertical="center"/>
    </xf>
    <xf numFmtId="4" fontId="81" fillId="129" borderId="153" applyNumberFormat="0" applyProtection="0">
      <alignment horizontal="right" vertical="center"/>
    </xf>
    <xf numFmtId="4" fontId="81" fillId="104" borderId="153" applyNumberFormat="0" applyProtection="0">
      <alignment horizontal="right" vertical="center"/>
    </xf>
    <xf numFmtId="4" fontId="81" fillId="130" borderId="153" applyNumberFormat="0" applyProtection="0">
      <alignment horizontal="right" vertical="center"/>
    </xf>
    <xf numFmtId="4" fontId="81" fillId="131" borderId="153" applyNumberFormat="0" applyProtection="0">
      <alignment horizontal="right" vertical="center"/>
    </xf>
    <xf numFmtId="4" fontId="81" fillId="42" borderId="153" applyNumberFormat="0" applyProtection="0">
      <alignment horizontal="right" vertical="center"/>
    </xf>
    <xf numFmtId="4" fontId="81" fillId="132" borderId="153" applyNumberFormat="0" applyProtection="0">
      <alignment horizontal="right" vertical="center"/>
    </xf>
    <xf numFmtId="4" fontId="81" fillId="133" borderId="153" applyNumberFormat="0" applyProtection="0">
      <alignment horizontal="right" vertical="center"/>
    </xf>
    <xf numFmtId="4" fontId="81" fillId="111" borderId="153" applyNumberFormat="0" applyProtection="0">
      <alignment horizontal="right" vertical="center"/>
    </xf>
    <xf numFmtId="4" fontId="107" fillId="134" borderId="153" applyNumberFormat="0" applyProtection="0">
      <alignment horizontal="left" vertical="center" indent="1"/>
    </xf>
    <xf numFmtId="4" fontId="145" fillId="135" borderId="153" applyNumberFormat="0" applyProtection="0">
      <alignment horizontal="left" vertical="center" indent="1"/>
    </xf>
    <xf numFmtId="4" fontId="145" fillId="121" borderId="153" applyNumberFormat="0" applyProtection="0">
      <alignment horizontal="left" vertical="center" indent="1"/>
    </xf>
    <xf numFmtId="4" fontId="81" fillId="115" borderId="153" applyNumberFormat="0" applyProtection="0">
      <alignment vertical="center"/>
    </xf>
    <xf numFmtId="4" fontId="269" fillId="115" borderId="153" applyNumberFormat="0" applyProtection="0">
      <alignment vertical="center"/>
    </xf>
    <xf numFmtId="4" fontId="81" fillId="115" borderId="153" applyNumberFormat="0" applyProtection="0">
      <alignment horizontal="left" vertical="center" indent="1"/>
    </xf>
    <xf numFmtId="4" fontId="81" fillId="115" borderId="153" applyNumberFormat="0" applyProtection="0">
      <alignment horizontal="left" vertical="center" indent="1"/>
    </xf>
    <xf numFmtId="4" fontId="81" fillId="135" borderId="153" applyNumberFormat="0" applyProtection="0">
      <alignment horizontal="right" vertical="center"/>
    </xf>
    <xf numFmtId="4" fontId="269" fillId="135" borderId="153" applyNumberFormat="0" applyProtection="0">
      <alignment horizontal="right" vertical="center"/>
    </xf>
    <xf numFmtId="4" fontId="273" fillId="135" borderId="153" applyNumberFormat="0" applyProtection="0">
      <alignment horizontal="right" vertical="center"/>
    </xf>
    <xf numFmtId="0" fontId="201" fillId="53" borderId="152" applyNumberFormat="0" applyAlignment="0" applyProtection="0"/>
    <xf numFmtId="0" fontId="250" fillId="57" borderId="153" applyNumberFormat="0" applyAlignment="0" applyProtection="0"/>
    <xf numFmtId="0" fontId="120" fillId="57" borderId="152" applyNumberFormat="0" applyAlignment="0" applyProtection="0"/>
    <xf numFmtId="0" fontId="295" fillId="0" borderId="154" applyNumberFormat="0" applyFill="0" applyAlignment="0" applyProtection="0"/>
    <xf numFmtId="0" fontId="80" fillId="56" borderId="155" applyNumberFormat="0" applyFont="0" applyAlignment="0" applyProtection="0"/>
    <xf numFmtId="0" fontId="4" fillId="56" borderId="155" applyNumberFormat="0" applyFont="0" applyAlignment="0" applyProtection="0"/>
    <xf numFmtId="0" fontId="319" fillId="0" borderId="0" applyBorder="0">
      <alignment horizontal="center" vertical="center" wrapText="1"/>
    </xf>
    <xf numFmtId="168" fontId="1" fillId="0" borderId="0" applyFont="0" applyFill="0" applyBorder="0" applyAlignment="0" applyProtection="0"/>
    <xf numFmtId="0" fontId="1"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1" fillId="50"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1"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1" fillId="58"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2"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2" fillId="58" borderId="0" applyNumberFormat="0" applyBorder="0" applyAlignment="0" applyProtection="0"/>
    <xf numFmtId="0" fontId="2"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2" fillId="65"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2"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2" fillId="67" borderId="0" applyNumberFormat="0" applyBorder="0" applyAlignment="0" applyProtection="0"/>
    <xf numFmtId="0" fontId="366" fillId="0" borderId="156" applyNumberFormat="0" applyFill="0" applyProtection="0">
      <alignment horizontal="center"/>
    </xf>
    <xf numFmtId="0" fontId="366" fillId="0" borderId="157" applyNumberFormat="0" applyFill="0" applyAlignment="0" applyProtection="0"/>
    <xf numFmtId="0" fontId="367" fillId="0" borderId="158" applyNumberFormat="0" applyFill="0" applyProtection="0">
      <alignment horizontal="left"/>
    </xf>
    <xf numFmtId="0" fontId="367" fillId="156" borderId="156" applyNumberFormat="0" applyProtection="0">
      <alignment horizontal="center"/>
    </xf>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65" fillId="0" borderId="0" applyNumberFormat="0" applyFill="0" applyProtection="0"/>
    <xf numFmtId="0" fontId="4" fillId="0" borderId="0"/>
    <xf numFmtId="0" fontId="4" fillId="0" borderId="0"/>
    <xf numFmtId="0" fontId="4" fillId="0" borderId="0"/>
    <xf numFmtId="0" fontId="365" fillId="0" borderId="0" applyNumberFormat="0" applyFill="0" applyProtection="0"/>
    <xf numFmtId="0" fontId="343" fillId="0" borderId="0"/>
    <xf numFmtId="0" fontId="343" fillId="0" borderId="0"/>
    <xf numFmtId="0" fontId="1" fillId="0" borderId="0"/>
    <xf numFmtId="0" fontId="4" fillId="0" borderId="0"/>
    <xf numFmtId="0" fontId="4" fillId="0" borderId="0"/>
    <xf numFmtId="0" fontId="4" fillId="0" borderId="0"/>
    <xf numFmtId="0" fontId="13" fillId="0" borderId="0"/>
    <xf numFmtId="0" fontId="13" fillId="0" borderId="0"/>
    <xf numFmtId="0" fontId="13" fillId="0" borderId="0"/>
    <xf numFmtId="0" fontId="13" fillId="0" borderId="0"/>
    <xf numFmtId="0" fontId="13" fillId="0" borderId="0"/>
    <xf numFmtId="0" fontId="1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2" fillId="0" borderId="0"/>
    <xf numFmtId="0" fontId="42" fillId="0" borderId="0"/>
    <xf numFmtId="0" fontId="42" fillId="0" borderId="0"/>
    <xf numFmtId="0" fontId="4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3" fillId="0" borderId="0"/>
    <xf numFmtId="0" fontId="13" fillId="0" borderId="0"/>
    <xf numFmtId="0" fontId="13" fillId="0" borderId="0"/>
    <xf numFmtId="0" fontId="13" fillId="0" borderId="0">
      <alignment wrapText="1"/>
    </xf>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13" fillId="0" borderId="0">
      <alignment wrapText="1"/>
    </xf>
    <xf numFmtId="0" fontId="13" fillId="0" borderId="0">
      <alignment wrapText="1"/>
    </xf>
    <xf numFmtId="0" fontId="13" fillId="0" borderId="0">
      <alignment wrapText="1"/>
    </xf>
    <xf numFmtId="0" fontId="13" fillId="0" borderId="0">
      <alignment wrapText="1"/>
    </xf>
    <xf numFmtId="0" fontId="13" fillId="0" borderId="0">
      <alignment wrapText="1"/>
    </xf>
    <xf numFmtId="0" fontId="13" fillId="0" borderId="0">
      <alignment wrapText="1"/>
    </xf>
    <xf numFmtId="0" fontId="13" fillId="0" borderId="0">
      <alignment wrapText="1"/>
    </xf>
    <xf numFmtId="0" fontId="13" fillId="0" borderId="0">
      <alignment wrapText="1"/>
    </xf>
    <xf numFmtId="0" fontId="13" fillId="0" borderId="0">
      <alignment wrapText="1"/>
    </xf>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13" fillId="0" borderId="0">
      <alignment wrapText="1"/>
    </xf>
    <xf numFmtId="0" fontId="13" fillId="0" borderId="0"/>
    <xf numFmtId="0" fontId="13" fillId="0" borderId="0"/>
    <xf numFmtId="0" fontId="235" fillId="0" borderId="0"/>
    <xf numFmtId="0" fontId="346" fillId="0" borderId="0"/>
    <xf numFmtId="0" fontId="346" fillId="0" borderId="0"/>
    <xf numFmtId="0" fontId="346" fillId="0" borderId="0"/>
    <xf numFmtId="0" fontId="346" fillId="0" borderId="0"/>
    <xf numFmtId="0" fontId="82" fillId="0" borderId="0"/>
    <xf numFmtId="0" fontId="82" fillId="0" borderId="0"/>
    <xf numFmtId="0" fontId="82" fillId="0" borderId="0"/>
    <xf numFmtId="0" fontId="82" fillId="0" borderId="0"/>
    <xf numFmtId="0" fontId="82" fillId="0" borderId="0"/>
    <xf numFmtId="0" fontId="82" fillId="0" borderId="0"/>
    <xf numFmtId="0" fontId="346" fillId="0" borderId="0"/>
    <xf numFmtId="0" fontId="46"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346"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6" fillId="0" borderId="0"/>
    <xf numFmtId="0" fontId="82" fillId="0" borderId="0"/>
    <xf numFmtId="0" fontId="82"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6" fillId="0" borderId="0"/>
    <xf numFmtId="0" fontId="82" fillId="0" borderId="0"/>
    <xf numFmtId="0" fontId="82"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0" fillId="0" borderId="0"/>
    <xf numFmtId="0" fontId="346" fillId="0" borderId="0"/>
    <xf numFmtId="0" fontId="340" fillId="0" borderId="0"/>
    <xf numFmtId="0" fontId="43" fillId="124" borderId="0"/>
    <xf numFmtId="0" fontId="43" fillId="124" borderId="0"/>
    <xf numFmtId="0" fontId="43" fillId="124" borderId="0"/>
    <xf numFmtId="0" fontId="43" fillId="124" borderId="0"/>
    <xf numFmtId="0" fontId="80" fillId="0" borderId="0"/>
    <xf numFmtId="0" fontId="80" fillId="0" borderId="0"/>
    <xf numFmtId="0" fontId="80" fillId="0" borderId="0"/>
    <xf numFmtId="0" fontId="8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0" fillId="0" borderId="0"/>
    <xf numFmtId="0" fontId="80" fillId="0" borderId="0"/>
    <xf numFmtId="0" fontId="80" fillId="0" borderId="0"/>
    <xf numFmtId="0" fontId="1" fillId="0" borderId="0"/>
    <xf numFmtId="0" fontId="80" fillId="0" borderId="0"/>
    <xf numFmtId="0" fontId="1" fillId="0" borderId="0"/>
    <xf numFmtId="0" fontId="4" fillId="0" borderId="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3" fillId="56" borderId="155" applyNumberFormat="0" applyFont="0" applyAlignment="0" applyProtection="0"/>
    <xf numFmtId="0" fontId="13"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16" borderId="102" applyNumberFormat="0" applyFont="0" applyAlignment="0" applyProtection="0"/>
    <xf numFmtId="0" fontId="80" fillId="16" borderId="102" applyNumberFormat="0" applyFont="0" applyAlignment="0" applyProtection="0"/>
    <xf numFmtId="9" fontId="80" fillId="0" borderId="0" applyFont="0" applyFill="0" applyBorder="0" applyAlignment="0" applyProtection="0"/>
    <xf numFmtId="9" fontId="4" fillId="0" borderId="0" applyFont="0" applyFill="0" applyBorder="0" applyAlignment="0" applyProtection="0"/>
    <xf numFmtId="9" fontId="353" fillId="0" borderId="0" applyFont="0" applyFill="0" applyBorder="0" applyAlignment="0" applyProtection="0"/>
    <xf numFmtId="9" fontId="353"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2" fillId="0" borderId="0" applyFont="0" applyFill="0" applyBorder="0" applyAlignment="0" applyProtection="0"/>
    <xf numFmtId="9" fontId="82" fillId="0" borderId="0" applyFont="0" applyFill="0" applyBorder="0" applyAlignment="0" applyProtection="0"/>
    <xf numFmtId="9" fontId="82" fillId="0" borderId="0" applyFont="0" applyFill="0" applyBorder="0" applyAlignment="0" applyProtection="0"/>
    <xf numFmtId="9" fontId="82" fillId="0" borderId="0" applyFont="0" applyFill="0" applyBorder="0" applyAlignment="0" applyProtection="0"/>
    <xf numFmtId="9" fontId="82" fillId="0" borderId="0" applyFont="0" applyFill="0" applyBorder="0" applyAlignment="0" applyProtection="0"/>
    <xf numFmtId="9" fontId="82" fillId="0" borderId="0" applyFont="0" applyFill="0" applyBorder="0" applyAlignment="0" applyProtection="0"/>
    <xf numFmtId="9" fontId="82" fillId="0" borderId="0" applyFont="0" applyFill="0" applyBorder="0" applyAlignment="0" applyProtection="0"/>
    <xf numFmtId="9" fontId="4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166" fontId="80"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237" fontId="1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237" fontId="80" fillId="0" borderId="0" applyFont="0" applyFill="0" applyBorder="0" applyAlignment="0" applyProtection="0"/>
    <xf numFmtId="237" fontId="80" fillId="0" borderId="0" applyFont="0" applyFill="0" applyBorder="0" applyAlignment="0" applyProtection="0"/>
    <xf numFmtId="237" fontId="80" fillId="0" borderId="0" applyFont="0" applyFill="0" applyBorder="0" applyAlignment="0" applyProtection="0"/>
    <xf numFmtId="237" fontId="80" fillId="0" borderId="0" applyFont="0" applyFill="0" applyBorder="0" applyAlignment="0" applyProtection="0"/>
    <xf numFmtId="237" fontId="80" fillId="0" borderId="0" applyFont="0" applyFill="0" applyBorder="0" applyAlignment="0" applyProtection="0"/>
    <xf numFmtId="237"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80"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58" borderId="0" applyNumberFormat="0" applyBorder="0" applyAlignment="0" applyProtection="0"/>
    <xf numFmtId="0" fontId="2" fillId="65" borderId="0" applyNumberFormat="0" applyBorder="0" applyAlignment="0" applyProtection="0"/>
    <xf numFmtId="0" fontId="2" fillId="29" borderId="0" applyNumberFormat="0" applyBorder="0" applyAlignment="0" applyProtection="0"/>
    <xf numFmtId="0" fontId="2" fillId="67"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31" fillId="13" borderId="98" applyNumberFormat="0" applyAlignment="0" applyProtection="0"/>
    <xf numFmtId="0" fontId="32" fillId="14" borderId="99" applyNumberFormat="0" applyAlignment="0" applyProtection="0"/>
    <xf numFmtId="0" fontId="33" fillId="14" borderId="98" applyNumberFormat="0" applyAlignment="0" applyProtection="0"/>
    <xf numFmtId="0" fontId="25" fillId="0" borderId="95" applyNumberFormat="0" applyFill="0" applyAlignment="0" applyProtection="0"/>
    <xf numFmtId="0" fontId="26" fillId="0" borderId="96" applyNumberFormat="0" applyFill="0" applyAlignment="0" applyProtection="0"/>
    <xf numFmtId="0" fontId="27" fillId="0" borderId="97" applyNumberFormat="0" applyFill="0" applyAlignment="0" applyProtection="0"/>
    <xf numFmtId="0" fontId="27" fillId="0" borderId="0" applyNumberFormat="0" applyFill="0" applyBorder="0" applyAlignment="0" applyProtection="0"/>
    <xf numFmtId="0" fontId="38" fillId="0" borderId="103" applyNumberFormat="0" applyFill="0" applyAlignment="0" applyProtection="0"/>
    <xf numFmtId="0" fontId="35" fillId="15" borderId="101" applyNumberFormat="0" applyAlignment="0" applyProtection="0"/>
    <xf numFmtId="0" fontId="24" fillId="0" borderId="0" applyNumberFormat="0" applyFill="0" applyBorder="0" applyAlignment="0" applyProtection="0"/>
    <xf numFmtId="0" fontId="30" fillId="1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4" fillId="0" borderId="0"/>
    <xf numFmtId="0" fontId="29" fillId="11" borderId="0" applyNumberFormat="0" applyBorder="0" applyAlignment="0" applyProtection="0"/>
    <xf numFmtId="0" fontId="37" fillId="0" borderId="0" applyNumberForma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4" fillId="0" borderId="100" applyNumberFormat="0" applyFill="0" applyAlignment="0" applyProtection="0"/>
    <xf numFmtId="0" fontId="36" fillId="0" borderId="0" applyNumberForma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0" fontId="28" fillId="10" borderId="0" applyNumberFormat="0" applyBorder="0" applyAlignment="0" applyProtection="0"/>
    <xf numFmtId="0" fontId="1" fillId="0" borderId="0"/>
    <xf numFmtId="0" fontId="340" fillId="0" borderId="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8"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4"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2" fillId="58" borderId="0" applyNumberFormat="0" applyBorder="0" applyAlignment="0" applyProtection="0"/>
    <xf numFmtId="0" fontId="2" fillId="65" borderId="0" applyNumberFormat="0" applyBorder="0" applyAlignment="0" applyProtection="0"/>
    <xf numFmtId="0" fontId="2" fillId="67"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 fillId="0" borderId="0" applyFont="0" applyFill="0" applyBorder="0" applyAlignment="0" applyProtection="0"/>
    <xf numFmtId="0" fontId="1"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340"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340" fillId="0" borderId="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340" fillId="0" borderId="0"/>
    <xf numFmtId="0" fontId="340"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340" fillId="0" borderId="0"/>
    <xf numFmtId="0" fontId="340" fillId="0" borderId="0"/>
    <xf numFmtId="0" fontId="340" fillId="0" borderId="0"/>
    <xf numFmtId="0" fontId="1" fillId="0" borderId="0"/>
    <xf numFmtId="168" fontId="1" fillId="0" borderId="0" applyFont="0" applyFill="0" applyBorder="0" applyAlignment="0" applyProtection="0"/>
    <xf numFmtId="0" fontId="340" fillId="0" borderId="0"/>
    <xf numFmtId="0" fontId="1" fillId="0" borderId="0"/>
    <xf numFmtId="168" fontId="1" fillId="0" borderId="0" applyFont="0" applyFill="0" applyBorder="0" applyAlignment="0" applyProtection="0"/>
    <xf numFmtId="0" fontId="340" fillId="0" borderId="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168" fontId="1" fillId="0" borderId="0" applyFont="0" applyFill="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80"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168" fontId="1" fillId="0" borderId="0" applyFont="0" applyFill="0" applyBorder="0" applyAlignment="0" applyProtection="0"/>
    <xf numFmtId="0" fontId="2" fillId="58" borderId="0" applyNumberFormat="0" applyBorder="0" applyAlignment="0" applyProtection="0"/>
    <xf numFmtId="0" fontId="2" fillId="65" borderId="0" applyNumberFormat="0" applyBorder="0" applyAlignment="0" applyProtection="0"/>
    <xf numFmtId="0" fontId="2" fillId="29" borderId="0" applyNumberFormat="0" applyBorder="0" applyAlignment="0" applyProtection="0"/>
    <xf numFmtId="0" fontId="2" fillId="67" borderId="0" applyNumberFormat="0" applyBorder="0" applyAlignment="0" applyProtection="0"/>
    <xf numFmtId="168" fontId="1" fillId="0" borderId="0" applyFont="0" applyFill="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168" fontId="1" fillId="0" borderId="0" applyFont="0" applyFill="0" applyBorder="0" applyAlignment="0" applyProtection="0"/>
    <xf numFmtId="0" fontId="2" fillId="24"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31" fillId="13" borderId="98" applyNumberFormat="0" applyAlignment="0" applyProtection="0"/>
    <xf numFmtId="168" fontId="1" fillId="0" borderId="0" applyFont="0" applyFill="0" applyBorder="0" applyAlignment="0" applyProtection="0"/>
    <xf numFmtId="0" fontId="32" fillId="14" borderId="99" applyNumberFormat="0" applyAlignment="0" applyProtection="0"/>
    <xf numFmtId="0" fontId="33" fillId="14" borderId="98" applyNumberFormat="0" applyAlignment="0" applyProtection="0"/>
    <xf numFmtId="0" fontId="25" fillId="0" borderId="95" applyNumberFormat="0" applyFill="0" applyAlignment="0" applyProtection="0"/>
    <xf numFmtId="168" fontId="1" fillId="0" borderId="0" applyFont="0" applyFill="0" applyBorder="0" applyAlignment="0" applyProtection="0"/>
    <xf numFmtId="0" fontId="26" fillId="0" borderId="96" applyNumberFormat="0" applyFill="0" applyAlignment="0" applyProtection="0"/>
    <xf numFmtId="0" fontId="27" fillId="0" borderId="97" applyNumberFormat="0" applyFill="0" applyAlignment="0" applyProtection="0"/>
    <xf numFmtId="0" fontId="27" fillId="0" borderId="0" applyNumberFormat="0" applyFill="0" applyBorder="0" applyAlignment="0" applyProtection="0"/>
    <xf numFmtId="0" fontId="38" fillId="0" borderId="103" applyNumberFormat="0" applyFill="0" applyAlignment="0" applyProtection="0"/>
    <xf numFmtId="168" fontId="1" fillId="0" borderId="0" applyFont="0" applyFill="0" applyBorder="0" applyAlignment="0" applyProtection="0"/>
    <xf numFmtId="0" fontId="35" fillId="15" borderId="101" applyNumberFormat="0" applyAlignment="0" applyProtection="0"/>
    <xf numFmtId="0" fontId="24" fillId="0" borderId="0" applyNumberFormat="0" applyFill="0" applyBorder="0" applyAlignment="0" applyProtection="0"/>
    <xf numFmtId="0" fontId="30" fillId="1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3" fillId="124" borderId="0"/>
    <xf numFmtId="168" fontId="1" fillId="0" borderId="0" applyFont="0" applyFill="0" applyBorder="0" applyAlignment="0" applyProtection="0"/>
    <xf numFmtId="0" fontId="1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5" fillId="0" borderId="0"/>
    <xf numFmtId="0" fontId="3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11" borderId="0" applyNumberFormat="0" applyBorder="0" applyAlignment="0" applyProtection="0"/>
    <xf numFmtId="0" fontId="37" fillId="0" borderId="0" applyNumberFormat="0" applyFill="0" applyBorder="0" applyAlignment="0" applyProtection="0"/>
    <xf numFmtId="168" fontId="1" fillId="0" borderId="0" applyFont="0" applyFill="0" applyBorder="0" applyAlignment="0" applyProtection="0"/>
    <xf numFmtId="0" fontId="34" fillId="0" borderId="100" applyNumberFormat="0" applyFill="0" applyAlignment="0" applyProtection="0"/>
    <xf numFmtId="0" fontId="36" fillId="0" borderId="0" applyNumberFormat="0" applyFill="0" applyBorder="0" applyAlignment="0" applyProtection="0"/>
    <xf numFmtId="237" fontId="13" fillId="0" borderId="0" applyFont="0" applyFill="0" applyBorder="0" applyAlignment="0" applyProtection="0"/>
    <xf numFmtId="168" fontId="1" fillId="0" borderId="0" applyFont="0" applyFill="0" applyBorder="0" applyAlignment="0" applyProtection="0"/>
    <xf numFmtId="0" fontId="28" fillId="10" borderId="0" applyNumberFormat="0" applyBorder="0" applyAlignment="0" applyProtection="0"/>
    <xf numFmtId="168" fontId="1" fillId="0" borderId="0" applyFont="0" applyFill="0" applyBorder="0" applyAlignment="0" applyProtection="0"/>
    <xf numFmtId="0" fontId="1"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8"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8" fontId="1" fillId="0" borderId="0" applyFont="0" applyFill="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168" fontId="1" fillId="0" borderId="0" applyFont="0" applyFill="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0" fontId="351" fillId="0" borderId="0"/>
    <xf numFmtId="0" fontId="351" fillId="16" borderId="102" applyNumberFormat="0" applyFont="0" applyAlignment="0" applyProtection="0"/>
    <xf numFmtId="237" fontId="13" fillId="0" borderId="0" applyFont="0" applyFill="0" applyBorder="0" applyAlignment="0" applyProtection="0"/>
    <xf numFmtId="0" fontId="351" fillId="0" borderId="0"/>
    <xf numFmtId="0" fontId="351" fillId="0" borderId="0"/>
    <xf numFmtId="0" fontId="351" fillId="0" borderId="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35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0" fontId="368" fillId="0" borderId="0">
      <protection locked="0"/>
    </xf>
    <xf numFmtId="0" fontId="364" fillId="124" borderId="0">
      <alignment horizontal="center" vertical="center"/>
    </xf>
    <xf numFmtId="0" fontId="369" fillId="124" borderId="0">
      <alignment horizontal="center" vertical="center"/>
    </xf>
    <xf numFmtId="0" fontId="369" fillId="57" borderId="0">
      <alignment horizontal="left" vertical="top"/>
    </xf>
    <xf numFmtId="0" fontId="369" fillId="124" borderId="0">
      <alignment horizontal="left" vertical="top"/>
    </xf>
    <xf numFmtId="0" fontId="46" fillId="0" borderId="0"/>
    <xf numFmtId="0" fontId="5" fillId="0" borderId="0"/>
    <xf numFmtId="0" fontId="4"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6"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3"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5"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8"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54"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0" fillId="62"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63"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67"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75"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80"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59"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5"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6"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84" fillId="69" borderId="0" applyNumberFormat="0" applyBorder="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250" fillId="57" borderId="153"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20" fillId="57" borderId="152" applyNumberFormat="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3" fillId="0" borderId="120"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78" fillId="0" borderId="121"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123" applyNumberFormat="0" applyFill="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182" fillId="0" borderId="0" applyNumberFormat="0" applyFill="0" applyBorder="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295" fillId="0" borderId="154" applyNumberFormat="0" applyFill="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125" fillId="105" borderId="115" applyNumberFormat="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92" fillId="0" borderId="0" applyNumberFormat="0" applyFill="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227" fillId="35"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04" fillId="46" borderId="0" applyNumberFormat="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159" fillId="0" borderId="0" applyNumberFormat="0" applyFill="0" applyBorder="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80" fillId="56" borderId="155" applyNumberFormat="0" applyFont="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221" fillId="0" borderId="129" applyNumberFormat="0" applyFill="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300" fillId="0" borderId="0" applyNumberFormat="0" applyFill="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162" fillId="48"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6" borderId="0" applyNumberFormat="0" applyBorder="0" applyAlignment="0" applyProtection="0"/>
    <xf numFmtId="0" fontId="80" fillId="48" borderId="0" applyNumberFormat="0" applyBorder="0" applyAlignment="0" applyProtection="0"/>
    <xf numFmtId="0" fontId="80" fillId="50" borderId="0" applyNumberFormat="0" applyBorder="0" applyAlignment="0" applyProtection="0"/>
    <xf numFmtId="0" fontId="80" fillId="52" borderId="0" applyNumberFormat="0" applyBorder="0" applyAlignment="0" applyProtection="0"/>
    <xf numFmtId="0" fontId="80" fillId="53" borderId="0" applyNumberFormat="0" applyBorder="0" applyAlignment="0" applyProtection="0"/>
    <xf numFmtId="0" fontId="80" fillId="54" borderId="0" applyNumberFormat="0" applyBorder="0" applyAlignment="0" applyProtection="0"/>
    <xf numFmtId="0" fontId="80" fillId="55" borderId="0" applyNumberFormat="0" applyBorder="0" applyAlignment="0" applyProtection="0"/>
    <xf numFmtId="0" fontId="80" fillId="58" borderId="0" applyNumberFormat="0" applyBorder="0" applyAlignment="0" applyProtection="0"/>
    <xf numFmtId="0" fontId="80" fillId="50" borderId="0" applyNumberFormat="0" applyBorder="0" applyAlignment="0" applyProtection="0"/>
    <xf numFmtId="0" fontId="80" fillId="54" borderId="0" applyNumberFormat="0" applyBorder="0" applyAlignment="0" applyProtection="0"/>
    <xf numFmtId="0" fontId="80" fillId="62" borderId="0" applyNumberFormat="0" applyBorder="0" applyAlignment="0" applyProtection="0"/>
    <xf numFmtId="0" fontId="84" fillId="63" borderId="0" applyNumberFormat="0" applyBorder="0" applyAlignment="0" applyProtection="0"/>
    <xf numFmtId="0" fontId="84" fillId="55" borderId="0" applyNumberFormat="0" applyBorder="0" applyAlignment="0" applyProtection="0"/>
    <xf numFmtId="0" fontId="84" fillId="58" borderId="0" applyNumberFormat="0" applyBorder="0" applyAlignment="0" applyProtection="0"/>
    <xf numFmtId="0" fontId="84" fillId="65" borderId="0" applyNumberFormat="0" applyBorder="0" applyAlignment="0" applyProtection="0"/>
    <xf numFmtId="0" fontId="84" fillId="66" borderId="0" applyNumberFormat="0" applyBorder="0" applyAlignment="0" applyProtection="0"/>
    <xf numFmtId="0" fontId="84" fillId="67" borderId="0" applyNumberFormat="0" applyBorder="0" applyAlignment="0" applyProtection="0"/>
    <xf numFmtId="0" fontId="84" fillId="75" borderId="0" applyNumberFormat="0" applyBorder="0" applyAlignment="0" applyProtection="0"/>
    <xf numFmtId="0" fontId="84" fillId="80" borderId="0" applyNumberFormat="0" applyBorder="0" applyAlignment="0" applyProtection="0"/>
    <xf numFmtId="0" fontId="84" fillId="59" borderId="0" applyNumberFormat="0" applyBorder="0" applyAlignment="0" applyProtection="0"/>
    <xf numFmtId="0" fontId="84" fillId="65" borderId="0" applyNumberFormat="0" applyBorder="0" applyAlignment="0" applyProtection="0"/>
    <xf numFmtId="0" fontId="84" fillId="66" borderId="0" applyNumberFormat="0" applyBorder="0" applyAlignment="0" applyProtection="0"/>
    <xf numFmtId="0" fontId="84" fillId="69" borderId="0" applyNumberFormat="0" applyBorder="0" applyAlignment="0" applyProtection="0"/>
    <xf numFmtId="0" fontId="201" fillId="53" borderId="152" applyNumberFormat="0" applyAlignment="0" applyProtection="0"/>
    <xf numFmtId="0" fontId="250" fillId="57" borderId="153" applyNumberFormat="0" applyAlignment="0" applyProtection="0"/>
    <xf numFmtId="0" fontId="120" fillId="57" borderId="152" applyNumberFormat="0" applyAlignment="0" applyProtection="0"/>
    <xf numFmtId="0" fontId="173" fillId="0" borderId="120" applyNumberFormat="0" applyFill="0" applyAlignment="0" applyProtection="0"/>
    <xf numFmtId="0" fontId="178" fillId="0" borderId="121" applyNumberFormat="0" applyFill="0" applyAlignment="0" applyProtection="0"/>
    <xf numFmtId="0" fontId="182" fillId="0" borderId="123" applyNumberFormat="0" applyFill="0" applyAlignment="0" applyProtection="0"/>
    <xf numFmtId="0" fontId="182" fillId="0" borderId="0" applyNumberFormat="0" applyFill="0" applyBorder="0" applyAlignment="0" applyProtection="0"/>
    <xf numFmtId="0" fontId="295" fillId="0" borderId="154" applyNumberFormat="0" applyFill="0" applyAlignment="0" applyProtection="0"/>
    <xf numFmtId="0" fontId="125" fillId="105" borderId="115" applyNumberFormat="0" applyAlignment="0" applyProtection="0"/>
    <xf numFmtId="0" fontId="292" fillId="0" borderId="0" applyNumberFormat="0" applyFill="0" applyBorder="0" applyAlignment="0" applyProtection="0"/>
    <xf numFmtId="0" fontId="227" fillId="35" borderId="0" applyNumberFormat="0" applyBorder="0" applyAlignment="0" applyProtection="0"/>
    <xf numFmtId="0" fontId="104" fillId="46" borderId="0" applyNumberFormat="0" applyBorder="0" applyAlignment="0" applyProtection="0"/>
    <xf numFmtId="0" fontId="159" fillId="0" borderId="0" applyNumberFormat="0" applyFill="0" applyBorder="0" applyAlignment="0" applyProtection="0"/>
    <xf numFmtId="0" fontId="80" fillId="56" borderId="155" applyNumberFormat="0" applyFont="0" applyAlignment="0" applyProtection="0"/>
    <xf numFmtId="0" fontId="221" fillId="0" borderId="129" applyNumberFormat="0" applyFill="0" applyAlignment="0" applyProtection="0"/>
    <xf numFmtId="0" fontId="300" fillId="0" borderId="0" applyNumberFormat="0" applyFill="0" applyBorder="0" applyAlignment="0" applyProtection="0"/>
    <xf numFmtId="0" fontId="162" fillId="48" borderId="0" applyNumberFormat="0" applyBorder="0" applyAlignment="0" applyProtection="0"/>
    <xf numFmtId="0" fontId="80" fillId="44" borderId="0" applyNumberFormat="0" applyBorder="0" applyAlignment="0" applyProtection="0"/>
    <xf numFmtId="0" fontId="80" fillId="46" borderId="0" applyNumberFormat="0" applyBorder="0" applyAlignment="0" applyProtection="0"/>
    <xf numFmtId="0" fontId="80" fillId="48" borderId="0" applyNumberFormat="0" applyBorder="0" applyAlignment="0" applyProtection="0"/>
    <xf numFmtId="0" fontId="80" fillId="50" borderId="0" applyNumberFormat="0" applyBorder="0" applyAlignment="0" applyProtection="0"/>
    <xf numFmtId="0" fontId="80" fillId="52" borderId="0" applyNumberFormat="0" applyBorder="0" applyAlignment="0" applyProtection="0"/>
    <xf numFmtId="0" fontId="80" fillId="53" borderId="0" applyNumberFormat="0" applyBorder="0" applyAlignment="0" applyProtection="0"/>
    <xf numFmtId="0" fontId="80" fillId="54" borderId="0" applyNumberFormat="0" applyBorder="0" applyAlignment="0" applyProtection="0"/>
    <xf numFmtId="0" fontId="80" fillId="55" borderId="0" applyNumberFormat="0" applyBorder="0" applyAlignment="0" applyProtection="0"/>
    <xf numFmtId="0" fontId="80" fillId="58" borderId="0" applyNumberFormat="0" applyBorder="0" applyAlignment="0" applyProtection="0"/>
    <xf numFmtId="0" fontId="80" fillId="50" borderId="0" applyNumberFormat="0" applyBorder="0" applyAlignment="0" applyProtection="0"/>
    <xf numFmtId="0" fontId="80" fillId="54" borderId="0" applyNumberFormat="0" applyBorder="0" applyAlignment="0" applyProtection="0"/>
    <xf numFmtId="0" fontId="80" fillId="62" borderId="0" applyNumberFormat="0" applyBorder="0" applyAlignment="0" applyProtection="0"/>
    <xf numFmtId="0" fontId="84" fillId="63" borderId="0" applyNumberFormat="0" applyBorder="0" applyAlignment="0" applyProtection="0"/>
    <xf numFmtId="0" fontId="84" fillId="55" borderId="0" applyNumberFormat="0" applyBorder="0" applyAlignment="0" applyProtection="0"/>
    <xf numFmtId="0" fontId="84" fillId="58" borderId="0" applyNumberFormat="0" applyBorder="0" applyAlignment="0" applyProtection="0"/>
    <xf numFmtId="0" fontId="84" fillId="65" borderId="0" applyNumberFormat="0" applyBorder="0" applyAlignment="0" applyProtection="0"/>
    <xf numFmtId="0" fontId="84" fillId="66" borderId="0" applyNumberFormat="0" applyBorder="0" applyAlignment="0" applyProtection="0"/>
    <xf numFmtId="0" fontId="84" fillId="67" borderId="0" applyNumberFormat="0" applyBorder="0" applyAlignment="0" applyProtection="0"/>
    <xf numFmtId="0" fontId="84" fillId="75" borderId="0" applyNumberFormat="0" applyBorder="0" applyAlignment="0" applyProtection="0"/>
    <xf numFmtId="0" fontId="84" fillId="80" borderId="0" applyNumberFormat="0" applyBorder="0" applyAlignment="0" applyProtection="0"/>
    <xf numFmtId="0" fontId="84" fillId="59" borderId="0" applyNumberFormat="0" applyBorder="0" applyAlignment="0" applyProtection="0"/>
    <xf numFmtId="0" fontId="84" fillId="65" borderId="0" applyNumberFormat="0" applyBorder="0" applyAlignment="0" applyProtection="0"/>
    <xf numFmtId="0" fontId="84" fillId="66" borderId="0" applyNumberFormat="0" applyBorder="0" applyAlignment="0" applyProtection="0"/>
    <xf numFmtId="0" fontId="84" fillId="69" borderId="0" applyNumberFormat="0" applyBorder="0" applyAlignment="0" applyProtection="0"/>
    <xf numFmtId="0" fontId="201" fillId="53" borderId="152" applyNumberFormat="0" applyAlignment="0" applyProtection="0"/>
    <xf numFmtId="0" fontId="250" fillId="57" borderId="153" applyNumberFormat="0" applyAlignment="0" applyProtection="0"/>
    <xf numFmtId="0" fontId="120" fillId="57" borderId="152" applyNumberFormat="0" applyAlignment="0" applyProtection="0"/>
    <xf numFmtId="0" fontId="173" fillId="0" borderId="120" applyNumberFormat="0" applyFill="0" applyAlignment="0" applyProtection="0"/>
    <xf numFmtId="0" fontId="178" fillId="0" borderId="121" applyNumberFormat="0" applyFill="0" applyAlignment="0" applyProtection="0"/>
    <xf numFmtId="0" fontId="182" fillId="0" borderId="123" applyNumberFormat="0" applyFill="0" applyAlignment="0" applyProtection="0"/>
    <xf numFmtId="0" fontId="182" fillId="0" borderId="0" applyNumberFormat="0" applyFill="0" applyBorder="0" applyAlignment="0" applyProtection="0"/>
    <xf numFmtId="0" fontId="295" fillId="0" borderId="154" applyNumberFormat="0" applyFill="0" applyAlignment="0" applyProtection="0"/>
    <xf numFmtId="0" fontId="125" fillId="105" borderId="115" applyNumberFormat="0" applyAlignment="0" applyProtection="0"/>
    <xf numFmtId="0" fontId="292" fillId="0" borderId="0" applyNumberFormat="0" applyFill="0" applyBorder="0" applyAlignment="0" applyProtection="0"/>
    <xf numFmtId="0" fontId="227" fillId="35" borderId="0" applyNumberFormat="0" applyBorder="0" applyAlignment="0" applyProtection="0"/>
    <xf numFmtId="0" fontId="80" fillId="44" borderId="0" applyNumberFormat="0" applyBorder="0" applyAlignment="0" applyProtection="0"/>
    <xf numFmtId="0" fontId="104" fillId="46" borderId="0" applyNumberFormat="0" applyBorder="0" applyAlignment="0" applyProtection="0"/>
    <xf numFmtId="0" fontId="159" fillId="0" borderId="0" applyNumberFormat="0" applyFill="0" applyBorder="0" applyAlignment="0" applyProtection="0"/>
    <xf numFmtId="0" fontId="80" fillId="56" borderId="155" applyNumberFormat="0" applyFont="0" applyAlignment="0" applyProtection="0"/>
    <xf numFmtId="0" fontId="221" fillId="0" borderId="129" applyNumberFormat="0" applyFill="0" applyAlignment="0" applyProtection="0"/>
    <xf numFmtId="0" fontId="300" fillId="0" borderId="0" applyNumberFormat="0" applyFill="0" applyBorder="0" applyAlignment="0" applyProtection="0"/>
    <xf numFmtId="0" fontId="162" fillId="48" borderId="0" applyNumberFormat="0" applyBorder="0" applyAlignment="0" applyProtection="0"/>
    <xf numFmtId="0" fontId="80" fillId="46" borderId="0" applyNumberFormat="0" applyBorder="0" applyAlignment="0" applyProtection="0"/>
    <xf numFmtId="0" fontId="80" fillId="48" borderId="0" applyNumberFormat="0" applyBorder="0" applyAlignment="0" applyProtection="0"/>
    <xf numFmtId="0" fontId="80" fillId="50" borderId="0" applyNumberFormat="0" applyBorder="0" applyAlignment="0" applyProtection="0"/>
    <xf numFmtId="0" fontId="80" fillId="52" borderId="0" applyNumberFormat="0" applyBorder="0" applyAlignment="0" applyProtection="0"/>
    <xf numFmtId="0" fontId="80" fillId="53" borderId="0" applyNumberFormat="0" applyBorder="0" applyAlignment="0" applyProtection="0"/>
    <xf numFmtId="0" fontId="80" fillId="54" borderId="0" applyNumberFormat="0" applyBorder="0" applyAlignment="0" applyProtection="0"/>
    <xf numFmtId="0" fontId="80" fillId="55" borderId="0" applyNumberFormat="0" applyBorder="0" applyAlignment="0" applyProtection="0"/>
    <xf numFmtId="0" fontId="80" fillId="58" borderId="0" applyNumberFormat="0" applyBorder="0" applyAlignment="0" applyProtection="0"/>
    <xf numFmtId="0" fontId="80" fillId="50" borderId="0" applyNumberFormat="0" applyBorder="0" applyAlignment="0" applyProtection="0"/>
    <xf numFmtId="0" fontId="80" fillId="54" borderId="0" applyNumberFormat="0" applyBorder="0" applyAlignment="0" applyProtection="0"/>
    <xf numFmtId="0" fontId="80" fillId="62" borderId="0" applyNumberFormat="0" applyBorder="0" applyAlignment="0" applyProtection="0"/>
    <xf numFmtId="0" fontId="84" fillId="63" borderId="0" applyNumberFormat="0" applyBorder="0" applyAlignment="0" applyProtection="0"/>
    <xf numFmtId="0" fontId="84" fillId="55" borderId="0" applyNumberFormat="0" applyBorder="0" applyAlignment="0" applyProtection="0"/>
    <xf numFmtId="0" fontId="84" fillId="58" borderId="0" applyNumberFormat="0" applyBorder="0" applyAlignment="0" applyProtection="0"/>
    <xf numFmtId="0" fontId="84" fillId="65" borderId="0" applyNumberFormat="0" applyBorder="0" applyAlignment="0" applyProtection="0"/>
    <xf numFmtId="0" fontId="84" fillId="66" borderId="0" applyNumberFormat="0" applyBorder="0" applyAlignment="0" applyProtection="0"/>
    <xf numFmtId="0" fontId="84" fillId="67" borderId="0" applyNumberFormat="0" applyBorder="0" applyAlignment="0" applyProtection="0"/>
    <xf numFmtId="0" fontId="84" fillId="75" borderId="0" applyNumberFormat="0" applyBorder="0" applyAlignment="0" applyProtection="0"/>
    <xf numFmtId="0" fontId="84" fillId="80" borderId="0" applyNumberFormat="0" applyBorder="0" applyAlignment="0" applyProtection="0"/>
    <xf numFmtId="0" fontId="84" fillId="59" borderId="0" applyNumberFormat="0" applyBorder="0" applyAlignment="0" applyProtection="0"/>
    <xf numFmtId="0" fontId="84" fillId="65" borderId="0" applyNumberFormat="0" applyBorder="0" applyAlignment="0" applyProtection="0"/>
    <xf numFmtId="0" fontId="84" fillId="66" borderId="0" applyNumberFormat="0" applyBorder="0" applyAlignment="0" applyProtection="0"/>
    <xf numFmtId="0" fontId="84" fillId="69" borderId="0" applyNumberFormat="0" applyBorder="0" applyAlignment="0" applyProtection="0"/>
    <xf numFmtId="0" fontId="201" fillId="53" borderId="152" applyNumberFormat="0" applyAlignment="0" applyProtection="0"/>
    <xf numFmtId="0" fontId="250" fillId="57" borderId="153" applyNumberFormat="0" applyAlignment="0" applyProtection="0"/>
    <xf numFmtId="0" fontId="120" fillId="57" borderId="152" applyNumberFormat="0" applyAlignment="0" applyProtection="0"/>
    <xf numFmtId="0" fontId="173" fillId="0" borderId="120" applyNumberFormat="0" applyFill="0" applyAlignment="0" applyProtection="0"/>
    <xf numFmtId="0" fontId="178" fillId="0" borderId="121" applyNumberFormat="0" applyFill="0" applyAlignment="0" applyProtection="0"/>
    <xf numFmtId="0" fontId="182" fillId="0" borderId="123" applyNumberFormat="0" applyFill="0" applyAlignment="0" applyProtection="0"/>
    <xf numFmtId="0" fontId="182" fillId="0" borderId="0" applyNumberFormat="0" applyFill="0" applyBorder="0" applyAlignment="0" applyProtection="0"/>
    <xf numFmtId="0" fontId="295" fillId="0" borderId="154" applyNumberFormat="0" applyFill="0" applyAlignment="0" applyProtection="0"/>
    <xf numFmtId="0" fontId="125" fillId="105" borderId="115" applyNumberFormat="0" applyAlignment="0" applyProtection="0"/>
    <xf numFmtId="0" fontId="292" fillId="0" borderId="0" applyNumberFormat="0" applyFill="0" applyBorder="0" applyAlignment="0" applyProtection="0"/>
    <xf numFmtId="0" fontId="227" fillId="35" borderId="0" applyNumberFormat="0" applyBorder="0" applyAlignment="0" applyProtection="0"/>
    <xf numFmtId="0" fontId="80" fillId="44" borderId="0" applyNumberFormat="0" applyBorder="0" applyAlignment="0" applyProtection="0"/>
    <xf numFmtId="0" fontId="104" fillId="46" borderId="0" applyNumberFormat="0" applyBorder="0" applyAlignment="0" applyProtection="0"/>
    <xf numFmtId="0" fontId="159" fillId="0" borderId="0" applyNumberFormat="0" applyFill="0" applyBorder="0" applyAlignment="0" applyProtection="0"/>
    <xf numFmtId="0" fontId="80" fillId="56" borderId="155" applyNumberFormat="0" applyFont="0" applyAlignment="0" applyProtection="0"/>
    <xf numFmtId="0" fontId="221" fillId="0" borderId="129" applyNumberFormat="0" applyFill="0" applyAlignment="0" applyProtection="0"/>
    <xf numFmtId="0" fontId="300" fillId="0" borderId="0" applyNumberFormat="0" applyFill="0" applyBorder="0" applyAlignment="0" applyProtection="0"/>
    <xf numFmtId="0" fontId="162" fillId="48" borderId="0" applyNumberFormat="0" applyBorder="0" applyAlignment="0" applyProtection="0"/>
    <xf numFmtId="0" fontId="80" fillId="46" borderId="0" applyNumberFormat="0" applyBorder="0" applyAlignment="0" applyProtection="0"/>
    <xf numFmtId="0" fontId="80" fillId="48" borderId="0" applyNumberFormat="0" applyBorder="0" applyAlignment="0" applyProtection="0"/>
    <xf numFmtId="0" fontId="80" fillId="50" borderId="0" applyNumberFormat="0" applyBorder="0" applyAlignment="0" applyProtection="0"/>
    <xf numFmtId="0" fontId="80" fillId="52" borderId="0" applyNumberFormat="0" applyBorder="0" applyAlignment="0" applyProtection="0"/>
    <xf numFmtId="0" fontId="80" fillId="53" borderId="0" applyNumberFormat="0" applyBorder="0" applyAlignment="0" applyProtection="0"/>
    <xf numFmtId="0" fontId="80" fillId="54" borderId="0" applyNumberFormat="0" applyBorder="0" applyAlignment="0" applyProtection="0"/>
    <xf numFmtId="0" fontId="80" fillId="55" borderId="0" applyNumberFormat="0" applyBorder="0" applyAlignment="0" applyProtection="0"/>
    <xf numFmtId="0" fontId="80" fillId="58" borderId="0" applyNumberFormat="0" applyBorder="0" applyAlignment="0" applyProtection="0"/>
    <xf numFmtId="0" fontId="80" fillId="50" borderId="0" applyNumberFormat="0" applyBorder="0" applyAlignment="0" applyProtection="0"/>
    <xf numFmtId="0" fontId="80" fillId="54" borderId="0" applyNumberFormat="0" applyBorder="0" applyAlignment="0" applyProtection="0"/>
    <xf numFmtId="0" fontId="80" fillId="62" borderId="0" applyNumberFormat="0" applyBorder="0" applyAlignment="0" applyProtection="0"/>
    <xf numFmtId="0" fontId="84" fillId="63" borderId="0" applyNumberFormat="0" applyBorder="0" applyAlignment="0" applyProtection="0"/>
    <xf numFmtId="0" fontId="84" fillId="55" borderId="0" applyNumberFormat="0" applyBorder="0" applyAlignment="0" applyProtection="0"/>
    <xf numFmtId="0" fontId="84" fillId="58" borderId="0" applyNumberFormat="0" applyBorder="0" applyAlignment="0" applyProtection="0"/>
    <xf numFmtId="0" fontId="84" fillId="65" borderId="0" applyNumberFormat="0" applyBorder="0" applyAlignment="0" applyProtection="0"/>
    <xf numFmtId="0" fontId="84" fillId="66" borderId="0" applyNumberFormat="0" applyBorder="0" applyAlignment="0" applyProtection="0"/>
    <xf numFmtId="0" fontId="84" fillId="67" borderId="0" applyNumberFormat="0" applyBorder="0" applyAlignment="0" applyProtection="0"/>
    <xf numFmtId="0" fontId="84" fillId="75" borderId="0" applyNumberFormat="0" applyBorder="0" applyAlignment="0" applyProtection="0"/>
    <xf numFmtId="0" fontId="84" fillId="80" borderId="0" applyNumberFormat="0" applyBorder="0" applyAlignment="0" applyProtection="0"/>
    <xf numFmtId="0" fontId="84" fillId="59" borderId="0" applyNumberFormat="0" applyBorder="0" applyAlignment="0" applyProtection="0"/>
    <xf numFmtId="0" fontId="84" fillId="65" borderId="0" applyNumberFormat="0" applyBorder="0" applyAlignment="0" applyProtection="0"/>
    <xf numFmtId="0" fontId="84" fillId="66" borderId="0" applyNumberFormat="0" applyBorder="0" applyAlignment="0" applyProtection="0"/>
    <xf numFmtId="0" fontId="84" fillId="69" borderId="0" applyNumberFormat="0" applyBorder="0" applyAlignment="0" applyProtection="0"/>
    <xf numFmtId="0" fontId="201" fillId="53" borderId="152" applyNumberFormat="0" applyAlignment="0" applyProtection="0"/>
    <xf numFmtId="0" fontId="250" fillId="57" borderId="153" applyNumberFormat="0" applyAlignment="0" applyProtection="0"/>
    <xf numFmtId="0" fontId="120" fillId="57" borderId="152" applyNumberFormat="0" applyAlignment="0" applyProtection="0"/>
    <xf numFmtId="0" fontId="173" fillId="0" borderId="120" applyNumberFormat="0" applyFill="0" applyAlignment="0" applyProtection="0"/>
    <xf numFmtId="0" fontId="178" fillId="0" borderId="121" applyNumberFormat="0" applyFill="0" applyAlignment="0" applyProtection="0"/>
    <xf numFmtId="0" fontId="182" fillId="0" borderId="123" applyNumberFormat="0" applyFill="0" applyAlignment="0" applyProtection="0"/>
    <xf numFmtId="0" fontId="182" fillId="0" borderId="0" applyNumberFormat="0" applyFill="0" applyBorder="0" applyAlignment="0" applyProtection="0"/>
    <xf numFmtId="0" fontId="295" fillId="0" borderId="154" applyNumberFormat="0" applyFill="0" applyAlignment="0" applyProtection="0"/>
    <xf numFmtId="0" fontId="125" fillId="105" borderId="115" applyNumberFormat="0" applyAlignment="0" applyProtection="0"/>
    <xf numFmtId="0" fontId="292" fillId="0" borderId="0" applyNumberFormat="0" applyFill="0" applyBorder="0" applyAlignment="0" applyProtection="0"/>
    <xf numFmtId="0" fontId="227" fillId="35" borderId="0" applyNumberFormat="0" applyBorder="0" applyAlignment="0" applyProtection="0"/>
    <xf numFmtId="0" fontId="80" fillId="44" borderId="0" applyNumberFormat="0" applyBorder="0" applyAlignment="0" applyProtection="0"/>
    <xf numFmtId="0" fontId="104" fillId="46" borderId="0" applyNumberFormat="0" applyBorder="0" applyAlignment="0" applyProtection="0"/>
    <xf numFmtId="0" fontId="159" fillId="0" borderId="0" applyNumberFormat="0" applyFill="0" applyBorder="0" applyAlignment="0" applyProtection="0"/>
    <xf numFmtId="0" fontId="80" fillId="56" borderId="155" applyNumberFormat="0" applyFont="0" applyAlignment="0" applyProtection="0"/>
    <xf numFmtId="0" fontId="221" fillId="0" borderId="129" applyNumberFormat="0" applyFill="0" applyAlignment="0" applyProtection="0"/>
    <xf numFmtId="0" fontId="300" fillId="0" borderId="0" applyNumberFormat="0" applyFill="0" applyBorder="0" applyAlignment="0" applyProtection="0"/>
    <xf numFmtId="0" fontId="162" fillId="48" borderId="0" applyNumberFormat="0" applyBorder="0" applyAlignment="0" applyProtection="0"/>
    <xf numFmtId="0" fontId="80" fillId="46" borderId="0" applyNumberFormat="0" applyBorder="0" applyAlignment="0" applyProtection="0"/>
    <xf numFmtId="0" fontId="80" fillId="48" borderId="0" applyNumberFormat="0" applyBorder="0" applyAlignment="0" applyProtection="0"/>
    <xf numFmtId="0" fontId="80" fillId="50" borderId="0" applyNumberFormat="0" applyBorder="0" applyAlignment="0" applyProtection="0"/>
    <xf numFmtId="0" fontId="80" fillId="52" borderId="0" applyNumberFormat="0" applyBorder="0" applyAlignment="0" applyProtection="0"/>
    <xf numFmtId="0" fontId="80" fillId="53" borderId="0" applyNumberFormat="0" applyBorder="0" applyAlignment="0" applyProtection="0"/>
    <xf numFmtId="0" fontId="80" fillId="54" borderId="0" applyNumberFormat="0" applyBorder="0" applyAlignment="0" applyProtection="0"/>
    <xf numFmtId="0" fontId="80" fillId="55" borderId="0" applyNumberFormat="0" applyBorder="0" applyAlignment="0" applyProtection="0"/>
    <xf numFmtId="0" fontId="80" fillId="58" borderId="0" applyNumberFormat="0" applyBorder="0" applyAlignment="0" applyProtection="0"/>
    <xf numFmtId="0" fontId="80" fillId="50" borderId="0" applyNumberFormat="0" applyBorder="0" applyAlignment="0" applyProtection="0"/>
    <xf numFmtId="0" fontId="80" fillId="54" borderId="0" applyNumberFormat="0" applyBorder="0" applyAlignment="0" applyProtection="0"/>
    <xf numFmtId="0" fontId="80" fillId="62" borderId="0" applyNumberFormat="0" applyBorder="0" applyAlignment="0" applyProtection="0"/>
    <xf numFmtId="0" fontId="84" fillId="63" borderId="0" applyNumberFormat="0" applyBorder="0" applyAlignment="0" applyProtection="0"/>
    <xf numFmtId="0" fontId="84" fillId="55" borderId="0" applyNumberFormat="0" applyBorder="0" applyAlignment="0" applyProtection="0"/>
    <xf numFmtId="0" fontId="84" fillId="58" borderId="0" applyNumberFormat="0" applyBorder="0" applyAlignment="0" applyProtection="0"/>
    <xf numFmtId="0" fontId="84" fillId="65" borderId="0" applyNumberFormat="0" applyBorder="0" applyAlignment="0" applyProtection="0"/>
    <xf numFmtId="0" fontId="84" fillId="66" borderId="0" applyNumberFormat="0" applyBorder="0" applyAlignment="0" applyProtection="0"/>
    <xf numFmtId="0" fontId="84" fillId="67" borderId="0" applyNumberFormat="0" applyBorder="0" applyAlignment="0" applyProtection="0"/>
    <xf numFmtId="0" fontId="84" fillId="75" borderId="0" applyNumberFormat="0" applyBorder="0" applyAlignment="0" applyProtection="0"/>
    <xf numFmtId="0" fontId="84" fillId="80" borderId="0" applyNumberFormat="0" applyBorder="0" applyAlignment="0" applyProtection="0"/>
    <xf numFmtId="0" fontId="84" fillId="59" borderId="0" applyNumberFormat="0" applyBorder="0" applyAlignment="0" applyProtection="0"/>
    <xf numFmtId="0" fontId="84" fillId="65" borderId="0" applyNumberFormat="0" applyBorder="0" applyAlignment="0" applyProtection="0"/>
    <xf numFmtId="0" fontId="84" fillId="66" borderId="0" applyNumberFormat="0" applyBorder="0" applyAlignment="0" applyProtection="0"/>
    <xf numFmtId="0" fontId="84" fillId="69" borderId="0" applyNumberFormat="0" applyBorder="0" applyAlignment="0" applyProtection="0"/>
    <xf numFmtId="0" fontId="201" fillId="53" borderId="152" applyNumberFormat="0" applyAlignment="0" applyProtection="0"/>
    <xf numFmtId="0" fontId="250" fillId="57" borderId="153" applyNumberFormat="0" applyAlignment="0" applyProtection="0"/>
    <xf numFmtId="0" fontId="120" fillId="57" borderId="152" applyNumberFormat="0" applyAlignment="0" applyProtection="0"/>
    <xf numFmtId="0" fontId="173" fillId="0" borderId="120" applyNumberFormat="0" applyFill="0" applyAlignment="0" applyProtection="0"/>
    <xf numFmtId="0" fontId="178" fillId="0" borderId="121" applyNumberFormat="0" applyFill="0" applyAlignment="0" applyProtection="0"/>
    <xf numFmtId="0" fontId="182" fillId="0" borderId="123" applyNumberFormat="0" applyFill="0" applyAlignment="0" applyProtection="0"/>
    <xf numFmtId="0" fontId="182" fillId="0" borderId="0" applyNumberFormat="0" applyFill="0" applyBorder="0" applyAlignment="0" applyProtection="0"/>
    <xf numFmtId="0" fontId="295" fillId="0" borderId="154" applyNumberFormat="0" applyFill="0" applyAlignment="0" applyProtection="0"/>
    <xf numFmtId="0" fontId="125" fillId="105" borderId="115" applyNumberFormat="0" applyAlignment="0" applyProtection="0"/>
    <xf numFmtId="0" fontId="292" fillId="0" borderId="0" applyNumberFormat="0" applyFill="0" applyBorder="0" applyAlignment="0" applyProtection="0"/>
    <xf numFmtId="0" fontId="227" fillId="35" borderId="0" applyNumberFormat="0" applyBorder="0" applyAlignment="0" applyProtection="0"/>
    <xf numFmtId="0" fontId="104" fillId="46" borderId="0" applyNumberFormat="0" applyBorder="0" applyAlignment="0" applyProtection="0"/>
    <xf numFmtId="0" fontId="159" fillId="0" borderId="0" applyNumberFormat="0" applyFill="0" applyBorder="0" applyAlignment="0" applyProtection="0"/>
    <xf numFmtId="0" fontId="80" fillId="56" borderId="155" applyNumberFormat="0" applyFont="0" applyAlignment="0" applyProtection="0"/>
    <xf numFmtId="0" fontId="221" fillId="0" borderId="129" applyNumberFormat="0" applyFill="0" applyAlignment="0" applyProtection="0"/>
    <xf numFmtId="0" fontId="300" fillId="0" borderId="0" applyNumberFormat="0" applyFill="0" applyBorder="0" applyAlignment="0" applyProtection="0"/>
    <xf numFmtId="0" fontId="162" fillId="48" borderId="0" applyNumberFormat="0" applyBorder="0" applyAlignment="0" applyProtection="0"/>
    <xf numFmtId="0" fontId="80" fillId="46" borderId="0" applyNumberFormat="0" applyBorder="0" applyAlignment="0" applyProtection="0"/>
    <xf numFmtId="0" fontId="80" fillId="48" borderId="0" applyNumberFormat="0" applyBorder="0" applyAlignment="0" applyProtection="0"/>
    <xf numFmtId="0" fontId="80" fillId="50" borderId="0" applyNumberFormat="0" applyBorder="0" applyAlignment="0" applyProtection="0"/>
    <xf numFmtId="0" fontId="80" fillId="52" borderId="0" applyNumberFormat="0" applyBorder="0" applyAlignment="0" applyProtection="0"/>
    <xf numFmtId="0" fontId="80" fillId="53" borderId="0" applyNumberFormat="0" applyBorder="0" applyAlignment="0" applyProtection="0"/>
    <xf numFmtId="0" fontId="80" fillId="54" borderId="0" applyNumberFormat="0" applyBorder="0" applyAlignment="0" applyProtection="0"/>
    <xf numFmtId="0" fontId="80" fillId="55" borderId="0" applyNumberFormat="0" applyBorder="0" applyAlignment="0" applyProtection="0"/>
    <xf numFmtId="0" fontId="80" fillId="58" borderId="0" applyNumberFormat="0" applyBorder="0" applyAlignment="0" applyProtection="0"/>
    <xf numFmtId="0" fontId="80" fillId="50" borderId="0" applyNumberFormat="0" applyBorder="0" applyAlignment="0" applyProtection="0"/>
    <xf numFmtId="0" fontId="80" fillId="54" borderId="0" applyNumberFormat="0" applyBorder="0" applyAlignment="0" applyProtection="0"/>
    <xf numFmtId="0" fontId="80" fillId="62" borderId="0" applyNumberFormat="0" applyBorder="0" applyAlignment="0" applyProtection="0"/>
    <xf numFmtId="0" fontId="84" fillId="63" borderId="0" applyNumberFormat="0" applyBorder="0" applyAlignment="0" applyProtection="0"/>
    <xf numFmtId="0" fontId="84" fillId="55" borderId="0" applyNumberFormat="0" applyBorder="0" applyAlignment="0" applyProtection="0"/>
    <xf numFmtId="0" fontId="84" fillId="58" borderId="0" applyNumberFormat="0" applyBorder="0" applyAlignment="0" applyProtection="0"/>
    <xf numFmtId="0" fontId="84" fillId="65" borderId="0" applyNumberFormat="0" applyBorder="0" applyAlignment="0" applyProtection="0"/>
    <xf numFmtId="0" fontId="84" fillId="66" borderId="0" applyNumberFormat="0" applyBorder="0" applyAlignment="0" applyProtection="0"/>
    <xf numFmtId="0" fontId="84" fillId="67" borderId="0" applyNumberFormat="0" applyBorder="0" applyAlignment="0" applyProtection="0"/>
    <xf numFmtId="0" fontId="84" fillId="75" borderId="0" applyNumberFormat="0" applyBorder="0" applyAlignment="0" applyProtection="0"/>
    <xf numFmtId="0" fontId="84" fillId="80" borderId="0" applyNumberFormat="0" applyBorder="0" applyAlignment="0" applyProtection="0"/>
    <xf numFmtId="0" fontId="84" fillId="59" borderId="0" applyNumberFormat="0" applyBorder="0" applyAlignment="0" applyProtection="0"/>
    <xf numFmtId="0" fontId="84" fillId="65" borderId="0" applyNumberFormat="0" applyBorder="0" applyAlignment="0" applyProtection="0"/>
    <xf numFmtId="0" fontId="84" fillId="66" borderId="0" applyNumberFormat="0" applyBorder="0" applyAlignment="0" applyProtection="0"/>
    <xf numFmtId="0" fontId="84" fillId="69" borderId="0" applyNumberFormat="0" applyBorder="0" applyAlignment="0" applyProtection="0"/>
    <xf numFmtId="0" fontId="201" fillId="53" borderId="152" applyNumberFormat="0" applyAlignment="0" applyProtection="0"/>
    <xf numFmtId="0" fontId="250" fillId="57" borderId="153" applyNumberFormat="0" applyAlignment="0" applyProtection="0"/>
    <xf numFmtId="0" fontId="120" fillId="57" borderId="152" applyNumberFormat="0" applyAlignment="0" applyProtection="0"/>
    <xf numFmtId="0" fontId="173" fillId="0" borderId="120" applyNumberFormat="0" applyFill="0" applyAlignment="0" applyProtection="0"/>
    <xf numFmtId="0" fontId="178" fillId="0" borderId="121" applyNumberFormat="0" applyFill="0" applyAlignment="0" applyProtection="0"/>
    <xf numFmtId="0" fontId="182" fillId="0" borderId="123" applyNumberFormat="0" applyFill="0" applyAlignment="0" applyProtection="0"/>
    <xf numFmtId="0" fontId="182" fillId="0" borderId="0" applyNumberFormat="0" applyFill="0" applyBorder="0" applyAlignment="0" applyProtection="0"/>
    <xf numFmtId="0" fontId="295" fillId="0" borderId="154" applyNumberFormat="0" applyFill="0" applyAlignment="0" applyProtection="0"/>
    <xf numFmtId="0" fontId="125" fillId="105" borderId="115" applyNumberFormat="0" applyAlignment="0" applyProtection="0"/>
    <xf numFmtId="0" fontId="292" fillId="0" borderId="0" applyNumberFormat="0" applyFill="0" applyBorder="0" applyAlignment="0" applyProtection="0"/>
    <xf numFmtId="0" fontId="227" fillId="35" borderId="0" applyNumberFormat="0" applyBorder="0" applyAlignment="0" applyProtection="0"/>
    <xf numFmtId="0" fontId="104" fillId="46" borderId="0" applyNumberFormat="0" applyBorder="0" applyAlignment="0" applyProtection="0"/>
    <xf numFmtId="0" fontId="159" fillId="0" borderId="0" applyNumberFormat="0" applyFill="0" applyBorder="0" applyAlignment="0" applyProtection="0"/>
    <xf numFmtId="0" fontId="80" fillId="56" borderId="155" applyNumberFormat="0" applyFont="0" applyAlignment="0" applyProtection="0"/>
    <xf numFmtId="0" fontId="221" fillId="0" borderId="129" applyNumberFormat="0" applyFill="0" applyAlignment="0" applyProtection="0"/>
    <xf numFmtId="0" fontId="300" fillId="0" borderId="0" applyNumberFormat="0" applyFill="0" applyBorder="0" applyAlignment="0" applyProtection="0"/>
    <xf numFmtId="0" fontId="162" fillId="48"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8" borderId="0" applyNumberFormat="0" applyBorder="0" applyAlignment="0" applyProtection="0"/>
    <xf numFmtId="0" fontId="2" fillId="58" borderId="0" applyNumberFormat="0" applyBorder="0" applyAlignment="0" applyProtection="0"/>
    <xf numFmtId="0" fontId="2" fillId="65" borderId="0" applyNumberFormat="0" applyBorder="0" applyAlignment="0" applyProtection="0"/>
    <xf numFmtId="0" fontId="2" fillId="67"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0" fillId="16" borderId="102" applyNumberFormat="0" applyFont="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168" fontId="4" fillId="0" borderId="0" applyFont="0" applyFill="0" applyBorder="0" applyAlignment="0" applyProtection="0"/>
    <xf numFmtId="0" fontId="80"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8"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168" fontId="1" fillId="0" borderId="0" applyFont="0" applyFill="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8"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8" fontId="1" fillId="0" borderId="0" applyFont="0" applyFill="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168" fontId="1" fillId="0" borderId="0" applyFont="0" applyFill="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8"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8"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51"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8"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168" fontId="1" fillId="0" borderId="0" applyFont="0" applyFill="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8"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8" fontId="1" fillId="0" borderId="0" applyFont="0" applyFill="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168" fontId="1" fillId="0" borderId="0" applyFont="0" applyFill="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8"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8"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8"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168" fontId="1" fillId="0" borderId="0" applyFont="0" applyFill="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8"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8" fontId="1" fillId="0" borderId="0" applyFont="0" applyFill="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xf numFmtId="168" fontId="1" fillId="0" borderId="0" applyFont="0" applyFill="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8"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50" borderId="0" applyNumberFormat="0" applyBorder="0" applyAlignment="0" applyProtection="0"/>
    <xf numFmtId="0" fontId="1" fillId="58"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9" fillId="0" borderId="0" applyBorder="0">
      <alignment horizontal="center" vertical="center" wrapText="1"/>
    </xf>
    <xf numFmtId="168" fontId="1" fillId="0" borderId="0" applyFont="0" applyFill="0" applyBorder="0" applyAlignment="0" applyProtection="0"/>
    <xf numFmtId="43" fontId="1" fillId="0" borderId="0" applyFont="0" applyFill="0" applyBorder="0" applyAlignment="0" applyProtection="0"/>
    <xf numFmtId="0" fontId="62" fillId="0" borderId="0">
      <protection locked="0"/>
    </xf>
    <xf numFmtId="0" fontId="62" fillId="0" borderId="110">
      <protection locked="0"/>
    </xf>
    <xf numFmtId="0" fontId="62" fillId="0" borderId="0">
      <protection locked="0"/>
    </xf>
    <xf numFmtId="0" fontId="62" fillId="0" borderId="110">
      <protection locked="0"/>
    </xf>
    <xf numFmtId="0" fontId="62" fillId="0" borderId="0">
      <protection locked="0"/>
    </xf>
    <xf numFmtId="0" fontId="62" fillId="0" borderId="110">
      <protection locked="0"/>
    </xf>
    <xf numFmtId="0" fontId="62" fillId="0" borderId="0">
      <protection locked="0"/>
    </xf>
    <xf numFmtId="0" fontId="62" fillId="0" borderId="110">
      <protection locked="0"/>
    </xf>
    <xf numFmtId="0" fontId="62" fillId="0" borderId="0">
      <protection locked="0"/>
    </xf>
    <xf numFmtId="0" fontId="62" fillId="0" borderId="110">
      <protection locked="0"/>
    </xf>
    <xf numFmtId="0" fontId="62" fillId="0" borderId="0">
      <protection locked="0"/>
    </xf>
    <xf numFmtId="0" fontId="62" fillId="0" borderId="110">
      <protection locked="0"/>
    </xf>
    <xf numFmtId="0" fontId="62" fillId="0" borderId="0">
      <protection locked="0"/>
    </xf>
    <xf numFmtId="0" fontId="62" fillId="0" borderId="110">
      <protection locked="0"/>
    </xf>
    <xf numFmtId="0" fontId="62" fillId="0" borderId="0">
      <protection locked="0"/>
    </xf>
    <xf numFmtId="0" fontId="62" fillId="0" borderId="110">
      <protection locked="0"/>
    </xf>
    <xf numFmtId="0" fontId="62" fillId="0" borderId="0">
      <protection locked="0"/>
    </xf>
    <xf numFmtId="0" fontId="62" fillId="0" borderId="110">
      <protection locked="0"/>
    </xf>
    <xf numFmtId="0" fontId="62" fillId="0" borderId="0">
      <protection locked="0"/>
    </xf>
    <xf numFmtId="0" fontId="62" fillId="0" borderId="110">
      <protection locked="0"/>
    </xf>
    <xf numFmtId="0" fontId="62" fillId="0" borderId="0">
      <protection locked="0"/>
    </xf>
    <xf numFmtId="0" fontId="62" fillId="0" borderId="11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2" fillId="0" borderId="0">
      <protection locked="0"/>
    </xf>
    <xf numFmtId="0" fontId="65" fillId="0" borderId="0">
      <protection locked="0"/>
    </xf>
    <xf numFmtId="0" fontId="65" fillId="0" borderId="0">
      <protection locked="0"/>
    </xf>
    <xf numFmtId="0" fontId="80" fillId="54" borderId="0" applyNumberFormat="0" applyBorder="0" applyAlignment="0" applyProtection="0"/>
    <xf numFmtId="0" fontId="80" fillId="157" borderId="0" applyNumberFormat="0" applyBorder="0" applyAlignment="0" applyProtection="0"/>
    <xf numFmtId="0" fontId="80" fillId="157" borderId="0" applyNumberFormat="0" applyBorder="0" applyAlignment="0" applyProtection="0"/>
    <xf numFmtId="0" fontId="80" fillId="55" borderId="0" applyNumberFormat="0" applyBorder="0" applyAlignment="0" applyProtection="0"/>
    <xf numFmtId="0" fontId="80" fillId="152" borderId="0" applyNumberFormat="0" applyBorder="0" applyAlignment="0" applyProtection="0"/>
    <xf numFmtId="0" fontId="80" fillId="152" borderId="0" applyNumberFormat="0" applyBorder="0" applyAlignment="0" applyProtection="0"/>
    <xf numFmtId="0" fontId="80" fillId="56" borderId="0" applyNumberFormat="0" applyBorder="0" applyAlignment="0" applyProtection="0"/>
    <xf numFmtId="0" fontId="80" fillId="155" borderId="0" applyNumberFormat="0" applyBorder="0" applyAlignment="0" applyProtection="0"/>
    <xf numFmtId="0" fontId="80" fillId="0" borderId="0"/>
    <xf numFmtId="0" fontId="80" fillId="155" borderId="0" applyNumberFormat="0" applyBorder="0" applyAlignment="0" applyProtection="0"/>
    <xf numFmtId="0" fontId="80" fillId="0" borderId="0"/>
    <xf numFmtId="0" fontId="80" fillId="53" borderId="0" applyNumberFormat="0" applyBorder="0" applyAlignment="0" applyProtection="0"/>
    <xf numFmtId="0" fontId="80" fillId="158" borderId="0" applyNumberFormat="0" applyBorder="0" applyAlignment="0" applyProtection="0"/>
    <xf numFmtId="0" fontId="80" fillId="57" borderId="0" applyNumberFormat="0" applyBorder="0" applyAlignment="0" applyProtection="0"/>
    <xf numFmtId="0" fontId="80" fillId="158" borderId="0" applyNumberFormat="0" applyBorder="0" applyAlignment="0" applyProtection="0"/>
    <xf numFmtId="0" fontId="80" fillId="159" borderId="0" applyNumberFormat="0" applyBorder="0" applyAlignment="0" applyProtection="0"/>
    <xf numFmtId="0" fontId="80" fillId="159" borderId="0" applyNumberFormat="0" applyBorder="0" applyAlignment="0" applyProtection="0"/>
    <xf numFmtId="0" fontId="80" fillId="56" borderId="0" applyNumberFormat="0" applyBorder="0" applyAlignment="0" applyProtection="0"/>
    <xf numFmtId="0" fontId="80" fillId="160" borderId="0" applyNumberFormat="0" applyBorder="0" applyAlignment="0" applyProtection="0"/>
    <xf numFmtId="0" fontId="80" fillId="57" borderId="0" applyNumberFormat="0" applyBorder="0" applyAlignment="0" applyProtection="0"/>
    <xf numFmtId="0" fontId="80" fillId="160" borderId="0" applyNumberFormat="0" applyBorder="0" applyAlignment="0" applyProtection="0"/>
    <xf numFmtId="0" fontId="80" fillId="52" borderId="0" applyNumberFormat="0" applyBorder="0" applyAlignment="0" applyProtection="0"/>
    <xf numFmtId="0" fontId="80" fillId="161" borderId="0" applyNumberFormat="0" applyBorder="0" applyAlignment="0" applyProtection="0"/>
    <xf numFmtId="0" fontId="80" fillId="161" borderId="0" applyNumberFormat="0" applyBorder="0" applyAlignment="0" applyProtection="0"/>
    <xf numFmtId="0" fontId="80" fillId="70" borderId="0" applyNumberFormat="0" applyBorder="0" applyAlignment="0" applyProtection="0"/>
    <xf numFmtId="0" fontId="80" fillId="70" borderId="0" applyNumberFormat="0" applyBorder="0" applyAlignment="0" applyProtection="0"/>
    <xf numFmtId="0" fontId="80" fillId="35" borderId="0" applyNumberFormat="0" applyBorder="0" applyAlignment="0" applyProtection="0"/>
    <xf numFmtId="0" fontId="80" fillId="71" borderId="0" applyNumberFormat="0" applyBorder="0" applyAlignment="0" applyProtection="0"/>
    <xf numFmtId="0" fontId="80" fillId="71" borderId="0" applyNumberFormat="0" applyBorder="0" applyAlignment="0" applyProtection="0"/>
    <xf numFmtId="0" fontId="80" fillId="46" borderId="0" applyNumberFormat="0" applyBorder="0" applyAlignment="0" applyProtection="0"/>
    <xf numFmtId="0" fontId="80" fillId="158" borderId="0" applyNumberFormat="0" applyBorder="0" applyAlignment="0" applyProtection="0"/>
    <xf numFmtId="0" fontId="80" fillId="158" borderId="0" applyNumberFormat="0" applyBorder="0" applyAlignment="0" applyProtection="0"/>
    <xf numFmtId="0" fontId="80" fillId="52" borderId="0" applyNumberFormat="0" applyBorder="0" applyAlignment="0" applyProtection="0"/>
    <xf numFmtId="0" fontId="80" fillId="161" borderId="0" applyNumberFormat="0" applyBorder="0" applyAlignment="0" applyProtection="0"/>
    <xf numFmtId="0" fontId="80" fillId="161" borderId="0" applyNumberFormat="0" applyBorder="0" applyAlignment="0" applyProtection="0"/>
    <xf numFmtId="0" fontId="80" fillId="56" borderId="0" applyNumberFormat="0" applyBorder="0" applyAlignment="0" applyProtection="0"/>
    <xf numFmtId="0" fontId="80" fillId="162" borderId="0" applyNumberFormat="0" applyBorder="0" applyAlignment="0" applyProtection="0"/>
    <xf numFmtId="0" fontId="80" fillId="162" borderId="0" applyNumberFormat="0" applyBorder="0" applyAlignment="0" applyProtection="0"/>
    <xf numFmtId="0" fontId="84" fillId="52" borderId="0" applyNumberFormat="0" applyBorder="0" applyAlignment="0" applyProtection="0"/>
    <xf numFmtId="0" fontId="84" fillId="68" borderId="0" applyNumberFormat="0" applyBorder="0" applyAlignment="0" applyProtection="0"/>
    <xf numFmtId="0" fontId="84" fillId="68" borderId="0" applyNumberFormat="0" applyBorder="0" applyAlignment="0" applyProtection="0"/>
    <xf numFmtId="0" fontId="84" fillId="69" borderId="0" applyNumberFormat="0" applyBorder="0" applyAlignment="0" applyProtection="0"/>
    <xf numFmtId="0" fontId="84" fillId="70" borderId="0" applyNumberFormat="0" applyBorder="0" applyAlignment="0" applyProtection="0"/>
    <xf numFmtId="0" fontId="84" fillId="70" borderId="0" applyNumberFormat="0" applyBorder="0" applyAlignment="0" applyProtection="0"/>
    <xf numFmtId="0" fontId="84" fillId="62" borderId="0" applyNumberFormat="0" applyBorder="0" applyAlignment="0" applyProtection="0"/>
    <xf numFmtId="0" fontId="84" fillId="71" borderId="0" applyNumberFormat="0" applyBorder="0" applyAlignment="0" applyProtection="0"/>
    <xf numFmtId="0" fontId="84" fillId="71" borderId="0" applyNumberFormat="0" applyBorder="0" applyAlignment="0" applyProtection="0"/>
    <xf numFmtId="0" fontId="84" fillId="46" borderId="0" applyNumberFormat="0" applyBorder="0" applyAlignment="0" applyProtection="0"/>
    <xf numFmtId="0" fontId="84" fillId="72" borderId="0" applyNumberFormat="0" applyBorder="0" applyAlignment="0" applyProtection="0"/>
    <xf numFmtId="0" fontId="84" fillId="72" borderId="0" applyNumberFormat="0" applyBorder="0" applyAlignment="0" applyProtection="0"/>
    <xf numFmtId="0" fontId="84" fillId="52" borderId="0" applyNumberFormat="0" applyBorder="0" applyAlignment="0" applyProtection="0"/>
    <xf numFmtId="0" fontId="84" fillId="73" borderId="0" applyNumberFormat="0" applyBorder="0" applyAlignment="0" applyProtection="0"/>
    <xf numFmtId="0" fontId="84" fillId="73" borderId="0" applyNumberFormat="0" applyBorder="0" applyAlignment="0" applyProtection="0"/>
    <xf numFmtId="0" fontId="84" fillId="55" borderId="0" applyNumberFormat="0" applyBorder="0" applyAlignment="0" applyProtection="0"/>
    <xf numFmtId="0" fontId="84" fillId="74" borderId="0" applyNumberFormat="0" applyBorder="0" applyAlignment="0" applyProtection="0"/>
    <xf numFmtId="0" fontId="84" fillId="74" borderId="0" applyNumberFormat="0" applyBorder="0" applyAlignment="0" applyProtection="0"/>
    <xf numFmtId="0" fontId="175" fillId="0" borderId="0" applyNumberFormat="0" applyFill="0" applyBorder="0" applyAlignment="0" applyProtection="0"/>
    <xf numFmtId="327" fontId="370" fillId="0" borderId="0" applyProtection="0">
      <alignment horizontal="justify" vertical="top"/>
      <protection locked="0"/>
    </xf>
    <xf numFmtId="0" fontId="145" fillId="37" borderId="0">
      <alignment horizontal="left" vertical="top"/>
    </xf>
    <xf numFmtId="0" fontId="80" fillId="37" borderId="0">
      <alignment horizontal="center" vertical="top"/>
    </xf>
    <xf numFmtId="0" fontId="369" fillId="0" borderId="0">
      <alignment horizontal="right" vertical="top"/>
    </xf>
    <xf numFmtId="0" fontId="371" fillId="0" borderId="0">
      <alignment horizontal="right" vertical="top"/>
    </xf>
    <xf numFmtId="0" fontId="145" fillId="37" borderId="0">
      <alignment horizontal="left" vertical="top"/>
    </xf>
    <xf numFmtId="0" fontId="363" fillId="37" borderId="0">
      <alignment horizontal="center" vertical="center"/>
    </xf>
    <xf numFmtId="0" fontId="372" fillId="126" borderId="0">
      <alignment horizontal="center" vertical="center"/>
    </xf>
    <xf numFmtId="0" fontId="369" fillId="57" borderId="0">
      <alignment horizontal="center" vertical="center"/>
    </xf>
    <xf numFmtId="0" fontId="262" fillId="37" borderId="0">
      <alignment horizontal="left" vertical="center"/>
    </xf>
    <xf numFmtId="0" fontId="262" fillId="37" borderId="0">
      <alignment horizontal="left" vertical="center"/>
    </xf>
    <xf numFmtId="0" fontId="95" fillId="0" borderId="0"/>
    <xf numFmtId="0" fontId="84" fillId="145" borderId="0" applyNumberFormat="0" applyBorder="0" applyAlignment="0" applyProtection="0"/>
    <xf numFmtId="0" fontId="84" fillId="146" borderId="0" applyNumberFormat="0" applyBorder="0" applyAlignment="0" applyProtection="0"/>
    <xf numFmtId="0" fontId="63" fillId="75" borderId="0" applyNumberFormat="0" applyBorder="0" applyAlignment="0" applyProtection="0"/>
    <xf numFmtId="0" fontId="84" fillId="146" borderId="0" applyNumberFormat="0" applyBorder="0" applyAlignment="0" applyProtection="0"/>
    <xf numFmtId="0" fontId="84" fillId="69" borderId="0" applyNumberFormat="0" applyBorder="0" applyAlignment="0" applyProtection="0"/>
    <xf numFmtId="0" fontId="84" fillId="147" borderId="0" applyNumberFormat="0" applyBorder="0" applyAlignment="0" applyProtection="0"/>
    <xf numFmtId="0" fontId="63" fillId="80" borderId="0" applyNumberFormat="0" applyBorder="0" applyAlignment="0" applyProtection="0"/>
    <xf numFmtId="0" fontId="84" fillId="147" borderId="0" applyNumberFormat="0" applyBorder="0" applyAlignment="0" applyProtection="0"/>
    <xf numFmtId="0" fontId="84" fillId="62" borderId="0" applyNumberFormat="0" applyBorder="0" applyAlignment="0" applyProtection="0"/>
    <xf numFmtId="0" fontId="84" fillId="148" borderId="0" applyNumberFormat="0" applyBorder="0" applyAlignment="0" applyProtection="0"/>
    <xf numFmtId="0" fontId="63" fillId="59" borderId="0" applyNumberFormat="0" applyBorder="0" applyAlignment="0" applyProtection="0"/>
    <xf numFmtId="0" fontId="84" fillId="148" borderId="0" applyNumberFormat="0" applyBorder="0" applyAlignment="0" applyProtection="0"/>
    <xf numFmtId="168" fontId="80" fillId="0" borderId="0" applyFont="0" applyFill="0" applyBorder="0" applyAlignment="0" applyProtection="0"/>
    <xf numFmtId="0" fontId="84" fillId="61" borderId="0" applyNumberFormat="0" applyBorder="0" applyAlignment="0" applyProtection="0"/>
    <xf numFmtId="0" fontId="84" fillId="72" borderId="0" applyNumberFormat="0" applyBorder="0" applyAlignment="0" applyProtection="0"/>
    <xf numFmtId="0" fontId="63" fillId="65" borderId="0" applyNumberFormat="0" applyBorder="0" applyAlignment="0" applyProtection="0"/>
    <xf numFmtId="0" fontId="84" fillId="72" borderId="0" applyNumberFormat="0" applyBorder="0" applyAlignment="0" applyProtection="0"/>
    <xf numFmtId="0" fontId="84" fillId="73" borderId="0" applyNumberFormat="0" applyBorder="0" applyAlignment="0" applyProtection="0"/>
    <xf numFmtId="0" fontId="63" fillId="66" borderId="0" applyNumberFormat="0" applyBorder="0" applyAlignment="0" applyProtection="0"/>
    <xf numFmtId="0" fontId="84" fillId="73" borderId="0" applyNumberFormat="0" applyBorder="0" applyAlignment="0" applyProtection="0"/>
    <xf numFmtId="0" fontId="84" fillId="80" borderId="0" applyNumberFormat="0" applyBorder="0" applyAlignment="0" applyProtection="0"/>
    <xf numFmtId="0" fontId="84" fillId="149" borderId="0" applyNumberFormat="0" applyBorder="0" applyAlignment="0" applyProtection="0"/>
    <xf numFmtId="0" fontId="63" fillId="69" borderId="0" applyNumberFormat="0" applyBorder="0" applyAlignment="0" applyProtection="0"/>
    <xf numFmtId="0" fontId="84" fillId="149" borderId="0" applyNumberFormat="0" applyBorder="0" applyAlignment="0" applyProtection="0"/>
    <xf numFmtId="0" fontId="201" fillId="35" borderId="152" applyNumberFormat="0" applyAlignment="0" applyProtection="0"/>
    <xf numFmtId="0" fontId="201" fillId="160" borderId="152" applyNumberFormat="0" applyAlignment="0" applyProtection="0"/>
    <xf numFmtId="0" fontId="61" fillId="53" borderId="152" applyNumberFormat="0" applyAlignment="0" applyProtection="0"/>
    <xf numFmtId="0" fontId="201" fillId="57" borderId="152" applyNumberFormat="0" applyAlignment="0" applyProtection="0"/>
    <xf numFmtId="0" fontId="201" fillId="160" borderId="152" applyNumberFormat="0" applyAlignment="0" applyProtection="0"/>
    <xf numFmtId="0" fontId="250" fillId="124" borderId="153" applyNumberFormat="0" applyAlignment="0" applyProtection="0"/>
    <xf numFmtId="0" fontId="250" fillId="150" borderId="153" applyNumberFormat="0" applyAlignment="0" applyProtection="0"/>
    <xf numFmtId="0" fontId="239" fillId="57" borderId="153" applyNumberFormat="0" applyAlignment="0" applyProtection="0"/>
    <xf numFmtId="0" fontId="250" fillId="150" borderId="153" applyNumberFormat="0" applyAlignment="0" applyProtection="0"/>
    <xf numFmtId="0" fontId="309" fillId="124" borderId="152" applyNumberFormat="0" applyAlignment="0" applyProtection="0"/>
    <xf numFmtId="0" fontId="120" fillId="150" borderId="152" applyNumberFormat="0" applyAlignment="0" applyProtection="0"/>
    <xf numFmtId="0" fontId="305" fillId="57" borderId="152" applyNumberFormat="0" applyAlignment="0" applyProtection="0"/>
    <xf numFmtId="0" fontId="120" fillId="150" borderId="152" applyNumberFormat="0" applyAlignment="0" applyProtection="0"/>
    <xf numFmtId="0" fontId="321" fillId="0" borderId="147" applyNumberFormat="0" applyFill="0" applyAlignment="0" applyProtection="0"/>
    <xf numFmtId="0" fontId="80" fillId="0" borderId="0"/>
    <xf numFmtId="0" fontId="322" fillId="0" borderId="120" applyNumberFormat="0" applyFill="0" applyAlignment="0" applyProtection="0"/>
    <xf numFmtId="0" fontId="324" fillId="0" borderId="148" applyNumberFormat="0" applyFill="0" applyAlignment="0" applyProtection="0"/>
    <xf numFmtId="0" fontId="323" fillId="0" borderId="121" applyNumberFormat="0" applyFill="0" applyAlignment="0" applyProtection="0"/>
    <xf numFmtId="0" fontId="326" fillId="0" borderId="149" applyNumberFormat="0" applyFill="0" applyAlignment="0" applyProtection="0"/>
    <xf numFmtId="0" fontId="327" fillId="0" borderId="123" applyNumberFormat="0" applyFill="0" applyAlignment="0" applyProtection="0"/>
    <xf numFmtId="0" fontId="326" fillId="0" borderId="0" applyNumberFormat="0" applyFill="0" applyBorder="0" applyAlignment="0" applyProtection="0"/>
    <xf numFmtId="0" fontId="327" fillId="0" borderId="0" applyNumberFormat="0" applyFill="0" applyBorder="0" applyAlignment="0" applyProtection="0"/>
    <xf numFmtId="0" fontId="295" fillId="0" borderId="150" applyNumberFormat="0" applyFill="0" applyAlignment="0" applyProtection="0"/>
    <xf numFmtId="0" fontId="329" fillId="0" borderId="154" applyNumberFormat="0" applyFill="0" applyAlignment="0" applyProtection="0"/>
    <xf numFmtId="0" fontId="125" fillId="151" borderId="115" applyNumberFormat="0" applyAlignment="0" applyProtection="0"/>
    <xf numFmtId="0" fontId="331" fillId="105" borderId="115" applyNumberFormat="0" applyAlignment="0" applyProtection="0"/>
    <xf numFmtId="0" fontId="125" fillId="151" borderId="115" applyNumberFormat="0" applyAlignment="0" applyProtection="0"/>
    <xf numFmtId="0" fontId="337" fillId="0" borderId="0" applyNumberFormat="0" applyFill="0" applyBorder="0" applyAlignment="0" applyProtection="0"/>
    <xf numFmtId="0" fontId="338" fillId="35" borderId="0" applyNumberFormat="0" applyBorder="0" applyAlignment="0" applyProtection="0"/>
    <xf numFmtId="0" fontId="227" fillId="118" borderId="0" applyNumberFormat="0" applyBorder="0" applyAlignment="0" applyProtection="0"/>
    <xf numFmtId="0" fontId="332" fillId="35" borderId="0" applyNumberFormat="0" applyBorder="0" applyAlignment="0" applyProtection="0"/>
    <xf numFmtId="0" fontId="227" fillId="118" borderId="0" applyNumberFormat="0" applyBorder="0" applyAlignment="0" applyProtection="0"/>
    <xf numFmtId="328" fontId="42" fillId="0" borderId="0" applyFont="0" applyProtection="0">
      <alignment horizontal="right" vertical="center" wrapText="1"/>
      <protection locked="0"/>
    </xf>
    <xf numFmtId="0" fontId="80" fillId="0" borderId="0"/>
    <xf numFmtId="0" fontId="340" fillId="0" borderId="0"/>
    <xf numFmtId="0" fontId="13" fillId="0" borderId="0"/>
    <xf numFmtId="0" fontId="4" fillId="0" borderId="0"/>
    <xf numFmtId="0" fontId="343" fillId="0" borderId="0"/>
    <xf numFmtId="0" fontId="4" fillId="0" borderId="0"/>
    <xf numFmtId="0" fontId="13" fillId="0" borderId="0"/>
    <xf numFmtId="0" fontId="13" fillId="0" borderId="0"/>
    <xf numFmtId="0" fontId="4" fillId="0" borderId="0"/>
    <xf numFmtId="0" fontId="234" fillId="0" borderId="0"/>
    <xf numFmtId="0" fontId="13" fillId="0" borderId="0"/>
    <xf numFmtId="0" fontId="80" fillId="0" borderId="0"/>
    <xf numFmtId="0" fontId="37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5" fillId="0" borderId="0"/>
    <xf numFmtId="0" fontId="1" fillId="0" borderId="0"/>
    <xf numFmtId="0" fontId="1" fillId="0" borderId="0"/>
    <xf numFmtId="0" fontId="82" fillId="0" borderId="0"/>
    <xf numFmtId="0" fontId="1" fillId="0" borderId="0"/>
    <xf numFmtId="0" fontId="4" fillId="0" borderId="0"/>
    <xf numFmtId="0" fontId="1" fillId="0" borderId="0"/>
    <xf numFmtId="0" fontId="4" fillId="0" borderId="0"/>
    <xf numFmtId="0" fontId="4" fillId="0" borderId="0"/>
    <xf numFmtId="0" fontId="13" fillId="0" borderId="0"/>
    <xf numFmtId="0" fontId="46" fillId="0" borderId="0"/>
    <xf numFmtId="0" fontId="234" fillId="0" borderId="0"/>
    <xf numFmtId="0" fontId="82" fillId="0" borderId="0"/>
    <xf numFmtId="0" fontId="13" fillId="0" borderId="0"/>
    <xf numFmtId="0" fontId="373" fillId="0" borderId="0"/>
    <xf numFmtId="0" fontId="1" fillId="0" borderId="0"/>
    <xf numFmtId="0" fontId="1" fillId="0" borderId="0"/>
    <xf numFmtId="0" fontId="13" fillId="0" borderId="0"/>
    <xf numFmtId="0" fontId="234" fillId="0" borderId="0"/>
    <xf numFmtId="0" fontId="234" fillId="0" borderId="0"/>
    <xf numFmtId="0" fontId="13" fillId="0" borderId="0"/>
    <xf numFmtId="0" fontId="13" fillId="0" borderId="0"/>
    <xf numFmtId="0" fontId="4" fillId="0" borderId="0"/>
    <xf numFmtId="0" fontId="343" fillId="0" borderId="0"/>
    <xf numFmtId="0" fontId="4" fillId="0" borderId="0"/>
    <xf numFmtId="0" fontId="13" fillId="0" borderId="0"/>
    <xf numFmtId="0" fontId="340" fillId="0" borderId="0"/>
    <xf numFmtId="0" fontId="13" fillId="0" borderId="0"/>
    <xf numFmtId="0" fontId="1" fillId="0" borderId="0"/>
    <xf numFmtId="0" fontId="80" fillId="0" borderId="0"/>
    <xf numFmtId="0" fontId="80" fillId="0" borderId="0"/>
    <xf numFmtId="0" fontId="80"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4" fillId="0" borderId="0"/>
    <xf numFmtId="0" fontId="13" fillId="0" borderId="0"/>
    <xf numFmtId="0" fontId="1" fillId="0" borderId="0"/>
    <xf numFmtId="0" fontId="13" fillId="0" borderId="0"/>
    <xf numFmtId="0" fontId="1" fillId="0" borderId="0"/>
    <xf numFmtId="0" fontId="13" fillId="0" borderId="0"/>
    <xf numFmtId="0" fontId="13" fillId="0" borderId="0"/>
    <xf numFmtId="0" fontId="4" fillId="0" borderId="0"/>
    <xf numFmtId="0" fontId="5" fillId="0" borderId="0"/>
    <xf numFmtId="0" fontId="343" fillId="0" borderId="0"/>
    <xf numFmtId="0" fontId="4" fillId="0" borderId="0"/>
    <xf numFmtId="0" fontId="148" fillId="0" borderId="0"/>
    <xf numFmtId="0" fontId="80" fillId="0" borderId="0"/>
    <xf numFmtId="0" fontId="13" fillId="0" borderId="0"/>
    <xf numFmtId="0" fontId="80" fillId="0" borderId="0"/>
    <xf numFmtId="0" fontId="13" fillId="0" borderId="0"/>
    <xf numFmtId="0" fontId="4" fillId="0" borderId="0"/>
    <xf numFmtId="0" fontId="80" fillId="0" borderId="0"/>
    <xf numFmtId="0" fontId="13" fillId="0" borderId="0"/>
    <xf numFmtId="0" fontId="4" fillId="0" borderId="0"/>
    <xf numFmtId="0" fontId="343" fillId="0" borderId="0"/>
    <xf numFmtId="0" fontId="13" fillId="0" borderId="0"/>
    <xf numFmtId="0" fontId="80" fillId="0" borderId="0"/>
    <xf numFmtId="0" fontId="80" fillId="0" borderId="0"/>
    <xf numFmtId="0" fontId="80" fillId="0" borderId="0"/>
    <xf numFmtId="0" fontId="80" fillId="0" borderId="0"/>
    <xf numFmtId="0" fontId="80" fillId="0" borderId="0"/>
    <xf numFmtId="0" fontId="13" fillId="0" borderId="0"/>
    <xf numFmtId="0" fontId="1" fillId="0" borderId="0"/>
    <xf numFmtId="0" fontId="116" fillId="0" borderId="0"/>
    <xf numFmtId="0" fontId="104" fillId="50" borderId="0" applyNumberFormat="0" applyBorder="0" applyAlignment="0" applyProtection="0"/>
    <xf numFmtId="0" fontId="104" fillId="152" borderId="0" applyNumberFormat="0" applyBorder="0" applyAlignment="0" applyProtection="0"/>
    <xf numFmtId="0" fontId="335" fillId="46" borderId="0" applyNumberFormat="0" applyBorder="0" applyAlignment="0" applyProtection="0"/>
    <xf numFmtId="0" fontId="104" fillId="152" borderId="0" applyNumberFormat="0" applyBorder="0" applyAlignment="0" applyProtection="0"/>
    <xf numFmtId="0" fontId="334" fillId="0" borderId="0" applyNumberFormat="0" applyFill="0" applyBorder="0" applyAlignment="0" applyProtection="0"/>
    <xf numFmtId="0" fontId="234" fillId="56" borderId="155" applyNumberFormat="0" applyFont="0" applyAlignment="0" applyProtection="0"/>
    <xf numFmtId="0" fontId="80" fillId="56" borderId="155" applyNumberFormat="0" applyFont="0" applyAlignment="0" applyProtection="0"/>
    <xf numFmtId="0" fontId="42" fillId="153" borderId="155" applyNumberFormat="0" applyAlignment="0" applyProtection="0"/>
    <xf numFmtId="0" fontId="4" fillId="56" borderId="155" applyNumberFormat="0" applyFont="0" applyAlignment="0" applyProtection="0"/>
    <xf numFmtId="0" fontId="42" fillId="153" borderId="155" applyNumberFormat="0" applyAlignment="0" applyProtection="0"/>
    <xf numFmtId="9" fontId="80" fillId="0" borderId="0" applyFont="0" applyFill="0" applyBorder="0" applyAlignment="0" applyProtection="0"/>
    <xf numFmtId="9" fontId="82" fillId="0" borderId="0" applyFont="0" applyFill="0" applyBorder="0" applyAlignment="0" applyProtection="0"/>
    <xf numFmtId="9" fontId="82" fillId="0" borderId="0" applyFont="0" applyFill="0" applyBorder="0" applyAlignment="0" applyProtection="0"/>
    <xf numFmtId="9" fontId="82" fillId="0" borderId="0" applyFont="0" applyFill="0" applyBorder="0" applyAlignment="0" applyProtection="0"/>
    <xf numFmtId="9" fontId="82"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9" fontId="343" fillId="0" borderId="0" applyFont="0" applyFill="0" applyBorder="0" applyAlignment="0" applyProtection="0"/>
    <xf numFmtId="0" fontId="300" fillId="0" borderId="151" applyNumberFormat="0" applyFill="0" applyAlignment="0" applyProtection="0"/>
    <xf numFmtId="0" fontId="354" fillId="0" borderId="129" applyNumberFormat="0" applyFill="0" applyAlignment="0" applyProtection="0"/>
    <xf numFmtId="0" fontId="308" fillId="0" borderId="0" applyNumberForma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43" fontId="1" fillId="0" borderId="0" applyFont="0" applyFill="0" applyBorder="0" applyAlignment="0" applyProtection="0"/>
    <xf numFmtId="165" fontId="13" fillId="0" borderId="0" applyFont="0" applyFill="0" applyProtection="0"/>
    <xf numFmtId="168" fontId="4" fillId="0" borderId="0" applyFont="0" applyFill="0" applyBorder="0" applyAlignment="0" applyProtection="0"/>
    <xf numFmtId="168" fontId="80" fillId="0" borderId="0" applyFont="0" applyFill="0" applyBorder="0" applyAlignment="0" applyProtection="0"/>
    <xf numFmtId="165" fontId="13" fillId="0" borderId="0" applyFont="0" applyFill="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4"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4" fillId="0" borderId="0" applyFont="0" applyFill="0" applyBorder="0" applyAlignment="0" applyProtection="0"/>
    <xf numFmtId="168" fontId="1" fillId="0" borderId="0" applyFont="0" applyFill="0" applyBorder="0" applyAlignment="0" applyProtection="0"/>
    <xf numFmtId="237" fontId="13"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4" fillId="0" borderId="0" applyFont="0" applyFill="0" applyBorder="0" applyAlignment="0" applyProtection="0"/>
    <xf numFmtId="168" fontId="80" fillId="0" borderId="0" applyFont="0" applyFill="0" applyBorder="0" applyAlignment="0" applyProtection="0"/>
    <xf numFmtId="168" fontId="4" fillId="0" borderId="0" applyFont="0" applyFill="0" applyBorder="0" applyAlignment="0" applyProtection="0"/>
    <xf numFmtId="237" fontId="13" fillId="0" borderId="0" applyFont="0" applyFill="0" applyBorder="0" applyAlignment="0" applyProtection="0"/>
    <xf numFmtId="168" fontId="13" fillId="0" borderId="0" applyFont="0" applyFill="0" applyBorder="0" applyAlignment="0" applyProtection="0"/>
    <xf numFmtId="0" fontId="162" fillId="52" borderId="0" applyNumberFormat="0" applyBorder="0" applyAlignment="0" applyProtection="0"/>
    <xf numFmtId="0" fontId="162" fillId="155" borderId="0" applyNumberFormat="0" applyBorder="0" applyAlignment="0" applyProtection="0"/>
    <xf numFmtId="0" fontId="360" fillId="48" borderId="0" applyNumberFormat="0" applyBorder="0" applyAlignment="0" applyProtection="0"/>
    <xf numFmtId="0" fontId="162" fillId="155"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80" fillId="0" borderId="0" applyFont="0" applyFill="0" applyBorder="0" applyAlignment="0" applyProtection="0"/>
    <xf numFmtId="43" fontId="1" fillId="0" borderId="0" applyFont="0" applyFill="0" applyBorder="0" applyAlignment="0" applyProtection="0"/>
    <xf numFmtId="168" fontId="80" fillId="0" borderId="0" applyFont="0" applyFill="0" applyBorder="0" applyAlignment="0" applyProtection="0"/>
    <xf numFmtId="0" fontId="80" fillId="0" borderId="0"/>
    <xf numFmtId="168" fontId="80" fillId="0" borderId="0" applyFont="0" applyFill="0" applyBorder="0" applyAlignment="0" applyProtection="0"/>
    <xf numFmtId="168" fontId="80" fillId="0" borderId="0" applyFont="0" applyFill="0" applyBorder="0" applyAlignment="0" applyProtection="0"/>
    <xf numFmtId="0" fontId="235" fillId="0" borderId="0"/>
    <xf numFmtId="0" fontId="319" fillId="0" borderId="0" applyBorder="0">
      <alignment horizontal="center" vertical="center" wrapText="1"/>
    </xf>
    <xf numFmtId="168" fontId="1" fillId="0" borderId="0" applyFont="0" applyFill="0" applyBorder="0" applyAlignment="0" applyProtection="0"/>
    <xf numFmtId="0" fontId="201" fillId="53" borderId="152" applyNumberFormat="0" applyAlignment="0" applyProtection="0"/>
    <xf numFmtId="0" fontId="201" fillId="53" borderId="152" applyNumberFormat="0" applyAlignment="0" applyProtection="0"/>
    <xf numFmtId="0" fontId="201" fillId="53" borderId="152" applyNumberFormat="0" applyAlignment="0" applyProtection="0"/>
    <xf numFmtId="0" fontId="49" fillId="0" borderId="160">
      <protection locked="0"/>
    </xf>
    <xf numFmtId="0" fontId="49" fillId="0" borderId="160">
      <protection locked="0"/>
    </xf>
    <xf numFmtId="0" fontId="49" fillId="0" borderId="160">
      <protection locked="0"/>
    </xf>
    <xf numFmtId="0" fontId="49" fillId="0" borderId="160">
      <protection locked="0"/>
    </xf>
    <xf numFmtId="0" fontId="49" fillId="0" borderId="160">
      <protection locked="0"/>
    </xf>
    <xf numFmtId="0" fontId="62" fillId="0" borderId="160">
      <protection locked="0"/>
    </xf>
    <xf numFmtId="0" fontId="63" fillId="0" borderId="160">
      <protection locked="0"/>
    </xf>
    <xf numFmtId="0" fontId="49" fillId="0" borderId="160">
      <protection locked="0"/>
    </xf>
    <xf numFmtId="223" fontId="67" fillId="0" borderId="160" applyFill="0" applyProtection="0"/>
    <xf numFmtId="0" fontId="143" fillId="36" borderId="159" applyNumberFormat="0" applyFont="0" applyBorder="0" applyAlignment="0" applyProtection="0"/>
    <xf numFmtId="234" fontId="67" fillId="0" borderId="160" applyFill="0" applyProtection="0"/>
    <xf numFmtId="168" fontId="1" fillId="0" borderId="0" applyFont="0" applyFill="0" applyBorder="0" applyAlignment="0" applyProtection="0"/>
    <xf numFmtId="0" fontId="49" fillId="0" borderId="160">
      <protection locked="0"/>
    </xf>
    <xf numFmtId="0" fontId="201" fillId="53" borderId="113" applyNumberFormat="0" applyAlignment="0" applyProtection="0"/>
    <xf numFmtId="0" fontId="250" fillId="57" borderId="133" applyNumberFormat="0" applyAlignment="0" applyProtection="0"/>
    <xf numFmtId="0" fontId="120" fillId="57" borderId="113" applyNumberFormat="0" applyAlignment="0" applyProtection="0"/>
    <xf numFmtId="0" fontId="295" fillId="0" borderId="144" applyNumberFormat="0" applyFill="0" applyAlignment="0" applyProtection="0"/>
    <xf numFmtId="0" fontId="80" fillId="56" borderId="132" applyNumberFormat="0" applyFont="0" applyAlignment="0" applyProtection="0"/>
    <xf numFmtId="0" fontId="120" fillId="57" borderId="113" applyNumberFormat="0" applyAlignment="0" applyProtection="0"/>
    <xf numFmtId="0" fontId="201" fillId="53" borderId="113" applyNumberFormat="0" applyAlignment="0" applyProtection="0"/>
    <xf numFmtId="0" fontId="80" fillId="56" borderId="132" applyNumberFormat="0" applyFont="0" applyAlignment="0" applyProtection="0"/>
    <xf numFmtId="0" fontId="80" fillId="56" borderId="132" applyNumberFormat="0" applyFont="0" applyAlignment="0" applyProtection="0"/>
    <xf numFmtId="0" fontId="4" fillId="56" borderId="132" applyNumberFormat="0" applyFont="0" applyAlignment="0" applyProtection="0"/>
    <xf numFmtId="0" fontId="80" fillId="56" borderId="132" applyNumberFormat="0" applyFont="0" applyAlignment="0" applyProtection="0"/>
    <xf numFmtId="0" fontId="4" fillId="56" borderId="132" applyNumberFormat="0" applyFont="0" applyAlignment="0" applyProtection="0"/>
    <xf numFmtId="0" fontId="250" fillId="57" borderId="133" applyNumberFormat="0" applyAlignment="0" applyProtection="0"/>
    <xf numFmtId="4" fontId="4" fillId="36" borderId="133" applyNumberFormat="0" applyProtection="0">
      <alignment vertical="center"/>
    </xf>
    <xf numFmtId="4" fontId="4" fillId="36" borderId="133" applyNumberFormat="0" applyProtection="0">
      <alignment vertical="center"/>
    </xf>
    <xf numFmtId="4" fontId="4" fillId="36" borderId="133" applyNumberFormat="0" applyProtection="0">
      <alignment horizontal="left" vertical="center" indent="1"/>
    </xf>
    <xf numFmtId="4" fontId="4" fillId="36" borderId="133" applyNumberFormat="0" applyProtection="0">
      <alignment horizontal="left" vertical="center" indent="1"/>
    </xf>
    <xf numFmtId="0" fontId="61"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4" fontId="4" fillId="128" borderId="133" applyNumberFormat="0" applyProtection="0">
      <alignment horizontal="right" vertical="center"/>
    </xf>
    <xf numFmtId="4" fontId="4" fillId="129" borderId="133" applyNumberFormat="0" applyProtection="0">
      <alignment horizontal="right" vertical="center"/>
    </xf>
    <xf numFmtId="4" fontId="4" fillId="104" borderId="133" applyNumberFormat="0" applyProtection="0">
      <alignment horizontal="right" vertical="center"/>
    </xf>
    <xf numFmtId="4" fontId="4" fillId="130" borderId="133" applyNumberFormat="0" applyProtection="0">
      <alignment horizontal="right" vertical="center"/>
    </xf>
    <xf numFmtId="4" fontId="4" fillId="131" borderId="133" applyNumberFormat="0" applyProtection="0">
      <alignment horizontal="right" vertical="center"/>
    </xf>
    <xf numFmtId="4" fontId="4" fillId="42" borderId="133" applyNumberFormat="0" applyProtection="0">
      <alignment horizontal="right" vertical="center"/>
    </xf>
    <xf numFmtId="4" fontId="4" fillId="132" borderId="133" applyNumberFormat="0" applyProtection="0">
      <alignment horizontal="right" vertical="center"/>
    </xf>
    <xf numFmtId="4" fontId="4" fillId="133" borderId="133" applyNumberFormat="0" applyProtection="0">
      <alignment horizontal="right" vertical="center"/>
    </xf>
    <xf numFmtId="4" fontId="4" fillId="111" borderId="133" applyNumberFormat="0" applyProtection="0">
      <alignment horizontal="right" vertical="center"/>
    </xf>
    <xf numFmtId="4" fontId="4" fillId="134" borderId="133" applyNumberFormat="0" applyProtection="0">
      <alignment horizontal="left" vertical="center" indent="1"/>
    </xf>
    <xf numFmtId="0" fontId="61"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4" fontId="4" fillId="135" borderId="133" applyNumberFormat="0" applyProtection="0">
      <alignment horizontal="left" vertical="center" indent="1"/>
    </xf>
    <xf numFmtId="4" fontId="4" fillId="121" borderId="133" applyNumberFormat="0" applyProtection="0">
      <alignment horizontal="left" vertical="center" indent="1"/>
    </xf>
    <xf numFmtId="0" fontId="61"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61"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61"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61"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61"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61"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61"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61"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4" fontId="4" fillId="115" borderId="133" applyNumberFormat="0" applyProtection="0">
      <alignment vertical="center"/>
    </xf>
    <xf numFmtId="4" fontId="4" fillId="115" borderId="133" applyNumberFormat="0" applyProtection="0">
      <alignment vertical="center"/>
    </xf>
    <xf numFmtId="4" fontId="4" fillId="115" borderId="133" applyNumberFormat="0" applyProtection="0">
      <alignment horizontal="left" vertical="center" indent="1"/>
    </xf>
    <xf numFmtId="4" fontId="4" fillId="115" borderId="133" applyNumberFormat="0" applyProtection="0">
      <alignment horizontal="left" vertical="center" indent="1"/>
    </xf>
    <xf numFmtId="4" fontId="4" fillId="135" borderId="133" applyNumberFormat="0" applyProtection="0">
      <alignment horizontal="right" vertical="center"/>
    </xf>
    <xf numFmtId="4" fontId="4" fillId="135" borderId="133" applyNumberFormat="0" applyProtection="0">
      <alignment horizontal="right" vertical="center"/>
    </xf>
    <xf numFmtId="0" fontId="61"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61"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4" fontId="4" fillId="135" borderId="133" applyNumberFormat="0" applyProtection="0">
      <alignment horizontal="right" vertical="center"/>
    </xf>
    <xf numFmtId="0" fontId="295" fillId="0" borderId="144" applyNumberFormat="0" applyFill="0" applyAlignment="0" applyProtection="0"/>
    <xf numFmtId="0" fontId="4" fillId="53" borderId="113" applyNumberFormat="0" applyAlignment="0" applyProtection="0"/>
    <xf numFmtId="0" fontId="4" fillId="53" borderId="113" applyNumberFormat="0" applyAlignment="0" applyProtection="0"/>
    <xf numFmtId="0" fontId="4" fillId="53" borderId="113" applyNumberFormat="0" applyAlignment="0" applyProtection="0"/>
    <xf numFmtId="0" fontId="4" fillId="53" borderId="113" applyNumberFormat="0" applyAlignment="0" applyProtection="0"/>
    <xf numFmtId="0" fontId="201" fillId="53" borderId="113" applyNumberFormat="0" applyAlignment="0" applyProtection="0"/>
    <xf numFmtId="0" fontId="4" fillId="57" borderId="133" applyNumberFormat="0" applyAlignment="0" applyProtection="0"/>
    <xf numFmtId="0" fontId="4" fillId="57" borderId="133" applyNumberFormat="0" applyAlignment="0" applyProtection="0"/>
    <xf numFmtId="0" fontId="4" fillId="57" borderId="133" applyNumberFormat="0" applyAlignment="0" applyProtection="0"/>
    <xf numFmtId="0" fontId="4" fillId="57" borderId="133" applyNumberFormat="0" applyAlignment="0" applyProtection="0"/>
    <xf numFmtId="0" fontId="250" fillId="57" borderId="133" applyNumberFormat="0" applyAlignment="0" applyProtection="0"/>
    <xf numFmtId="0" fontId="4" fillId="57" borderId="113" applyNumberFormat="0" applyAlignment="0" applyProtection="0"/>
    <xf numFmtId="0" fontId="4" fillId="57" borderId="113" applyNumberFormat="0" applyAlignment="0" applyProtection="0"/>
    <xf numFmtId="0" fontId="4" fillId="57" borderId="113" applyNumberFormat="0" applyAlignment="0" applyProtection="0"/>
    <xf numFmtId="0" fontId="4" fillId="57" borderId="113" applyNumberFormat="0" applyAlignment="0" applyProtection="0"/>
    <xf numFmtId="0" fontId="120" fillId="57" borderId="113" applyNumberFormat="0" applyAlignment="0" applyProtection="0"/>
    <xf numFmtId="0" fontId="4" fillId="0" borderId="144" applyNumberFormat="0" applyFill="0" applyAlignment="0" applyProtection="0"/>
    <xf numFmtId="0" fontId="4" fillId="0" borderId="144" applyNumberFormat="0" applyFill="0" applyAlignment="0" applyProtection="0"/>
    <xf numFmtId="0" fontId="4" fillId="0" borderId="144" applyNumberFormat="0" applyFill="0" applyAlignment="0" applyProtection="0"/>
    <xf numFmtId="0" fontId="4" fillId="0" borderId="144" applyNumberFormat="0" applyFill="0" applyAlignment="0" applyProtection="0"/>
    <xf numFmtId="0" fontId="295" fillId="0" borderId="144" applyNumberFormat="0" applyFill="0" applyAlignment="0" applyProtection="0"/>
    <xf numFmtId="0" fontId="13" fillId="56" borderId="132" applyNumberFormat="0" applyFont="0" applyAlignment="0" applyProtection="0"/>
    <xf numFmtId="0" fontId="61" fillId="56" borderId="132" applyNumberFormat="0" applyFont="0" applyAlignment="0" applyProtection="0"/>
    <xf numFmtId="0" fontId="61" fillId="56" borderId="132" applyNumberFormat="0" applyFont="0" applyAlignment="0" applyProtection="0"/>
    <xf numFmtId="0" fontId="61" fillId="56" borderId="132" applyNumberFormat="0" applyFont="0" applyAlignment="0" applyProtection="0"/>
    <xf numFmtId="0" fontId="61"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49" fillId="0" borderId="160">
      <protection locked="0"/>
    </xf>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3" fillId="53" borderId="113" applyNumberFormat="0" applyAlignment="0" applyProtection="0"/>
    <xf numFmtId="0" fontId="202" fillId="94" borderId="113" applyNumberFormat="0" applyAlignment="0" applyProtection="0"/>
    <xf numFmtId="0" fontId="201" fillId="53" borderId="113" applyNumberFormat="0" applyAlignment="0" applyProtection="0"/>
    <xf numFmtId="0" fontId="203"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3"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0" fontId="243"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0"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0" fontId="80"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0" fontId="80" fillId="56" borderId="132" applyNumberFormat="0" applyFont="0" applyAlignment="0" applyProtection="0"/>
    <xf numFmtId="187" fontId="4" fillId="56" borderId="132" applyNumberFormat="0" applyFont="0" applyAlignment="0" applyProtection="0"/>
    <xf numFmtId="0" fontId="4" fillId="56" borderId="132" applyNumberFormat="0" applyFont="0" applyAlignment="0" applyProtection="0"/>
    <xf numFmtId="0" fontId="13" fillId="93"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0" fontId="80"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187" fontId="4"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250" fillId="57" borderId="133" applyNumberFormat="0" applyAlignment="0" applyProtection="0"/>
    <xf numFmtId="0" fontId="250" fillId="57" borderId="133" applyNumberFormat="0" applyAlignment="0" applyProtection="0"/>
    <xf numFmtId="0" fontId="251" fillId="102"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1" fillId="57" borderId="133" applyNumberFormat="0" applyAlignment="0" applyProtection="0"/>
    <xf numFmtId="0" fontId="251" fillId="123" borderId="133" applyNumberFormat="0" applyAlignment="0" applyProtection="0"/>
    <xf numFmtId="0" fontId="251" fillId="102" borderId="133" applyNumberFormat="0" applyAlignment="0" applyProtection="0"/>
    <xf numFmtId="0" fontId="250" fillId="57" borderId="133" applyNumberFormat="0" applyAlignment="0" applyProtection="0"/>
    <xf numFmtId="0" fontId="251" fillId="57" borderId="133" applyNumberFormat="0" applyAlignment="0" applyProtection="0"/>
    <xf numFmtId="0" fontId="251" fillId="102" borderId="133" applyNumberFormat="0" applyAlignment="0" applyProtection="0"/>
    <xf numFmtId="0" fontId="250" fillId="57" borderId="133" applyNumberFormat="0" applyAlignment="0" applyProtection="0"/>
    <xf numFmtId="0" fontId="251" fillId="57" borderId="133" applyNumberFormat="0" applyAlignment="0" applyProtection="0"/>
    <xf numFmtId="0" fontId="251" fillId="102" borderId="133" applyNumberFormat="0" applyAlignment="0" applyProtection="0"/>
    <xf numFmtId="0" fontId="250" fillId="57" borderId="133" applyNumberFormat="0" applyAlignment="0" applyProtection="0"/>
    <xf numFmtId="0" fontId="251" fillId="102" borderId="133" applyNumberFormat="0" applyAlignment="0" applyProtection="0"/>
    <xf numFmtId="0" fontId="250" fillId="57" borderId="133" applyNumberFormat="0" applyAlignment="0" applyProtection="0"/>
    <xf numFmtId="0" fontId="251" fillId="102" borderId="133" applyNumberFormat="0" applyAlignment="0" applyProtection="0"/>
    <xf numFmtId="0" fontId="250" fillId="57" borderId="133" applyNumberFormat="0" applyAlignment="0" applyProtection="0"/>
    <xf numFmtId="0" fontId="251" fillId="102" borderId="133" applyNumberFormat="0" applyAlignment="0" applyProtection="0"/>
    <xf numFmtId="0" fontId="250" fillId="57" borderId="133" applyNumberFormat="0" applyAlignment="0" applyProtection="0"/>
    <xf numFmtId="0" fontId="251" fillId="102" borderId="133" applyNumberFormat="0" applyAlignment="0" applyProtection="0"/>
    <xf numFmtId="0" fontId="250" fillId="57" borderId="133" applyNumberFormat="0" applyAlignment="0" applyProtection="0"/>
    <xf numFmtId="0" fontId="251" fillId="102" borderId="133" applyNumberFormat="0" applyAlignment="0" applyProtection="0"/>
    <xf numFmtId="4" fontId="81" fillId="36" borderId="133" applyNumberFormat="0" applyProtection="0">
      <alignment vertical="center"/>
    </xf>
    <xf numFmtId="4" fontId="4" fillId="36" borderId="133" applyNumberFormat="0" applyProtection="0">
      <alignment vertical="center"/>
    </xf>
    <xf numFmtId="4" fontId="4" fillId="36" borderId="133" applyNumberFormat="0" applyProtection="0">
      <alignment vertical="center"/>
    </xf>
    <xf numFmtId="4" fontId="81" fillId="36" borderId="133" applyNumberFormat="0" applyProtection="0">
      <alignment vertical="center"/>
    </xf>
    <xf numFmtId="4" fontId="81" fillId="36" borderId="133" applyNumberFormat="0" applyProtection="0">
      <alignment vertical="center"/>
    </xf>
    <xf numFmtId="4" fontId="81" fillId="36" borderId="133" applyNumberFormat="0" applyProtection="0">
      <alignment vertical="center"/>
    </xf>
    <xf numFmtId="4" fontId="81" fillId="36" borderId="133" applyNumberFormat="0" applyProtection="0">
      <alignment vertical="center"/>
    </xf>
    <xf numFmtId="4" fontId="81" fillId="36" borderId="133" applyNumberFormat="0" applyProtection="0">
      <alignment vertical="center"/>
    </xf>
    <xf numFmtId="4" fontId="81" fillId="36" borderId="133" applyNumberFormat="0" applyProtection="0">
      <alignment vertical="center"/>
    </xf>
    <xf numFmtId="4" fontId="81" fillId="36" borderId="133" applyNumberFormat="0" applyProtection="0">
      <alignment vertical="center"/>
    </xf>
    <xf numFmtId="4" fontId="81" fillId="36" borderId="133" applyNumberFormat="0" applyProtection="0">
      <alignment vertical="center"/>
    </xf>
    <xf numFmtId="4" fontId="81" fillId="36" borderId="133" applyNumberFormat="0" applyProtection="0">
      <alignment vertical="center"/>
    </xf>
    <xf numFmtId="4" fontId="81" fillId="36" borderId="133" applyNumberFormat="0" applyProtection="0">
      <alignment vertical="center"/>
    </xf>
    <xf numFmtId="4" fontId="4" fillId="36" borderId="133" applyNumberFormat="0" applyProtection="0">
      <alignment vertical="center"/>
    </xf>
    <xf numFmtId="4" fontId="4" fillId="36" borderId="133" applyNumberFormat="0" applyProtection="0">
      <alignment vertical="center"/>
    </xf>
    <xf numFmtId="4" fontId="4" fillId="36" borderId="133" applyNumberFormat="0" applyProtection="0">
      <alignment vertical="center"/>
    </xf>
    <xf numFmtId="4" fontId="4" fillId="36" borderId="133" applyNumberFormat="0" applyProtection="0">
      <alignment vertical="center"/>
    </xf>
    <xf numFmtId="4" fontId="4" fillId="36" borderId="133" applyNumberFormat="0" applyProtection="0">
      <alignment vertical="center"/>
    </xf>
    <xf numFmtId="4" fontId="4" fillId="36" borderId="133" applyNumberFormat="0" applyProtection="0">
      <alignment vertical="center"/>
    </xf>
    <xf numFmtId="4" fontId="4" fillId="36" borderId="133" applyNumberFormat="0" applyProtection="0">
      <alignment vertical="center"/>
    </xf>
    <xf numFmtId="4" fontId="269" fillId="36" borderId="133" applyNumberFormat="0" applyProtection="0">
      <alignment vertical="center"/>
    </xf>
    <xf numFmtId="4" fontId="4" fillId="36" borderId="133" applyNumberFormat="0" applyProtection="0">
      <alignment vertical="center"/>
    </xf>
    <xf numFmtId="4" fontId="269" fillId="36" borderId="133" applyNumberFormat="0" applyProtection="0">
      <alignment vertical="center"/>
    </xf>
    <xf numFmtId="4" fontId="4" fillId="36" borderId="133" applyNumberFormat="0" applyProtection="0">
      <alignment vertical="center"/>
    </xf>
    <xf numFmtId="4" fontId="269" fillId="36" borderId="133" applyNumberFormat="0" applyProtection="0">
      <alignment vertical="center"/>
    </xf>
    <xf numFmtId="4" fontId="4" fillId="36" borderId="133" applyNumberFormat="0" applyProtection="0">
      <alignment vertical="center"/>
    </xf>
    <xf numFmtId="4" fontId="4" fillId="36" borderId="133" applyNumberFormat="0" applyProtection="0">
      <alignment vertical="center"/>
    </xf>
    <xf numFmtId="4" fontId="4" fillId="36" borderId="133" applyNumberFormat="0" applyProtection="0">
      <alignment vertical="center"/>
    </xf>
    <xf numFmtId="4" fontId="4" fillId="36" borderId="133" applyNumberFormat="0" applyProtection="0">
      <alignment vertical="center"/>
    </xf>
    <xf numFmtId="4" fontId="4" fillId="36" borderId="133" applyNumberFormat="0" applyProtection="0">
      <alignment vertical="center"/>
    </xf>
    <xf numFmtId="4" fontId="4" fillId="36" borderId="133" applyNumberFormat="0" applyProtection="0">
      <alignment vertical="center"/>
    </xf>
    <xf numFmtId="4" fontId="4" fillId="36" borderId="133" applyNumberFormat="0" applyProtection="0">
      <alignment vertical="center"/>
    </xf>
    <xf numFmtId="4" fontId="81" fillId="36" borderId="133" applyNumberFormat="0" applyProtection="0">
      <alignment horizontal="left" vertical="center" indent="1"/>
    </xf>
    <xf numFmtId="4" fontId="4" fillId="36" borderId="133" applyNumberFormat="0" applyProtection="0">
      <alignment horizontal="left" vertical="center" indent="1"/>
    </xf>
    <xf numFmtId="4" fontId="81" fillId="36" borderId="133" applyNumberFormat="0" applyProtection="0">
      <alignment horizontal="left" vertical="center" indent="1"/>
    </xf>
    <xf numFmtId="4" fontId="4" fillId="36" borderId="133" applyNumberFormat="0" applyProtection="0">
      <alignment horizontal="left" vertical="center" indent="1"/>
    </xf>
    <xf numFmtId="4" fontId="81" fillId="36" borderId="133" applyNumberFormat="0" applyProtection="0">
      <alignment horizontal="left" vertical="center" indent="1"/>
    </xf>
    <xf numFmtId="4" fontId="4" fillId="36" borderId="133" applyNumberFormat="0" applyProtection="0">
      <alignment horizontal="left" vertical="center" indent="1"/>
    </xf>
    <xf numFmtId="4" fontId="4" fillId="36" borderId="133" applyNumberFormat="0" applyProtection="0">
      <alignment horizontal="left" vertical="center" indent="1"/>
    </xf>
    <xf numFmtId="4" fontId="4" fillId="36" borderId="133" applyNumberFormat="0" applyProtection="0">
      <alignment horizontal="left" vertical="center" indent="1"/>
    </xf>
    <xf numFmtId="4" fontId="4" fillId="36" borderId="133" applyNumberFormat="0" applyProtection="0">
      <alignment horizontal="left" vertical="center" indent="1"/>
    </xf>
    <xf numFmtId="4" fontId="4" fillId="36" borderId="133" applyNumberFormat="0" applyProtection="0">
      <alignment horizontal="left" vertical="center" indent="1"/>
    </xf>
    <xf numFmtId="4" fontId="4" fillId="36" borderId="133" applyNumberFormat="0" applyProtection="0">
      <alignment horizontal="left" vertical="center" indent="1"/>
    </xf>
    <xf numFmtId="4" fontId="4" fillId="36" borderId="133" applyNumberFormat="0" applyProtection="0">
      <alignment horizontal="left" vertical="center" indent="1"/>
    </xf>
    <xf numFmtId="4" fontId="81" fillId="36" borderId="133" applyNumberFormat="0" applyProtection="0">
      <alignment horizontal="left" vertical="center" indent="1"/>
    </xf>
    <xf numFmtId="4" fontId="4" fillId="36" borderId="133" applyNumberFormat="0" applyProtection="0">
      <alignment horizontal="left" vertical="center" indent="1"/>
    </xf>
    <xf numFmtId="4" fontId="81" fillId="36" borderId="133" applyNumberFormat="0" applyProtection="0">
      <alignment horizontal="left" vertical="center" indent="1"/>
    </xf>
    <xf numFmtId="4" fontId="4" fillId="36" borderId="133" applyNumberFormat="0" applyProtection="0">
      <alignment horizontal="left" vertical="center" indent="1"/>
    </xf>
    <xf numFmtId="4" fontId="81" fillId="36" borderId="133" applyNumberFormat="0" applyProtection="0">
      <alignment horizontal="left" vertical="center" indent="1"/>
    </xf>
    <xf numFmtId="4" fontId="4" fillId="36" borderId="133" applyNumberFormat="0" applyProtection="0">
      <alignment horizontal="left" vertical="center" indent="1"/>
    </xf>
    <xf numFmtId="4" fontId="4" fillId="36" borderId="133" applyNumberFormat="0" applyProtection="0">
      <alignment horizontal="left" vertical="center" indent="1"/>
    </xf>
    <xf numFmtId="4" fontId="4" fillId="36" borderId="133" applyNumberFormat="0" applyProtection="0">
      <alignment horizontal="left" vertical="center" indent="1"/>
    </xf>
    <xf numFmtId="4" fontId="4" fillId="36" borderId="133" applyNumberFormat="0" applyProtection="0">
      <alignment horizontal="left" vertical="center" indent="1"/>
    </xf>
    <xf numFmtId="4" fontId="4" fillId="36" borderId="133" applyNumberFormat="0" applyProtection="0">
      <alignment horizontal="left" vertical="center" indent="1"/>
    </xf>
    <xf numFmtId="4" fontId="4" fillId="36" borderId="133" applyNumberFormat="0" applyProtection="0">
      <alignment horizontal="left" vertical="center" indent="1"/>
    </xf>
    <xf numFmtId="4" fontId="4" fillId="36" borderId="133" applyNumberFormat="0" applyProtection="0">
      <alignment horizontal="left" vertical="center" indent="1"/>
    </xf>
    <xf numFmtId="187" fontId="61" fillId="127" borderId="133" applyNumberFormat="0" applyProtection="0">
      <alignment horizontal="left" vertical="center" indent="1"/>
    </xf>
    <xf numFmtId="0" fontId="61"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95" fillId="127" borderId="133" applyNumberFormat="0" applyProtection="0">
      <alignment horizontal="left" vertical="center" indent="1"/>
    </xf>
    <xf numFmtId="0" fontId="13" fillId="127" borderId="133" applyNumberFormat="0" applyProtection="0">
      <alignment horizontal="left" vertical="center" indent="1"/>
    </xf>
    <xf numFmtId="0" fontId="95"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4" fontId="81" fillId="128" borderId="133" applyNumberFormat="0" applyProtection="0">
      <alignment horizontal="right" vertical="center"/>
    </xf>
    <xf numFmtId="4" fontId="4" fillId="128" borderId="133" applyNumberFormat="0" applyProtection="0">
      <alignment horizontal="right" vertical="center"/>
    </xf>
    <xf numFmtId="4" fontId="81" fillId="128" borderId="133" applyNumberFormat="0" applyProtection="0">
      <alignment horizontal="right" vertical="center"/>
    </xf>
    <xf numFmtId="4" fontId="4" fillId="128" borderId="133" applyNumberFormat="0" applyProtection="0">
      <alignment horizontal="right" vertical="center"/>
    </xf>
    <xf numFmtId="4" fontId="81" fillId="128" borderId="133" applyNumberFormat="0" applyProtection="0">
      <alignment horizontal="right" vertical="center"/>
    </xf>
    <xf numFmtId="4" fontId="4" fillId="128" borderId="133" applyNumberFormat="0" applyProtection="0">
      <alignment horizontal="right" vertical="center"/>
    </xf>
    <xf numFmtId="4" fontId="4" fillId="128" borderId="133" applyNumberFormat="0" applyProtection="0">
      <alignment horizontal="right" vertical="center"/>
    </xf>
    <xf numFmtId="4" fontId="4" fillId="128" borderId="133" applyNumberFormat="0" applyProtection="0">
      <alignment horizontal="right" vertical="center"/>
    </xf>
    <xf numFmtId="4" fontId="4" fillId="128" borderId="133" applyNumberFormat="0" applyProtection="0">
      <alignment horizontal="right" vertical="center"/>
    </xf>
    <xf numFmtId="4" fontId="4" fillId="128" borderId="133" applyNumberFormat="0" applyProtection="0">
      <alignment horizontal="right" vertical="center"/>
    </xf>
    <xf numFmtId="4" fontId="4" fillId="128" borderId="133" applyNumberFormat="0" applyProtection="0">
      <alignment horizontal="right" vertical="center"/>
    </xf>
    <xf numFmtId="4" fontId="4" fillId="128" borderId="133" applyNumberFormat="0" applyProtection="0">
      <alignment horizontal="right" vertical="center"/>
    </xf>
    <xf numFmtId="4" fontId="81" fillId="129" borderId="133" applyNumberFormat="0" applyProtection="0">
      <alignment horizontal="right" vertical="center"/>
    </xf>
    <xf numFmtId="4" fontId="4" fillId="129" borderId="133" applyNumberFormat="0" applyProtection="0">
      <alignment horizontal="right" vertical="center"/>
    </xf>
    <xf numFmtId="4" fontId="81" fillId="129" borderId="133" applyNumberFormat="0" applyProtection="0">
      <alignment horizontal="right" vertical="center"/>
    </xf>
    <xf numFmtId="4" fontId="4" fillId="129" borderId="133" applyNumberFormat="0" applyProtection="0">
      <alignment horizontal="right" vertical="center"/>
    </xf>
    <xf numFmtId="4" fontId="81" fillId="129" borderId="133" applyNumberFormat="0" applyProtection="0">
      <alignment horizontal="right" vertical="center"/>
    </xf>
    <xf numFmtId="4" fontId="4" fillId="129" borderId="133" applyNumberFormat="0" applyProtection="0">
      <alignment horizontal="right" vertical="center"/>
    </xf>
    <xf numFmtId="4" fontId="4" fillId="129" borderId="133" applyNumberFormat="0" applyProtection="0">
      <alignment horizontal="right" vertical="center"/>
    </xf>
    <xf numFmtId="4" fontId="4" fillId="129" borderId="133" applyNumberFormat="0" applyProtection="0">
      <alignment horizontal="right" vertical="center"/>
    </xf>
    <xf numFmtId="4" fontId="4" fillId="129" borderId="133" applyNumberFormat="0" applyProtection="0">
      <alignment horizontal="right" vertical="center"/>
    </xf>
    <xf numFmtId="4" fontId="4" fillId="129" borderId="133" applyNumberFormat="0" applyProtection="0">
      <alignment horizontal="right" vertical="center"/>
    </xf>
    <xf numFmtId="4" fontId="4" fillId="129" borderId="133" applyNumberFormat="0" applyProtection="0">
      <alignment horizontal="right" vertical="center"/>
    </xf>
    <xf numFmtId="4" fontId="4" fillId="129" borderId="133" applyNumberFormat="0" applyProtection="0">
      <alignment horizontal="right" vertical="center"/>
    </xf>
    <xf numFmtId="4" fontId="81" fillId="104" borderId="133" applyNumberFormat="0" applyProtection="0">
      <alignment horizontal="right" vertical="center"/>
    </xf>
    <xf numFmtId="4" fontId="4" fillId="104" borderId="133" applyNumberFormat="0" applyProtection="0">
      <alignment horizontal="right" vertical="center"/>
    </xf>
    <xf numFmtId="4" fontId="81" fillId="104" borderId="133" applyNumberFormat="0" applyProtection="0">
      <alignment horizontal="right" vertical="center"/>
    </xf>
    <xf numFmtId="4" fontId="4" fillId="104" borderId="133" applyNumberFormat="0" applyProtection="0">
      <alignment horizontal="right" vertical="center"/>
    </xf>
    <xf numFmtId="4" fontId="81" fillId="104" borderId="133" applyNumberFormat="0" applyProtection="0">
      <alignment horizontal="right" vertical="center"/>
    </xf>
    <xf numFmtId="4" fontId="4" fillId="104" borderId="133" applyNumberFormat="0" applyProtection="0">
      <alignment horizontal="right" vertical="center"/>
    </xf>
    <xf numFmtId="4" fontId="4" fillId="104" borderId="133" applyNumberFormat="0" applyProtection="0">
      <alignment horizontal="right" vertical="center"/>
    </xf>
    <xf numFmtId="4" fontId="4" fillId="104" borderId="133" applyNumberFormat="0" applyProtection="0">
      <alignment horizontal="right" vertical="center"/>
    </xf>
    <xf numFmtId="4" fontId="4" fillId="104" borderId="133" applyNumberFormat="0" applyProtection="0">
      <alignment horizontal="right" vertical="center"/>
    </xf>
    <xf numFmtId="4" fontId="4" fillId="104" borderId="133" applyNumberFormat="0" applyProtection="0">
      <alignment horizontal="right" vertical="center"/>
    </xf>
    <xf numFmtId="4" fontId="4" fillId="104" borderId="133" applyNumberFormat="0" applyProtection="0">
      <alignment horizontal="right" vertical="center"/>
    </xf>
    <xf numFmtId="4" fontId="4" fillId="104" borderId="133" applyNumberFormat="0" applyProtection="0">
      <alignment horizontal="right" vertical="center"/>
    </xf>
    <xf numFmtId="4" fontId="81" fillId="130" borderId="133" applyNumberFormat="0" applyProtection="0">
      <alignment horizontal="right" vertical="center"/>
    </xf>
    <xf numFmtId="4" fontId="4" fillId="130" borderId="133" applyNumberFormat="0" applyProtection="0">
      <alignment horizontal="right" vertical="center"/>
    </xf>
    <xf numFmtId="4" fontId="81" fillId="130" borderId="133" applyNumberFormat="0" applyProtection="0">
      <alignment horizontal="right" vertical="center"/>
    </xf>
    <xf numFmtId="4" fontId="4" fillId="130" borderId="133" applyNumberFormat="0" applyProtection="0">
      <alignment horizontal="right" vertical="center"/>
    </xf>
    <xf numFmtId="4" fontId="81" fillId="130" borderId="133" applyNumberFormat="0" applyProtection="0">
      <alignment horizontal="right" vertical="center"/>
    </xf>
    <xf numFmtId="4" fontId="4" fillId="130" borderId="133" applyNumberFormat="0" applyProtection="0">
      <alignment horizontal="right" vertical="center"/>
    </xf>
    <xf numFmtId="4" fontId="4" fillId="130" borderId="133" applyNumberFormat="0" applyProtection="0">
      <alignment horizontal="right" vertical="center"/>
    </xf>
    <xf numFmtId="4" fontId="4" fillId="130" borderId="133" applyNumberFormat="0" applyProtection="0">
      <alignment horizontal="right" vertical="center"/>
    </xf>
    <xf numFmtId="4" fontId="4" fillId="130" borderId="133" applyNumberFormat="0" applyProtection="0">
      <alignment horizontal="right" vertical="center"/>
    </xf>
    <xf numFmtId="4" fontId="4" fillId="130" borderId="133" applyNumberFormat="0" applyProtection="0">
      <alignment horizontal="right" vertical="center"/>
    </xf>
    <xf numFmtId="4" fontId="4" fillId="130" borderId="133" applyNumberFormat="0" applyProtection="0">
      <alignment horizontal="right" vertical="center"/>
    </xf>
    <xf numFmtId="4" fontId="4" fillId="130" borderId="133" applyNumberFormat="0" applyProtection="0">
      <alignment horizontal="right" vertical="center"/>
    </xf>
    <xf numFmtId="4" fontId="81" fillId="131" borderId="133" applyNumberFormat="0" applyProtection="0">
      <alignment horizontal="right" vertical="center"/>
    </xf>
    <xf numFmtId="4" fontId="4" fillId="131" borderId="133" applyNumberFormat="0" applyProtection="0">
      <alignment horizontal="right" vertical="center"/>
    </xf>
    <xf numFmtId="4" fontId="81" fillId="131" borderId="133" applyNumberFormat="0" applyProtection="0">
      <alignment horizontal="right" vertical="center"/>
    </xf>
    <xf numFmtId="4" fontId="4" fillId="131" borderId="133" applyNumberFormat="0" applyProtection="0">
      <alignment horizontal="right" vertical="center"/>
    </xf>
    <xf numFmtId="4" fontId="81" fillId="131" borderId="133" applyNumberFormat="0" applyProtection="0">
      <alignment horizontal="right" vertical="center"/>
    </xf>
    <xf numFmtId="4" fontId="4" fillId="131" borderId="133" applyNumberFormat="0" applyProtection="0">
      <alignment horizontal="right" vertical="center"/>
    </xf>
    <xf numFmtId="4" fontId="4" fillId="131" borderId="133" applyNumberFormat="0" applyProtection="0">
      <alignment horizontal="right" vertical="center"/>
    </xf>
    <xf numFmtId="4" fontId="4" fillId="131" borderId="133" applyNumberFormat="0" applyProtection="0">
      <alignment horizontal="right" vertical="center"/>
    </xf>
    <xf numFmtId="4" fontId="4" fillId="131" borderId="133" applyNumberFormat="0" applyProtection="0">
      <alignment horizontal="right" vertical="center"/>
    </xf>
    <xf numFmtId="4" fontId="4" fillId="131" borderId="133" applyNumberFormat="0" applyProtection="0">
      <alignment horizontal="right" vertical="center"/>
    </xf>
    <xf numFmtId="4" fontId="4" fillId="131" borderId="133" applyNumberFormat="0" applyProtection="0">
      <alignment horizontal="right" vertical="center"/>
    </xf>
    <xf numFmtId="4" fontId="4" fillId="131" borderId="133" applyNumberFormat="0" applyProtection="0">
      <alignment horizontal="right" vertical="center"/>
    </xf>
    <xf numFmtId="4" fontId="81" fillId="42" borderId="133" applyNumberFormat="0" applyProtection="0">
      <alignment horizontal="right" vertical="center"/>
    </xf>
    <xf numFmtId="4" fontId="4" fillId="42" borderId="133" applyNumberFormat="0" applyProtection="0">
      <alignment horizontal="right" vertical="center"/>
    </xf>
    <xf numFmtId="4" fontId="81" fillId="42" borderId="133" applyNumberFormat="0" applyProtection="0">
      <alignment horizontal="right" vertical="center"/>
    </xf>
    <xf numFmtId="4" fontId="4" fillId="42" borderId="133" applyNumberFormat="0" applyProtection="0">
      <alignment horizontal="right" vertical="center"/>
    </xf>
    <xf numFmtId="4" fontId="81" fillId="42" borderId="133" applyNumberFormat="0" applyProtection="0">
      <alignment horizontal="right" vertical="center"/>
    </xf>
    <xf numFmtId="4" fontId="4" fillId="42" borderId="133" applyNumberFormat="0" applyProtection="0">
      <alignment horizontal="right" vertical="center"/>
    </xf>
    <xf numFmtId="4" fontId="4" fillId="42" borderId="133" applyNumberFormat="0" applyProtection="0">
      <alignment horizontal="right" vertical="center"/>
    </xf>
    <xf numFmtId="4" fontId="4" fillId="42" borderId="133" applyNumberFormat="0" applyProtection="0">
      <alignment horizontal="right" vertical="center"/>
    </xf>
    <xf numFmtId="4" fontId="4" fillId="42" borderId="133" applyNumberFormat="0" applyProtection="0">
      <alignment horizontal="right" vertical="center"/>
    </xf>
    <xf numFmtId="4" fontId="4" fillId="42" borderId="133" applyNumberFormat="0" applyProtection="0">
      <alignment horizontal="right" vertical="center"/>
    </xf>
    <xf numFmtId="4" fontId="4" fillId="42" borderId="133" applyNumberFormat="0" applyProtection="0">
      <alignment horizontal="right" vertical="center"/>
    </xf>
    <xf numFmtId="4" fontId="4" fillId="42" borderId="133" applyNumberFormat="0" applyProtection="0">
      <alignment horizontal="right" vertical="center"/>
    </xf>
    <xf numFmtId="4" fontId="81" fillId="132" borderId="133" applyNumberFormat="0" applyProtection="0">
      <alignment horizontal="right" vertical="center"/>
    </xf>
    <xf numFmtId="4" fontId="4" fillId="132" borderId="133" applyNumberFormat="0" applyProtection="0">
      <alignment horizontal="right" vertical="center"/>
    </xf>
    <xf numFmtId="4" fontId="81" fillId="132" borderId="133" applyNumberFormat="0" applyProtection="0">
      <alignment horizontal="right" vertical="center"/>
    </xf>
    <xf numFmtId="4" fontId="4" fillId="132" borderId="133" applyNumberFormat="0" applyProtection="0">
      <alignment horizontal="right" vertical="center"/>
    </xf>
    <xf numFmtId="4" fontId="81" fillId="132" borderId="133" applyNumberFormat="0" applyProtection="0">
      <alignment horizontal="right" vertical="center"/>
    </xf>
    <xf numFmtId="4" fontId="4" fillId="132" borderId="133" applyNumberFormat="0" applyProtection="0">
      <alignment horizontal="right" vertical="center"/>
    </xf>
    <xf numFmtId="4" fontId="4" fillId="132" borderId="133" applyNumberFormat="0" applyProtection="0">
      <alignment horizontal="right" vertical="center"/>
    </xf>
    <xf numFmtId="4" fontId="4" fillId="132" borderId="133" applyNumberFormat="0" applyProtection="0">
      <alignment horizontal="right" vertical="center"/>
    </xf>
    <xf numFmtId="4" fontId="4" fillId="132" borderId="133" applyNumberFormat="0" applyProtection="0">
      <alignment horizontal="right" vertical="center"/>
    </xf>
    <xf numFmtId="4" fontId="4" fillId="132" borderId="133" applyNumberFormat="0" applyProtection="0">
      <alignment horizontal="right" vertical="center"/>
    </xf>
    <xf numFmtId="4" fontId="4" fillId="132" borderId="133" applyNumberFormat="0" applyProtection="0">
      <alignment horizontal="right" vertical="center"/>
    </xf>
    <xf numFmtId="4" fontId="4" fillId="132" borderId="133" applyNumberFormat="0" applyProtection="0">
      <alignment horizontal="right" vertical="center"/>
    </xf>
    <xf numFmtId="4" fontId="81" fillId="133" borderId="133" applyNumberFormat="0" applyProtection="0">
      <alignment horizontal="right" vertical="center"/>
    </xf>
    <xf numFmtId="4" fontId="4" fillId="133" borderId="133" applyNumberFormat="0" applyProtection="0">
      <alignment horizontal="right" vertical="center"/>
    </xf>
    <xf numFmtId="4" fontId="81" fillId="133" borderId="133" applyNumberFormat="0" applyProtection="0">
      <alignment horizontal="right" vertical="center"/>
    </xf>
    <xf numFmtId="4" fontId="4" fillId="133" borderId="133" applyNumberFormat="0" applyProtection="0">
      <alignment horizontal="right" vertical="center"/>
    </xf>
    <xf numFmtId="4" fontId="81" fillId="133" borderId="133" applyNumberFormat="0" applyProtection="0">
      <alignment horizontal="right" vertical="center"/>
    </xf>
    <xf numFmtId="4" fontId="4" fillId="133" borderId="133" applyNumberFormat="0" applyProtection="0">
      <alignment horizontal="right" vertical="center"/>
    </xf>
    <xf numFmtId="4" fontId="4" fillId="133" borderId="133" applyNumberFormat="0" applyProtection="0">
      <alignment horizontal="right" vertical="center"/>
    </xf>
    <xf numFmtId="4" fontId="4" fillId="133" borderId="133" applyNumberFormat="0" applyProtection="0">
      <alignment horizontal="right" vertical="center"/>
    </xf>
    <xf numFmtId="4" fontId="4" fillId="133" borderId="133" applyNumberFormat="0" applyProtection="0">
      <alignment horizontal="right" vertical="center"/>
    </xf>
    <xf numFmtId="4" fontId="4" fillId="133" borderId="133" applyNumberFormat="0" applyProtection="0">
      <alignment horizontal="right" vertical="center"/>
    </xf>
    <xf numFmtId="4" fontId="4" fillId="133" borderId="133" applyNumberFormat="0" applyProtection="0">
      <alignment horizontal="right" vertical="center"/>
    </xf>
    <xf numFmtId="4" fontId="4" fillId="133" borderId="133" applyNumberFormat="0" applyProtection="0">
      <alignment horizontal="right" vertical="center"/>
    </xf>
    <xf numFmtId="4" fontId="81" fillId="111" borderId="133" applyNumberFormat="0" applyProtection="0">
      <alignment horizontal="right" vertical="center"/>
    </xf>
    <xf numFmtId="4" fontId="4" fillId="111" borderId="133" applyNumberFormat="0" applyProtection="0">
      <alignment horizontal="right" vertical="center"/>
    </xf>
    <xf numFmtId="4" fontId="81" fillId="111" borderId="133" applyNumberFormat="0" applyProtection="0">
      <alignment horizontal="right" vertical="center"/>
    </xf>
    <xf numFmtId="4" fontId="4" fillId="111" borderId="133" applyNumberFormat="0" applyProtection="0">
      <alignment horizontal="right" vertical="center"/>
    </xf>
    <xf numFmtId="4" fontId="81" fillId="111" borderId="133" applyNumberFormat="0" applyProtection="0">
      <alignment horizontal="right" vertical="center"/>
    </xf>
    <xf numFmtId="4" fontId="4" fillId="111" borderId="133" applyNumberFormat="0" applyProtection="0">
      <alignment horizontal="right" vertical="center"/>
    </xf>
    <xf numFmtId="4" fontId="4" fillId="111" borderId="133" applyNumberFormat="0" applyProtection="0">
      <alignment horizontal="right" vertical="center"/>
    </xf>
    <xf numFmtId="4" fontId="4" fillId="111" borderId="133" applyNumberFormat="0" applyProtection="0">
      <alignment horizontal="right" vertical="center"/>
    </xf>
    <xf numFmtId="4" fontId="4" fillId="111" borderId="133" applyNumberFormat="0" applyProtection="0">
      <alignment horizontal="right" vertical="center"/>
    </xf>
    <xf numFmtId="4" fontId="4" fillId="111" borderId="133" applyNumberFormat="0" applyProtection="0">
      <alignment horizontal="right" vertical="center"/>
    </xf>
    <xf numFmtId="4" fontId="4" fillId="111" borderId="133" applyNumberFormat="0" applyProtection="0">
      <alignment horizontal="right" vertical="center"/>
    </xf>
    <xf numFmtId="4" fontId="4" fillId="111" borderId="133" applyNumberFormat="0" applyProtection="0">
      <alignment horizontal="right" vertical="center"/>
    </xf>
    <xf numFmtId="4" fontId="107" fillId="134" borderId="133" applyNumberFormat="0" applyProtection="0">
      <alignment horizontal="left" vertical="center" indent="1"/>
    </xf>
    <xf numFmtId="4" fontId="4" fillId="134" borderId="133" applyNumberFormat="0" applyProtection="0">
      <alignment horizontal="left" vertical="center" indent="1"/>
    </xf>
    <xf numFmtId="4" fontId="107" fillId="134" borderId="133" applyNumberFormat="0" applyProtection="0">
      <alignment horizontal="left" vertical="center" indent="1"/>
    </xf>
    <xf numFmtId="4" fontId="4" fillId="134" borderId="133" applyNumberFormat="0" applyProtection="0">
      <alignment horizontal="left" vertical="center" indent="1"/>
    </xf>
    <xf numFmtId="4" fontId="107" fillId="134" borderId="133" applyNumberFormat="0" applyProtection="0">
      <alignment horizontal="left" vertical="center" indent="1"/>
    </xf>
    <xf numFmtId="4" fontId="4" fillId="134" borderId="133" applyNumberFormat="0" applyProtection="0">
      <alignment horizontal="left" vertical="center" indent="1"/>
    </xf>
    <xf numFmtId="4" fontId="4" fillId="134" borderId="133" applyNumberFormat="0" applyProtection="0">
      <alignment horizontal="left" vertical="center" indent="1"/>
    </xf>
    <xf numFmtId="4" fontId="4" fillId="134" borderId="133" applyNumberFormat="0" applyProtection="0">
      <alignment horizontal="left" vertical="center" indent="1"/>
    </xf>
    <xf numFmtId="4" fontId="4" fillId="134" borderId="133" applyNumberFormat="0" applyProtection="0">
      <alignment horizontal="left" vertical="center" indent="1"/>
    </xf>
    <xf numFmtId="4" fontId="4" fillId="134" borderId="133" applyNumberFormat="0" applyProtection="0">
      <alignment horizontal="left" vertical="center" indent="1"/>
    </xf>
    <xf numFmtId="4" fontId="4" fillId="134" borderId="133" applyNumberFormat="0" applyProtection="0">
      <alignment horizontal="left" vertical="center" indent="1"/>
    </xf>
    <xf numFmtId="4" fontId="4" fillId="134" borderId="133" applyNumberFormat="0" applyProtection="0">
      <alignment horizontal="left" vertical="center" indent="1"/>
    </xf>
    <xf numFmtId="187" fontId="61" fillId="127" borderId="133" applyNumberFormat="0" applyProtection="0">
      <alignment horizontal="left" vertical="center" indent="1"/>
    </xf>
    <xf numFmtId="0" fontId="61"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95" fillId="127" borderId="133" applyNumberFormat="0" applyProtection="0">
      <alignment horizontal="left" vertical="center" indent="1"/>
    </xf>
    <xf numFmtId="0" fontId="13" fillId="127" borderId="133" applyNumberFormat="0" applyProtection="0">
      <alignment horizontal="left" vertical="center" indent="1"/>
    </xf>
    <xf numFmtId="0" fontId="95"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4" fontId="145" fillId="135" borderId="133" applyNumberFormat="0" applyProtection="0">
      <alignment horizontal="left" vertical="center" indent="1"/>
    </xf>
    <xf numFmtId="4" fontId="4" fillId="135" borderId="133" applyNumberFormat="0" applyProtection="0">
      <alignment horizontal="left" vertical="center" indent="1"/>
    </xf>
    <xf numFmtId="4" fontId="4" fillId="135" borderId="133" applyNumberFormat="0" applyProtection="0">
      <alignment horizontal="left" vertical="center" indent="1"/>
    </xf>
    <xf numFmtId="4" fontId="145" fillId="135" borderId="133" applyNumberFormat="0" applyProtection="0">
      <alignment horizontal="left" vertical="center" indent="1"/>
    </xf>
    <xf numFmtId="4" fontId="81" fillId="135" borderId="133" applyNumberFormat="0" applyProtection="0">
      <alignment horizontal="left" vertical="center" indent="1"/>
    </xf>
    <xf numFmtId="4" fontId="145" fillId="135" borderId="133" applyNumberFormat="0" applyProtection="0">
      <alignment horizontal="left" vertical="center" indent="1"/>
    </xf>
    <xf numFmtId="4" fontId="145" fillId="135" borderId="133" applyNumberFormat="0" applyProtection="0">
      <alignment horizontal="left" vertical="center" indent="1"/>
    </xf>
    <xf numFmtId="4" fontId="145" fillId="135" borderId="133" applyNumberFormat="0" applyProtection="0">
      <alignment horizontal="left" vertical="center" indent="1"/>
    </xf>
    <xf numFmtId="4" fontId="145" fillId="135" borderId="133" applyNumberFormat="0" applyProtection="0">
      <alignment horizontal="left" vertical="center" indent="1"/>
    </xf>
    <xf numFmtId="4" fontId="145" fillId="135" borderId="133" applyNumberFormat="0" applyProtection="0">
      <alignment horizontal="left" vertical="center" indent="1"/>
    </xf>
    <xf numFmtId="4" fontId="145" fillId="135" borderId="133" applyNumberFormat="0" applyProtection="0">
      <alignment horizontal="left" vertical="center" indent="1"/>
    </xf>
    <xf numFmtId="4" fontId="145" fillId="135" borderId="133" applyNumberFormat="0" applyProtection="0">
      <alignment horizontal="left" vertical="center" indent="1"/>
    </xf>
    <xf numFmtId="4" fontId="145" fillId="135" borderId="133" applyNumberFormat="0" applyProtection="0">
      <alignment horizontal="left" vertical="center" indent="1"/>
    </xf>
    <xf numFmtId="4" fontId="81" fillId="135" borderId="133" applyNumberFormat="0" applyProtection="0">
      <alignment horizontal="left" vertical="center" indent="1"/>
    </xf>
    <xf numFmtId="4" fontId="4" fillId="135" borderId="133" applyNumberFormat="0" applyProtection="0">
      <alignment horizontal="left" vertical="center" indent="1"/>
    </xf>
    <xf numFmtId="4" fontId="4" fillId="135" borderId="133" applyNumberFormat="0" applyProtection="0">
      <alignment horizontal="left" vertical="center" indent="1"/>
    </xf>
    <xf numFmtId="4" fontId="4" fillId="135" borderId="133" applyNumberFormat="0" applyProtection="0">
      <alignment horizontal="left" vertical="center" indent="1"/>
    </xf>
    <xf numFmtId="4" fontId="4" fillId="135" borderId="133" applyNumberFormat="0" applyProtection="0">
      <alignment horizontal="left" vertical="center" indent="1"/>
    </xf>
    <xf numFmtId="4" fontId="4" fillId="135" borderId="133" applyNumberFormat="0" applyProtection="0">
      <alignment horizontal="left" vertical="center" indent="1"/>
    </xf>
    <xf numFmtId="4" fontId="4" fillId="135" borderId="133" applyNumberFormat="0" applyProtection="0">
      <alignment horizontal="left" vertical="center" indent="1"/>
    </xf>
    <xf numFmtId="4" fontId="4" fillId="135" borderId="133" applyNumberFormat="0" applyProtection="0">
      <alignment horizontal="left" vertical="center" indent="1"/>
    </xf>
    <xf numFmtId="4" fontId="145" fillId="121" borderId="133" applyNumberFormat="0" applyProtection="0">
      <alignment horizontal="left" vertical="center" indent="1"/>
    </xf>
    <xf numFmtId="4" fontId="4" fillId="121" borderId="133" applyNumberFormat="0" applyProtection="0">
      <alignment horizontal="left" vertical="center" indent="1"/>
    </xf>
    <xf numFmtId="4" fontId="4" fillId="121" borderId="133" applyNumberFormat="0" applyProtection="0">
      <alignment horizontal="left" vertical="center" indent="1"/>
    </xf>
    <xf numFmtId="4" fontId="145" fillId="121" borderId="133" applyNumberFormat="0" applyProtection="0">
      <alignment horizontal="left" vertical="center" indent="1"/>
    </xf>
    <xf numFmtId="4" fontId="81" fillId="121" borderId="133" applyNumberFormat="0" applyProtection="0">
      <alignment horizontal="left" vertical="center" indent="1"/>
    </xf>
    <xf numFmtId="4" fontId="145" fillId="121" borderId="133" applyNumberFormat="0" applyProtection="0">
      <alignment horizontal="left" vertical="center" indent="1"/>
    </xf>
    <xf numFmtId="4" fontId="145" fillId="121" borderId="133" applyNumberFormat="0" applyProtection="0">
      <alignment horizontal="left" vertical="center" indent="1"/>
    </xf>
    <xf numFmtId="4" fontId="145" fillId="121" borderId="133" applyNumberFormat="0" applyProtection="0">
      <alignment horizontal="left" vertical="center" indent="1"/>
    </xf>
    <xf numFmtId="4" fontId="145" fillId="121" borderId="133" applyNumberFormat="0" applyProtection="0">
      <alignment horizontal="left" vertical="center" indent="1"/>
    </xf>
    <xf numFmtId="4" fontId="145" fillId="121" borderId="133" applyNumberFormat="0" applyProtection="0">
      <alignment horizontal="left" vertical="center" indent="1"/>
    </xf>
    <xf numFmtId="4" fontId="145" fillId="121" borderId="133" applyNumberFormat="0" applyProtection="0">
      <alignment horizontal="left" vertical="center" indent="1"/>
    </xf>
    <xf numFmtId="4" fontId="145" fillId="121" borderId="133" applyNumberFormat="0" applyProtection="0">
      <alignment horizontal="left" vertical="center" indent="1"/>
    </xf>
    <xf numFmtId="4" fontId="145" fillId="121" borderId="133" applyNumberFormat="0" applyProtection="0">
      <alignment horizontal="left" vertical="center" indent="1"/>
    </xf>
    <xf numFmtId="4" fontId="81" fillId="121" borderId="133" applyNumberFormat="0" applyProtection="0">
      <alignment horizontal="left" vertical="center" indent="1"/>
    </xf>
    <xf numFmtId="4" fontId="4" fillId="121" borderId="133" applyNumberFormat="0" applyProtection="0">
      <alignment horizontal="left" vertical="center" indent="1"/>
    </xf>
    <xf numFmtId="4" fontId="4" fillId="121" borderId="133" applyNumberFormat="0" applyProtection="0">
      <alignment horizontal="left" vertical="center" indent="1"/>
    </xf>
    <xf numFmtId="4" fontId="4" fillId="121" borderId="133" applyNumberFormat="0" applyProtection="0">
      <alignment horizontal="left" vertical="center" indent="1"/>
    </xf>
    <xf numFmtId="4" fontId="4" fillId="121" borderId="133" applyNumberFormat="0" applyProtection="0">
      <alignment horizontal="left" vertical="center" indent="1"/>
    </xf>
    <xf numFmtId="4" fontId="4" fillId="121" borderId="133" applyNumberFormat="0" applyProtection="0">
      <alignment horizontal="left" vertical="center" indent="1"/>
    </xf>
    <xf numFmtId="4" fontId="4" fillId="121" borderId="133" applyNumberFormat="0" applyProtection="0">
      <alignment horizontal="left" vertical="center" indent="1"/>
    </xf>
    <xf numFmtId="4" fontId="4" fillId="121" borderId="133" applyNumberFormat="0" applyProtection="0">
      <alignment horizontal="left" vertical="center" indent="1"/>
    </xf>
    <xf numFmtId="187" fontId="61" fillId="121" borderId="133" applyNumberFormat="0" applyProtection="0">
      <alignment horizontal="left" vertical="center" indent="1"/>
    </xf>
    <xf numFmtId="0" fontId="61"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95" fillId="121" borderId="133" applyNumberFormat="0" applyProtection="0">
      <alignment horizontal="left" vertical="center" indent="1"/>
    </xf>
    <xf numFmtId="0" fontId="13" fillId="121" borderId="133" applyNumberFormat="0" applyProtection="0">
      <alignment horizontal="left" vertical="center" indent="1"/>
    </xf>
    <xf numFmtId="0" fontId="95" fillId="121" borderId="133" applyNumberFormat="0" applyProtection="0">
      <alignment horizontal="left" vertical="center" indent="1"/>
    </xf>
    <xf numFmtId="187" fontId="61" fillId="121" borderId="133" applyNumberFormat="0" applyProtection="0">
      <alignment horizontal="left" vertical="center" indent="1"/>
    </xf>
    <xf numFmtId="187" fontId="61" fillId="121" borderId="133" applyNumberFormat="0" applyProtection="0">
      <alignment horizontal="left" vertical="center" indent="1"/>
    </xf>
    <xf numFmtId="187" fontId="61" fillId="121" borderId="133" applyNumberFormat="0" applyProtection="0">
      <alignment horizontal="left" vertical="center" indent="1"/>
    </xf>
    <xf numFmtId="187" fontId="61" fillId="121" borderId="133" applyNumberFormat="0" applyProtection="0">
      <alignment horizontal="left" vertical="center" indent="1"/>
    </xf>
    <xf numFmtId="187" fontId="61" fillId="121" borderId="133" applyNumberFormat="0" applyProtection="0">
      <alignment horizontal="left" vertical="center" indent="1"/>
    </xf>
    <xf numFmtId="187" fontId="61" fillId="121" borderId="133" applyNumberFormat="0" applyProtection="0">
      <alignment horizontal="left" vertical="center" indent="1"/>
    </xf>
    <xf numFmtId="187" fontId="61" fillId="121" borderId="133" applyNumberFormat="0" applyProtection="0">
      <alignment horizontal="left" vertical="center" indent="1"/>
    </xf>
    <xf numFmtId="0" fontId="61"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13" fillId="121" borderId="133" applyNumberFormat="0" applyProtection="0">
      <alignment horizontal="left" vertical="center" indent="1"/>
    </xf>
    <xf numFmtId="0" fontId="95" fillId="121" borderId="133" applyNumberFormat="0" applyProtection="0">
      <alignment horizontal="left" vertical="center" indent="1"/>
    </xf>
    <xf numFmtId="0" fontId="13" fillId="121" borderId="133" applyNumberFormat="0" applyProtection="0">
      <alignment horizontal="left" vertical="center" indent="1"/>
    </xf>
    <xf numFmtId="0" fontId="95" fillId="121" borderId="133" applyNumberFormat="0" applyProtection="0">
      <alignment horizontal="left" vertical="center" indent="1"/>
    </xf>
    <xf numFmtId="187" fontId="61" fillId="121" borderId="133" applyNumberFormat="0" applyProtection="0">
      <alignment horizontal="left" vertical="center" indent="1"/>
    </xf>
    <xf numFmtId="187" fontId="61" fillId="121" borderId="133" applyNumberFormat="0" applyProtection="0">
      <alignment horizontal="left" vertical="center" indent="1"/>
    </xf>
    <xf numFmtId="187" fontId="61" fillId="121" borderId="133" applyNumberFormat="0" applyProtection="0">
      <alignment horizontal="left" vertical="center" indent="1"/>
    </xf>
    <xf numFmtId="187" fontId="61" fillId="121" borderId="133" applyNumberFormat="0" applyProtection="0">
      <alignment horizontal="left" vertical="center" indent="1"/>
    </xf>
    <xf numFmtId="187" fontId="61" fillId="121" borderId="133" applyNumberFormat="0" applyProtection="0">
      <alignment horizontal="left" vertical="center" indent="1"/>
    </xf>
    <xf numFmtId="187" fontId="61" fillId="121" borderId="133" applyNumberFormat="0" applyProtection="0">
      <alignment horizontal="left" vertical="center" indent="1"/>
    </xf>
    <xf numFmtId="187" fontId="61" fillId="40" borderId="133" applyNumberFormat="0" applyProtection="0">
      <alignment horizontal="left" vertical="center" indent="1"/>
    </xf>
    <xf numFmtId="0" fontId="61"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95" fillId="40" borderId="133" applyNumberFormat="0" applyProtection="0">
      <alignment horizontal="left" vertical="center" indent="1"/>
    </xf>
    <xf numFmtId="0" fontId="13" fillId="40" borderId="133" applyNumberFormat="0" applyProtection="0">
      <alignment horizontal="left" vertical="center" indent="1"/>
    </xf>
    <xf numFmtId="0" fontId="95" fillId="40" borderId="133" applyNumberFormat="0" applyProtection="0">
      <alignment horizontal="left" vertical="center" indent="1"/>
    </xf>
    <xf numFmtId="187" fontId="61" fillId="40" borderId="133" applyNumberFormat="0" applyProtection="0">
      <alignment horizontal="left" vertical="center" indent="1"/>
    </xf>
    <xf numFmtId="187" fontId="61" fillId="40" borderId="133" applyNumberFormat="0" applyProtection="0">
      <alignment horizontal="left" vertical="center" indent="1"/>
    </xf>
    <xf numFmtId="187" fontId="61" fillId="40" borderId="133" applyNumberFormat="0" applyProtection="0">
      <alignment horizontal="left" vertical="center" indent="1"/>
    </xf>
    <xf numFmtId="187" fontId="61" fillId="40" borderId="133" applyNumberFormat="0" applyProtection="0">
      <alignment horizontal="left" vertical="center" indent="1"/>
    </xf>
    <xf numFmtId="187" fontId="61" fillId="40" borderId="133" applyNumberFormat="0" applyProtection="0">
      <alignment horizontal="left" vertical="center" indent="1"/>
    </xf>
    <xf numFmtId="187" fontId="61" fillId="40" borderId="133" applyNumberFormat="0" applyProtection="0">
      <alignment horizontal="left" vertical="center" indent="1"/>
    </xf>
    <xf numFmtId="187" fontId="61" fillId="40" borderId="133" applyNumberFormat="0" applyProtection="0">
      <alignment horizontal="left" vertical="center" indent="1"/>
    </xf>
    <xf numFmtId="0" fontId="61"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13" fillId="40" borderId="133" applyNumberFormat="0" applyProtection="0">
      <alignment horizontal="left" vertical="center" indent="1"/>
    </xf>
    <xf numFmtId="0" fontId="95" fillId="40" borderId="133" applyNumberFormat="0" applyProtection="0">
      <alignment horizontal="left" vertical="center" indent="1"/>
    </xf>
    <xf numFmtId="0" fontId="13" fillId="40" borderId="133" applyNumberFormat="0" applyProtection="0">
      <alignment horizontal="left" vertical="center" indent="1"/>
    </xf>
    <xf numFmtId="0" fontId="95" fillId="40" borderId="133" applyNumberFormat="0" applyProtection="0">
      <alignment horizontal="left" vertical="center" indent="1"/>
    </xf>
    <xf numFmtId="187" fontId="61" fillId="40" borderId="133" applyNumberFormat="0" applyProtection="0">
      <alignment horizontal="left" vertical="center" indent="1"/>
    </xf>
    <xf numFmtId="187" fontId="61" fillId="40" borderId="133" applyNumberFormat="0" applyProtection="0">
      <alignment horizontal="left" vertical="center" indent="1"/>
    </xf>
    <xf numFmtId="187" fontId="61" fillId="40" borderId="133" applyNumberFormat="0" applyProtection="0">
      <alignment horizontal="left" vertical="center" indent="1"/>
    </xf>
    <xf numFmtId="187" fontId="61" fillId="40" borderId="133" applyNumberFormat="0" applyProtection="0">
      <alignment horizontal="left" vertical="center" indent="1"/>
    </xf>
    <xf numFmtId="187" fontId="61" fillId="40" borderId="133" applyNumberFormat="0" applyProtection="0">
      <alignment horizontal="left" vertical="center" indent="1"/>
    </xf>
    <xf numFmtId="187" fontId="61" fillId="40" borderId="133" applyNumberFormat="0" applyProtection="0">
      <alignment horizontal="left" vertical="center" indent="1"/>
    </xf>
    <xf numFmtId="187" fontId="61" fillId="33" borderId="133" applyNumberFormat="0" applyProtection="0">
      <alignment horizontal="left" vertical="center" indent="1"/>
    </xf>
    <xf numFmtId="0" fontId="61"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95" fillId="33" borderId="133" applyNumberFormat="0" applyProtection="0">
      <alignment horizontal="left" vertical="center" indent="1"/>
    </xf>
    <xf numFmtId="0" fontId="13" fillId="33" borderId="133" applyNumberFormat="0" applyProtection="0">
      <alignment horizontal="left" vertical="center" indent="1"/>
    </xf>
    <xf numFmtId="0" fontId="95" fillId="33" borderId="133" applyNumberFormat="0" applyProtection="0">
      <alignment horizontal="left" vertical="center" indent="1"/>
    </xf>
    <xf numFmtId="187" fontId="61" fillId="33" borderId="133" applyNumberFormat="0" applyProtection="0">
      <alignment horizontal="left" vertical="center" indent="1"/>
    </xf>
    <xf numFmtId="187" fontId="61" fillId="33" borderId="133" applyNumberFormat="0" applyProtection="0">
      <alignment horizontal="left" vertical="center" indent="1"/>
    </xf>
    <xf numFmtId="187" fontId="61" fillId="33" borderId="133" applyNumberFormat="0" applyProtection="0">
      <alignment horizontal="left" vertical="center" indent="1"/>
    </xf>
    <xf numFmtId="187" fontId="61" fillId="33" borderId="133" applyNumberFormat="0" applyProtection="0">
      <alignment horizontal="left" vertical="center" indent="1"/>
    </xf>
    <xf numFmtId="187" fontId="61" fillId="33" borderId="133" applyNumberFormat="0" applyProtection="0">
      <alignment horizontal="left" vertical="center" indent="1"/>
    </xf>
    <xf numFmtId="187" fontId="61" fillId="33" borderId="133" applyNumberFormat="0" applyProtection="0">
      <alignment horizontal="left" vertical="center" indent="1"/>
    </xf>
    <xf numFmtId="187" fontId="61" fillId="33" borderId="133" applyNumberFormat="0" applyProtection="0">
      <alignment horizontal="left" vertical="center" indent="1"/>
    </xf>
    <xf numFmtId="0" fontId="61"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13" fillId="33" borderId="133" applyNumberFormat="0" applyProtection="0">
      <alignment horizontal="left" vertical="center" indent="1"/>
    </xf>
    <xf numFmtId="0" fontId="95" fillId="33" borderId="133" applyNumberFormat="0" applyProtection="0">
      <alignment horizontal="left" vertical="center" indent="1"/>
    </xf>
    <xf numFmtId="0" fontId="13" fillId="33" borderId="133" applyNumberFormat="0" applyProtection="0">
      <alignment horizontal="left" vertical="center" indent="1"/>
    </xf>
    <xf numFmtId="0" fontId="95" fillId="33" borderId="133" applyNumberFormat="0" applyProtection="0">
      <alignment horizontal="left" vertical="center" indent="1"/>
    </xf>
    <xf numFmtId="187" fontId="61" fillId="33" borderId="133" applyNumberFormat="0" applyProtection="0">
      <alignment horizontal="left" vertical="center" indent="1"/>
    </xf>
    <xf numFmtId="187" fontId="61" fillId="33" borderId="133" applyNumberFormat="0" applyProtection="0">
      <alignment horizontal="left" vertical="center" indent="1"/>
    </xf>
    <xf numFmtId="187" fontId="61" fillId="33" borderId="133" applyNumberFormat="0" applyProtection="0">
      <alignment horizontal="left" vertical="center" indent="1"/>
    </xf>
    <xf numFmtId="187" fontId="61" fillId="33" borderId="133" applyNumberFormat="0" applyProtection="0">
      <alignment horizontal="left" vertical="center" indent="1"/>
    </xf>
    <xf numFmtId="187" fontId="61" fillId="33" borderId="133" applyNumberFormat="0" applyProtection="0">
      <alignment horizontal="left" vertical="center" indent="1"/>
    </xf>
    <xf numFmtId="187" fontId="61" fillId="33" borderId="133" applyNumberFormat="0" applyProtection="0">
      <alignment horizontal="left" vertical="center" indent="1"/>
    </xf>
    <xf numFmtId="187" fontId="61" fillId="127" borderId="133" applyNumberFormat="0" applyProtection="0">
      <alignment horizontal="left" vertical="center" indent="1"/>
    </xf>
    <xf numFmtId="0" fontId="61"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95" fillId="127" borderId="133" applyNumberFormat="0" applyProtection="0">
      <alignment horizontal="left" vertical="center" indent="1"/>
    </xf>
    <xf numFmtId="0" fontId="13" fillId="127" borderId="133" applyNumberFormat="0" applyProtection="0">
      <alignment horizontal="left" vertical="center" indent="1"/>
    </xf>
    <xf numFmtId="0" fontId="95"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0" fontId="61"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95" fillId="127" borderId="133" applyNumberFormat="0" applyProtection="0">
      <alignment horizontal="left" vertical="center" indent="1"/>
    </xf>
    <xf numFmtId="0" fontId="13" fillId="127" borderId="133" applyNumberFormat="0" applyProtection="0">
      <alignment horizontal="left" vertical="center" indent="1"/>
    </xf>
    <xf numFmtId="0" fontId="95"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4" fontId="81" fillId="115" borderId="133" applyNumberFormat="0" applyProtection="0">
      <alignment vertical="center"/>
    </xf>
    <xf numFmtId="4" fontId="4" fillId="115" borderId="133" applyNumberFormat="0" applyProtection="0">
      <alignment vertical="center"/>
    </xf>
    <xf numFmtId="4" fontId="81" fillId="115" borderId="133" applyNumberFormat="0" applyProtection="0">
      <alignment vertical="center"/>
    </xf>
    <xf numFmtId="4" fontId="4" fillId="115" borderId="133" applyNumberFormat="0" applyProtection="0">
      <alignment vertical="center"/>
    </xf>
    <xf numFmtId="4" fontId="81" fillId="115" borderId="133" applyNumberFormat="0" applyProtection="0">
      <alignment vertical="center"/>
    </xf>
    <xf numFmtId="4" fontId="4" fillId="115" borderId="133" applyNumberFormat="0" applyProtection="0">
      <alignment vertical="center"/>
    </xf>
    <xf numFmtId="4" fontId="4" fillId="115" borderId="133" applyNumberFormat="0" applyProtection="0">
      <alignment vertical="center"/>
    </xf>
    <xf numFmtId="4" fontId="4" fillId="115" borderId="133" applyNumberFormat="0" applyProtection="0">
      <alignment vertical="center"/>
    </xf>
    <xf numFmtId="4" fontId="4" fillId="115" borderId="133" applyNumberFormat="0" applyProtection="0">
      <alignment vertical="center"/>
    </xf>
    <xf numFmtId="4" fontId="4" fillId="115" borderId="133" applyNumberFormat="0" applyProtection="0">
      <alignment vertical="center"/>
    </xf>
    <xf numFmtId="4" fontId="4" fillId="115" borderId="133" applyNumberFormat="0" applyProtection="0">
      <alignment vertical="center"/>
    </xf>
    <xf numFmtId="4" fontId="4" fillId="115" borderId="133" applyNumberFormat="0" applyProtection="0">
      <alignment vertical="center"/>
    </xf>
    <xf numFmtId="4" fontId="269" fillId="115" borderId="133" applyNumberFormat="0" applyProtection="0">
      <alignment vertical="center"/>
    </xf>
    <xf numFmtId="4" fontId="4" fillId="115" borderId="133" applyNumberFormat="0" applyProtection="0">
      <alignment vertical="center"/>
    </xf>
    <xf numFmtId="4" fontId="269" fillId="115" borderId="133" applyNumberFormat="0" applyProtection="0">
      <alignment vertical="center"/>
    </xf>
    <xf numFmtId="4" fontId="4" fillId="115" borderId="133" applyNumberFormat="0" applyProtection="0">
      <alignment vertical="center"/>
    </xf>
    <xf numFmtId="4" fontId="269" fillId="115" borderId="133" applyNumberFormat="0" applyProtection="0">
      <alignment vertical="center"/>
    </xf>
    <xf numFmtId="4" fontId="4" fillId="115" borderId="133" applyNumberFormat="0" applyProtection="0">
      <alignment vertical="center"/>
    </xf>
    <xf numFmtId="4" fontId="4" fillId="115" borderId="133" applyNumberFormat="0" applyProtection="0">
      <alignment vertical="center"/>
    </xf>
    <xf numFmtId="4" fontId="4" fillId="115" borderId="133" applyNumberFormat="0" applyProtection="0">
      <alignment vertical="center"/>
    </xf>
    <xf numFmtId="4" fontId="4" fillId="115" borderId="133" applyNumberFormat="0" applyProtection="0">
      <alignment vertical="center"/>
    </xf>
    <xf numFmtId="4" fontId="4" fillId="115" borderId="133" applyNumberFormat="0" applyProtection="0">
      <alignment vertical="center"/>
    </xf>
    <xf numFmtId="4" fontId="4" fillId="115" borderId="133" applyNumberFormat="0" applyProtection="0">
      <alignment vertical="center"/>
    </xf>
    <xf numFmtId="4" fontId="4" fillId="115" borderId="133" applyNumberFormat="0" applyProtection="0">
      <alignment vertical="center"/>
    </xf>
    <xf numFmtId="4" fontId="81" fillId="115" borderId="133" applyNumberFormat="0" applyProtection="0">
      <alignment horizontal="left" vertical="center" indent="1"/>
    </xf>
    <xf numFmtId="4" fontId="4" fillId="115" borderId="133" applyNumberFormat="0" applyProtection="0">
      <alignment horizontal="left" vertical="center" indent="1"/>
    </xf>
    <xf numFmtId="4" fontId="81" fillId="115" borderId="133" applyNumberFormat="0" applyProtection="0">
      <alignment horizontal="left" vertical="center" indent="1"/>
    </xf>
    <xf numFmtId="4" fontId="4" fillId="115" borderId="133" applyNumberFormat="0" applyProtection="0">
      <alignment horizontal="left" vertical="center" indent="1"/>
    </xf>
    <xf numFmtId="4" fontId="81" fillId="115" borderId="133" applyNumberFormat="0" applyProtection="0">
      <alignment horizontal="left" vertical="center" indent="1"/>
    </xf>
    <xf numFmtId="4" fontId="4" fillId="115" borderId="133" applyNumberFormat="0" applyProtection="0">
      <alignment horizontal="left" vertical="center" indent="1"/>
    </xf>
    <xf numFmtId="4" fontId="4" fillId="115" borderId="133" applyNumberFormat="0" applyProtection="0">
      <alignment horizontal="left" vertical="center" indent="1"/>
    </xf>
    <xf numFmtId="4" fontId="4" fillId="115" borderId="133" applyNumberFormat="0" applyProtection="0">
      <alignment horizontal="left" vertical="center" indent="1"/>
    </xf>
    <xf numFmtId="4" fontId="4" fillId="115" borderId="133" applyNumberFormat="0" applyProtection="0">
      <alignment horizontal="left" vertical="center" indent="1"/>
    </xf>
    <xf numFmtId="4" fontId="4" fillId="115" borderId="133" applyNumberFormat="0" applyProtection="0">
      <alignment horizontal="left" vertical="center" indent="1"/>
    </xf>
    <xf numFmtId="4" fontId="4" fillId="115" borderId="133" applyNumberFormat="0" applyProtection="0">
      <alignment horizontal="left" vertical="center" indent="1"/>
    </xf>
    <xf numFmtId="4" fontId="4" fillId="115" borderId="133" applyNumberFormat="0" applyProtection="0">
      <alignment horizontal="left" vertical="center" indent="1"/>
    </xf>
    <xf numFmtId="4" fontId="81" fillId="115" borderId="133" applyNumberFormat="0" applyProtection="0">
      <alignment horizontal="left" vertical="center" indent="1"/>
    </xf>
    <xf numFmtId="4" fontId="4" fillId="115" borderId="133" applyNumberFormat="0" applyProtection="0">
      <alignment horizontal="left" vertical="center" indent="1"/>
    </xf>
    <xf numFmtId="4" fontId="81" fillId="115" borderId="133" applyNumberFormat="0" applyProtection="0">
      <alignment horizontal="left" vertical="center" indent="1"/>
    </xf>
    <xf numFmtId="4" fontId="4" fillId="115" borderId="133" applyNumberFormat="0" applyProtection="0">
      <alignment horizontal="left" vertical="center" indent="1"/>
    </xf>
    <xf numFmtId="4" fontId="81" fillId="115" borderId="133" applyNumberFormat="0" applyProtection="0">
      <alignment horizontal="left" vertical="center" indent="1"/>
    </xf>
    <xf numFmtId="4" fontId="4" fillId="115" borderId="133" applyNumberFormat="0" applyProtection="0">
      <alignment horizontal="left" vertical="center" indent="1"/>
    </xf>
    <xf numFmtId="4" fontId="4" fillId="115" borderId="133" applyNumberFormat="0" applyProtection="0">
      <alignment horizontal="left" vertical="center" indent="1"/>
    </xf>
    <xf numFmtId="4" fontId="4" fillId="115" borderId="133" applyNumberFormat="0" applyProtection="0">
      <alignment horizontal="left" vertical="center" indent="1"/>
    </xf>
    <xf numFmtId="4" fontId="4" fillId="115" borderId="133" applyNumberFormat="0" applyProtection="0">
      <alignment horizontal="left" vertical="center" indent="1"/>
    </xf>
    <xf numFmtId="4" fontId="4" fillId="115" borderId="133" applyNumberFormat="0" applyProtection="0">
      <alignment horizontal="left" vertical="center" indent="1"/>
    </xf>
    <xf numFmtId="4" fontId="4" fillId="115" borderId="133" applyNumberFormat="0" applyProtection="0">
      <alignment horizontal="left" vertical="center" indent="1"/>
    </xf>
    <xf numFmtId="4" fontId="4" fillId="115" borderId="133" applyNumberFormat="0" applyProtection="0">
      <alignment horizontal="left" vertical="center" indent="1"/>
    </xf>
    <xf numFmtId="4" fontId="81"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81" fillId="135" borderId="133" applyNumberFormat="0" applyProtection="0">
      <alignment horizontal="right" vertical="center"/>
    </xf>
    <xf numFmtId="4" fontId="81" fillId="135" borderId="133" applyNumberFormat="0" applyProtection="0">
      <alignment horizontal="right" vertical="center"/>
    </xf>
    <xf numFmtId="4" fontId="81" fillId="135" borderId="133" applyNumberFormat="0" applyProtection="0">
      <alignment horizontal="right" vertical="center"/>
    </xf>
    <xf numFmtId="4" fontId="81" fillId="135" borderId="133" applyNumberFormat="0" applyProtection="0">
      <alignment horizontal="right" vertical="center"/>
    </xf>
    <xf numFmtId="4" fontId="81" fillId="135" borderId="133" applyNumberFormat="0" applyProtection="0">
      <alignment horizontal="right" vertical="center"/>
    </xf>
    <xf numFmtId="4" fontId="81" fillId="135" borderId="133" applyNumberFormat="0" applyProtection="0">
      <alignment horizontal="right" vertical="center"/>
    </xf>
    <xf numFmtId="4" fontId="81" fillId="135" borderId="133" applyNumberFormat="0" applyProtection="0">
      <alignment horizontal="right" vertical="center"/>
    </xf>
    <xf numFmtId="4" fontId="81" fillId="135" borderId="133" applyNumberFormat="0" applyProtection="0">
      <alignment horizontal="right" vertical="center"/>
    </xf>
    <xf numFmtId="4" fontId="81" fillId="135" borderId="133" applyNumberFormat="0" applyProtection="0">
      <alignment horizontal="right" vertical="center"/>
    </xf>
    <xf numFmtId="4" fontId="81"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269" fillId="135" borderId="133" applyNumberFormat="0" applyProtection="0">
      <alignment horizontal="right" vertical="center"/>
    </xf>
    <xf numFmtId="4" fontId="4" fillId="135" borderId="133" applyNumberFormat="0" applyProtection="0">
      <alignment horizontal="right" vertical="center"/>
    </xf>
    <xf numFmtId="4" fontId="269" fillId="135" borderId="133" applyNumberFormat="0" applyProtection="0">
      <alignment horizontal="right" vertical="center"/>
    </xf>
    <xf numFmtId="4" fontId="4" fillId="135" borderId="133" applyNumberFormat="0" applyProtection="0">
      <alignment horizontal="right" vertical="center"/>
    </xf>
    <xf numFmtId="4" fontId="269"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0" fontId="61"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95"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95"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0" fontId="61"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13" fillId="127" borderId="133" applyNumberFormat="0" applyProtection="0">
      <alignment horizontal="left" vertical="center" indent="1"/>
    </xf>
    <xf numFmtId="0" fontId="95" fillId="127" borderId="133" applyNumberFormat="0" applyProtection="0">
      <alignment horizontal="left" vertical="center" indent="1"/>
    </xf>
    <xf numFmtId="0" fontId="13" fillId="127" borderId="133" applyNumberFormat="0" applyProtection="0">
      <alignment horizontal="left" vertical="center" indent="1"/>
    </xf>
    <xf numFmtId="0" fontId="95"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187" fontId="61" fillId="127" borderId="133" applyNumberFormat="0" applyProtection="0">
      <alignment horizontal="left" vertical="center" indent="1"/>
    </xf>
    <xf numFmtId="4" fontId="273" fillId="135" borderId="133" applyNumberFormat="0" applyProtection="0">
      <alignment horizontal="right" vertical="center"/>
    </xf>
    <xf numFmtId="4" fontId="4" fillId="135" borderId="133" applyNumberFormat="0" applyProtection="0">
      <alignment horizontal="right" vertical="center"/>
    </xf>
    <xf numFmtId="4" fontId="273" fillId="135" borderId="133" applyNumberFormat="0" applyProtection="0">
      <alignment horizontal="right" vertical="center"/>
    </xf>
    <xf numFmtId="4" fontId="4" fillId="135" borderId="133" applyNumberFormat="0" applyProtection="0">
      <alignment horizontal="right" vertical="center"/>
    </xf>
    <xf numFmtId="4" fontId="273"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4" fontId="4" fillId="135" borderId="133" applyNumberFormat="0" applyProtection="0">
      <alignment horizontal="right" vertical="center"/>
    </xf>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187"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187"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187" fontId="4" fillId="87" borderId="113" applyNumberFormat="0" applyAlignment="0" applyProtection="0"/>
    <xf numFmtId="0" fontId="201" fillId="53" borderId="113" applyNumberFormat="0" applyAlignment="0" applyProtection="0"/>
    <xf numFmtId="187" fontId="4" fillId="87" borderId="113" applyNumberFormat="0" applyAlignment="0" applyProtection="0"/>
    <xf numFmtId="187" fontId="4" fillId="87" borderId="113" applyNumberFormat="0" applyAlignment="0" applyProtection="0"/>
    <xf numFmtId="187" fontId="4" fillId="87" borderId="113" applyNumberFormat="0" applyAlignment="0" applyProtection="0"/>
    <xf numFmtId="0" fontId="201" fillId="35" borderId="113" applyNumberFormat="0" applyAlignment="0" applyProtection="0"/>
    <xf numFmtId="0" fontId="201" fillId="53" borderId="113" applyNumberFormat="0" applyAlignment="0" applyProtection="0"/>
    <xf numFmtId="0"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187" fontId="4" fillId="53" borderId="113" applyNumberFormat="0" applyAlignment="0" applyProtection="0"/>
    <xf numFmtId="0" fontId="201" fillId="53" borderId="113" applyNumberFormat="0" applyAlignment="0" applyProtection="0"/>
    <xf numFmtId="187" fontId="4" fillId="87" borderId="113" applyNumberFormat="0" applyAlignment="0" applyProtection="0"/>
    <xf numFmtId="0" fontId="201" fillId="53" borderId="113" applyNumberFormat="0" applyAlignment="0" applyProtection="0"/>
    <xf numFmtId="187" fontId="4" fillId="87" borderId="113" applyNumberFormat="0" applyAlignment="0" applyProtection="0"/>
    <xf numFmtId="0" fontId="201" fillId="53" borderId="113" applyNumberFormat="0" applyAlignment="0" applyProtection="0"/>
    <xf numFmtId="187" fontId="4" fillId="87" borderId="113" applyNumberFormat="0" applyAlignment="0" applyProtection="0"/>
    <xf numFmtId="0" fontId="201" fillId="53" borderId="113" applyNumberFormat="0" applyAlignment="0" applyProtection="0"/>
    <xf numFmtId="187" fontId="4" fillId="87"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6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187"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187"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187"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187"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187"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187" fontId="201" fillId="53" borderId="11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187"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187"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187" fontId="4" fillId="150" borderId="133" applyNumberFormat="0" applyAlignment="0" applyProtection="0"/>
    <xf numFmtId="0" fontId="250" fillId="57" borderId="133" applyNumberFormat="0" applyAlignment="0" applyProtection="0"/>
    <xf numFmtId="187" fontId="4" fillId="150" borderId="133" applyNumberFormat="0" applyAlignment="0" applyProtection="0"/>
    <xf numFmtId="187" fontId="4" fillId="150" borderId="133" applyNumberFormat="0" applyAlignment="0" applyProtection="0"/>
    <xf numFmtId="187" fontId="4" fillId="150" borderId="133" applyNumberFormat="0" applyAlignment="0" applyProtection="0"/>
    <xf numFmtId="0" fontId="250" fillId="124" borderId="133" applyNumberFormat="0" applyAlignment="0" applyProtection="0"/>
    <xf numFmtId="0" fontId="250" fillId="57" borderId="133" applyNumberFormat="0" applyAlignment="0" applyProtection="0"/>
    <xf numFmtId="0"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187" fontId="4" fillId="57" borderId="133" applyNumberFormat="0" applyAlignment="0" applyProtection="0"/>
    <xf numFmtId="0" fontId="250" fillId="57" borderId="133" applyNumberFormat="0" applyAlignment="0" applyProtection="0"/>
    <xf numFmtId="187" fontId="4" fillId="150" borderId="133" applyNumberFormat="0" applyAlignment="0" applyProtection="0"/>
    <xf numFmtId="0" fontId="250" fillId="57" borderId="133" applyNumberFormat="0" applyAlignment="0" applyProtection="0"/>
    <xf numFmtId="187" fontId="4" fillId="150" borderId="133" applyNumberFormat="0" applyAlignment="0" applyProtection="0"/>
    <xf numFmtId="0" fontId="250" fillId="57" borderId="133" applyNumberFormat="0" applyAlignment="0" applyProtection="0"/>
    <xf numFmtId="187" fontId="4" fillId="150" borderId="133" applyNumberFormat="0" applyAlignment="0" applyProtection="0"/>
    <xf numFmtId="0" fontId="250" fillId="57" borderId="133" applyNumberFormat="0" applyAlignment="0" applyProtection="0"/>
    <xf numFmtId="187" fontId="4" fillId="150"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39"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187"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187"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187"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187"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187"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187" fontId="250" fillId="57" borderId="13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187"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187"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187" fontId="4" fillId="150" borderId="113" applyNumberFormat="0" applyAlignment="0" applyProtection="0"/>
    <xf numFmtId="0" fontId="120" fillId="57" borderId="113" applyNumberFormat="0" applyAlignment="0" applyProtection="0"/>
    <xf numFmtId="187" fontId="4" fillId="150" borderId="113" applyNumberFormat="0" applyAlignment="0" applyProtection="0"/>
    <xf numFmtId="187" fontId="4" fillId="150" borderId="113" applyNumberFormat="0" applyAlignment="0" applyProtection="0"/>
    <xf numFmtId="187" fontId="4" fillId="150" borderId="113" applyNumberFormat="0" applyAlignment="0" applyProtection="0"/>
    <xf numFmtId="0" fontId="309" fillId="124" borderId="113" applyNumberFormat="0" applyAlignment="0" applyProtection="0"/>
    <xf numFmtId="0" fontId="120" fillId="57" borderId="113" applyNumberFormat="0" applyAlignment="0" applyProtection="0"/>
    <xf numFmtId="0"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187" fontId="4" fillId="57" borderId="113" applyNumberFormat="0" applyAlignment="0" applyProtection="0"/>
    <xf numFmtId="0" fontId="120" fillId="57" borderId="113" applyNumberFormat="0" applyAlignment="0" applyProtection="0"/>
    <xf numFmtId="187" fontId="4" fillId="150" borderId="113" applyNumberFormat="0" applyAlignment="0" applyProtection="0"/>
    <xf numFmtId="0" fontId="120" fillId="57" borderId="113" applyNumberFormat="0" applyAlignment="0" applyProtection="0"/>
    <xf numFmtId="187" fontId="4" fillId="150" borderId="113" applyNumberFormat="0" applyAlignment="0" applyProtection="0"/>
    <xf numFmtId="0" fontId="120" fillId="57" borderId="113" applyNumberFormat="0" applyAlignment="0" applyProtection="0"/>
    <xf numFmtId="187" fontId="4" fillId="150" borderId="113" applyNumberFormat="0" applyAlignment="0" applyProtection="0"/>
    <xf numFmtId="0" fontId="120" fillId="57" borderId="113" applyNumberFormat="0" applyAlignment="0" applyProtection="0"/>
    <xf numFmtId="187" fontId="4" fillId="150"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305"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187"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187"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187"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187"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187"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187" fontId="120" fillId="57" borderId="113" applyNumberFormat="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187"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187"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187" fontId="4" fillId="0" borderId="144" applyNumberFormat="0" applyFill="0" applyAlignment="0" applyProtection="0"/>
    <xf numFmtId="0" fontId="295"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0" fontId="295" fillId="0" borderId="144" applyNumberFormat="0" applyFill="0" applyAlignment="0" applyProtection="0"/>
    <xf numFmtId="0"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187" fontId="4" fillId="0" borderId="144" applyNumberFormat="0" applyFill="0" applyAlignment="0" applyProtection="0"/>
    <xf numFmtId="0" fontId="295" fillId="0" borderId="144" applyNumberFormat="0" applyFill="0" applyAlignment="0" applyProtection="0"/>
    <xf numFmtId="187" fontId="4" fillId="0" borderId="144" applyNumberFormat="0" applyFill="0" applyAlignment="0" applyProtection="0"/>
    <xf numFmtId="0" fontId="295" fillId="0" borderId="144" applyNumberFormat="0" applyFill="0" applyAlignment="0" applyProtection="0"/>
    <xf numFmtId="187" fontId="4" fillId="0" borderId="144" applyNumberFormat="0" applyFill="0" applyAlignment="0" applyProtection="0"/>
    <xf numFmtId="0" fontId="295" fillId="0" borderId="144" applyNumberFormat="0" applyFill="0" applyAlignment="0" applyProtection="0"/>
    <xf numFmtId="187" fontId="4" fillId="0" borderId="144" applyNumberFormat="0" applyFill="0" applyAlignment="0" applyProtection="0"/>
    <xf numFmtId="0" fontId="295" fillId="0" borderId="144" applyNumberFormat="0" applyFill="0" applyAlignment="0" applyProtection="0"/>
    <xf numFmtId="187" fontId="4"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329"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187"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187"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187"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187"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187"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187" fontId="295" fillId="0" borderId="144" applyNumberFormat="0" applyFill="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187" fontId="4"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187" fontId="4"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187" fontId="4"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4" fillId="56" borderId="132" applyNumberFormat="0" applyFont="0" applyAlignment="0" applyProtection="0"/>
    <xf numFmtId="187" fontId="61" fillId="153" borderId="132" applyNumberFormat="0" applyAlignment="0" applyProtection="0"/>
    <xf numFmtId="0" fontId="4" fillId="56" borderId="132" applyNumberFormat="0" applyFont="0" applyAlignment="0" applyProtection="0"/>
    <xf numFmtId="187" fontId="61" fillId="153" borderId="132" applyNumberFormat="0" applyAlignment="0" applyProtection="0"/>
    <xf numFmtId="0" fontId="80" fillId="56" borderId="132" applyNumberFormat="0" applyFont="0" applyAlignment="0" applyProtection="0"/>
    <xf numFmtId="0" fontId="80" fillId="56" borderId="132" applyNumberFormat="0" applyFont="0" applyAlignment="0" applyProtection="0"/>
    <xf numFmtId="187" fontId="61" fillId="153" borderId="132" applyNumberFormat="0" applyAlignment="0" applyProtection="0"/>
    <xf numFmtId="0" fontId="13" fillId="56" borderId="132" applyNumberFormat="0" applyFont="0" applyAlignment="0" applyProtection="0"/>
    <xf numFmtId="187" fontId="61" fillId="153" borderId="132" applyNumberFormat="0" applyAlignment="0" applyProtection="0"/>
    <xf numFmtId="187" fontId="61" fillId="153" borderId="132" applyNumberFormat="0" applyAlignment="0" applyProtection="0"/>
    <xf numFmtId="0" fontId="13" fillId="56" borderId="132" applyNumberFormat="0" applyFont="0" applyAlignment="0" applyProtection="0"/>
    <xf numFmtId="0" fontId="234" fillId="56" borderId="132" applyNumberFormat="0" applyFont="0" applyAlignment="0" applyProtection="0"/>
    <xf numFmtId="0" fontId="80" fillId="56" borderId="132" applyNumberFormat="0" applyFont="0" applyAlignment="0" applyProtection="0"/>
    <xf numFmtId="187" fontId="61" fillId="56" borderId="132" applyNumberFormat="0" applyFont="0" applyAlignment="0" applyProtection="0"/>
    <xf numFmtId="0" fontId="4" fillId="56" borderId="132" applyNumberFormat="0" applyFont="0" applyAlignment="0" applyProtection="0"/>
    <xf numFmtId="0" fontId="61" fillId="56" borderId="132" applyNumberFormat="0" applyFont="0" applyAlignment="0" applyProtection="0"/>
    <xf numFmtId="0" fontId="4" fillId="56" borderId="132" applyNumberFormat="0" applyFont="0" applyAlignment="0" applyProtection="0"/>
    <xf numFmtId="187" fontId="61" fillId="56" borderId="132" applyNumberFormat="0" applyFont="0" applyAlignment="0" applyProtection="0"/>
    <xf numFmtId="0" fontId="13"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0" fontId="4"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0" fontId="4"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0" fontId="13"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187" fontId="61" fillId="56" borderId="132" applyNumberFormat="0" applyFont="0" applyAlignment="0" applyProtection="0"/>
    <xf numFmtId="0" fontId="4" fillId="56" borderId="132" applyNumberFormat="0" applyFont="0" applyAlignment="0" applyProtection="0"/>
    <xf numFmtId="187" fontId="61" fillId="153" borderId="132" applyNumberFormat="0" applyAlignment="0" applyProtection="0"/>
    <xf numFmtId="0" fontId="80" fillId="56" borderId="132" applyNumberFormat="0" applyFont="0" applyAlignment="0" applyProtection="0"/>
    <xf numFmtId="0" fontId="4" fillId="56" borderId="132" applyNumberFormat="0" applyFont="0" applyAlignment="0" applyProtection="0"/>
    <xf numFmtId="187" fontId="61" fillId="153" borderId="132" applyNumberFormat="0" applyAlignment="0" applyProtection="0"/>
    <xf numFmtId="0" fontId="4" fillId="56" borderId="132" applyNumberFormat="0" applyFont="0" applyAlignment="0" applyProtection="0"/>
    <xf numFmtId="187" fontId="61" fillId="153" borderId="132" applyNumberFormat="0" applyAlignment="0" applyProtection="0"/>
    <xf numFmtId="0" fontId="4" fillId="56" borderId="132" applyNumberFormat="0" applyFont="0" applyAlignment="0" applyProtection="0"/>
    <xf numFmtId="187" fontId="61" fillId="153" borderId="132" applyNumberFormat="0" applyAlignment="0" applyProtection="0"/>
    <xf numFmtId="0" fontId="80" fillId="56" borderId="132" applyNumberFormat="0" applyFont="0" applyAlignment="0" applyProtection="0"/>
    <xf numFmtId="0" fontId="4" fillId="56" borderId="132" applyNumberFormat="0" applyFont="0" applyAlignment="0" applyProtection="0"/>
    <xf numFmtId="0" fontId="80" fillId="56" borderId="132" applyNumberFormat="0" applyFont="0" applyAlignment="0" applyProtection="0"/>
    <xf numFmtId="187" fontId="4"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13"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187" fontId="4"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187" fontId="4"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187" fontId="4"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187" fontId="4"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187" fontId="4"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187" fontId="4" fillId="56" borderId="132" applyNumberFormat="0" applyFont="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80" fillId="56" borderId="132" applyNumberFormat="0" applyFon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4" fillId="56" borderId="132" applyNumberFormat="0" applyFont="0" applyAlignment="0" applyProtection="0"/>
    <xf numFmtId="0" fontId="4" fillId="56" borderId="132" applyNumberFormat="0" applyFont="0" applyAlignment="0" applyProtection="0"/>
    <xf numFmtId="0" fontId="4" fillId="56" borderId="132" applyNumberFormat="0" applyFont="0" applyAlignment="0" applyProtection="0"/>
    <xf numFmtId="0" fontId="4" fillId="56" borderId="132" applyNumberFormat="0" applyFont="0" applyAlignment="0" applyProtection="0"/>
    <xf numFmtId="0" fontId="4" fillId="56" borderId="132" applyNumberFormat="0" applyFont="0" applyAlignment="0" applyProtection="0"/>
    <xf numFmtId="0" fontId="4" fillId="56" borderId="132" applyNumberFormat="0" applyFont="0" applyAlignment="0" applyProtection="0"/>
    <xf numFmtId="0" fontId="4" fillId="56" borderId="132" applyNumberFormat="0" applyFont="0" applyAlignment="0" applyProtection="0"/>
    <xf numFmtId="0" fontId="4" fillId="56" borderId="132" applyNumberFormat="0" applyFont="0" applyAlignment="0" applyProtection="0"/>
    <xf numFmtId="0" fontId="243" fillId="56" borderId="132" applyNumberFormat="0" applyFont="0" applyAlignment="0" applyProtection="0"/>
    <xf numFmtId="4" fontId="81" fillId="36" borderId="133" applyNumberFormat="0" applyProtection="0">
      <alignment vertical="center"/>
    </xf>
    <xf numFmtId="4" fontId="269" fillId="36" borderId="133" applyNumberFormat="0" applyProtection="0">
      <alignment vertical="center"/>
    </xf>
    <xf numFmtId="4" fontId="81" fillId="36" borderId="133" applyNumberFormat="0" applyProtection="0">
      <alignment horizontal="left" vertical="center" indent="1"/>
    </xf>
    <xf numFmtId="4" fontId="81" fillId="36" borderId="133" applyNumberFormat="0" applyProtection="0">
      <alignment horizontal="left" vertical="center" indent="1"/>
    </xf>
    <xf numFmtId="4" fontId="81" fillId="128" borderId="133" applyNumberFormat="0" applyProtection="0">
      <alignment horizontal="right" vertical="center"/>
    </xf>
    <xf numFmtId="4" fontId="81" fillId="129" borderId="133" applyNumberFormat="0" applyProtection="0">
      <alignment horizontal="right" vertical="center"/>
    </xf>
    <xf numFmtId="4" fontId="81" fillId="104" borderId="133" applyNumberFormat="0" applyProtection="0">
      <alignment horizontal="right" vertical="center"/>
    </xf>
    <xf numFmtId="4" fontId="81" fillId="130" borderId="133" applyNumberFormat="0" applyProtection="0">
      <alignment horizontal="right" vertical="center"/>
    </xf>
    <xf numFmtId="4" fontId="81" fillId="131" borderId="133" applyNumberFormat="0" applyProtection="0">
      <alignment horizontal="right" vertical="center"/>
    </xf>
    <xf numFmtId="4" fontId="81" fillId="42" borderId="133" applyNumberFormat="0" applyProtection="0">
      <alignment horizontal="right" vertical="center"/>
    </xf>
    <xf numFmtId="4" fontId="81" fillId="132" borderId="133" applyNumberFormat="0" applyProtection="0">
      <alignment horizontal="right" vertical="center"/>
    </xf>
    <xf numFmtId="4" fontId="81" fillId="133" borderId="133" applyNumberFormat="0" applyProtection="0">
      <alignment horizontal="right" vertical="center"/>
    </xf>
    <xf numFmtId="4" fontId="81" fillId="111" borderId="133" applyNumberFormat="0" applyProtection="0">
      <alignment horizontal="right" vertical="center"/>
    </xf>
    <xf numFmtId="4" fontId="107" fillId="134" borderId="133" applyNumberFormat="0" applyProtection="0">
      <alignment horizontal="left" vertical="center" indent="1"/>
    </xf>
    <xf numFmtId="4" fontId="145" fillId="135" borderId="133" applyNumberFormat="0" applyProtection="0">
      <alignment horizontal="left" vertical="center" indent="1"/>
    </xf>
    <xf numFmtId="4" fontId="145" fillId="121" borderId="133" applyNumberFormat="0" applyProtection="0">
      <alignment horizontal="left" vertical="center" indent="1"/>
    </xf>
    <xf numFmtId="4" fontId="81" fillId="115" borderId="133" applyNumberFormat="0" applyProtection="0">
      <alignment vertical="center"/>
    </xf>
    <xf numFmtId="4" fontId="269" fillId="115" borderId="133" applyNumberFormat="0" applyProtection="0">
      <alignment vertical="center"/>
    </xf>
    <xf numFmtId="4" fontId="81" fillId="115" borderId="133" applyNumberFormat="0" applyProtection="0">
      <alignment horizontal="left" vertical="center" indent="1"/>
    </xf>
    <xf numFmtId="4" fontId="81" fillId="115" borderId="133" applyNumberFormat="0" applyProtection="0">
      <alignment horizontal="left" vertical="center" indent="1"/>
    </xf>
    <xf numFmtId="4" fontId="81" fillId="135" borderId="133" applyNumberFormat="0" applyProtection="0">
      <alignment horizontal="right" vertical="center"/>
    </xf>
    <xf numFmtId="4" fontId="269" fillId="135" borderId="133" applyNumberFormat="0" applyProtection="0">
      <alignment horizontal="right" vertical="center"/>
    </xf>
    <xf numFmtId="4" fontId="273" fillId="135" borderId="133" applyNumberFormat="0" applyProtection="0">
      <alignment horizontal="right" vertical="center"/>
    </xf>
    <xf numFmtId="0" fontId="201" fillId="53" borderId="113" applyNumberFormat="0" applyAlignment="0" applyProtection="0"/>
    <xf numFmtId="0" fontId="250" fillId="57" borderId="133" applyNumberFormat="0" applyAlignment="0" applyProtection="0"/>
    <xf numFmtId="0" fontId="120" fillId="57" borderId="113" applyNumberFormat="0" applyAlignment="0" applyProtection="0"/>
    <xf numFmtId="0" fontId="295" fillId="0" borderId="144" applyNumberFormat="0" applyFill="0" applyAlignment="0" applyProtection="0"/>
    <xf numFmtId="0" fontId="80" fillId="56" borderId="132" applyNumberFormat="0" applyFont="0" applyAlignment="0" applyProtection="0"/>
    <xf numFmtId="0" fontId="4" fillId="56" borderId="132" applyNumberFormat="0" applyFon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13" fillId="56" borderId="132" applyNumberFormat="0" applyFont="0" applyAlignment="0" applyProtection="0"/>
    <xf numFmtId="0" fontId="13"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250" fillId="57" borderId="13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120" fillId="57" borderId="113" applyNumberFormat="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295" fillId="0" borderId="144" applyNumberFormat="0" applyFill="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80" fillId="56" borderId="132" applyNumberFormat="0" applyFont="0" applyAlignment="0" applyProtection="0"/>
    <xf numFmtId="0" fontId="201" fillId="53" borderId="113" applyNumberFormat="0" applyAlignment="0" applyProtection="0"/>
    <xf numFmtId="0" fontId="250" fillId="57" borderId="133" applyNumberFormat="0" applyAlignment="0" applyProtection="0"/>
    <xf numFmtId="0" fontId="120" fillId="57" borderId="113" applyNumberFormat="0" applyAlignment="0" applyProtection="0"/>
    <xf numFmtId="0" fontId="295" fillId="0" borderId="144" applyNumberFormat="0" applyFill="0" applyAlignment="0" applyProtection="0"/>
    <xf numFmtId="0" fontId="80" fillId="56" borderId="132" applyNumberFormat="0" applyFont="0" applyAlignment="0" applyProtection="0"/>
    <xf numFmtId="0" fontId="201" fillId="53" borderId="113" applyNumberFormat="0" applyAlignment="0" applyProtection="0"/>
    <xf numFmtId="0" fontId="250" fillId="57" borderId="133" applyNumberFormat="0" applyAlignment="0" applyProtection="0"/>
    <xf numFmtId="0" fontId="120" fillId="57" borderId="113" applyNumberFormat="0" applyAlignment="0" applyProtection="0"/>
    <xf numFmtId="0" fontId="295" fillId="0" borderId="144" applyNumberFormat="0" applyFill="0" applyAlignment="0" applyProtection="0"/>
    <xf numFmtId="0" fontId="80" fillId="56" borderId="132" applyNumberFormat="0" applyFont="0" applyAlignment="0" applyProtection="0"/>
    <xf numFmtId="0" fontId="201" fillId="53" borderId="113" applyNumberFormat="0" applyAlignment="0" applyProtection="0"/>
    <xf numFmtId="0" fontId="250" fillId="57" borderId="133" applyNumberFormat="0" applyAlignment="0" applyProtection="0"/>
    <xf numFmtId="0" fontId="120" fillId="57" borderId="113" applyNumberFormat="0" applyAlignment="0" applyProtection="0"/>
    <xf numFmtId="0" fontId="295" fillId="0" borderId="144" applyNumberFormat="0" applyFill="0" applyAlignment="0" applyProtection="0"/>
    <xf numFmtId="0" fontId="80" fillId="56" borderId="132" applyNumberFormat="0" applyFont="0" applyAlignment="0" applyProtection="0"/>
    <xf numFmtId="0" fontId="201" fillId="53" borderId="113" applyNumberFormat="0" applyAlignment="0" applyProtection="0"/>
    <xf numFmtId="0" fontId="250" fillId="57" borderId="133" applyNumberFormat="0" applyAlignment="0" applyProtection="0"/>
    <xf numFmtId="0" fontId="120" fillId="57" borderId="113" applyNumberFormat="0" applyAlignment="0" applyProtection="0"/>
    <xf numFmtId="0" fontId="295" fillId="0" borderId="144" applyNumberFormat="0" applyFill="0" applyAlignment="0" applyProtection="0"/>
    <xf numFmtId="0" fontId="80" fillId="56" borderId="132" applyNumberFormat="0" applyFont="0" applyAlignment="0" applyProtection="0"/>
    <xf numFmtId="0" fontId="201" fillId="53" borderId="113" applyNumberFormat="0" applyAlignment="0" applyProtection="0"/>
    <xf numFmtId="0" fontId="250" fillId="57" borderId="133" applyNumberFormat="0" applyAlignment="0" applyProtection="0"/>
    <xf numFmtId="0" fontId="120" fillId="57" borderId="113" applyNumberFormat="0" applyAlignment="0" applyProtection="0"/>
    <xf numFmtId="0" fontId="295" fillId="0" borderId="144" applyNumberFormat="0" applyFill="0" applyAlignment="0" applyProtection="0"/>
    <xf numFmtId="0" fontId="80" fillId="56" borderId="132" applyNumberFormat="0" applyFont="0" applyAlignment="0" applyProtection="0"/>
    <xf numFmtId="0" fontId="201" fillId="53" borderId="113" applyNumberFormat="0" applyAlignment="0" applyProtection="0"/>
    <xf numFmtId="0" fontId="250" fillId="57" borderId="133" applyNumberFormat="0" applyAlignment="0" applyProtection="0"/>
    <xf numFmtId="0" fontId="120" fillId="57" borderId="113" applyNumberFormat="0" applyAlignment="0" applyProtection="0"/>
    <xf numFmtId="0" fontId="295" fillId="0" borderId="144" applyNumberFormat="0" applyFill="0" applyAlignment="0" applyProtection="0"/>
    <xf numFmtId="0" fontId="80" fillId="56" borderId="132" applyNumberFormat="0" applyFont="0" applyAlignment="0" applyProtection="0"/>
    <xf numFmtId="0" fontId="62" fillId="0" borderId="160">
      <protection locked="0"/>
    </xf>
    <xf numFmtId="0" fontId="62" fillId="0" borderId="160">
      <protection locked="0"/>
    </xf>
    <xf numFmtId="0" fontId="62" fillId="0" borderId="160">
      <protection locked="0"/>
    </xf>
    <xf numFmtId="0" fontId="62" fillId="0" borderId="160">
      <protection locked="0"/>
    </xf>
    <xf numFmtId="0" fontId="62" fillId="0" borderId="160">
      <protection locked="0"/>
    </xf>
    <xf numFmtId="0" fontId="62" fillId="0" borderId="160">
      <protection locked="0"/>
    </xf>
    <xf numFmtId="0" fontId="62" fillId="0" borderId="160">
      <protection locked="0"/>
    </xf>
    <xf numFmtId="0" fontId="62" fillId="0" borderId="160">
      <protection locked="0"/>
    </xf>
    <xf numFmtId="0" fontId="62" fillId="0" borderId="160">
      <protection locked="0"/>
    </xf>
    <xf numFmtId="0" fontId="62" fillId="0" borderId="160">
      <protection locked="0"/>
    </xf>
    <xf numFmtId="0" fontId="201" fillId="35" borderId="113" applyNumberFormat="0" applyAlignment="0" applyProtection="0"/>
    <xf numFmtId="0" fontId="201" fillId="160" borderId="113" applyNumberFormat="0" applyAlignment="0" applyProtection="0"/>
    <xf numFmtId="0" fontId="61" fillId="53" borderId="113" applyNumberFormat="0" applyAlignment="0" applyProtection="0"/>
    <xf numFmtId="0" fontId="201" fillId="57" borderId="113" applyNumberFormat="0" applyAlignment="0" applyProtection="0"/>
    <xf numFmtId="0" fontId="201" fillId="160" borderId="113" applyNumberFormat="0" applyAlignment="0" applyProtection="0"/>
    <xf numFmtId="0" fontId="250" fillId="124" borderId="133" applyNumberFormat="0" applyAlignment="0" applyProtection="0"/>
    <xf numFmtId="0" fontId="250" fillId="150" borderId="133" applyNumberFormat="0" applyAlignment="0" applyProtection="0"/>
    <xf numFmtId="0" fontId="239" fillId="57" borderId="133" applyNumberFormat="0" applyAlignment="0" applyProtection="0"/>
    <xf numFmtId="0" fontId="250" fillId="150" borderId="133" applyNumberFormat="0" applyAlignment="0" applyProtection="0"/>
    <xf numFmtId="0" fontId="309" fillId="124" borderId="113" applyNumberFormat="0" applyAlignment="0" applyProtection="0"/>
    <xf numFmtId="0" fontId="120" fillId="150" borderId="113" applyNumberFormat="0" applyAlignment="0" applyProtection="0"/>
    <xf numFmtId="0" fontId="305" fillId="57" borderId="113" applyNumberFormat="0" applyAlignment="0" applyProtection="0"/>
    <xf numFmtId="0" fontId="120" fillId="150" borderId="113" applyNumberFormat="0" applyAlignment="0" applyProtection="0"/>
    <xf numFmtId="0" fontId="329" fillId="0" borderId="144" applyNumberFormat="0" applyFill="0" applyAlignment="0" applyProtection="0"/>
    <xf numFmtId="0" fontId="234" fillId="56" borderId="132" applyNumberFormat="0" applyFont="0" applyAlignment="0" applyProtection="0"/>
    <xf numFmtId="0" fontId="80" fillId="56" borderId="132" applyNumberFormat="0" applyFont="0" applyAlignment="0" applyProtection="0"/>
    <xf numFmtId="0" fontId="42" fillId="153" borderId="132" applyNumberFormat="0" applyAlignment="0" applyProtection="0"/>
    <xf numFmtId="0" fontId="4" fillId="56" borderId="132" applyNumberFormat="0" applyFont="0" applyAlignment="0" applyProtection="0"/>
    <xf numFmtId="0" fontId="42" fillId="153" borderId="132" applyNumberFormat="0" applyAlignment="0" applyProtection="0"/>
    <xf numFmtId="0" fontId="201" fillId="53" borderId="113" applyNumberFormat="0" applyAlignment="0" applyProtection="0"/>
    <xf numFmtId="0" fontId="201" fillId="53" borderId="113" applyNumberFormat="0" applyAlignment="0" applyProtection="0"/>
    <xf numFmtId="0" fontId="201" fillId="53" borderId="113" applyNumberFormat="0" applyAlignment="0" applyProtection="0"/>
    <xf numFmtId="0" fontId="49" fillId="0" borderId="160">
      <protection locked="0"/>
    </xf>
    <xf numFmtId="0" fontId="49" fillId="0" borderId="160">
      <protection locked="0"/>
    </xf>
    <xf numFmtId="193" fontId="69" fillId="0" borderId="161" applyFont="0" applyFill="0" applyBorder="0" applyAlignment="0" applyProtection="0">
      <alignment horizontal="right"/>
    </xf>
    <xf numFmtId="0" fontId="46" fillId="0" borderId="162"/>
    <xf numFmtId="0" fontId="143" fillId="36" borderId="159" applyNumberFormat="0" applyFont="0" applyBorder="0" applyAlignment="0" applyProtection="0"/>
    <xf numFmtId="0" fontId="201" fillId="53" borderId="152" applyNumberFormat="0" applyAlignment="0" applyProtection="0"/>
    <xf numFmtId="2" fontId="204" fillId="0" borderId="162">
      <protection locked="0"/>
    </xf>
    <xf numFmtId="38" fontId="147" fillId="0" borderId="161" applyBorder="0">
      <alignment horizontal="right"/>
      <protection locked="0"/>
    </xf>
    <xf numFmtId="0" fontId="161" fillId="0" borderId="161" applyFill="0" applyBorder="0" applyProtection="0">
      <alignment horizontal="left" vertical="top"/>
    </xf>
    <xf numFmtId="3" fontId="358" fillId="0" borderId="162" applyFont="0" applyBorder="0">
      <alignment horizontal="right"/>
      <protection locked="0"/>
    </xf>
    <xf numFmtId="168" fontId="1" fillId="0" borderId="0" applyFont="0" applyFill="0" applyBorder="0" applyAlignment="0" applyProtection="0"/>
    <xf numFmtId="0" fontId="201" fillId="53" borderId="163" applyNumberFormat="0" applyAlignment="0" applyProtection="0"/>
    <xf numFmtId="0" fontId="250" fillId="57" borderId="164" applyNumberFormat="0" applyAlignment="0" applyProtection="0"/>
    <xf numFmtId="0" fontId="120" fillId="57" borderId="163" applyNumberFormat="0" applyAlignment="0" applyProtection="0"/>
    <xf numFmtId="0" fontId="295" fillId="0" borderId="165" applyNumberFormat="0" applyFill="0" applyAlignment="0" applyProtection="0"/>
    <xf numFmtId="0" fontId="80" fillId="56" borderId="166" applyNumberFormat="0" applyFont="0" applyAlignment="0" applyProtection="0"/>
    <xf numFmtId="0" fontId="120" fillId="57" borderId="163" applyNumberFormat="0" applyAlignment="0" applyProtection="0"/>
    <xf numFmtId="0" fontId="201" fillId="53" borderId="163" applyNumberFormat="0" applyAlignment="0" applyProtection="0"/>
    <xf numFmtId="0" fontId="80" fillId="56" borderId="166" applyNumberFormat="0" applyFont="0" applyAlignment="0" applyProtection="0"/>
    <xf numFmtId="0" fontId="80" fillId="56" borderId="166" applyNumberFormat="0" applyFont="0" applyAlignment="0" applyProtection="0"/>
    <xf numFmtId="0" fontId="4" fillId="56" borderId="166" applyNumberFormat="0" applyFont="0" applyAlignment="0" applyProtection="0"/>
    <xf numFmtId="0" fontId="80" fillId="56" borderId="166" applyNumberFormat="0" applyFont="0" applyAlignment="0" applyProtection="0"/>
    <xf numFmtId="0" fontId="4" fillId="56" borderId="166" applyNumberFormat="0" applyFont="0" applyAlignment="0" applyProtection="0"/>
    <xf numFmtId="0" fontId="250" fillId="57" borderId="164" applyNumberFormat="0" applyAlignment="0" applyProtection="0"/>
    <xf numFmtId="4" fontId="4" fillId="36" borderId="164" applyNumberFormat="0" applyProtection="0">
      <alignment vertical="center"/>
    </xf>
    <xf numFmtId="4" fontId="4" fillId="36" borderId="164" applyNumberFormat="0" applyProtection="0">
      <alignment vertical="center"/>
    </xf>
    <xf numFmtId="4" fontId="4" fillId="36" borderId="164" applyNumberFormat="0" applyProtection="0">
      <alignment horizontal="left" vertical="center" indent="1"/>
    </xf>
    <xf numFmtId="4" fontId="4" fillId="36" borderId="164" applyNumberFormat="0" applyProtection="0">
      <alignment horizontal="left" vertical="center" indent="1"/>
    </xf>
    <xf numFmtId="0" fontId="61"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4" fontId="4" fillId="128" borderId="164" applyNumberFormat="0" applyProtection="0">
      <alignment horizontal="right" vertical="center"/>
    </xf>
    <xf numFmtId="4" fontId="4" fillId="129" borderId="164" applyNumberFormat="0" applyProtection="0">
      <alignment horizontal="right" vertical="center"/>
    </xf>
    <xf numFmtId="4" fontId="4" fillId="104" borderId="164" applyNumberFormat="0" applyProtection="0">
      <alignment horizontal="right" vertical="center"/>
    </xf>
    <xf numFmtId="4" fontId="4" fillId="130" borderId="164" applyNumberFormat="0" applyProtection="0">
      <alignment horizontal="right" vertical="center"/>
    </xf>
    <xf numFmtId="4" fontId="4" fillId="131" borderId="164" applyNumberFormat="0" applyProtection="0">
      <alignment horizontal="right" vertical="center"/>
    </xf>
    <xf numFmtId="4" fontId="4" fillId="42" borderId="164" applyNumberFormat="0" applyProtection="0">
      <alignment horizontal="right" vertical="center"/>
    </xf>
    <xf numFmtId="4" fontId="4" fillId="132" borderId="164" applyNumberFormat="0" applyProtection="0">
      <alignment horizontal="right" vertical="center"/>
    </xf>
    <xf numFmtId="4" fontId="4" fillId="133" borderId="164" applyNumberFormat="0" applyProtection="0">
      <alignment horizontal="right" vertical="center"/>
    </xf>
    <xf numFmtId="4" fontId="4" fillId="111" borderId="164" applyNumberFormat="0" applyProtection="0">
      <alignment horizontal="right" vertical="center"/>
    </xf>
    <xf numFmtId="4" fontId="4" fillId="134" borderId="164" applyNumberFormat="0" applyProtection="0">
      <alignment horizontal="left" vertical="center" indent="1"/>
    </xf>
    <xf numFmtId="0" fontId="61"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4" fontId="4" fillId="135" borderId="164" applyNumberFormat="0" applyProtection="0">
      <alignment horizontal="left" vertical="center" indent="1"/>
    </xf>
    <xf numFmtId="4" fontId="4" fillId="121" borderId="164" applyNumberFormat="0" applyProtection="0">
      <alignment horizontal="left" vertical="center" indent="1"/>
    </xf>
    <xf numFmtId="0" fontId="61" fillId="121" borderId="164" applyNumberFormat="0" applyProtection="0">
      <alignment horizontal="left" vertical="center" indent="1"/>
    </xf>
    <xf numFmtId="0" fontId="13" fillId="121" borderId="164" applyNumberFormat="0" applyProtection="0">
      <alignment horizontal="left" vertical="center" indent="1"/>
    </xf>
    <xf numFmtId="0" fontId="13" fillId="121" borderId="164" applyNumberFormat="0" applyProtection="0">
      <alignment horizontal="left" vertical="center" indent="1"/>
    </xf>
    <xf numFmtId="0" fontId="61" fillId="121" borderId="164" applyNumberFormat="0" applyProtection="0">
      <alignment horizontal="left" vertical="center" indent="1"/>
    </xf>
    <xf numFmtId="0" fontId="13" fillId="121" borderId="164" applyNumberFormat="0" applyProtection="0">
      <alignment horizontal="left" vertical="center" indent="1"/>
    </xf>
    <xf numFmtId="0" fontId="13" fillId="121" borderId="164" applyNumberFormat="0" applyProtection="0">
      <alignment horizontal="left" vertical="center" indent="1"/>
    </xf>
    <xf numFmtId="0" fontId="61" fillId="40" borderId="164" applyNumberFormat="0" applyProtection="0">
      <alignment horizontal="left" vertical="center" indent="1"/>
    </xf>
    <xf numFmtId="0" fontId="13" fillId="40" borderId="164" applyNumberFormat="0" applyProtection="0">
      <alignment horizontal="left" vertical="center" indent="1"/>
    </xf>
    <xf numFmtId="0" fontId="13" fillId="40" borderId="164" applyNumberFormat="0" applyProtection="0">
      <alignment horizontal="left" vertical="center" indent="1"/>
    </xf>
    <xf numFmtId="0" fontId="61" fillId="40" borderId="164" applyNumberFormat="0" applyProtection="0">
      <alignment horizontal="left" vertical="center" indent="1"/>
    </xf>
    <xf numFmtId="0" fontId="13" fillId="40" borderId="164" applyNumberFormat="0" applyProtection="0">
      <alignment horizontal="left" vertical="center" indent="1"/>
    </xf>
    <xf numFmtId="0" fontId="13" fillId="40" borderId="164" applyNumberFormat="0" applyProtection="0">
      <alignment horizontal="left" vertical="center" indent="1"/>
    </xf>
    <xf numFmtId="0" fontId="61" fillId="33" borderId="164" applyNumberFormat="0" applyProtection="0">
      <alignment horizontal="left" vertical="center" indent="1"/>
    </xf>
    <xf numFmtId="0" fontId="13" fillId="33" borderId="164" applyNumberFormat="0" applyProtection="0">
      <alignment horizontal="left" vertical="center" indent="1"/>
    </xf>
    <xf numFmtId="0" fontId="13" fillId="33" borderId="164" applyNumberFormat="0" applyProtection="0">
      <alignment horizontal="left" vertical="center" indent="1"/>
    </xf>
    <xf numFmtId="0" fontId="61" fillId="33" borderId="164" applyNumberFormat="0" applyProtection="0">
      <alignment horizontal="left" vertical="center" indent="1"/>
    </xf>
    <xf numFmtId="0" fontId="13" fillId="33" borderId="164" applyNumberFormat="0" applyProtection="0">
      <alignment horizontal="left" vertical="center" indent="1"/>
    </xf>
    <xf numFmtId="0" fontId="13" fillId="33" borderId="164" applyNumberFormat="0" applyProtection="0">
      <alignment horizontal="left" vertical="center" indent="1"/>
    </xf>
    <xf numFmtId="0" fontId="61"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61"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4" fontId="4" fillId="115" borderId="164" applyNumberFormat="0" applyProtection="0">
      <alignment vertical="center"/>
    </xf>
    <xf numFmtId="4" fontId="4" fillId="115" borderId="164" applyNumberFormat="0" applyProtection="0">
      <alignment vertical="center"/>
    </xf>
    <xf numFmtId="4" fontId="4" fillId="115" borderId="164" applyNumberFormat="0" applyProtection="0">
      <alignment horizontal="left" vertical="center" indent="1"/>
    </xf>
    <xf numFmtId="4" fontId="4" fillId="115" borderId="164" applyNumberFormat="0" applyProtection="0">
      <alignment horizontal="left" vertical="center" indent="1"/>
    </xf>
    <xf numFmtId="4" fontId="4" fillId="135" borderId="164" applyNumberFormat="0" applyProtection="0">
      <alignment horizontal="right" vertical="center"/>
    </xf>
    <xf numFmtId="4" fontId="4" fillId="135" borderId="164" applyNumberFormat="0" applyProtection="0">
      <alignment horizontal="right" vertical="center"/>
    </xf>
    <xf numFmtId="0" fontId="61"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61"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4" fontId="4" fillId="135" borderId="164" applyNumberFormat="0" applyProtection="0">
      <alignment horizontal="right" vertical="center"/>
    </xf>
    <xf numFmtId="0" fontId="295" fillId="0" borderId="165" applyNumberFormat="0" applyFill="0" applyAlignment="0" applyProtection="0"/>
    <xf numFmtId="0" fontId="4" fillId="53" borderId="163" applyNumberFormat="0" applyAlignment="0" applyProtection="0"/>
    <xf numFmtId="0" fontId="4" fillId="53" borderId="163" applyNumberFormat="0" applyAlignment="0" applyProtection="0"/>
    <xf numFmtId="0" fontId="4" fillId="53" borderId="163" applyNumberFormat="0" applyAlignment="0" applyProtection="0"/>
    <xf numFmtId="0" fontId="4" fillId="53" borderId="163" applyNumberFormat="0" applyAlignment="0" applyProtection="0"/>
    <xf numFmtId="0" fontId="201" fillId="53" borderId="163" applyNumberFormat="0" applyAlignment="0" applyProtection="0"/>
    <xf numFmtId="0" fontId="4" fillId="57" borderId="164" applyNumberFormat="0" applyAlignment="0" applyProtection="0"/>
    <xf numFmtId="0" fontId="4" fillId="57" borderId="164" applyNumberFormat="0" applyAlignment="0" applyProtection="0"/>
    <xf numFmtId="0" fontId="4" fillId="57" borderId="164" applyNumberFormat="0" applyAlignment="0" applyProtection="0"/>
    <xf numFmtId="0" fontId="4" fillId="57" borderId="164" applyNumberFormat="0" applyAlignment="0" applyProtection="0"/>
    <xf numFmtId="0" fontId="250" fillId="57" borderId="164" applyNumberFormat="0" applyAlignment="0" applyProtection="0"/>
    <xf numFmtId="0" fontId="4" fillId="57" borderId="163" applyNumberFormat="0" applyAlignment="0" applyProtection="0"/>
    <xf numFmtId="0" fontId="4" fillId="57" borderId="163" applyNumberFormat="0" applyAlignment="0" applyProtection="0"/>
    <xf numFmtId="0" fontId="4" fillId="57" borderId="163" applyNumberFormat="0" applyAlignment="0" applyProtection="0"/>
    <xf numFmtId="0" fontId="4" fillId="57" borderId="163" applyNumberFormat="0" applyAlignment="0" applyProtection="0"/>
    <xf numFmtId="0" fontId="120" fillId="57" borderId="163" applyNumberFormat="0" applyAlignment="0" applyProtection="0"/>
    <xf numFmtId="0" fontId="4" fillId="0" borderId="165" applyNumberFormat="0" applyFill="0" applyAlignment="0" applyProtection="0"/>
    <xf numFmtId="0" fontId="4" fillId="0" borderId="165" applyNumberFormat="0" applyFill="0" applyAlignment="0" applyProtection="0"/>
    <xf numFmtId="0" fontId="4" fillId="0" borderId="165" applyNumberFormat="0" applyFill="0" applyAlignment="0" applyProtection="0"/>
    <xf numFmtId="0" fontId="4" fillId="0" borderId="165" applyNumberFormat="0" applyFill="0" applyAlignment="0" applyProtection="0"/>
    <xf numFmtId="0" fontId="295" fillId="0" borderId="165" applyNumberFormat="0" applyFill="0" applyAlignment="0" applyProtection="0"/>
    <xf numFmtId="0" fontId="13" fillId="56" borderId="166" applyNumberFormat="0" applyFont="0" applyAlignment="0" applyProtection="0"/>
    <xf numFmtId="0" fontId="61" fillId="56" borderId="166" applyNumberFormat="0" applyFont="0" applyAlignment="0" applyProtection="0"/>
    <xf numFmtId="0" fontId="61" fillId="56" borderId="166" applyNumberFormat="0" applyFont="0" applyAlignment="0" applyProtection="0"/>
    <xf numFmtId="0" fontId="61" fillId="56" borderId="166" applyNumberFormat="0" applyFont="0" applyAlignment="0" applyProtection="0"/>
    <xf numFmtId="0" fontId="61"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3" fillId="53" borderId="163" applyNumberFormat="0" applyAlignment="0" applyProtection="0"/>
    <xf numFmtId="0" fontId="202" fillId="94" borderId="163" applyNumberFormat="0" applyAlignment="0" applyProtection="0"/>
    <xf numFmtId="0" fontId="201" fillId="53" borderId="163" applyNumberFormat="0" applyAlignment="0" applyProtection="0"/>
    <xf numFmtId="0" fontId="203"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3"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4"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0" fontId="243"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0" fontId="4"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0" fontId="80"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0" fontId="80" fillId="56" borderId="166" applyNumberFormat="0" applyFont="0" applyAlignment="0" applyProtection="0"/>
    <xf numFmtId="187" fontId="4" fillId="56" borderId="166" applyNumberFormat="0" applyFont="0" applyAlignment="0" applyProtection="0"/>
    <xf numFmtId="0" fontId="4" fillId="56" borderId="166" applyNumberFormat="0" applyFont="0" applyAlignment="0" applyProtection="0"/>
    <xf numFmtId="0" fontId="13" fillId="93"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0" fontId="80"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187" fontId="4"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250" fillId="57" borderId="164" applyNumberFormat="0" applyAlignment="0" applyProtection="0"/>
    <xf numFmtId="0" fontId="250" fillId="57" borderId="164" applyNumberFormat="0" applyAlignment="0" applyProtection="0"/>
    <xf numFmtId="0" fontId="251" fillId="102"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1" fillId="57" borderId="164" applyNumberFormat="0" applyAlignment="0" applyProtection="0"/>
    <xf numFmtId="0" fontId="251" fillId="123" borderId="164" applyNumberFormat="0" applyAlignment="0" applyProtection="0"/>
    <xf numFmtId="0" fontId="251" fillId="102" borderId="164" applyNumberFormat="0" applyAlignment="0" applyProtection="0"/>
    <xf numFmtId="0" fontId="250" fillId="57" borderId="164" applyNumberFormat="0" applyAlignment="0" applyProtection="0"/>
    <xf numFmtId="0" fontId="251" fillId="57" borderId="164" applyNumberFormat="0" applyAlignment="0" applyProtection="0"/>
    <xf numFmtId="0" fontId="251" fillId="102" borderId="164" applyNumberFormat="0" applyAlignment="0" applyProtection="0"/>
    <xf numFmtId="0" fontId="250" fillId="57" borderId="164" applyNumberFormat="0" applyAlignment="0" applyProtection="0"/>
    <xf numFmtId="0" fontId="251" fillId="57" borderId="164" applyNumberFormat="0" applyAlignment="0" applyProtection="0"/>
    <xf numFmtId="0" fontId="251" fillId="102" borderId="164" applyNumberFormat="0" applyAlignment="0" applyProtection="0"/>
    <xf numFmtId="0" fontId="250" fillId="57" borderId="164" applyNumberFormat="0" applyAlignment="0" applyProtection="0"/>
    <xf numFmtId="0" fontId="251" fillId="102" borderId="164" applyNumberFormat="0" applyAlignment="0" applyProtection="0"/>
    <xf numFmtId="0" fontId="250" fillId="57" borderId="164" applyNumberFormat="0" applyAlignment="0" applyProtection="0"/>
    <xf numFmtId="0" fontId="251" fillId="102" borderId="164" applyNumberFormat="0" applyAlignment="0" applyProtection="0"/>
    <xf numFmtId="0" fontId="250" fillId="57" borderId="164" applyNumberFormat="0" applyAlignment="0" applyProtection="0"/>
    <xf numFmtId="0" fontId="251" fillId="102" borderId="164" applyNumberFormat="0" applyAlignment="0" applyProtection="0"/>
    <xf numFmtId="0" fontId="250" fillId="57" borderId="164" applyNumberFormat="0" applyAlignment="0" applyProtection="0"/>
    <xf numFmtId="0" fontId="251" fillId="102" borderId="164" applyNumberFormat="0" applyAlignment="0" applyProtection="0"/>
    <xf numFmtId="0" fontId="250" fillId="57" borderId="164" applyNumberFormat="0" applyAlignment="0" applyProtection="0"/>
    <xf numFmtId="0" fontId="251" fillId="102" borderId="164" applyNumberFormat="0" applyAlignment="0" applyProtection="0"/>
    <xf numFmtId="4" fontId="81" fillId="36" borderId="164" applyNumberFormat="0" applyProtection="0">
      <alignment vertical="center"/>
    </xf>
    <xf numFmtId="4" fontId="4" fillId="36" borderId="164" applyNumberFormat="0" applyProtection="0">
      <alignment vertical="center"/>
    </xf>
    <xf numFmtId="4" fontId="4" fillId="36" borderId="164" applyNumberFormat="0" applyProtection="0">
      <alignment vertical="center"/>
    </xf>
    <xf numFmtId="4" fontId="81" fillId="36" borderId="164" applyNumberFormat="0" applyProtection="0">
      <alignment vertical="center"/>
    </xf>
    <xf numFmtId="4" fontId="81" fillId="36" borderId="164" applyNumberFormat="0" applyProtection="0">
      <alignment vertical="center"/>
    </xf>
    <xf numFmtId="4" fontId="81" fillId="36" borderId="164" applyNumberFormat="0" applyProtection="0">
      <alignment vertical="center"/>
    </xf>
    <xf numFmtId="4" fontId="81" fillId="36" borderId="164" applyNumberFormat="0" applyProtection="0">
      <alignment vertical="center"/>
    </xf>
    <xf numFmtId="4" fontId="81" fillId="36" borderId="164" applyNumberFormat="0" applyProtection="0">
      <alignment vertical="center"/>
    </xf>
    <xf numFmtId="4" fontId="81" fillId="36" borderId="164" applyNumberFormat="0" applyProtection="0">
      <alignment vertical="center"/>
    </xf>
    <xf numFmtId="4" fontId="81" fillId="36" borderId="164" applyNumberFormat="0" applyProtection="0">
      <alignment vertical="center"/>
    </xf>
    <xf numFmtId="4" fontId="81" fillId="36" borderId="164" applyNumberFormat="0" applyProtection="0">
      <alignment vertical="center"/>
    </xf>
    <xf numFmtId="4" fontId="81" fillId="36" borderId="164" applyNumberFormat="0" applyProtection="0">
      <alignment vertical="center"/>
    </xf>
    <xf numFmtId="4" fontId="81" fillId="36" borderId="164" applyNumberFormat="0" applyProtection="0">
      <alignment vertical="center"/>
    </xf>
    <xf numFmtId="4" fontId="4" fillId="36" borderId="164" applyNumberFormat="0" applyProtection="0">
      <alignment vertical="center"/>
    </xf>
    <xf numFmtId="4" fontId="4" fillId="36" borderId="164" applyNumberFormat="0" applyProtection="0">
      <alignment vertical="center"/>
    </xf>
    <xf numFmtId="4" fontId="4" fillId="36" borderId="164" applyNumberFormat="0" applyProtection="0">
      <alignment vertical="center"/>
    </xf>
    <xf numFmtId="4" fontId="4" fillId="36" borderId="164" applyNumberFormat="0" applyProtection="0">
      <alignment vertical="center"/>
    </xf>
    <xf numFmtId="4" fontId="4" fillId="36" borderId="164" applyNumberFormat="0" applyProtection="0">
      <alignment vertical="center"/>
    </xf>
    <xf numFmtId="4" fontId="4" fillId="36" borderId="164" applyNumberFormat="0" applyProtection="0">
      <alignment vertical="center"/>
    </xf>
    <xf numFmtId="4" fontId="4" fillId="36" borderId="164" applyNumberFormat="0" applyProtection="0">
      <alignment vertical="center"/>
    </xf>
    <xf numFmtId="4" fontId="269" fillId="36" borderId="164" applyNumberFormat="0" applyProtection="0">
      <alignment vertical="center"/>
    </xf>
    <xf numFmtId="4" fontId="4" fillId="36" borderId="164" applyNumberFormat="0" applyProtection="0">
      <alignment vertical="center"/>
    </xf>
    <xf numFmtId="4" fontId="269" fillId="36" borderId="164" applyNumberFormat="0" applyProtection="0">
      <alignment vertical="center"/>
    </xf>
    <xf numFmtId="4" fontId="4" fillId="36" borderId="164" applyNumberFormat="0" applyProtection="0">
      <alignment vertical="center"/>
    </xf>
    <xf numFmtId="4" fontId="269" fillId="36" borderId="164" applyNumberFormat="0" applyProtection="0">
      <alignment vertical="center"/>
    </xf>
    <xf numFmtId="4" fontId="4" fillId="36" borderId="164" applyNumberFormat="0" applyProtection="0">
      <alignment vertical="center"/>
    </xf>
    <xf numFmtId="4" fontId="4" fillId="36" borderId="164" applyNumberFormat="0" applyProtection="0">
      <alignment vertical="center"/>
    </xf>
    <xf numFmtId="4" fontId="4" fillId="36" borderId="164" applyNumberFormat="0" applyProtection="0">
      <alignment vertical="center"/>
    </xf>
    <xf numFmtId="4" fontId="4" fillId="36" borderId="164" applyNumberFormat="0" applyProtection="0">
      <alignment vertical="center"/>
    </xf>
    <xf numFmtId="4" fontId="4" fillId="36" borderId="164" applyNumberFormat="0" applyProtection="0">
      <alignment vertical="center"/>
    </xf>
    <xf numFmtId="4" fontId="4" fillId="36" borderId="164" applyNumberFormat="0" applyProtection="0">
      <alignment vertical="center"/>
    </xf>
    <xf numFmtId="4" fontId="4" fillId="36" borderId="164" applyNumberFormat="0" applyProtection="0">
      <alignment vertical="center"/>
    </xf>
    <xf numFmtId="4" fontId="81" fillId="36" borderId="164" applyNumberFormat="0" applyProtection="0">
      <alignment horizontal="left" vertical="center" indent="1"/>
    </xf>
    <xf numFmtId="4" fontId="4" fillId="36" borderId="164" applyNumberFormat="0" applyProtection="0">
      <alignment horizontal="left" vertical="center" indent="1"/>
    </xf>
    <xf numFmtId="4" fontId="81" fillId="36" borderId="164" applyNumberFormat="0" applyProtection="0">
      <alignment horizontal="left" vertical="center" indent="1"/>
    </xf>
    <xf numFmtId="4" fontId="4" fillId="36" borderId="164" applyNumberFormat="0" applyProtection="0">
      <alignment horizontal="left" vertical="center" indent="1"/>
    </xf>
    <xf numFmtId="4" fontId="81" fillId="36" borderId="164" applyNumberFormat="0" applyProtection="0">
      <alignment horizontal="left" vertical="center" indent="1"/>
    </xf>
    <xf numFmtId="4" fontId="4" fillId="36" borderId="164" applyNumberFormat="0" applyProtection="0">
      <alignment horizontal="left" vertical="center" indent="1"/>
    </xf>
    <xf numFmtId="4" fontId="4" fillId="36" borderId="164" applyNumberFormat="0" applyProtection="0">
      <alignment horizontal="left" vertical="center" indent="1"/>
    </xf>
    <xf numFmtId="4" fontId="4" fillId="36" borderId="164" applyNumberFormat="0" applyProtection="0">
      <alignment horizontal="left" vertical="center" indent="1"/>
    </xf>
    <xf numFmtId="4" fontId="4" fillId="36" borderId="164" applyNumberFormat="0" applyProtection="0">
      <alignment horizontal="left" vertical="center" indent="1"/>
    </xf>
    <xf numFmtId="4" fontId="4" fillId="36" borderId="164" applyNumberFormat="0" applyProtection="0">
      <alignment horizontal="left" vertical="center" indent="1"/>
    </xf>
    <xf numFmtId="4" fontId="4" fillId="36" borderId="164" applyNumberFormat="0" applyProtection="0">
      <alignment horizontal="left" vertical="center" indent="1"/>
    </xf>
    <xf numFmtId="4" fontId="4" fillId="36" borderId="164" applyNumberFormat="0" applyProtection="0">
      <alignment horizontal="left" vertical="center" indent="1"/>
    </xf>
    <xf numFmtId="4" fontId="81" fillId="36" borderId="164" applyNumberFormat="0" applyProtection="0">
      <alignment horizontal="left" vertical="center" indent="1"/>
    </xf>
    <xf numFmtId="4" fontId="4" fillId="36" borderId="164" applyNumberFormat="0" applyProtection="0">
      <alignment horizontal="left" vertical="center" indent="1"/>
    </xf>
    <xf numFmtId="4" fontId="81" fillId="36" borderId="164" applyNumberFormat="0" applyProtection="0">
      <alignment horizontal="left" vertical="center" indent="1"/>
    </xf>
    <xf numFmtId="4" fontId="4" fillId="36" borderId="164" applyNumberFormat="0" applyProtection="0">
      <alignment horizontal="left" vertical="center" indent="1"/>
    </xf>
    <xf numFmtId="4" fontId="81" fillId="36" borderId="164" applyNumberFormat="0" applyProtection="0">
      <alignment horizontal="left" vertical="center" indent="1"/>
    </xf>
    <xf numFmtId="4" fontId="4" fillId="36" borderId="164" applyNumberFormat="0" applyProtection="0">
      <alignment horizontal="left" vertical="center" indent="1"/>
    </xf>
    <xf numFmtId="4" fontId="4" fillId="36" borderId="164" applyNumberFormat="0" applyProtection="0">
      <alignment horizontal="left" vertical="center" indent="1"/>
    </xf>
    <xf numFmtId="4" fontId="4" fillId="36" borderId="164" applyNumberFormat="0" applyProtection="0">
      <alignment horizontal="left" vertical="center" indent="1"/>
    </xf>
    <xf numFmtId="4" fontId="4" fillId="36" borderId="164" applyNumberFormat="0" applyProtection="0">
      <alignment horizontal="left" vertical="center" indent="1"/>
    </xf>
    <xf numFmtId="4" fontId="4" fillId="36" borderId="164" applyNumberFormat="0" applyProtection="0">
      <alignment horizontal="left" vertical="center" indent="1"/>
    </xf>
    <xf numFmtId="4" fontId="4" fillId="36" borderId="164" applyNumberFormat="0" applyProtection="0">
      <alignment horizontal="left" vertical="center" indent="1"/>
    </xf>
    <xf numFmtId="4" fontId="4" fillId="36" borderId="164" applyNumberFormat="0" applyProtection="0">
      <alignment horizontal="left" vertical="center" indent="1"/>
    </xf>
    <xf numFmtId="187" fontId="61" fillId="127" borderId="164" applyNumberFormat="0" applyProtection="0">
      <alignment horizontal="left" vertical="center" indent="1"/>
    </xf>
    <xf numFmtId="0" fontId="61"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95" fillId="127" borderId="164" applyNumberFormat="0" applyProtection="0">
      <alignment horizontal="left" vertical="center" indent="1"/>
    </xf>
    <xf numFmtId="0" fontId="13" fillId="127" borderId="164" applyNumberFormat="0" applyProtection="0">
      <alignment horizontal="left" vertical="center" indent="1"/>
    </xf>
    <xf numFmtId="0" fontId="95"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4" fontId="81" fillId="128" borderId="164" applyNumberFormat="0" applyProtection="0">
      <alignment horizontal="right" vertical="center"/>
    </xf>
    <xf numFmtId="4" fontId="4" fillId="128" borderId="164" applyNumberFormat="0" applyProtection="0">
      <alignment horizontal="right" vertical="center"/>
    </xf>
    <xf numFmtId="4" fontId="81" fillId="128" borderId="164" applyNumberFormat="0" applyProtection="0">
      <alignment horizontal="right" vertical="center"/>
    </xf>
    <xf numFmtId="4" fontId="4" fillId="128" borderId="164" applyNumberFormat="0" applyProtection="0">
      <alignment horizontal="right" vertical="center"/>
    </xf>
    <xf numFmtId="4" fontId="81" fillId="128" borderId="164" applyNumberFormat="0" applyProtection="0">
      <alignment horizontal="right" vertical="center"/>
    </xf>
    <xf numFmtId="4" fontId="4" fillId="128" borderId="164" applyNumberFormat="0" applyProtection="0">
      <alignment horizontal="right" vertical="center"/>
    </xf>
    <xf numFmtId="4" fontId="4" fillId="128" borderId="164" applyNumberFormat="0" applyProtection="0">
      <alignment horizontal="right" vertical="center"/>
    </xf>
    <xf numFmtId="4" fontId="4" fillId="128" borderId="164" applyNumberFormat="0" applyProtection="0">
      <alignment horizontal="right" vertical="center"/>
    </xf>
    <xf numFmtId="4" fontId="4" fillId="128" borderId="164" applyNumberFormat="0" applyProtection="0">
      <alignment horizontal="right" vertical="center"/>
    </xf>
    <xf numFmtId="4" fontId="4" fillId="128" borderId="164" applyNumberFormat="0" applyProtection="0">
      <alignment horizontal="right" vertical="center"/>
    </xf>
    <xf numFmtId="4" fontId="4" fillId="128" borderId="164" applyNumberFormat="0" applyProtection="0">
      <alignment horizontal="right" vertical="center"/>
    </xf>
    <xf numFmtId="4" fontId="4" fillId="128" borderId="164" applyNumberFormat="0" applyProtection="0">
      <alignment horizontal="right" vertical="center"/>
    </xf>
    <xf numFmtId="4" fontId="81" fillId="129" borderId="164" applyNumberFormat="0" applyProtection="0">
      <alignment horizontal="right" vertical="center"/>
    </xf>
    <xf numFmtId="4" fontId="4" fillId="129" borderId="164" applyNumberFormat="0" applyProtection="0">
      <alignment horizontal="right" vertical="center"/>
    </xf>
    <xf numFmtId="4" fontId="81" fillId="129" borderId="164" applyNumberFormat="0" applyProtection="0">
      <alignment horizontal="right" vertical="center"/>
    </xf>
    <xf numFmtId="4" fontId="4" fillId="129" borderId="164" applyNumberFormat="0" applyProtection="0">
      <alignment horizontal="right" vertical="center"/>
    </xf>
    <xf numFmtId="4" fontId="81" fillId="129" borderId="164" applyNumberFormat="0" applyProtection="0">
      <alignment horizontal="right" vertical="center"/>
    </xf>
    <xf numFmtId="4" fontId="4" fillId="129" borderId="164" applyNumberFormat="0" applyProtection="0">
      <alignment horizontal="right" vertical="center"/>
    </xf>
    <xf numFmtId="4" fontId="4" fillId="129" borderId="164" applyNumberFormat="0" applyProtection="0">
      <alignment horizontal="right" vertical="center"/>
    </xf>
    <xf numFmtId="4" fontId="4" fillId="129" borderId="164" applyNumberFormat="0" applyProtection="0">
      <alignment horizontal="right" vertical="center"/>
    </xf>
    <xf numFmtId="4" fontId="4" fillId="129" borderId="164" applyNumberFormat="0" applyProtection="0">
      <alignment horizontal="right" vertical="center"/>
    </xf>
    <xf numFmtId="4" fontId="4" fillId="129" borderId="164" applyNumberFormat="0" applyProtection="0">
      <alignment horizontal="right" vertical="center"/>
    </xf>
    <xf numFmtId="4" fontId="4" fillId="129" borderId="164" applyNumberFormat="0" applyProtection="0">
      <alignment horizontal="right" vertical="center"/>
    </xf>
    <xf numFmtId="4" fontId="4" fillId="129" borderId="164" applyNumberFormat="0" applyProtection="0">
      <alignment horizontal="right" vertical="center"/>
    </xf>
    <xf numFmtId="4" fontId="81" fillId="104" borderId="164" applyNumberFormat="0" applyProtection="0">
      <alignment horizontal="right" vertical="center"/>
    </xf>
    <xf numFmtId="4" fontId="4" fillId="104" borderId="164" applyNumberFormat="0" applyProtection="0">
      <alignment horizontal="right" vertical="center"/>
    </xf>
    <xf numFmtId="4" fontId="81" fillId="104" borderId="164" applyNumberFormat="0" applyProtection="0">
      <alignment horizontal="right" vertical="center"/>
    </xf>
    <xf numFmtId="4" fontId="4" fillId="104" borderId="164" applyNumberFormat="0" applyProtection="0">
      <alignment horizontal="right" vertical="center"/>
    </xf>
    <xf numFmtId="4" fontId="81" fillId="104" borderId="164" applyNumberFormat="0" applyProtection="0">
      <alignment horizontal="right" vertical="center"/>
    </xf>
    <xf numFmtId="4" fontId="4" fillId="104" borderId="164" applyNumberFormat="0" applyProtection="0">
      <alignment horizontal="right" vertical="center"/>
    </xf>
    <xf numFmtId="4" fontId="4" fillId="104" borderId="164" applyNumberFormat="0" applyProtection="0">
      <alignment horizontal="right" vertical="center"/>
    </xf>
    <xf numFmtId="4" fontId="4" fillId="104" borderId="164" applyNumberFormat="0" applyProtection="0">
      <alignment horizontal="right" vertical="center"/>
    </xf>
    <xf numFmtId="4" fontId="4" fillId="104" borderId="164" applyNumberFormat="0" applyProtection="0">
      <alignment horizontal="right" vertical="center"/>
    </xf>
    <xf numFmtId="4" fontId="4" fillId="104" borderId="164" applyNumberFormat="0" applyProtection="0">
      <alignment horizontal="right" vertical="center"/>
    </xf>
    <xf numFmtId="4" fontId="4" fillId="104" borderId="164" applyNumberFormat="0" applyProtection="0">
      <alignment horizontal="right" vertical="center"/>
    </xf>
    <xf numFmtId="4" fontId="4" fillId="104" borderId="164" applyNumberFormat="0" applyProtection="0">
      <alignment horizontal="right" vertical="center"/>
    </xf>
    <xf numFmtId="4" fontId="81" fillId="130" borderId="164" applyNumberFormat="0" applyProtection="0">
      <alignment horizontal="right" vertical="center"/>
    </xf>
    <xf numFmtId="4" fontId="4" fillId="130" borderId="164" applyNumberFormat="0" applyProtection="0">
      <alignment horizontal="right" vertical="center"/>
    </xf>
    <xf numFmtId="4" fontId="81" fillId="130" borderId="164" applyNumberFormat="0" applyProtection="0">
      <alignment horizontal="right" vertical="center"/>
    </xf>
    <xf numFmtId="4" fontId="4" fillId="130" borderId="164" applyNumberFormat="0" applyProtection="0">
      <alignment horizontal="right" vertical="center"/>
    </xf>
    <xf numFmtId="4" fontId="81" fillId="130" borderId="164" applyNumberFormat="0" applyProtection="0">
      <alignment horizontal="right" vertical="center"/>
    </xf>
    <xf numFmtId="4" fontId="4" fillId="130" borderId="164" applyNumberFormat="0" applyProtection="0">
      <alignment horizontal="right" vertical="center"/>
    </xf>
    <xf numFmtId="4" fontId="4" fillId="130" borderId="164" applyNumberFormat="0" applyProtection="0">
      <alignment horizontal="right" vertical="center"/>
    </xf>
    <xf numFmtId="4" fontId="4" fillId="130" borderId="164" applyNumberFormat="0" applyProtection="0">
      <alignment horizontal="right" vertical="center"/>
    </xf>
    <xf numFmtId="4" fontId="4" fillId="130" borderId="164" applyNumberFormat="0" applyProtection="0">
      <alignment horizontal="right" vertical="center"/>
    </xf>
    <xf numFmtId="4" fontId="4" fillId="130" borderId="164" applyNumberFormat="0" applyProtection="0">
      <alignment horizontal="right" vertical="center"/>
    </xf>
    <xf numFmtId="4" fontId="4" fillId="130" borderId="164" applyNumberFormat="0" applyProtection="0">
      <alignment horizontal="right" vertical="center"/>
    </xf>
    <xf numFmtId="4" fontId="4" fillId="130" borderId="164" applyNumberFormat="0" applyProtection="0">
      <alignment horizontal="right" vertical="center"/>
    </xf>
    <xf numFmtId="4" fontId="81" fillId="131" borderId="164" applyNumberFormat="0" applyProtection="0">
      <alignment horizontal="right" vertical="center"/>
    </xf>
    <xf numFmtId="4" fontId="4" fillId="131" borderId="164" applyNumberFormat="0" applyProtection="0">
      <alignment horizontal="right" vertical="center"/>
    </xf>
    <xf numFmtId="4" fontId="81" fillId="131" borderId="164" applyNumberFormat="0" applyProtection="0">
      <alignment horizontal="right" vertical="center"/>
    </xf>
    <xf numFmtId="4" fontId="4" fillId="131" borderId="164" applyNumberFormat="0" applyProtection="0">
      <alignment horizontal="right" vertical="center"/>
    </xf>
    <xf numFmtId="4" fontId="81" fillId="131" borderId="164" applyNumberFormat="0" applyProtection="0">
      <alignment horizontal="right" vertical="center"/>
    </xf>
    <xf numFmtId="4" fontId="4" fillId="131" borderId="164" applyNumberFormat="0" applyProtection="0">
      <alignment horizontal="right" vertical="center"/>
    </xf>
    <xf numFmtId="4" fontId="4" fillId="131" borderId="164" applyNumberFormat="0" applyProtection="0">
      <alignment horizontal="right" vertical="center"/>
    </xf>
    <xf numFmtId="4" fontId="4" fillId="131" borderId="164" applyNumberFormat="0" applyProtection="0">
      <alignment horizontal="right" vertical="center"/>
    </xf>
    <xf numFmtId="4" fontId="4" fillId="131" borderId="164" applyNumberFormat="0" applyProtection="0">
      <alignment horizontal="right" vertical="center"/>
    </xf>
    <xf numFmtId="4" fontId="4" fillId="131" borderId="164" applyNumberFormat="0" applyProtection="0">
      <alignment horizontal="right" vertical="center"/>
    </xf>
    <xf numFmtId="4" fontId="4" fillId="131" borderId="164" applyNumberFormat="0" applyProtection="0">
      <alignment horizontal="right" vertical="center"/>
    </xf>
    <xf numFmtId="4" fontId="4" fillId="131" borderId="164" applyNumberFormat="0" applyProtection="0">
      <alignment horizontal="right" vertical="center"/>
    </xf>
    <xf numFmtId="4" fontId="81" fillId="42" borderId="164" applyNumberFormat="0" applyProtection="0">
      <alignment horizontal="right" vertical="center"/>
    </xf>
    <xf numFmtId="4" fontId="4" fillId="42" borderId="164" applyNumberFormat="0" applyProtection="0">
      <alignment horizontal="right" vertical="center"/>
    </xf>
    <xf numFmtId="4" fontId="81" fillId="42" borderId="164" applyNumberFormat="0" applyProtection="0">
      <alignment horizontal="right" vertical="center"/>
    </xf>
    <xf numFmtId="4" fontId="4" fillId="42" borderId="164" applyNumberFormat="0" applyProtection="0">
      <alignment horizontal="right" vertical="center"/>
    </xf>
    <xf numFmtId="4" fontId="81" fillId="42" borderId="164" applyNumberFormat="0" applyProtection="0">
      <alignment horizontal="right" vertical="center"/>
    </xf>
    <xf numFmtId="4" fontId="4" fillId="42" borderId="164" applyNumberFormat="0" applyProtection="0">
      <alignment horizontal="right" vertical="center"/>
    </xf>
    <xf numFmtId="4" fontId="4" fillId="42" borderId="164" applyNumberFormat="0" applyProtection="0">
      <alignment horizontal="right" vertical="center"/>
    </xf>
    <xf numFmtId="4" fontId="4" fillId="42" borderId="164" applyNumberFormat="0" applyProtection="0">
      <alignment horizontal="right" vertical="center"/>
    </xf>
    <xf numFmtId="4" fontId="4" fillId="42" borderId="164" applyNumberFormat="0" applyProtection="0">
      <alignment horizontal="right" vertical="center"/>
    </xf>
    <xf numFmtId="4" fontId="4" fillId="42" borderId="164" applyNumberFormat="0" applyProtection="0">
      <alignment horizontal="right" vertical="center"/>
    </xf>
    <xf numFmtId="4" fontId="4" fillId="42" borderId="164" applyNumberFormat="0" applyProtection="0">
      <alignment horizontal="right" vertical="center"/>
    </xf>
    <xf numFmtId="4" fontId="4" fillId="42" borderId="164" applyNumberFormat="0" applyProtection="0">
      <alignment horizontal="right" vertical="center"/>
    </xf>
    <xf numFmtId="4" fontId="81" fillId="132" borderId="164" applyNumberFormat="0" applyProtection="0">
      <alignment horizontal="right" vertical="center"/>
    </xf>
    <xf numFmtId="4" fontId="4" fillId="132" borderId="164" applyNumberFormat="0" applyProtection="0">
      <alignment horizontal="right" vertical="center"/>
    </xf>
    <xf numFmtId="4" fontId="81" fillId="132" borderId="164" applyNumberFormat="0" applyProtection="0">
      <alignment horizontal="right" vertical="center"/>
    </xf>
    <xf numFmtId="4" fontId="4" fillId="132" borderId="164" applyNumberFormat="0" applyProtection="0">
      <alignment horizontal="right" vertical="center"/>
    </xf>
    <xf numFmtId="4" fontId="81" fillId="132" borderId="164" applyNumberFormat="0" applyProtection="0">
      <alignment horizontal="right" vertical="center"/>
    </xf>
    <xf numFmtId="4" fontId="4" fillId="132" borderId="164" applyNumberFormat="0" applyProtection="0">
      <alignment horizontal="right" vertical="center"/>
    </xf>
    <xf numFmtId="4" fontId="4" fillId="132" borderId="164" applyNumberFormat="0" applyProtection="0">
      <alignment horizontal="right" vertical="center"/>
    </xf>
    <xf numFmtId="4" fontId="4" fillId="132" borderId="164" applyNumberFormat="0" applyProtection="0">
      <alignment horizontal="right" vertical="center"/>
    </xf>
    <xf numFmtId="4" fontId="4" fillId="132" borderId="164" applyNumberFormat="0" applyProtection="0">
      <alignment horizontal="right" vertical="center"/>
    </xf>
    <xf numFmtId="4" fontId="4" fillId="132" borderId="164" applyNumberFormat="0" applyProtection="0">
      <alignment horizontal="right" vertical="center"/>
    </xf>
    <xf numFmtId="4" fontId="4" fillId="132" borderId="164" applyNumberFormat="0" applyProtection="0">
      <alignment horizontal="right" vertical="center"/>
    </xf>
    <xf numFmtId="4" fontId="4" fillId="132" borderId="164" applyNumberFormat="0" applyProtection="0">
      <alignment horizontal="right" vertical="center"/>
    </xf>
    <xf numFmtId="4" fontId="81" fillId="133" borderId="164" applyNumberFormat="0" applyProtection="0">
      <alignment horizontal="right" vertical="center"/>
    </xf>
    <xf numFmtId="4" fontId="4" fillId="133" borderId="164" applyNumberFormat="0" applyProtection="0">
      <alignment horizontal="right" vertical="center"/>
    </xf>
    <xf numFmtId="4" fontId="81" fillId="133" borderId="164" applyNumberFormat="0" applyProtection="0">
      <alignment horizontal="right" vertical="center"/>
    </xf>
    <xf numFmtId="4" fontId="4" fillId="133" borderId="164" applyNumberFormat="0" applyProtection="0">
      <alignment horizontal="right" vertical="center"/>
    </xf>
    <xf numFmtId="4" fontId="81" fillId="133" borderId="164" applyNumberFormat="0" applyProtection="0">
      <alignment horizontal="right" vertical="center"/>
    </xf>
    <xf numFmtId="4" fontId="4" fillId="133" borderId="164" applyNumberFormat="0" applyProtection="0">
      <alignment horizontal="right" vertical="center"/>
    </xf>
    <xf numFmtId="4" fontId="4" fillId="133" borderId="164" applyNumberFormat="0" applyProtection="0">
      <alignment horizontal="right" vertical="center"/>
    </xf>
    <xf numFmtId="4" fontId="4" fillId="133" borderId="164" applyNumberFormat="0" applyProtection="0">
      <alignment horizontal="right" vertical="center"/>
    </xf>
    <xf numFmtId="4" fontId="4" fillId="133" borderId="164" applyNumberFormat="0" applyProtection="0">
      <alignment horizontal="right" vertical="center"/>
    </xf>
    <xf numFmtId="4" fontId="4" fillId="133" borderId="164" applyNumberFormat="0" applyProtection="0">
      <alignment horizontal="right" vertical="center"/>
    </xf>
    <xf numFmtId="4" fontId="4" fillId="133" borderId="164" applyNumberFormat="0" applyProtection="0">
      <alignment horizontal="right" vertical="center"/>
    </xf>
    <xf numFmtId="4" fontId="4" fillId="133" borderId="164" applyNumberFormat="0" applyProtection="0">
      <alignment horizontal="right" vertical="center"/>
    </xf>
    <xf numFmtId="4" fontId="81" fillId="111" borderId="164" applyNumberFormat="0" applyProtection="0">
      <alignment horizontal="right" vertical="center"/>
    </xf>
    <xf numFmtId="4" fontId="4" fillId="111" borderId="164" applyNumberFormat="0" applyProtection="0">
      <alignment horizontal="right" vertical="center"/>
    </xf>
    <xf numFmtId="4" fontId="81" fillId="111" borderId="164" applyNumberFormat="0" applyProtection="0">
      <alignment horizontal="right" vertical="center"/>
    </xf>
    <xf numFmtId="4" fontId="4" fillId="111" borderId="164" applyNumberFormat="0" applyProtection="0">
      <alignment horizontal="right" vertical="center"/>
    </xf>
    <xf numFmtId="4" fontId="81" fillId="111" borderId="164" applyNumberFormat="0" applyProtection="0">
      <alignment horizontal="right" vertical="center"/>
    </xf>
    <xf numFmtId="4" fontId="4" fillId="111" borderId="164" applyNumberFormat="0" applyProtection="0">
      <alignment horizontal="right" vertical="center"/>
    </xf>
    <xf numFmtId="4" fontId="4" fillId="111" borderId="164" applyNumberFormat="0" applyProtection="0">
      <alignment horizontal="right" vertical="center"/>
    </xf>
    <xf numFmtId="4" fontId="4" fillId="111" borderId="164" applyNumberFormat="0" applyProtection="0">
      <alignment horizontal="right" vertical="center"/>
    </xf>
    <xf numFmtId="4" fontId="4" fillId="111" borderId="164" applyNumberFormat="0" applyProtection="0">
      <alignment horizontal="right" vertical="center"/>
    </xf>
    <xf numFmtId="4" fontId="4" fillId="111" borderId="164" applyNumberFormat="0" applyProtection="0">
      <alignment horizontal="right" vertical="center"/>
    </xf>
    <xf numFmtId="4" fontId="4" fillId="111" borderId="164" applyNumberFormat="0" applyProtection="0">
      <alignment horizontal="right" vertical="center"/>
    </xf>
    <xf numFmtId="4" fontId="4" fillId="111" borderId="164" applyNumberFormat="0" applyProtection="0">
      <alignment horizontal="right" vertical="center"/>
    </xf>
    <xf numFmtId="4" fontId="107" fillId="134" borderId="164" applyNumberFormat="0" applyProtection="0">
      <alignment horizontal="left" vertical="center" indent="1"/>
    </xf>
    <xf numFmtId="4" fontId="4" fillId="134" borderId="164" applyNumberFormat="0" applyProtection="0">
      <alignment horizontal="left" vertical="center" indent="1"/>
    </xf>
    <xf numFmtId="4" fontId="107" fillId="134" borderId="164" applyNumberFormat="0" applyProtection="0">
      <alignment horizontal="left" vertical="center" indent="1"/>
    </xf>
    <xf numFmtId="4" fontId="4" fillId="134" borderId="164" applyNumberFormat="0" applyProtection="0">
      <alignment horizontal="left" vertical="center" indent="1"/>
    </xf>
    <xf numFmtId="4" fontId="107" fillId="134" borderId="164" applyNumberFormat="0" applyProtection="0">
      <alignment horizontal="left" vertical="center" indent="1"/>
    </xf>
    <xf numFmtId="4" fontId="4" fillId="134" borderId="164" applyNumberFormat="0" applyProtection="0">
      <alignment horizontal="left" vertical="center" indent="1"/>
    </xf>
    <xf numFmtId="4" fontId="4" fillId="134" borderId="164" applyNumberFormat="0" applyProtection="0">
      <alignment horizontal="left" vertical="center" indent="1"/>
    </xf>
    <xf numFmtId="4" fontId="4" fillId="134" borderId="164" applyNumberFormat="0" applyProtection="0">
      <alignment horizontal="left" vertical="center" indent="1"/>
    </xf>
    <xf numFmtId="4" fontId="4" fillId="134" borderId="164" applyNumberFormat="0" applyProtection="0">
      <alignment horizontal="left" vertical="center" indent="1"/>
    </xf>
    <xf numFmtId="4" fontId="4" fillId="134" borderId="164" applyNumberFormat="0" applyProtection="0">
      <alignment horizontal="left" vertical="center" indent="1"/>
    </xf>
    <xf numFmtId="4" fontId="4" fillId="134" borderId="164" applyNumberFormat="0" applyProtection="0">
      <alignment horizontal="left" vertical="center" indent="1"/>
    </xf>
    <xf numFmtId="4" fontId="4" fillId="134" borderId="164" applyNumberFormat="0" applyProtection="0">
      <alignment horizontal="left" vertical="center" indent="1"/>
    </xf>
    <xf numFmtId="187" fontId="61" fillId="127" borderId="164" applyNumberFormat="0" applyProtection="0">
      <alignment horizontal="left" vertical="center" indent="1"/>
    </xf>
    <xf numFmtId="0" fontId="61"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95" fillId="127" borderId="164" applyNumberFormat="0" applyProtection="0">
      <alignment horizontal="left" vertical="center" indent="1"/>
    </xf>
    <xf numFmtId="0" fontId="13" fillId="127" borderId="164" applyNumberFormat="0" applyProtection="0">
      <alignment horizontal="left" vertical="center" indent="1"/>
    </xf>
    <xf numFmtId="0" fontId="95"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4" fontId="145" fillId="135" borderId="164" applyNumberFormat="0" applyProtection="0">
      <alignment horizontal="left" vertical="center" indent="1"/>
    </xf>
    <xf numFmtId="4" fontId="4" fillId="135" borderId="164" applyNumberFormat="0" applyProtection="0">
      <alignment horizontal="left" vertical="center" indent="1"/>
    </xf>
    <xf numFmtId="4" fontId="4" fillId="135" borderId="164" applyNumberFormat="0" applyProtection="0">
      <alignment horizontal="left" vertical="center" indent="1"/>
    </xf>
    <xf numFmtId="4" fontId="145" fillId="135" borderId="164" applyNumberFormat="0" applyProtection="0">
      <alignment horizontal="left" vertical="center" indent="1"/>
    </xf>
    <xf numFmtId="4" fontId="81" fillId="135" borderId="164" applyNumberFormat="0" applyProtection="0">
      <alignment horizontal="left" vertical="center" indent="1"/>
    </xf>
    <xf numFmtId="4" fontId="145" fillId="135" borderId="164" applyNumberFormat="0" applyProtection="0">
      <alignment horizontal="left" vertical="center" indent="1"/>
    </xf>
    <xf numFmtId="4" fontId="145" fillId="135" borderId="164" applyNumberFormat="0" applyProtection="0">
      <alignment horizontal="left" vertical="center" indent="1"/>
    </xf>
    <xf numFmtId="4" fontId="145" fillId="135" borderId="164" applyNumberFormat="0" applyProtection="0">
      <alignment horizontal="left" vertical="center" indent="1"/>
    </xf>
    <xf numFmtId="4" fontId="145" fillId="135" borderId="164" applyNumberFormat="0" applyProtection="0">
      <alignment horizontal="left" vertical="center" indent="1"/>
    </xf>
    <xf numFmtId="4" fontId="145" fillId="135" borderId="164" applyNumberFormat="0" applyProtection="0">
      <alignment horizontal="left" vertical="center" indent="1"/>
    </xf>
    <xf numFmtId="4" fontId="145" fillId="135" borderId="164" applyNumberFormat="0" applyProtection="0">
      <alignment horizontal="left" vertical="center" indent="1"/>
    </xf>
    <xf numFmtId="4" fontId="145" fillId="135" borderId="164" applyNumberFormat="0" applyProtection="0">
      <alignment horizontal="left" vertical="center" indent="1"/>
    </xf>
    <xf numFmtId="4" fontId="145" fillId="135" borderId="164" applyNumberFormat="0" applyProtection="0">
      <alignment horizontal="left" vertical="center" indent="1"/>
    </xf>
    <xf numFmtId="4" fontId="81" fillId="135" borderId="164" applyNumberFormat="0" applyProtection="0">
      <alignment horizontal="left" vertical="center" indent="1"/>
    </xf>
    <xf numFmtId="4" fontId="4" fillId="135" borderId="164" applyNumberFormat="0" applyProtection="0">
      <alignment horizontal="left" vertical="center" indent="1"/>
    </xf>
    <xf numFmtId="4" fontId="4" fillId="135" borderId="164" applyNumberFormat="0" applyProtection="0">
      <alignment horizontal="left" vertical="center" indent="1"/>
    </xf>
    <xf numFmtId="4" fontId="4" fillId="135" borderId="164" applyNumberFormat="0" applyProtection="0">
      <alignment horizontal="left" vertical="center" indent="1"/>
    </xf>
    <xf numFmtId="4" fontId="4" fillId="135" borderId="164" applyNumberFormat="0" applyProtection="0">
      <alignment horizontal="left" vertical="center" indent="1"/>
    </xf>
    <xf numFmtId="4" fontId="4" fillId="135" borderId="164" applyNumberFormat="0" applyProtection="0">
      <alignment horizontal="left" vertical="center" indent="1"/>
    </xf>
    <xf numFmtId="4" fontId="4" fillId="135" borderId="164" applyNumberFormat="0" applyProtection="0">
      <alignment horizontal="left" vertical="center" indent="1"/>
    </xf>
    <xf numFmtId="4" fontId="4" fillId="135" borderId="164" applyNumberFormat="0" applyProtection="0">
      <alignment horizontal="left" vertical="center" indent="1"/>
    </xf>
    <xf numFmtId="4" fontId="145" fillId="121" borderId="164" applyNumberFormat="0" applyProtection="0">
      <alignment horizontal="left" vertical="center" indent="1"/>
    </xf>
    <xf numFmtId="4" fontId="4" fillId="121" borderId="164" applyNumberFormat="0" applyProtection="0">
      <alignment horizontal="left" vertical="center" indent="1"/>
    </xf>
    <xf numFmtId="4" fontId="4" fillId="121" borderId="164" applyNumberFormat="0" applyProtection="0">
      <alignment horizontal="left" vertical="center" indent="1"/>
    </xf>
    <xf numFmtId="4" fontId="145" fillId="121" borderId="164" applyNumberFormat="0" applyProtection="0">
      <alignment horizontal="left" vertical="center" indent="1"/>
    </xf>
    <xf numFmtId="4" fontId="81" fillId="121" borderId="164" applyNumberFormat="0" applyProtection="0">
      <alignment horizontal="left" vertical="center" indent="1"/>
    </xf>
    <xf numFmtId="4" fontId="145" fillId="121" borderId="164" applyNumberFormat="0" applyProtection="0">
      <alignment horizontal="left" vertical="center" indent="1"/>
    </xf>
    <xf numFmtId="4" fontId="145" fillId="121" borderId="164" applyNumberFormat="0" applyProtection="0">
      <alignment horizontal="left" vertical="center" indent="1"/>
    </xf>
    <xf numFmtId="4" fontId="145" fillId="121" borderId="164" applyNumberFormat="0" applyProtection="0">
      <alignment horizontal="left" vertical="center" indent="1"/>
    </xf>
    <xf numFmtId="4" fontId="145" fillId="121" borderId="164" applyNumberFormat="0" applyProtection="0">
      <alignment horizontal="left" vertical="center" indent="1"/>
    </xf>
    <xf numFmtId="4" fontId="145" fillId="121" borderId="164" applyNumberFormat="0" applyProtection="0">
      <alignment horizontal="left" vertical="center" indent="1"/>
    </xf>
    <xf numFmtId="4" fontId="145" fillId="121" borderId="164" applyNumberFormat="0" applyProtection="0">
      <alignment horizontal="left" vertical="center" indent="1"/>
    </xf>
    <xf numFmtId="4" fontId="145" fillId="121" borderId="164" applyNumberFormat="0" applyProtection="0">
      <alignment horizontal="left" vertical="center" indent="1"/>
    </xf>
    <xf numFmtId="4" fontId="145" fillId="121" borderId="164" applyNumberFormat="0" applyProtection="0">
      <alignment horizontal="left" vertical="center" indent="1"/>
    </xf>
    <xf numFmtId="4" fontId="81" fillId="121" borderId="164" applyNumberFormat="0" applyProtection="0">
      <alignment horizontal="left" vertical="center" indent="1"/>
    </xf>
    <xf numFmtId="4" fontId="4" fillId="121" borderId="164" applyNumberFormat="0" applyProtection="0">
      <alignment horizontal="left" vertical="center" indent="1"/>
    </xf>
    <xf numFmtId="4" fontId="4" fillId="121" borderId="164" applyNumberFormat="0" applyProtection="0">
      <alignment horizontal="left" vertical="center" indent="1"/>
    </xf>
    <xf numFmtId="4" fontId="4" fillId="121" borderId="164" applyNumberFormat="0" applyProtection="0">
      <alignment horizontal="left" vertical="center" indent="1"/>
    </xf>
    <xf numFmtId="4" fontId="4" fillId="121" borderId="164" applyNumberFormat="0" applyProtection="0">
      <alignment horizontal="left" vertical="center" indent="1"/>
    </xf>
    <xf numFmtId="4" fontId="4" fillId="121" borderId="164" applyNumberFormat="0" applyProtection="0">
      <alignment horizontal="left" vertical="center" indent="1"/>
    </xf>
    <xf numFmtId="4" fontId="4" fillId="121" borderId="164" applyNumberFormat="0" applyProtection="0">
      <alignment horizontal="left" vertical="center" indent="1"/>
    </xf>
    <xf numFmtId="4" fontId="4" fillId="121" borderId="164" applyNumberFormat="0" applyProtection="0">
      <alignment horizontal="left" vertical="center" indent="1"/>
    </xf>
    <xf numFmtId="187" fontId="61" fillId="121" borderId="164" applyNumberFormat="0" applyProtection="0">
      <alignment horizontal="left" vertical="center" indent="1"/>
    </xf>
    <xf numFmtId="0" fontId="61" fillId="121" borderId="164" applyNumberFormat="0" applyProtection="0">
      <alignment horizontal="left" vertical="center" indent="1"/>
    </xf>
    <xf numFmtId="0" fontId="13" fillId="121" borderId="164" applyNumberFormat="0" applyProtection="0">
      <alignment horizontal="left" vertical="center" indent="1"/>
    </xf>
    <xf numFmtId="0" fontId="13" fillId="121" borderId="164" applyNumberFormat="0" applyProtection="0">
      <alignment horizontal="left" vertical="center" indent="1"/>
    </xf>
    <xf numFmtId="0" fontId="13" fillId="121" borderId="164" applyNumberFormat="0" applyProtection="0">
      <alignment horizontal="left" vertical="center" indent="1"/>
    </xf>
    <xf numFmtId="0" fontId="13" fillId="121" borderId="164" applyNumberFormat="0" applyProtection="0">
      <alignment horizontal="left" vertical="center" indent="1"/>
    </xf>
    <xf numFmtId="0" fontId="13" fillId="121" borderId="164" applyNumberFormat="0" applyProtection="0">
      <alignment horizontal="left" vertical="center" indent="1"/>
    </xf>
    <xf numFmtId="0" fontId="13" fillId="121" borderId="164" applyNumberFormat="0" applyProtection="0">
      <alignment horizontal="left" vertical="center" indent="1"/>
    </xf>
    <xf numFmtId="0" fontId="13" fillId="121" borderId="164" applyNumberFormat="0" applyProtection="0">
      <alignment horizontal="left" vertical="center" indent="1"/>
    </xf>
    <xf numFmtId="0" fontId="13" fillId="121" borderId="164" applyNumberFormat="0" applyProtection="0">
      <alignment horizontal="left" vertical="center" indent="1"/>
    </xf>
    <xf numFmtId="0" fontId="13" fillId="121" borderId="164" applyNumberFormat="0" applyProtection="0">
      <alignment horizontal="left" vertical="center" indent="1"/>
    </xf>
    <xf numFmtId="0" fontId="95" fillId="121" borderId="164" applyNumberFormat="0" applyProtection="0">
      <alignment horizontal="left" vertical="center" indent="1"/>
    </xf>
    <xf numFmtId="0" fontId="13" fillId="121" borderId="164" applyNumberFormat="0" applyProtection="0">
      <alignment horizontal="left" vertical="center" indent="1"/>
    </xf>
    <xf numFmtId="0" fontId="95" fillId="121" borderId="164" applyNumberFormat="0" applyProtection="0">
      <alignment horizontal="left" vertical="center" indent="1"/>
    </xf>
    <xf numFmtId="187" fontId="61" fillId="121" borderId="164" applyNumberFormat="0" applyProtection="0">
      <alignment horizontal="left" vertical="center" indent="1"/>
    </xf>
    <xf numFmtId="187" fontId="61" fillId="121" borderId="164" applyNumberFormat="0" applyProtection="0">
      <alignment horizontal="left" vertical="center" indent="1"/>
    </xf>
    <xf numFmtId="187" fontId="61" fillId="121" borderId="164" applyNumberFormat="0" applyProtection="0">
      <alignment horizontal="left" vertical="center" indent="1"/>
    </xf>
    <xf numFmtId="187" fontId="61" fillId="121" borderId="164" applyNumberFormat="0" applyProtection="0">
      <alignment horizontal="left" vertical="center" indent="1"/>
    </xf>
    <xf numFmtId="187" fontId="61" fillId="121" borderId="164" applyNumberFormat="0" applyProtection="0">
      <alignment horizontal="left" vertical="center" indent="1"/>
    </xf>
    <xf numFmtId="187" fontId="61" fillId="121" borderId="164" applyNumberFormat="0" applyProtection="0">
      <alignment horizontal="left" vertical="center" indent="1"/>
    </xf>
    <xf numFmtId="187" fontId="61" fillId="121" borderId="164" applyNumberFormat="0" applyProtection="0">
      <alignment horizontal="left" vertical="center" indent="1"/>
    </xf>
    <xf numFmtId="0" fontId="61" fillId="121" borderId="164" applyNumberFormat="0" applyProtection="0">
      <alignment horizontal="left" vertical="center" indent="1"/>
    </xf>
    <xf numFmtId="0" fontId="13" fillId="121" borderId="164" applyNumberFormat="0" applyProtection="0">
      <alignment horizontal="left" vertical="center" indent="1"/>
    </xf>
    <xf numFmtId="0" fontId="13" fillId="121" borderId="164" applyNumberFormat="0" applyProtection="0">
      <alignment horizontal="left" vertical="center" indent="1"/>
    </xf>
    <xf numFmtId="0" fontId="13" fillId="121" borderId="164" applyNumberFormat="0" applyProtection="0">
      <alignment horizontal="left" vertical="center" indent="1"/>
    </xf>
    <xf numFmtId="0" fontId="13" fillId="121" borderId="164" applyNumberFormat="0" applyProtection="0">
      <alignment horizontal="left" vertical="center" indent="1"/>
    </xf>
    <xf numFmtId="0" fontId="13" fillId="121" borderId="164" applyNumberFormat="0" applyProtection="0">
      <alignment horizontal="left" vertical="center" indent="1"/>
    </xf>
    <xf numFmtId="0" fontId="13" fillId="121" borderId="164" applyNumberFormat="0" applyProtection="0">
      <alignment horizontal="left" vertical="center" indent="1"/>
    </xf>
    <xf numFmtId="0" fontId="13" fillId="121" borderId="164" applyNumberFormat="0" applyProtection="0">
      <alignment horizontal="left" vertical="center" indent="1"/>
    </xf>
    <xf numFmtId="0" fontId="13" fillId="121" borderId="164" applyNumberFormat="0" applyProtection="0">
      <alignment horizontal="left" vertical="center" indent="1"/>
    </xf>
    <xf numFmtId="0" fontId="13" fillId="121" borderId="164" applyNumberFormat="0" applyProtection="0">
      <alignment horizontal="left" vertical="center" indent="1"/>
    </xf>
    <xf numFmtId="0" fontId="95" fillId="121" borderId="164" applyNumberFormat="0" applyProtection="0">
      <alignment horizontal="left" vertical="center" indent="1"/>
    </xf>
    <xf numFmtId="0" fontId="13" fillId="121" borderId="164" applyNumberFormat="0" applyProtection="0">
      <alignment horizontal="left" vertical="center" indent="1"/>
    </xf>
    <xf numFmtId="0" fontId="95" fillId="121" borderId="164" applyNumberFormat="0" applyProtection="0">
      <alignment horizontal="left" vertical="center" indent="1"/>
    </xf>
    <xf numFmtId="187" fontId="61" fillId="121" borderId="164" applyNumberFormat="0" applyProtection="0">
      <alignment horizontal="left" vertical="center" indent="1"/>
    </xf>
    <xf numFmtId="187" fontId="61" fillId="121" borderId="164" applyNumberFormat="0" applyProtection="0">
      <alignment horizontal="left" vertical="center" indent="1"/>
    </xf>
    <xf numFmtId="187" fontId="61" fillId="121" borderId="164" applyNumberFormat="0" applyProtection="0">
      <alignment horizontal="left" vertical="center" indent="1"/>
    </xf>
    <xf numFmtId="187" fontId="61" fillId="121" borderId="164" applyNumberFormat="0" applyProtection="0">
      <alignment horizontal="left" vertical="center" indent="1"/>
    </xf>
    <xf numFmtId="187" fontId="61" fillId="121" borderId="164" applyNumberFormat="0" applyProtection="0">
      <alignment horizontal="left" vertical="center" indent="1"/>
    </xf>
    <xf numFmtId="187" fontId="61" fillId="121" borderId="164" applyNumberFormat="0" applyProtection="0">
      <alignment horizontal="left" vertical="center" indent="1"/>
    </xf>
    <xf numFmtId="187" fontId="61" fillId="40" borderId="164" applyNumberFormat="0" applyProtection="0">
      <alignment horizontal="left" vertical="center" indent="1"/>
    </xf>
    <xf numFmtId="0" fontId="61" fillId="40" borderId="164" applyNumberFormat="0" applyProtection="0">
      <alignment horizontal="left" vertical="center" indent="1"/>
    </xf>
    <xf numFmtId="0" fontId="13" fillId="40" borderId="164" applyNumberFormat="0" applyProtection="0">
      <alignment horizontal="left" vertical="center" indent="1"/>
    </xf>
    <xf numFmtId="0" fontId="13" fillId="40" borderId="164" applyNumberFormat="0" applyProtection="0">
      <alignment horizontal="left" vertical="center" indent="1"/>
    </xf>
    <xf numFmtId="0" fontId="13" fillId="40" borderId="164" applyNumberFormat="0" applyProtection="0">
      <alignment horizontal="left" vertical="center" indent="1"/>
    </xf>
    <xf numFmtId="0" fontId="13" fillId="40" borderId="164" applyNumberFormat="0" applyProtection="0">
      <alignment horizontal="left" vertical="center" indent="1"/>
    </xf>
    <xf numFmtId="0" fontId="13" fillId="40" borderId="164" applyNumberFormat="0" applyProtection="0">
      <alignment horizontal="left" vertical="center" indent="1"/>
    </xf>
    <xf numFmtId="0" fontId="13" fillId="40" borderId="164" applyNumberFormat="0" applyProtection="0">
      <alignment horizontal="left" vertical="center" indent="1"/>
    </xf>
    <xf numFmtId="0" fontId="13" fillId="40" borderId="164" applyNumberFormat="0" applyProtection="0">
      <alignment horizontal="left" vertical="center" indent="1"/>
    </xf>
    <xf numFmtId="0" fontId="13" fillId="40" borderId="164" applyNumberFormat="0" applyProtection="0">
      <alignment horizontal="left" vertical="center" indent="1"/>
    </xf>
    <xf numFmtId="0" fontId="13" fillId="40" borderId="164" applyNumberFormat="0" applyProtection="0">
      <alignment horizontal="left" vertical="center" indent="1"/>
    </xf>
    <xf numFmtId="0" fontId="95" fillId="40" borderId="164" applyNumberFormat="0" applyProtection="0">
      <alignment horizontal="left" vertical="center" indent="1"/>
    </xf>
    <xf numFmtId="0" fontId="13" fillId="40" borderId="164" applyNumberFormat="0" applyProtection="0">
      <alignment horizontal="left" vertical="center" indent="1"/>
    </xf>
    <xf numFmtId="0" fontId="95" fillId="40" borderId="164" applyNumberFormat="0" applyProtection="0">
      <alignment horizontal="left" vertical="center" indent="1"/>
    </xf>
    <xf numFmtId="187" fontId="61" fillId="40" borderId="164" applyNumberFormat="0" applyProtection="0">
      <alignment horizontal="left" vertical="center" indent="1"/>
    </xf>
    <xf numFmtId="187" fontId="61" fillId="40" borderId="164" applyNumberFormat="0" applyProtection="0">
      <alignment horizontal="left" vertical="center" indent="1"/>
    </xf>
    <xf numFmtId="187" fontId="61" fillId="40" borderId="164" applyNumberFormat="0" applyProtection="0">
      <alignment horizontal="left" vertical="center" indent="1"/>
    </xf>
    <xf numFmtId="187" fontId="61" fillId="40" borderId="164" applyNumberFormat="0" applyProtection="0">
      <alignment horizontal="left" vertical="center" indent="1"/>
    </xf>
    <xf numFmtId="187" fontId="61" fillId="40" borderId="164" applyNumberFormat="0" applyProtection="0">
      <alignment horizontal="left" vertical="center" indent="1"/>
    </xf>
    <xf numFmtId="187" fontId="61" fillId="40" borderId="164" applyNumberFormat="0" applyProtection="0">
      <alignment horizontal="left" vertical="center" indent="1"/>
    </xf>
    <xf numFmtId="187" fontId="61" fillId="40" borderId="164" applyNumberFormat="0" applyProtection="0">
      <alignment horizontal="left" vertical="center" indent="1"/>
    </xf>
    <xf numFmtId="0" fontId="61" fillId="40" borderId="164" applyNumberFormat="0" applyProtection="0">
      <alignment horizontal="left" vertical="center" indent="1"/>
    </xf>
    <xf numFmtId="0" fontId="13" fillId="40" borderId="164" applyNumberFormat="0" applyProtection="0">
      <alignment horizontal="left" vertical="center" indent="1"/>
    </xf>
    <xf numFmtId="0" fontId="13" fillId="40" borderId="164" applyNumberFormat="0" applyProtection="0">
      <alignment horizontal="left" vertical="center" indent="1"/>
    </xf>
    <xf numFmtId="0" fontId="13" fillId="40" borderId="164" applyNumberFormat="0" applyProtection="0">
      <alignment horizontal="left" vertical="center" indent="1"/>
    </xf>
    <xf numFmtId="0" fontId="13" fillId="40" borderId="164" applyNumberFormat="0" applyProtection="0">
      <alignment horizontal="left" vertical="center" indent="1"/>
    </xf>
    <xf numFmtId="0" fontId="13" fillId="40" borderId="164" applyNumberFormat="0" applyProtection="0">
      <alignment horizontal="left" vertical="center" indent="1"/>
    </xf>
    <xf numFmtId="0" fontId="13" fillId="40" borderId="164" applyNumberFormat="0" applyProtection="0">
      <alignment horizontal="left" vertical="center" indent="1"/>
    </xf>
    <xf numFmtId="0" fontId="13" fillId="40" borderId="164" applyNumberFormat="0" applyProtection="0">
      <alignment horizontal="left" vertical="center" indent="1"/>
    </xf>
    <xf numFmtId="0" fontId="13" fillId="40" borderId="164" applyNumberFormat="0" applyProtection="0">
      <alignment horizontal="left" vertical="center" indent="1"/>
    </xf>
    <xf numFmtId="0" fontId="13" fillId="40" borderId="164" applyNumberFormat="0" applyProtection="0">
      <alignment horizontal="left" vertical="center" indent="1"/>
    </xf>
    <xf numFmtId="0" fontId="95" fillId="40" borderId="164" applyNumberFormat="0" applyProtection="0">
      <alignment horizontal="left" vertical="center" indent="1"/>
    </xf>
    <xf numFmtId="0" fontId="13" fillId="40" borderId="164" applyNumberFormat="0" applyProtection="0">
      <alignment horizontal="left" vertical="center" indent="1"/>
    </xf>
    <xf numFmtId="0" fontId="95" fillId="40" borderId="164" applyNumberFormat="0" applyProtection="0">
      <alignment horizontal="left" vertical="center" indent="1"/>
    </xf>
    <xf numFmtId="187" fontId="61" fillId="40" borderId="164" applyNumberFormat="0" applyProtection="0">
      <alignment horizontal="left" vertical="center" indent="1"/>
    </xf>
    <xf numFmtId="187" fontId="61" fillId="40" borderId="164" applyNumberFormat="0" applyProtection="0">
      <alignment horizontal="left" vertical="center" indent="1"/>
    </xf>
    <xf numFmtId="187" fontId="61" fillId="40" borderId="164" applyNumberFormat="0" applyProtection="0">
      <alignment horizontal="left" vertical="center" indent="1"/>
    </xf>
    <xf numFmtId="187" fontId="61" fillId="40" borderId="164" applyNumberFormat="0" applyProtection="0">
      <alignment horizontal="left" vertical="center" indent="1"/>
    </xf>
    <xf numFmtId="187" fontId="61" fillId="40" borderId="164" applyNumberFormat="0" applyProtection="0">
      <alignment horizontal="left" vertical="center" indent="1"/>
    </xf>
    <xf numFmtId="187" fontId="61" fillId="40" borderId="164" applyNumberFormat="0" applyProtection="0">
      <alignment horizontal="left" vertical="center" indent="1"/>
    </xf>
    <xf numFmtId="187" fontId="61" fillId="33" borderId="164" applyNumberFormat="0" applyProtection="0">
      <alignment horizontal="left" vertical="center" indent="1"/>
    </xf>
    <xf numFmtId="0" fontId="61" fillId="33" borderId="164" applyNumberFormat="0" applyProtection="0">
      <alignment horizontal="left" vertical="center" indent="1"/>
    </xf>
    <xf numFmtId="0" fontId="13" fillId="33" borderId="164" applyNumberFormat="0" applyProtection="0">
      <alignment horizontal="left" vertical="center" indent="1"/>
    </xf>
    <xf numFmtId="0" fontId="13" fillId="33" borderId="164" applyNumberFormat="0" applyProtection="0">
      <alignment horizontal="left" vertical="center" indent="1"/>
    </xf>
    <xf numFmtId="0" fontId="13" fillId="33" borderId="164" applyNumberFormat="0" applyProtection="0">
      <alignment horizontal="left" vertical="center" indent="1"/>
    </xf>
    <xf numFmtId="0" fontId="13" fillId="33" borderId="164" applyNumberFormat="0" applyProtection="0">
      <alignment horizontal="left" vertical="center" indent="1"/>
    </xf>
    <xf numFmtId="0" fontId="13" fillId="33" borderId="164" applyNumberFormat="0" applyProtection="0">
      <alignment horizontal="left" vertical="center" indent="1"/>
    </xf>
    <xf numFmtId="0" fontId="13" fillId="33" borderId="164" applyNumberFormat="0" applyProtection="0">
      <alignment horizontal="left" vertical="center" indent="1"/>
    </xf>
    <xf numFmtId="0" fontId="13" fillId="33" borderId="164" applyNumberFormat="0" applyProtection="0">
      <alignment horizontal="left" vertical="center" indent="1"/>
    </xf>
    <xf numFmtId="0" fontId="13" fillId="33" borderId="164" applyNumberFormat="0" applyProtection="0">
      <alignment horizontal="left" vertical="center" indent="1"/>
    </xf>
    <xf numFmtId="0" fontId="13" fillId="33" borderId="164" applyNumberFormat="0" applyProtection="0">
      <alignment horizontal="left" vertical="center" indent="1"/>
    </xf>
    <xf numFmtId="0" fontId="95" fillId="33" borderId="164" applyNumberFormat="0" applyProtection="0">
      <alignment horizontal="left" vertical="center" indent="1"/>
    </xf>
    <xf numFmtId="0" fontId="13" fillId="33" borderId="164" applyNumberFormat="0" applyProtection="0">
      <alignment horizontal="left" vertical="center" indent="1"/>
    </xf>
    <xf numFmtId="0" fontId="95" fillId="33" borderId="164" applyNumberFormat="0" applyProtection="0">
      <alignment horizontal="left" vertical="center" indent="1"/>
    </xf>
    <xf numFmtId="187" fontId="61" fillId="33" borderId="164" applyNumberFormat="0" applyProtection="0">
      <alignment horizontal="left" vertical="center" indent="1"/>
    </xf>
    <xf numFmtId="187" fontId="61" fillId="33" borderId="164" applyNumberFormat="0" applyProtection="0">
      <alignment horizontal="left" vertical="center" indent="1"/>
    </xf>
    <xf numFmtId="187" fontId="61" fillId="33" borderId="164" applyNumberFormat="0" applyProtection="0">
      <alignment horizontal="left" vertical="center" indent="1"/>
    </xf>
    <xf numFmtId="187" fontId="61" fillId="33" borderId="164" applyNumberFormat="0" applyProtection="0">
      <alignment horizontal="left" vertical="center" indent="1"/>
    </xf>
    <xf numFmtId="187" fontId="61" fillId="33" borderId="164" applyNumberFormat="0" applyProtection="0">
      <alignment horizontal="left" vertical="center" indent="1"/>
    </xf>
    <xf numFmtId="187" fontId="61" fillId="33" borderId="164" applyNumberFormat="0" applyProtection="0">
      <alignment horizontal="left" vertical="center" indent="1"/>
    </xf>
    <xf numFmtId="187" fontId="61" fillId="33" borderId="164" applyNumberFormat="0" applyProtection="0">
      <alignment horizontal="left" vertical="center" indent="1"/>
    </xf>
    <xf numFmtId="0" fontId="61" fillId="33" borderId="164" applyNumberFormat="0" applyProtection="0">
      <alignment horizontal="left" vertical="center" indent="1"/>
    </xf>
    <xf numFmtId="0" fontId="13" fillId="33" borderId="164" applyNumberFormat="0" applyProtection="0">
      <alignment horizontal="left" vertical="center" indent="1"/>
    </xf>
    <xf numFmtId="0" fontId="13" fillId="33" borderId="164" applyNumberFormat="0" applyProtection="0">
      <alignment horizontal="left" vertical="center" indent="1"/>
    </xf>
    <xf numFmtId="0" fontId="13" fillId="33" borderId="164" applyNumberFormat="0" applyProtection="0">
      <alignment horizontal="left" vertical="center" indent="1"/>
    </xf>
    <xf numFmtId="0" fontId="13" fillId="33" borderId="164" applyNumberFormat="0" applyProtection="0">
      <alignment horizontal="left" vertical="center" indent="1"/>
    </xf>
    <xf numFmtId="0" fontId="13" fillId="33" borderId="164" applyNumberFormat="0" applyProtection="0">
      <alignment horizontal="left" vertical="center" indent="1"/>
    </xf>
    <xf numFmtId="0" fontId="13" fillId="33" borderId="164" applyNumberFormat="0" applyProtection="0">
      <alignment horizontal="left" vertical="center" indent="1"/>
    </xf>
    <xf numFmtId="0" fontId="13" fillId="33" borderId="164" applyNumberFormat="0" applyProtection="0">
      <alignment horizontal="left" vertical="center" indent="1"/>
    </xf>
    <xf numFmtId="0" fontId="13" fillId="33" borderId="164" applyNumberFormat="0" applyProtection="0">
      <alignment horizontal="left" vertical="center" indent="1"/>
    </xf>
    <xf numFmtId="0" fontId="13" fillId="33" borderId="164" applyNumberFormat="0" applyProtection="0">
      <alignment horizontal="left" vertical="center" indent="1"/>
    </xf>
    <xf numFmtId="0" fontId="95" fillId="33" borderId="164" applyNumberFormat="0" applyProtection="0">
      <alignment horizontal="left" vertical="center" indent="1"/>
    </xf>
    <xf numFmtId="0" fontId="13" fillId="33" borderId="164" applyNumberFormat="0" applyProtection="0">
      <alignment horizontal="left" vertical="center" indent="1"/>
    </xf>
    <xf numFmtId="0" fontId="95" fillId="33" borderId="164" applyNumberFormat="0" applyProtection="0">
      <alignment horizontal="left" vertical="center" indent="1"/>
    </xf>
    <xf numFmtId="187" fontId="61" fillId="33" borderId="164" applyNumberFormat="0" applyProtection="0">
      <alignment horizontal="left" vertical="center" indent="1"/>
    </xf>
    <xf numFmtId="187" fontId="61" fillId="33" borderId="164" applyNumberFormat="0" applyProtection="0">
      <alignment horizontal="left" vertical="center" indent="1"/>
    </xf>
    <xf numFmtId="187" fontId="61" fillId="33" borderId="164" applyNumberFormat="0" applyProtection="0">
      <alignment horizontal="left" vertical="center" indent="1"/>
    </xf>
    <xf numFmtId="187" fontId="61" fillId="33" borderId="164" applyNumberFormat="0" applyProtection="0">
      <alignment horizontal="left" vertical="center" indent="1"/>
    </xf>
    <xf numFmtId="187" fontId="61" fillId="33" borderId="164" applyNumberFormat="0" applyProtection="0">
      <alignment horizontal="left" vertical="center" indent="1"/>
    </xf>
    <xf numFmtId="187" fontId="61" fillId="33" borderId="164" applyNumberFormat="0" applyProtection="0">
      <alignment horizontal="left" vertical="center" indent="1"/>
    </xf>
    <xf numFmtId="187" fontId="61" fillId="127" borderId="164" applyNumberFormat="0" applyProtection="0">
      <alignment horizontal="left" vertical="center" indent="1"/>
    </xf>
    <xf numFmtId="0" fontId="61"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95" fillId="127" borderId="164" applyNumberFormat="0" applyProtection="0">
      <alignment horizontal="left" vertical="center" indent="1"/>
    </xf>
    <xf numFmtId="0" fontId="13" fillId="127" borderId="164" applyNumberFormat="0" applyProtection="0">
      <alignment horizontal="left" vertical="center" indent="1"/>
    </xf>
    <xf numFmtId="0" fontId="95"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0" fontId="61"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95" fillId="127" borderId="164" applyNumberFormat="0" applyProtection="0">
      <alignment horizontal="left" vertical="center" indent="1"/>
    </xf>
    <xf numFmtId="0" fontId="13" fillId="127" borderId="164" applyNumberFormat="0" applyProtection="0">
      <alignment horizontal="left" vertical="center" indent="1"/>
    </xf>
    <xf numFmtId="0" fontId="95"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4" fontId="81" fillId="115" borderId="164" applyNumberFormat="0" applyProtection="0">
      <alignment vertical="center"/>
    </xf>
    <xf numFmtId="4" fontId="4" fillId="115" borderId="164" applyNumberFormat="0" applyProtection="0">
      <alignment vertical="center"/>
    </xf>
    <xf numFmtId="4" fontId="81" fillId="115" borderId="164" applyNumberFormat="0" applyProtection="0">
      <alignment vertical="center"/>
    </xf>
    <xf numFmtId="4" fontId="4" fillId="115" borderId="164" applyNumberFormat="0" applyProtection="0">
      <alignment vertical="center"/>
    </xf>
    <xf numFmtId="4" fontId="81" fillId="115" borderId="164" applyNumberFormat="0" applyProtection="0">
      <alignment vertical="center"/>
    </xf>
    <xf numFmtId="4" fontId="4" fillId="115" borderId="164" applyNumberFormat="0" applyProtection="0">
      <alignment vertical="center"/>
    </xf>
    <xf numFmtId="4" fontId="4" fillId="115" borderId="164" applyNumberFormat="0" applyProtection="0">
      <alignment vertical="center"/>
    </xf>
    <xf numFmtId="4" fontId="4" fillId="115" borderId="164" applyNumberFormat="0" applyProtection="0">
      <alignment vertical="center"/>
    </xf>
    <xf numFmtId="4" fontId="4" fillId="115" borderId="164" applyNumberFormat="0" applyProtection="0">
      <alignment vertical="center"/>
    </xf>
    <xf numFmtId="4" fontId="4" fillId="115" borderId="164" applyNumberFormat="0" applyProtection="0">
      <alignment vertical="center"/>
    </xf>
    <xf numFmtId="4" fontId="4" fillId="115" borderId="164" applyNumberFormat="0" applyProtection="0">
      <alignment vertical="center"/>
    </xf>
    <xf numFmtId="4" fontId="4" fillId="115" borderId="164" applyNumberFormat="0" applyProtection="0">
      <alignment vertical="center"/>
    </xf>
    <xf numFmtId="4" fontId="269" fillId="115" borderId="164" applyNumberFormat="0" applyProtection="0">
      <alignment vertical="center"/>
    </xf>
    <xf numFmtId="4" fontId="4" fillId="115" borderId="164" applyNumberFormat="0" applyProtection="0">
      <alignment vertical="center"/>
    </xf>
    <xf numFmtId="4" fontId="269" fillId="115" borderId="164" applyNumberFormat="0" applyProtection="0">
      <alignment vertical="center"/>
    </xf>
    <xf numFmtId="4" fontId="4" fillId="115" borderId="164" applyNumberFormat="0" applyProtection="0">
      <alignment vertical="center"/>
    </xf>
    <xf numFmtId="4" fontId="269" fillId="115" borderId="164" applyNumberFormat="0" applyProtection="0">
      <alignment vertical="center"/>
    </xf>
    <xf numFmtId="4" fontId="4" fillId="115" borderId="164" applyNumberFormat="0" applyProtection="0">
      <alignment vertical="center"/>
    </xf>
    <xf numFmtId="4" fontId="4" fillId="115" borderId="164" applyNumberFormat="0" applyProtection="0">
      <alignment vertical="center"/>
    </xf>
    <xf numFmtId="4" fontId="4" fillId="115" borderId="164" applyNumberFormat="0" applyProtection="0">
      <alignment vertical="center"/>
    </xf>
    <xf numFmtId="4" fontId="4" fillId="115" borderId="164" applyNumberFormat="0" applyProtection="0">
      <alignment vertical="center"/>
    </xf>
    <xf numFmtId="4" fontId="4" fillId="115" borderId="164" applyNumberFormat="0" applyProtection="0">
      <alignment vertical="center"/>
    </xf>
    <xf numFmtId="4" fontId="4" fillId="115" borderId="164" applyNumberFormat="0" applyProtection="0">
      <alignment vertical="center"/>
    </xf>
    <xf numFmtId="4" fontId="4" fillId="115" borderId="164" applyNumberFormat="0" applyProtection="0">
      <alignment vertical="center"/>
    </xf>
    <xf numFmtId="4" fontId="81" fillId="115" borderId="164" applyNumberFormat="0" applyProtection="0">
      <alignment horizontal="left" vertical="center" indent="1"/>
    </xf>
    <xf numFmtId="4" fontId="4" fillId="115" borderId="164" applyNumberFormat="0" applyProtection="0">
      <alignment horizontal="left" vertical="center" indent="1"/>
    </xf>
    <xf numFmtId="4" fontId="81" fillId="115" borderId="164" applyNumberFormat="0" applyProtection="0">
      <alignment horizontal="left" vertical="center" indent="1"/>
    </xf>
    <xf numFmtId="4" fontId="4" fillId="115" borderId="164" applyNumberFormat="0" applyProtection="0">
      <alignment horizontal="left" vertical="center" indent="1"/>
    </xf>
    <xf numFmtId="4" fontId="81" fillId="115" borderId="164" applyNumberFormat="0" applyProtection="0">
      <alignment horizontal="left" vertical="center" indent="1"/>
    </xf>
    <xf numFmtId="4" fontId="4" fillId="115" borderId="164" applyNumberFormat="0" applyProtection="0">
      <alignment horizontal="left" vertical="center" indent="1"/>
    </xf>
    <xf numFmtId="4" fontId="4" fillId="115" borderId="164" applyNumberFormat="0" applyProtection="0">
      <alignment horizontal="left" vertical="center" indent="1"/>
    </xf>
    <xf numFmtId="4" fontId="4" fillId="115" borderId="164" applyNumberFormat="0" applyProtection="0">
      <alignment horizontal="left" vertical="center" indent="1"/>
    </xf>
    <xf numFmtId="4" fontId="4" fillId="115" borderId="164" applyNumberFormat="0" applyProtection="0">
      <alignment horizontal="left" vertical="center" indent="1"/>
    </xf>
    <xf numFmtId="4" fontId="4" fillId="115" borderId="164" applyNumberFormat="0" applyProtection="0">
      <alignment horizontal="left" vertical="center" indent="1"/>
    </xf>
    <xf numFmtId="4" fontId="4" fillId="115" borderId="164" applyNumberFormat="0" applyProtection="0">
      <alignment horizontal="left" vertical="center" indent="1"/>
    </xf>
    <xf numFmtId="4" fontId="4" fillId="115" borderId="164" applyNumberFormat="0" applyProtection="0">
      <alignment horizontal="left" vertical="center" indent="1"/>
    </xf>
    <xf numFmtId="4" fontId="81" fillId="115" borderId="164" applyNumberFormat="0" applyProtection="0">
      <alignment horizontal="left" vertical="center" indent="1"/>
    </xf>
    <xf numFmtId="4" fontId="4" fillId="115" borderId="164" applyNumberFormat="0" applyProtection="0">
      <alignment horizontal="left" vertical="center" indent="1"/>
    </xf>
    <xf numFmtId="4" fontId="81" fillId="115" borderId="164" applyNumberFormat="0" applyProtection="0">
      <alignment horizontal="left" vertical="center" indent="1"/>
    </xf>
    <xf numFmtId="4" fontId="4" fillId="115" borderId="164" applyNumberFormat="0" applyProtection="0">
      <alignment horizontal="left" vertical="center" indent="1"/>
    </xf>
    <xf numFmtId="4" fontId="81" fillId="115" borderId="164" applyNumberFormat="0" applyProtection="0">
      <alignment horizontal="left" vertical="center" indent="1"/>
    </xf>
    <xf numFmtId="4" fontId="4" fillId="115" borderId="164" applyNumberFormat="0" applyProtection="0">
      <alignment horizontal="left" vertical="center" indent="1"/>
    </xf>
    <xf numFmtId="4" fontId="4" fillId="115" borderId="164" applyNumberFormat="0" applyProtection="0">
      <alignment horizontal="left" vertical="center" indent="1"/>
    </xf>
    <xf numFmtId="4" fontId="4" fillId="115" borderId="164" applyNumberFormat="0" applyProtection="0">
      <alignment horizontal="left" vertical="center" indent="1"/>
    </xf>
    <xf numFmtId="4" fontId="4" fillId="115" borderId="164" applyNumberFormat="0" applyProtection="0">
      <alignment horizontal="left" vertical="center" indent="1"/>
    </xf>
    <xf numFmtId="4" fontId="4" fillId="115" borderId="164" applyNumberFormat="0" applyProtection="0">
      <alignment horizontal="left" vertical="center" indent="1"/>
    </xf>
    <xf numFmtId="4" fontId="4" fillId="115" borderId="164" applyNumberFormat="0" applyProtection="0">
      <alignment horizontal="left" vertical="center" indent="1"/>
    </xf>
    <xf numFmtId="4" fontId="4" fillId="115" borderId="164" applyNumberFormat="0" applyProtection="0">
      <alignment horizontal="left" vertical="center" indent="1"/>
    </xf>
    <xf numFmtId="4" fontId="81" fillId="135" borderId="164" applyNumberFormat="0" applyProtection="0">
      <alignment horizontal="right" vertical="center"/>
    </xf>
    <xf numFmtId="4" fontId="4" fillId="135" borderId="164" applyNumberFormat="0" applyProtection="0">
      <alignment horizontal="right" vertical="center"/>
    </xf>
    <xf numFmtId="4" fontId="4" fillId="135" borderId="164" applyNumberFormat="0" applyProtection="0">
      <alignment horizontal="right" vertical="center"/>
    </xf>
    <xf numFmtId="4" fontId="4" fillId="135" borderId="164" applyNumberFormat="0" applyProtection="0">
      <alignment horizontal="right" vertical="center"/>
    </xf>
    <xf numFmtId="4" fontId="81" fillId="135" borderId="164" applyNumberFormat="0" applyProtection="0">
      <alignment horizontal="right" vertical="center"/>
    </xf>
    <xf numFmtId="4" fontId="81" fillId="135" borderId="164" applyNumberFormat="0" applyProtection="0">
      <alignment horizontal="right" vertical="center"/>
    </xf>
    <xf numFmtId="4" fontId="81" fillId="135" borderId="164" applyNumberFormat="0" applyProtection="0">
      <alignment horizontal="right" vertical="center"/>
    </xf>
    <xf numFmtId="4" fontId="81" fillId="135" borderId="164" applyNumberFormat="0" applyProtection="0">
      <alignment horizontal="right" vertical="center"/>
    </xf>
    <xf numFmtId="4" fontId="81" fillId="135" borderId="164" applyNumberFormat="0" applyProtection="0">
      <alignment horizontal="right" vertical="center"/>
    </xf>
    <xf numFmtId="4" fontId="81" fillId="135" borderId="164" applyNumberFormat="0" applyProtection="0">
      <alignment horizontal="right" vertical="center"/>
    </xf>
    <xf numFmtId="4" fontId="81" fillId="135" borderId="164" applyNumberFormat="0" applyProtection="0">
      <alignment horizontal="right" vertical="center"/>
    </xf>
    <xf numFmtId="4" fontId="81" fillId="135" borderId="164" applyNumberFormat="0" applyProtection="0">
      <alignment horizontal="right" vertical="center"/>
    </xf>
    <xf numFmtId="4" fontId="81" fillId="135" borderId="164" applyNumberFormat="0" applyProtection="0">
      <alignment horizontal="right" vertical="center"/>
    </xf>
    <xf numFmtId="4" fontId="81" fillId="135" borderId="164" applyNumberFormat="0" applyProtection="0">
      <alignment horizontal="right" vertical="center"/>
    </xf>
    <xf numFmtId="4" fontId="4" fillId="135" borderId="164" applyNumberFormat="0" applyProtection="0">
      <alignment horizontal="right" vertical="center"/>
    </xf>
    <xf numFmtId="4" fontId="4" fillId="135" borderId="164" applyNumberFormat="0" applyProtection="0">
      <alignment horizontal="right" vertical="center"/>
    </xf>
    <xf numFmtId="4" fontId="4" fillId="135" borderId="164" applyNumberFormat="0" applyProtection="0">
      <alignment horizontal="right" vertical="center"/>
    </xf>
    <xf numFmtId="4" fontId="4" fillId="135" borderId="164" applyNumberFormat="0" applyProtection="0">
      <alignment horizontal="right" vertical="center"/>
    </xf>
    <xf numFmtId="4" fontId="4" fillId="135" borderId="164" applyNumberFormat="0" applyProtection="0">
      <alignment horizontal="right" vertical="center"/>
    </xf>
    <xf numFmtId="4" fontId="4" fillId="135" borderId="164" applyNumberFormat="0" applyProtection="0">
      <alignment horizontal="right" vertical="center"/>
    </xf>
    <xf numFmtId="4" fontId="269" fillId="135" borderId="164" applyNumberFormat="0" applyProtection="0">
      <alignment horizontal="right" vertical="center"/>
    </xf>
    <xf numFmtId="4" fontId="4" fillId="135" borderId="164" applyNumberFormat="0" applyProtection="0">
      <alignment horizontal="right" vertical="center"/>
    </xf>
    <xf numFmtId="4" fontId="269" fillId="135" borderId="164" applyNumberFormat="0" applyProtection="0">
      <alignment horizontal="right" vertical="center"/>
    </xf>
    <xf numFmtId="4" fontId="4" fillId="135" borderId="164" applyNumberFormat="0" applyProtection="0">
      <alignment horizontal="right" vertical="center"/>
    </xf>
    <xf numFmtId="4" fontId="269" fillId="135" borderId="164" applyNumberFormat="0" applyProtection="0">
      <alignment horizontal="right" vertical="center"/>
    </xf>
    <xf numFmtId="4" fontId="4" fillId="135" borderId="164" applyNumberFormat="0" applyProtection="0">
      <alignment horizontal="right" vertical="center"/>
    </xf>
    <xf numFmtId="4" fontId="4" fillId="135" borderId="164" applyNumberFormat="0" applyProtection="0">
      <alignment horizontal="right" vertical="center"/>
    </xf>
    <xf numFmtId="4" fontId="4" fillId="135" borderId="164" applyNumberFormat="0" applyProtection="0">
      <alignment horizontal="right" vertical="center"/>
    </xf>
    <xf numFmtId="4" fontId="4" fillId="135" borderId="164" applyNumberFormat="0" applyProtection="0">
      <alignment horizontal="right" vertical="center"/>
    </xf>
    <xf numFmtId="4" fontId="4" fillId="135" borderId="164" applyNumberFormat="0" applyProtection="0">
      <alignment horizontal="right" vertical="center"/>
    </xf>
    <xf numFmtId="4" fontId="4" fillId="135" borderId="164" applyNumberFormat="0" applyProtection="0">
      <alignment horizontal="right" vertical="center"/>
    </xf>
    <xf numFmtId="4" fontId="4" fillId="135" borderId="164" applyNumberFormat="0" applyProtection="0">
      <alignment horizontal="right" vertical="center"/>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0" fontId="61"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95"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95"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0" fontId="61"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13" fillId="127" borderId="164" applyNumberFormat="0" applyProtection="0">
      <alignment horizontal="left" vertical="center" indent="1"/>
    </xf>
    <xf numFmtId="0" fontId="95" fillId="127" borderId="164" applyNumberFormat="0" applyProtection="0">
      <alignment horizontal="left" vertical="center" indent="1"/>
    </xf>
    <xf numFmtId="0" fontId="13" fillId="127" borderId="164" applyNumberFormat="0" applyProtection="0">
      <alignment horizontal="left" vertical="center" indent="1"/>
    </xf>
    <xf numFmtId="0" fontId="95"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187" fontId="61" fillId="127" borderId="164" applyNumberFormat="0" applyProtection="0">
      <alignment horizontal="left" vertical="center" indent="1"/>
    </xf>
    <xf numFmtId="4" fontId="273" fillId="135" borderId="164" applyNumberFormat="0" applyProtection="0">
      <alignment horizontal="right" vertical="center"/>
    </xf>
    <xf numFmtId="4" fontId="4" fillId="135" borderId="164" applyNumberFormat="0" applyProtection="0">
      <alignment horizontal="right" vertical="center"/>
    </xf>
    <xf numFmtId="4" fontId="273" fillId="135" borderId="164" applyNumberFormat="0" applyProtection="0">
      <alignment horizontal="right" vertical="center"/>
    </xf>
    <xf numFmtId="4" fontId="4" fillId="135" borderId="164" applyNumberFormat="0" applyProtection="0">
      <alignment horizontal="right" vertical="center"/>
    </xf>
    <xf numFmtId="4" fontId="273" fillId="135" borderId="164" applyNumberFormat="0" applyProtection="0">
      <alignment horizontal="right" vertical="center"/>
    </xf>
    <xf numFmtId="4" fontId="4" fillId="135" borderId="164" applyNumberFormat="0" applyProtection="0">
      <alignment horizontal="right" vertical="center"/>
    </xf>
    <xf numFmtId="4" fontId="4" fillId="135" borderId="164" applyNumberFormat="0" applyProtection="0">
      <alignment horizontal="right" vertical="center"/>
    </xf>
    <xf numFmtId="4" fontId="4" fillId="135" borderId="164" applyNumberFormat="0" applyProtection="0">
      <alignment horizontal="right" vertical="center"/>
    </xf>
    <xf numFmtId="4" fontId="4" fillId="135" borderId="164" applyNumberFormat="0" applyProtection="0">
      <alignment horizontal="right" vertical="center"/>
    </xf>
    <xf numFmtId="4" fontId="4" fillId="135" borderId="164" applyNumberFormat="0" applyProtection="0">
      <alignment horizontal="right" vertical="center"/>
    </xf>
    <xf numFmtId="4" fontId="4" fillId="135" borderId="164" applyNumberFormat="0" applyProtection="0">
      <alignment horizontal="right" vertical="center"/>
    </xf>
    <xf numFmtId="4" fontId="4" fillId="135" borderId="164" applyNumberFormat="0" applyProtection="0">
      <alignment horizontal="right" vertical="center"/>
    </xf>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187"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187"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187" fontId="4" fillId="87" borderId="163" applyNumberFormat="0" applyAlignment="0" applyProtection="0"/>
    <xf numFmtId="0" fontId="201" fillId="53" borderId="163" applyNumberFormat="0" applyAlignment="0" applyProtection="0"/>
    <xf numFmtId="187" fontId="4" fillId="87" borderId="163" applyNumberFormat="0" applyAlignment="0" applyProtection="0"/>
    <xf numFmtId="187" fontId="4" fillId="87" borderId="163" applyNumberFormat="0" applyAlignment="0" applyProtection="0"/>
    <xf numFmtId="187" fontId="4" fillId="87" borderId="163" applyNumberFormat="0" applyAlignment="0" applyProtection="0"/>
    <xf numFmtId="0" fontId="201" fillId="35" borderId="163" applyNumberFormat="0" applyAlignment="0" applyProtection="0"/>
    <xf numFmtId="0" fontId="201" fillId="53" borderId="163" applyNumberFormat="0" applyAlignment="0" applyProtection="0"/>
    <xf numFmtId="0"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187" fontId="4" fillId="53" borderId="163" applyNumberFormat="0" applyAlignment="0" applyProtection="0"/>
    <xf numFmtId="0" fontId="201" fillId="53" borderId="163" applyNumberFormat="0" applyAlignment="0" applyProtection="0"/>
    <xf numFmtId="187" fontId="4" fillId="87" borderId="163" applyNumberFormat="0" applyAlignment="0" applyProtection="0"/>
    <xf numFmtId="0" fontId="201" fillId="53" borderId="163" applyNumberFormat="0" applyAlignment="0" applyProtection="0"/>
    <xf numFmtId="187" fontId="4" fillId="87" borderId="163" applyNumberFormat="0" applyAlignment="0" applyProtection="0"/>
    <xf numFmtId="0" fontId="201" fillId="53" borderId="163" applyNumberFormat="0" applyAlignment="0" applyProtection="0"/>
    <xf numFmtId="187" fontId="4" fillId="87" borderId="163" applyNumberFormat="0" applyAlignment="0" applyProtection="0"/>
    <xf numFmtId="0" fontId="201" fillId="53" borderId="163" applyNumberFormat="0" applyAlignment="0" applyProtection="0"/>
    <xf numFmtId="187" fontId="4" fillId="87"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6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187"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187"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187"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187"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187"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187" fontId="201" fillId="53" borderId="163"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187"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187"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187" fontId="4" fillId="150" borderId="164" applyNumberFormat="0" applyAlignment="0" applyProtection="0"/>
    <xf numFmtId="0" fontId="250" fillId="57" borderId="164" applyNumberFormat="0" applyAlignment="0" applyProtection="0"/>
    <xf numFmtId="187" fontId="4" fillId="150" borderId="164" applyNumberFormat="0" applyAlignment="0" applyProtection="0"/>
    <xf numFmtId="187" fontId="4" fillId="150" borderId="164" applyNumberFormat="0" applyAlignment="0" applyProtection="0"/>
    <xf numFmtId="187" fontId="4" fillId="150" borderId="164" applyNumberFormat="0" applyAlignment="0" applyProtection="0"/>
    <xf numFmtId="0" fontId="250" fillId="124" borderId="164" applyNumberFormat="0" applyAlignment="0" applyProtection="0"/>
    <xf numFmtId="0" fontId="250" fillId="57" borderId="164" applyNumberFormat="0" applyAlignment="0" applyProtection="0"/>
    <xf numFmtId="0"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187" fontId="4" fillId="57" borderId="164" applyNumberFormat="0" applyAlignment="0" applyProtection="0"/>
    <xf numFmtId="0" fontId="250" fillId="57" borderId="164" applyNumberFormat="0" applyAlignment="0" applyProtection="0"/>
    <xf numFmtId="187" fontId="4" fillId="150" borderId="164" applyNumberFormat="0" applyAlignment="0" applyProtection="0"/>
    <xf numFmtId="0" fontId="250" fillId="57" borderId="164" applyNumberFormat="0" applyAlignment="0" applyProtection="0"/>
    <xf numFmtId="187" fontId="4" fillId="150" borderId="164" applyNumberFormat="0" applyAlignment="0" applyProtection="0"/>
    <xf numFmtId="0" fontId="250" fillId="57" borderId="164" applyNumberFormat="0" applyAlignment="0" applyProtection="0"/>
    <xf numFmtId="187" fontId="4" fillId="150" borderId="164" applyNumberFormat="0" applyAlignment="0" applyProtection="0"/>
    <xf numFmtId="0" fontId="250" fillId="57" borderId="164" applyNumberFormat="0" applyAlignment="0" applyProtection="0"/>
    <xf numFmtId="187" fontId="4" fillId="150"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39"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187"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187"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187"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187"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187"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187" fontId="250" fillId="57" borderId="164"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187"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187"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187" fontId="4" fillId="150" borderId="163" applyNumberFormat="0" applyAlignment="0" applyProtection="0"/>
    <xf numFmtId="0" fontId="120" fillId="57" borderId="163" applyNumberFormat="0" applyAlignment="0" applyProtection="0"/>
    <xf numFmtId="187" fontId="4" fillId="150" borderId="163" applyNumberFormat="0" applyAlignment="0" applyProtection="0"/>
    <xf numFmtId="187" fontId="4" fillId="150" borderId="163" applyNumberFormat="0" applyAlignment="0" applyProtection="0"/>
    <xf numFmtId="187" fontId="4" fillId="150" borderId="163" applyNumberFormat="0" applyAlignment="0" applyProtection="0"/>
    <xf numFmtId="0" fontId="309" fillId="124" borderId="163" applyNumberFormat="0" applyAlignment="0" applyProtection="0"/>
    <xf numFmtId="0" fontId="120" fillId="57" borderId="163" applyNumberFormat="0" applyAlignment="0" applyProtection="0"/>
    <xf numFmtId="0"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187" fontId="4" fillId="57" borderId="163" applyNumberFormat="0" applyAlignment="0" applyProtection="0"/>
    <xf numFmtId="0" fontId="120" fillId="57" borderId="163" applyNumberFormat="0" applyAlignment="0" applyProtection="0"/>
    <xf numFmtId="187" fontId="4" fillId="150" borderId="163" applyNumberFormat="0" applyAlignment="0" applyProtection="0"/>
    <xf numFmtId="0" fontId="120" fillId="57" borderId="163" applyNumberFormat="0" applyAlignment="0" applyProtection="0"/>
    <xf numFmtId="187" fontId="4" fillId="150" borderId="163" applyNumberFormat="0" applyAlignment="0" applyProtection="0"/>
    <xf numFmtId="0" fontId="120" fillId="57" borderId="163" applyNumberFormat="0" applyAlignment="0" applyProtection="0"/>
    <xf numFmtId="187" fontId="4" fillId="150" borderId="163" applyNumberFormat="0" applyAlignment="0" applyProtection="0"/>
    <xf numFmtId="0" fontId="120" fillId="57" borderId="163" applyNumberFormat="0" applyAlignment="0" applyProtection="0"/>
    <xf numFmtId="187" fontId="4" fillId="150"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305"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187"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187"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187"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187"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187"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187" fontId="120" fillId="57" borderId="163" applyNumberFormat="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187"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187"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187" fontId="4" fillId="0" borderId="165" applyNumberFormat="0" applyFill="0" applyAlignment="0" applyProtection="0"/>
    <xf numFmtId="0" fontId="295"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0" fontId="295" fillId="0" borderId="165" applyNumberFormat="0" applyFill="0" applyAlignment="0" applyProtection="0"/>
    <xf numFmtId="0"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187" fontId="4" fillId="0" borderId="165" applyNumberFormat="0" applyFill="0" applyAlignment="0" applyProtection="0"/>
    <xf numFmtId="0" fontId="295" fillId="0" borderId="165" applyNumberFormat="0" applyFill="0" applyAlignment="0" applyProtection="0"/>
    <xf numFmtId="187" fontId="4" fillId="0" borderId="165" applyNumberFormat="0" applyFill="0" applyAlignment="0" applyProtection="0"/>
    <xf numFmtId="0" fontId="295" fillId="0" borderId="165" applyNumberFormat="0" applyFill="0" applyAlignment="0" applyProtection="0"/>
    <xf numFmtId="187" fontId="4" fillId="0" borderId="165" applyNumberFormat="0" applyFill="0" applyAlignment="0" applyProtection="0"/>
    <xf numFmtId="0" fontId="295" fillId="0" borderId="165" applyNumberFormat="0" applyFill="0" applyAlignment="0" applyProtection="0"/>
    <xf numFmtId="187" fontId="4" fillId="0" borderId="165" applyNumberFormat="0" applyFill="0" applyAlignment="0" applyProtection="0"/>
    <xf numFmtId="0" fontId="295" fillId="0" borderId="165" applyNumberFormat="0" applyFill="0" applyAlignment="0" applyProtection="0"/>
    <xf numFmtId="187" fontId="4"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329"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187"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187"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187"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187"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187"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187" fontId="295" fillId="0" borderId="165" applyNumberFormat="0" applyFill="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187" fontId="4"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187" fontId="4"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187" fontId="4"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4" fillId="56" borderId="166" applyNumberFormat="0" applyFont="0" applyAlignment="0" applyProtection="0"/>
    <xf numFmtId="187" fontId="61" fillId="153" borderId="166" applyNumberFormat="0" applyAlignment="0" applyProtection="0"/>
    <xf numFmtId="0" fontId="4" fillId="56" borderId="166" applyNumberFormat="0" applyFont="0" applyAlignment="0" applyProtection="0"/>
    <xf numFmtId="187" fontId="61" fillId="153" borderId="166" applyNumberFormat="0" applyAlignment="0" applyProtection="0"/>
    <xf numFmtId="0" fontId="80" fillId="56" borderId="166" applyNumberFormat="0" applyFont="0" applyAlignment="0" applyProtection="0"/>
    <xf numFmtId="0" fontId="80" fillId="56" borderId="166" applyNumberFormat="0" applyFont="0" applyAlignment="0" applyProtection="0"/>
    <xf numFmtId="187" fontId="61" fillId="153" borderId="166" applyNumberFormat="0" applyAlignment="0" applyProtection="0"/>
    <xf numFmtId="0" fontId="13" fillId="56" borderId="166" applyNumberFormat="0" applyFont="0" applyAlignment="0" applyProtection="0"/>
    <xf numFmtId="187" fontId="61" fillId="153" borderId="166" applyNumberFormat="0" applyAlignment="0" applyProtection="0"/>
    <xf numFmtId="187" fontId="61" fillId="153" borderId="166" applyNumberFormat="0" applyAlignment="0" applyProtection="0"/>
    <xf numFmtId="0" fontId="13" fillId="56" borderId="166" applyNumberFormat="0" applyFont="0" applyAlignment="0" applyProtection="0"/>
    <xf numFmtId="0" fontId="234" fillId="56" borderId="166" applyNumberFormat="0" applyFont="0" applyAlignment="0" applyProtection="0"/>
    <xf numFmtId="0" fontId="80" fillId="56" borderId="166" applyNumberFormat="0" applyFont="0" applyAlignment="0" applyProtection="0"/>
    <xf numFmtId="187" fontId="61" fillId="56" borderId="166" applyNumberFormat="0" applyFont="0" applyAlignment="0" applyProtection="0"/>
    <xf numFmtId="0" fontId="4" fillId="56" borderId="166" applyNumberFormat="0" applyFont="0" applyAlignment="0" applyProtection="0"/>
    <xf numFmtId="0" fontId="61" fillId="56" borderId="166" applyNumberFormat="0" applyFont="0" applyAlignment="0" applyProtection="0"/>
    <xf numFmtId="0" fontId="4" fillId="56" borderId="166" applyNumberFormat="0" applyFont="0" applyAlignment="0" applyProtection="0"/>
    <xf numFmtId="187" fontId="61" fillId="56" borderId="166" applyNumberFormat="0" applyFont="0" applyAlignment="0" applyProtection="0"/>
    <xf numFmtId="0" fontId="13"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0" fontId="4"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0" fontId="4"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0" fontId="13"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187" fontId="61" fillId="56" borderId="166" applyNumberFormat="0" applyFont="0" applyAlignment="0" applyProtection="0"/>
    <xf numFmtId="0" fontId="4" fillId="56" borderId="166" applyNumberFormat="0" applyFont="0" applyAlignment="0" applyProtection="0"/>
    <xf numFmtId="187" fontId="61" fillId="153" borderId="166" applyNumberFormat="0" applyAlignment="0" applyProtection="0"/>
    <xf numFmtId="0" fontId="80" fillId="56" borderId="166" applyNumberFormat="0" applyFont="0" applyAlignment="0" applyProtection="0"/>
    <xf numFmtId="0" fontId="4" fillId="56" borderId="166" applyNumberFormat="0" applyFont="0" applyAlignment="0" applyProtection="0"/>
    <xf numFmtId="187" fontId="61" fillId="153" borderId="166" applyNumberFormat="0" applyAlignment="0" applyProtection="0"/>
    <xf numFmtId="0" fontId="4" fillId="56" borderId="166" applyNumberFormat="0" applyFont="0" applyAlignment="0" applyProtection="0"/>
    <xf numFmtId="187" fontId="61" fillId="153" borderId="166" applyNumberFormat="0" applyAlignment="0" applyProtection="0"/>
    <xf numFmtId="0" fontId="4" fillId="56" borderId="166" applyNumberFormat="0" applyFont="0" applyAlignment="0" applyProtection="0"/>
    <xf numFmtId="187" fontId="61" fillId="153" borderId="166" applyNumberFormat="0" applyAlignment="0" applyProtection="0"/>
    <xf numFmtId="0" fontId="80" fillId="56" borderId="166" applyNumberFormat="0" applyFont="0" applyAlignment="0" applyProtection="0"/>
    <xf numFmtId="0" fontId="4" fillId="56" borderId="166" applyNumberFormat="0" applyFont="0" applyAlignment="0" applyProtection="0"/>
    <xf numFmtId="0" fontId="80" fillId="56" borderId="166" applyNumberFormat="0" applyFont="0" applyAlignment="0" applyProtection="0"/>
    <xf numFmtId="187" fontId="4"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13"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187" fontId="4"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187" fontId="4"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187" fontId="4"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187" fontId="4"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187" fontId="4"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187" fontId="4" fillId="56" borderId="166" applyNumberFormat="0" applyFont="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80" fillId="56" borderId="166" applyNumberFormat="0" applyFon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4" fillId="56" borderId="166" applyNumberFormat="0" applyFont="0" applyAlignment="0" applyProtection="0"/>
    <xf numFmtId="0" fontId="4" fillId="56" borderId="166" applyNumberFormat="0" applyFont="0" applyAlignment="0" applyProtection="0"/>
    <xf numFmtId="0" fontId="4" fillId="56" borderId="166" applyNumberFormat="0" applyFont="0" applyAlignment="0" applyProtection="0"/>
    <xf numFmtId="0" fontId="4" fillId="56" borderId="166" applyNumberFormat="0" applyFont="0" applyAlignment="0" applyProtection="0"/>
    <xf numFmtId="0" fontId="4" fillId="56" borderId="166" applyNumberFormat="0" applyFont="0" applyAlignment="0" applyProtection="0"/>
    <xf numFmtId="0" fontId="4" fillId="56" borderId="166" applyNumberFormat="0" applyFont="0" applyAlignment="0" applyProtection="0"/>
    <xf numFmtId="0" fontId="4" fillId="56" borderId="166" applyNumberFormat="0" applyFont="0" applyAlignment="0" applyProtection="0"/>
    <xf numFmtId="0" fontId="4" fillId="56" borderId="166" applyNumberFormat="0" applyFont="0" applyAlignment="0" applyProtection="0"/>
    <xf numFmtId="0" fontId="243" fillId="56" borderId="166" applyNumberFormat="0" applyFont="0" applyAlignment="0" applyProtection="0"/>
    <xf numFmtId="4" fontId="81" fillId="36" borderId="164" applyNumberFormat="0" applyProtection="0">
      <alignment vertical="center"/>
    </xf>
    <xf numFmtId="4" fontId="269" fillId="36" borderId="164" applyNumberFormat="0" applyProtection="0">
      <alignment vertical="center"/>
    </xf>
    <xf numFmtId="4" fontId="81" fillId="36" borderId="164" applyNumberFormat="0" applyProtection="0">
      <alignment horizontal="left" vertical="center" indent="1"/>
    </xf>
    <xf numFmtId="4" fontId="81" fillId="36" borderId="164" applyNumberFormat="0" applyProtection="0">
      <alignment horizontal="left" vertical="center" indent="1"/>
    </xf>
    <xf numFmtId="4" fontId="81" fillId="128" borderId="164" applyNumberFormat="0" applyProtection="0">
      <alignment horizontal="right" vertical="center"/>
    </xf>
    <xf numFmtId="4" fontId="81" fillId="129" borderId="164" applyNumberFormat="0" applyProtection="0">
      <alignment horizontal="right" vertical="center"/>
    </xf>
    <xf numFmtId="4" fontId="81" fillId="104" borderId="164" applyNumberFormat="0" applyProtection="0">
      <alignment horizontal="right" vertical="center"/>
    </xf>
    <xf numFmtId="4" fontId="81" fillId="130" borderId="164" applyNumberFormat="0" applyProtection="0">
      <alignment horizontal="right" vertical="center"/>
    </xf>
    <xf numFmtId="4" fontId="81" fillId="131" borderId="164" applyNumberFormat="0" applyProtection="0">
      <alignment horizontal="right" vertical="center"/>
    </xf>
    <xf numFmtId="4" fontId="81" fillId="42" borderId="164" applyNumberFormat="0" applyProtection="0">
      <alignment horizontal="right" vertical="center"/>
    </xf>
    <xf numFmtId="4" fontId="81" fillId="132" borderId="164" applyNumberFormat="0" applyProtection="0">
      <alignment horizontal="right" vertical="center"/>
    </xf>
    <xf numFmtId="4" fontId="81" fillId="133" borderId="164" applyNumberFormat="0" applyProtection="0">
      <alignment horizontal="right" vertical="center"/>
    </xf>
    <xf numFmtId="4" fontId="81" fillId="111" borderId="164" applyNumberFormat="0" applyProtection="0">
      <alignment horizontal="right" vertical="center"/>
    </xf>
    <xf numFmtId="4" fontId="107" fillId="134" borderId="164" applyNumberFormat="0" applyProtection="0">
      <alignment horizontal="left" vertical="center" indent="1"/>
    </xf>
    <xf numFmtId="4" fontId="145" fillId="135" borderId="164" applyNumberFormat="0" applyProtection="0">
      <alignment horizontal="left" vertical="center" indent="1"/>
    </xf>
    <xf numFmtId="4" fontId="145" fillId="121" borderId="164" applyNumberFormat="0" applyProtection="0">
      <alignment horizontal="left" vertical="center" indent="1"/>
    </xf>
    <xf numFmtId="4" fontId="81" fillId="115" borderId="164" applyNumberFormat="0" applyProtection="0">
      <alignment vertical="center"/>
    </xf>
    <xf numFmtId="4" fontId="269" fillId="115" borderId="164" applyNumberFormat="0" applyProtection="0">
      <alignment vertical="center"/>
    </xf>
    <xf numFmtId="4" fontId="81" fillId="115" borderId="164" applyNumberFormat="0" applyProtection="0">
      <alignment horizontal="left" vertical="center" indent="1"/>
    </xf>
    <xf numFmtId="4" fontId="81" fillId="115" borderId="164" applyNumberFormat="0" applyProtection="0">
      <alignment horizontal="left" vertical="center" indent="1"/>
    </xf>
    <xf numFmtId="4" fontId="81" fillId="135" borderId="164" applyNumberFormat="0" applyProtection="0">
      <alignment horizontal="right" vertical="center"/>
    </xf>
    <xf numFmtId="4" fontId="269" fillId="135" borderId="164" applyNumberFormat="0" applyProtection="0">
      <alignment horizontal="right" vertical="center"/>
    </xf>
    <xf numFmtId="4" fontId="273" fillId="135" borderId="164" applyNumberFormat="0" applyProtection="0">
      <alignment horizontal="right" vertical="center"/>
    </xf>
    <xf numFmtId="0" fontId="201" fillId="53" borderId="163" applyNumberFormat="0" applyAlignment="0" applyProtection="0"/>
    <xf numFmtId="0" fontId="250" fillId="57" borderId="164" applyNumberFormat="0" applyAlignment="0" applyProtection="0"/>
    <xf numFmtId="0" fontId="120" fillId="57" borderId="163" applyNumberFormat="0" applyAlignment="0" applyProtection="0"/>
    <xf numFmtId="0" fontId="295" fillId="0" borderId="165" applyNumberFormat="0" applyFill="0" applyAlignment="0" applyProtection="0"/>
    <xf numFmtId="0" fontId="80" fillId="56" borderId="166" applyNumberFormat="0" applyFont="0" applyAlignment="0" applyProtection="0"/>
    <xf numFmtId="0" fontId="4" fillId="56" borderId="166" applyNumberFormat="0" applyFon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13" fillId="56" borderId="166" applyNumberFormat="0" applyFont="0" applyAlignment="0" applyProtection="0"/>
    <xf numFmtId="0" fontId="13"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250" fillId="57" borderId="164"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120" fillId="57" borderId="163" applyNumberFormat="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295" fillId="0" borderId="165" applyNumberFormat="0" applyFill="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80" fillId="56" borderId="166" applyNumberFormat="0" applyFont="0" applyAlignment="0" applyProtection="0"/>
    <xf numFmtId="0" fontId="201" fillId="53" borderId="163" applyNumberFormat="0" applyAlignment="0" applyProtection="0"/>
    <xf numFmtId="0" fontId="250" fillId="57" borderId="164" applyNumberFormat="0" applyAlignment="0" applyProtection="0"/>
    <xf numFmtId="0" fontId="120" fillId="57" borderId="163" applyNumberFormat="0" applyAlignment="0" applyProtection="0"/>
    <xf numFmtId="0" fontId="295" fillId="0" borderId="165" applyNumberFormat="0" applyFill="0" applyAlignment="0" applyProtection="0"/>
    <xf numFmtId="0" fontId="80" fillId="56" borderId="166" applyNumberFormat="0" applyFont="0" applyAlignment="0" applyProtection="0"/>
    <xf numFmtId="0" fontId="201" fillId="53" borderId="163" applyNumberFormat="0" applyAlignment="0" applyProtection="0"/>
    <xf numFmtId="0" fontId="250" fillId="57" borderId="164" applyNumberFormat="0" applyAlignment="0" applyProtection="0"/>
    <xf numFmtId="0" fontId="120" fillId="57" borderId="163" applyNumberFormat="0" applyAlignment="0" applyProtection="0"/>
    <xf numFmtId="0" fontId="295" fillId="0" borderId="165" applyNumberFormat="0" applyFill="0" applyAlignment="0" applyProtection="0"/>
    <xf numFmtId="0" fontId="80" fillId="56" borderId="166" applyNumberFormat="0" applyFont="0" applyAlignment="0" applyProtection="0"/>
    <xf numFmtId="0" fontId="201" fillId="53" borderId="163" applyNumberFormat="0" applyAlignment="0" applyProtection="0"/>
    <xf numFmtId="0" fontId="250" fillId="57" borderId="164" applyNumberFormat="0" applyAlignment="0" applyProtection="0"/>
    <xf numFmtId="0" fontId="120" fillId="57" borderId="163" applyNumberFormat="0" applyAlignment="0" applyProtection="0"/>
    <xf numFmtId="0" fontId="295" fillId="0" borderId="165" applyNumberFormat="0" applyFill="0" applyAlignment="0" applyProtection="0"/>
    <xf numFmtId="0" fontId="80" fillId="56" borderId="166" applyNumberFormat="0" applyFont="0" applyAlignment="0" applyProtection="0"/>
    <xf numFmtId="0" fontId="201" fillId="53" borderId="163" applyNumberFormat="0" applyAlignment="0" applyProtection="0"/>
    <xf numFmtId="0" fontId="250" fillId="57" borderId="164" applyNumberFormat="0" applyAlignment="0" applyProtection="0"/>
    <xf numFmtId="0" fontId="120" fillId="57" borderId="163" applyNumberFormat="0" applyAlignment="0" applyProtection="0"/>
    <xf numFmtId="0" fontId="295" fillId="0" borderId="165" applyNumberFormat="0" applyFill="0" applyAlignment="0" applyProtection="0"/>
    <xf numFmtId="0" fontId="80" fillId="56" borderId="166" applyNumberFormat="0" applyFont="0" applyAlignment="0" applyProtection="0"/>
    <xf numFmtId="0" fontId="201" fillId="53" borderId="163" applyNumberFormat="0" applyAlignment="0" applyProtection="0"/>
    <xf numFmtId="0" fontId="250" fillId="57" borderId="164" applyNumberFormat="0" applyAlignment="0" applyProtection="0"/>
    <xf numFmtId="0" fontId="120" fillId="57" borderId="163" applyNumberFormat="0" applyAlignment="0" applyProtection="0"/>
    <xf numFmtId="0" fontId="295" fillId="0" borderId="165" applyNumberFormat="0" applyFill="0" applyAlignment="0" applyProtection="0"/>
    <xf numFmtId="0" fontId="80" fillId="56" borderId="166" applyNumberFormat="0" applyFont="0" applyAlignment="0" applyProtection="0"/>
    <xf numFmtId="0" fontId="201" fillId="53" borderId="163" applyNumberFormat="0" applyAlignment="0" applyProtection="0"/>
    <xf numFmtId="0" fontId="250" fillId="57" borderId="164" applyNumberFormat="0" applyAlignment="0" applyProtection="0"/>
    <xf numFmtId="0" fontId="120" fillId="57" borderId="163" applyNumberFormat="0" applyAlignment="0" applyProtection="0"/>
    <xf numFmtId="0" fontId="295" fillId="0" borderId="165" applyNumberFormat="0" applyFill="0" applyAlignment="0" applyProtection="0"/>
    <xf numFmtId="0" fontId="80" fillId="56" borderId="166" applyNumberFormat="0" applyFont="0" applyAlignment="0" applyProtection="0"/>
    <xf numFmtId="0" fontId="201" fillId="35" borderId="163" applyNumberFormat="0" applyAlignment="0" applyProtection="0"/>
    <xf numFmtId="0" fontId="201" fillId="160" borderId="163" applyNumberFormat="0" applyAlignment="0" applyProtection="0"/>
    <xf numFmtId="0" fontId="61" fillId="53" borderId="163" applyNumberFormat="0" applyAlignment="0" applyProtection="0"/>
    <xf numFmtId="0" fontId="201" fillId="57" borderId="163" applyNumberFormat="0" applyAlignment="0" applyProtection="0"/>
    <xf numFmtId="0" fontId="201" fillId="160" borderId="163" applyNumberFormat="0" applyAlignment="0" applyProtection="0"/>
    <xf numFmtId="0" fontId="250" fillId="124" borderId="164" applyNumberFormat="0" applyAlignment="0" applyProtection="0"/>
    <xf numFmtId="0" fontId="250" fillId="150" borderId="164" applyNumberFormat="0" applyAlignment="0" applyProtection="0"/>
    <xf numFmtId="0" fontId="239" fillId="57" borderId="164" applyNumberFormat="0" applyAlignment="0" applyProtection="0"/>
    <xf numFmtId="0" fontId="250" fillId="150" borderId="164" applyNumberFormat="0" applyAlignment="0" applyProtection="0"/>
    <xf numFmtId="0" fontId="309" fillId="124" borderId="163" applyNumberFormat="0" applyAlignment="0" applyProtection="0"/>
    <xf numFmtId="0" fontId="120" fillId="150" borderId="163" applyNumberFormat="0" applyAlignment="0" applyProtection="0"/>
    <xf numFmtId="0" fontId="305" fillId="57" borderId="163" applyNumberFormat="0" applyAlignment="0" applyProtection="0"/>
    <xf numFmtId="0" fontId="120" fillId="150" borderId="163" applyNumberFormat="0" applyAlignment="0" applyProtection="0"/>
    <xf numFmtId="0" fontId="329" fillId="0" borderId="165" applyNumberFormat="0" applyFill="0" applyAlignment="0" applyProtection="0"/>
    <xf numFmtId="0" fontId="234" fillId="56" borderId="166" applyNumberFormat="0" applyFont="0" applyAlignment="0" applyProtection="0"/>
    <xf numFmtId="0" fontId="80" fillId="56" borderId="166" applyNumberFormat="0" applyFont="0" applyAlignment="0" applyProtection="0"/>
    <xf numFmtId="0" fontId="42" fillId="153" borderId="166" applyNumberFormat="0" applyAlignment="0" applyProtection="0"/>
    <xf numFmtId="0" fontId="4" fillId="56" borderId="166" applyNumberFormat="0" applyFont="0" applyAlignment="0" applyProtection="0"/>
    <xf numFmtId="0" fontId="42" fillId="153" borderId="166" applyNumberFormat="0" applyAlignment="0" applyProtection="0"/>
    <xf numFmtId="0" fontId="201" fillId="53" borderId="163" applyNumberFormat="0" applyAlignment="0" applyProtection="0"/>
    <xf numFmtId="0" fontId="201" fillId="53" borderId="163" applyNumberFormat="0" applyAlignment="0" applyProtection="0"/>
    <xf numFmtId="0" fontId="201" fillId="53" borderId="163" applyNumberFormat="0" applyAlignment="0" applyProtection="0"/>
    <xf numFmtId="0" fontId="4" fillId="0" borderId="0"/>
    <xf numFmtId="237" fontId="1" fillId="0" borderId="0" applyFont="0" applyFill="0" applyBorder="0" applyAlignment="0" applyProtection="0"/>
  </cellStyleXfs>
  <cellXfs count="347">
    <xf numFmtId="0" fontId="0" fillId="0" borderId="0" xfId="0"/>
    <xf numFmtId="0" fontId="3" fillId="0" borderId="0" xfId="0" applyFont="1"/>
    <xf numFmtId="0" fontId="3" fillId="0" borderId="0" xfId="0" applyFont="1" applyBorder="1"/>
    <xf numFmtId="0" fontId="0" fillId="0" borderId="0"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169" fontId="6" fillId="0" borderId="0" xfId="1" applyNumberFormat="1" applyFont="1" applyFill="1" applyBorder="1" applyAlignment="1">
      <alignment horizontal="right"/>
    </xf>
    <xf numFmtId="14" fontId="0" fillId="2" borderId="0" xfId="0" applyNumberFormat="1" applyFill="1"/>
    <xf numFmtId="14" fontId="2" fillId="0" borderId="0" xfId="0" applyNumberFormat="1" applyFont="1"/>
    <xf numFmtId="14" fontId="7" fillId="0" borderId="0" xfId="0" applyNumberFormat="1" applyFont="1"/>
    <xf numFmtId="0" fontId="0" fillId="0" borderId="0" xfId="0" applyBorder="1"/>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22" xfId="0" applyBorder="1" applyAlignment="1">
      <alignment horizontal="center" vertical="center"/>
    </xf>
    <xf numFmtId="0" fontId="6" fillId="0" borderId="23" xfId="3" applyFont="1" applyFill="1" applyBorder="1" applyAlignment="1">
      <alignment horizontal="center"/>
    </xf>
    <xf numFmtId="0" fontId="6" fillId="0" borderId="24" xfId="3" applyFont="1" applyFill="1" applyBorder="1" applyAlignment="1">
      <alignment horizontal="center"/>
    </xf>
    <xf numFmtId="0" fontId="6" fillId="0" borderId="25" xfId="3" applyFont="1" applyFill="1" applyBorder="1" applyAlignment="1">
      <alignment horizontal="center"/>
    </xf>
    <xf numFmtId="0" fontId="6" fillId="0" borderId="26" xfId="3" applyFont="1" applyFill="1" applyBorder="1" applyAlignment="1">
      <alignment horizontal="center"/>
    </xf>
    <xf numFmtId="0" fontId="6" fillId="0" borderId="27" xfId="3" applyFont="1" applyFill="1" applyBorder="1" applyAlignment="1">
      <alignment horizontal="center"/>
    </xf>
    <xf numFmtId="0" fontId="6" fillId="0" borderId="28" xfId="3" applyFont="1" applyFill="1" applyBorder="1" applyAlignment="1">
      <alignment horizontal="center"/>
    </xf>
    <xf numFmtId="0" fontId="6" fillId="0" borderId="0" xfId="3" applyFont="1" applyFill="1" applyBorder="1" applyAlignment="1">
      <alignment horizontal="center"/>
    </xf>
    <xf numFmtId="0" fontId="6" fillId="0" borderId="29" xfId="3" applyFont="1" applyFill="1" applyBorder="1" applyAlignment="1">
      <alignment horizontal="left" vertical="center" wrapText="1" indent="1"/>
    </xf>
    <xf numFmtId="0" fontId="6" fillId="0" borderId="30" xfId="3" applyFont="1" applyFill="1" applyBorder="1" applyAlignment="1">
      <alignment horizontal="left" vertical="center" wrapText="1" indent="1"/>
    </xf>
    <xf numFmtId="0" fontId="6" fillId="0" borderId="31" xfId="3" applyFont="1" applyFill="1" applyBorder="1" applyAlignment="1">
      <alignment horizontal="left" vertical="center"/>
    </xf>
    <xf numFmtId="169" fontId="6" fillId="3" borderId="29" xfId="1" applyNumberFormat="1" applyFont="1" applyFill="1" applyBorder="1" applyAlignment="1">
      <alignment horizontal="right"/>
    </xf>
    <xf numFmtId="169" fontId="6" fillId="3" borderId="32" xfId="1" applyNumberFormat="1" applyFont="1" applyFill="1" applyBorder="1" applyAlignment="1">
      <alignment horizontal="right"/>
    </xf>
    <xf numFmtId="169" fontId="6" fillId="3" borderId="30" xfId="1" applyNumberFormat="1" applyFont="1" applyFill="1" applyBorder="1" applyAlignment="1">
      <alignment horizontal="right"/>
    </xf>
    <xf numFmtId="10" fontId="6" fillId="3" borderId="32" xfId="2" applyNumberFormat="1" applyFont="1" applyFill="1" applyBorder="1" applyAlignment="1">
      <alignment horizontal="right"/>
    </xf>
    <xf numFmtId="169" fontId="6" fillId="3" borderId="33" xfId="1" applyNumberFormat="1" applyFont="1" applyFill="1" applyBorder="1" applyAlignment="1">
      <alignment horizontal="right"/>
    </xf>
    <xf numFmtId="169" fontId="6" fillId="3" borderId="34" xfId="1" applyNumberFormat="1" applyFont="1" applyFill="1" applyBorder="1" applyAlignment="1">
      <alignment horizontal="right"/>
    </xf>
    <xf numFmtId="169" fontId="6" fillId="3" borderId="35" xfId="1" applyNumberFormat="1" applyFont="1" applyFill="1" applyBorder="1" applyAlignment="1">
      <alignment horizontal="right"/>
    </xf>
    <xf numFmtId="16" fontId="5" fillId="0" borderId="36" xfId="3" applyNumberFormat="1" applyFont="1" applyFill="1" applyBorder="1" applyAlignment="1">
      <alignment horizontal="left" vertical="center" wrapText="1" indent="1"/>
    </xf>
    <xf numFmtId="16" fontId="5" fillId="0" borderId="37" xfId="3" applyNumberFormat="1" applyFont="1" applyFill="1" applyBorder="1" applyAlignment="1">
      <alignment horizontal="left" vertical="center" wrapText="1" indent="1"/>
    </xf>
    <xf numFmtId="0" fontId="5" fillId="0" borderId="38" xfId="3" applyFont="1" applyFill="1" applyBorder="1" applyAlignment="1">
      <alignment horizontal="left" vertical="center" indent="1"/>
    </xf>
    <xf numFmtId="169" fontId="5" fillId="0" borderId="36" xfId="1" applyNumberFormat="1" applyFont="1" applyFill="1" applyBorder="1" applyAlignment="1">
      <alignment horizontal="right"/>
    </xf>
    <xf numFmtId="169" fontId="5" fillId="0" borderId="39" xfId="1" applyNumberFormat="1" applyFont="1" applyFill="1" applyBorder="1" applyAlignment="1">
      <alignment horizontal="right"/>
    </xf>
    <xf numFmtId="169" fontId="5" fillId="3" borderId="37" xfId="1" applyNumberFormat="1" applyFont="1" applyFill="1" applyBorder="1" applyAlignment="1">
      <alignment horizontal="right"/>
    </xf>
    <xf numFmtId="10" fontId="5" fillId="3" borderId="39" xfId="1" applyNumberFormat="1" applyFont="1" applyFill="1" applyBorder="1" applyAlignment="1">
      <alignment horizontal="right"/>
    </xf>
    <xf numFmtId="169" fontId="5" fillId="0" borderId="37" xfId="1" applyNumberFormat="1" applyFont="1" applyFill="1" applyBorder="1" applyAlignment="1">
      <alignment horizontal="right"/>
    </xf>
    <xf numFmtId="169" fontId="5" fillId="0" borderId="40" xfId="1" applyNumberFormat="1" applyFont="1" applyFill="1" applyBorder="1" applyAlignment="1">
      <alignment horizontal="right"/>
    </xf>
    <xf numFmtId="169" fontId="5" fillId="0" borderId="0" xfId="1" applyNumberFormat="1" applyFont="1" applyFill="1" applyBorder="1" applyAlignment="1">
      <alignment horizontal="right"/>
    </xf>
    <xf numFmtId="16" fontId="5" fillId="0" borderId="41" xfId="3" applyNumberFormat="1" applyFont="1" applyFill="1" applyBorder="1" applyAlignment="1">
      <alignment horizontal="left" vertical="center" wrapText="1" indent="1"/>
    </xf>
    <xf numFmtId="16" fontId="5" fillId="0" borderId="42" xfId="3" applyNumberFormat="1" applyFont="1" applyFill="1" applyBorder="1" applyAlignment="1">
      <alignment horizontal="left" vertical="center" wrapText="1" indent="1"/>
    </xf>
    <xf numFmtId="0" fontId="5" fillId="0" borderId="43" xfId="3" applyFont="1" applyFill="1" applyBorder="1" applyAlignment="1">
      <alignment horizontal="left" vertical="center" indent="1"/>
    </xf>
    <xf numFmtId="169" fontId="5" fillId="0" borderId="41" xfId="1" applyNumberFormat="1" applyFont="1" applyFill="1" applyBorder="1" applyAlignment="1">
      <alignment horizontal="right"/>
    </xf>
    <xf numFmtId="169" fontId="5" fillId="0" borderId="44" xfId="1" applyNumberFormat="1" applyFont="1" applyFill="1" applyBorder="1" applyAlignment="1">
      <alignment horizontal="right"/>
    </xf>
    <xf numFmtId="169" fontId="5" fillId="3" borderId="42" xfId="1" applyNumberFormat="1" applyFont="1" applyFill="1" applyBorder="1" applyAlignment="1">
      <alignment horizontal="right"/>
    </xf>
    <xf numFmtId="10" fontId="5" fillId="3" borderId="44" xfId="1" applyNumberFormat="1" applyFont="1" applyFill="1" applyBorder="1" applyAlignment="1">
      <alignment horizontal="right"/>
    </xf>
    <xf numFmtId="169" fontId="5" fillId="0" borderId="42" xfId="1" applyNumberFormat="1" applyFont="1" applyFill="1" applyBorder="1" applyAlignment="1">
      <alignment horizontal="right"/>
    </xf>
    <xf numFmtId="169" fontId="5" fillId="0" borderId="45" xfId="1" applyNumberFormat="1" applyFont="1" applyFill="1" applyBorder="1" applyAlignment="1">
      <alignment horizontal="right"/>
    </xf>
    <xf numFmtId="0" fontId="6" fillId="0" borderId="33" xfId="3" applyFont="1" applyFill="1" applyBorder="1" applyAlignment="1">
      <alignment horizontal="left" vertical="center" wrapText="1" indent="1"/>
    </xf>
    <xf numFmtId="0" fontId="6" fillId="0" borderId="34" xfId="3" applyFont="1" applyFill="1" applyBorder="1" applyAlignment="1">
      <alignment horizontal="left" vertical="center" wrapText="1" indent="1"/>
    </xf>
    <xf numFmtId="0" fontId="6" fillId="0" borderId="46" xfId="3" applyFont="1" applyFill="1" applyBorder="1" applyAlignment="1">
      <alignment horizontal="left" vertical="center"/>
    </xf>
    <xf numFmtId="169" fontId="6" fillId="3" borderId="47" xfId="1" applyNumberFormat="1" applyFont="1" applyFill="1" applyBorder="1" applyAlignment="1">
      <alignment horizontal="right"/>
    </xf>
    <xf numFmtId="10" fontId="6" fillId="3" borderId="47" xfId="1" applyNumberFormat="1" applyFont="1" applyFill="1" applyBorder="1" applyAlignment="1">
      <alignment horizontal="right"/>
    </xf>
    <xf numFmtId="0" fontId="5" fillId="0" borderId="29" xfId="3" applyFont="1" applyFill="1" applyBorder="1" applyAlignment="1">
      <alignment horizontal="left" vertical="center" wrapText="1" indent="1"/>
    </xf>
    <xf numFmtId="0" fontId="5" fillId="0" borderId="30" xfId="3" applyFont="1" applyFill="1" applyBorder="1" applyAlignment="1">
      <alignment horizontal="left" vertical="center" wrapText="1" indent="1"/>
    </xf>
    <xf numFmtId="0" fontId="8" fillId="0" borderId="31" xfId="3" applyFont="1" applyFill="1" applyBorder="1" applyAlignment="1">
      <alignment horizontal="left" vertical="center" indent="1"/>
    </xf>
    <xf numFmtId="169" fontId="5" fillId="3" borderId="29" xfId="1" applyNumberFormat="1" applyFont="1" applyFill="1" applyBorder="1" applyAlignment="1">
      <alignment horizontal="right"/>
    </xf>
    <xf numFmtId="169" fontId="5" fillId="3" borderId="32" xfId="1" applyNumberFormat="1" applyFont="1" applyFill="1" applyBorder="1" applyAlignment="1">
      <alignment horizontal="right"/>
    </xf>
    <xf numFmtId="169" fontId="5" fillId="3" borderId="30" xfId="1" applyNumberFormat="1" applyFont="1" applyFill="1" applyBorder="1" applyAlignment="1">
      <alignment horizontal="right"/>
    </xf>
    <xf numFmtId="10" fontId="5" fillId="3" borderId="32" xfId="1" applyNumberFormat="1" applyFont="1" applyFill="1" applyBorder="1" applyAlignment="1">
      <alignment horizontal="right"/>
    </xf>
    <xf numFmtId="169" fontId="5" fillId="3" borderId="48" xfId="1" applyNumberFormat="1" applyFont="1" applyFill="1" applyBorder="1" applyAlignment="1">
      <alignment horizontal="right"/>
    </xf>
    <xf numFmtId="0" fontId="5" fillId="0" borderId="38" xfId="3" applyFont="1" applyFill="1" applyBorder="1" applyAlignment="1">
      <alignment horizontal="left" vertical="center" indent="2"/>
    </xf>
    <xf numFmtId="0" fontId="8" fillId="0" borderId="43" xfId="3" applyFont="1" applyFill="1" applyBorder="1" applyAlignment="1">
      <alignment horizontal="left" vertical="center" indent="1"/>
    </xf>
    <xf numFmtId="0" fontId="8" fillId="0" borderId="29" xfId="3" applyFont="1" applyFill="1" applyBorder="1" applyAlignment="1">
      <alignment horizontal="left" vertical="center" wrapText="1" indent="1"/>
    </xf>
    <xf numFmtId="0" fontId="8" fillId="0" borderId="30" xfId="3" applyFont="1" applyFill="1" applyBorder="1" applyAlignment="1">
      <alignment horizontal="left" vertical="center" wrapText="1" indent="1"/>
    </xf>
    <xf numFmtId="0" fontId="6" fillId="0" borderId="13" xfId="3" applyFont="1" applyFill="1" applyBorder="1" applyAlignment="1">
      <alignment horizontal="left" vertical="center" wrapText="1" indent="1"/>
    </xf>
    <xf numFmtId="0" fontId="6" fillId="0" borderId="14" xfId="3" applyFont="1" applyFill="1" applyBorder="1" applyAlignment="1">
      <alignment horizontal="left" vertical="center" wrapText="1" indent="1"/>
    </xf>
    <xf numFmtId="0" fontId="6" fillId="0" borderId="0" xfId="3" applyFont="1" applyFill="1" applyBorder="1" applyAlignment="1">
      <alignment horizontal="left" vertical="center"/>
    </xf>
    <xf numFmtId="169" fontId="6" fillId="0" borderId="13" xfId="1" applyNumberFormat="1" applyFont="1" applyFill="1" applyBorder="1" applyAlignment="1">
      <alignment horizontal="right"/>
    </xf>
    <xf numFmtId="169" fontId="6" fillId="0" borderId="15" xfId="1" applyNumberFormat="1" applyFont="1" applyFill="1" applyBorder="1" applyAlignment="1">
      <alignment horizontal="right"/>
    </xf>
    <xf numFmtId="169" fontId="6" fillId="3" borderId="14" xfId="1" applyNumberFormat="1" applyFont="1" applyFill="1" applyBorder="1" applyAlignment="1">
      <alignment horizontal="right"/>
    </xf>
    <xf numFmtId="10" fontId="6" fillId="3" borderId="15" xfId="1" applyNumberFormat="1" applyFont="1" applyFill="1" applyBorder="1" applyAlignment="1">
      <alignment horizontal="right"/>
    </xf>
    <xf numFmtId="169" fontId="6" fillId="0" borderId="14" xfId="1" applyNumberFormat="1" applyFont="1" applyFill="1" applyBorder="1" applyAlignment="1">
      <alignment horizontal="right"/>
    </xf>
    <xf numFmtId="169" fontId="6" fillId="0" borderId="49" xfId="1" applyNumberFormat="1" applyFont="1" applyFill="1" applyBorder="1" applyAlignment="1">
      <alignment horizontal="right"/>
    </xf>
    <xf numFmtId="0" fontId="8" fillId="0" borderId="31" xfId="3" applyFont="1" applyFill="1" applyBorder="1" applyAlignment="1">
      <alignment horizontal="left" vertical="center" indent="2"/>
    </xf>
    <xf numFmtId="0" fontId="5" fillId="0" borderId="38" xfId="3" applyFont="1" applyFill="1" applyBorder="1" applyAlignment="1">
      <alignment horizontal="left" vertical="center" indent="3"/>
    </xf>
    <xf numFmtId="16" fontId="8" fillId="0" borderId="36" xfId="3" applyNumberFormat="1" applyFont="1" applyFill="1" applyBorder="1" applyAlignment="1">
      <alignment horizontal="left" vertical="center" wrapText="1" indent="1"/>
    </xf>
    <xf numFmtId="16" fontId="8" fillId="0" borderId="37" xfId="3" applyNumberFormat="1" applyFont="1" applyFill="1" applyBorder="1" applyAlignment="1">
      <alignment horizontal="left" vertical="center" wrapText="1" indent="1"/>
    </xf>
    <xf numFmtId="0" fontId="8" fillId="0" borderId="38" xfId="3" applyFont="1" applyFill="1" applyBorder="1" applyAlignment="1">
      <alignment horizontal="left" vertical="center" indent="2"/>
    </xf>
    <xf numFmtId="16" fontId="8" fillId="0" borderId="41" xfId="3" applyNumberFormat="1" applyFont="1" applyFill="1" applyBorder="1" applyAlignment="1">
      <alignment horizontal="left" vertical="center" wrapText="1" indent="1"/>
    </xf>
    <xf numFmtId="16" fontId="8" fillId="0" borderId="42" xfId="3" applyNumberFormat="1" applyFont="1" applyFill="1" applyBorder="1" applyAlignment="1">
      <alignment horizontal="left" vertical="center" wrapText="1" indent="1"/>
    </xf>
    <xf numFmtId="0" fontId="6" fillId="0" borderId="50" xfId="3" applyFont="1" applyFill="1" applyBorder="1" applyAlignment="1">
      <alignment horizontal="left" vertical="center" wrapText="1" indent="1"/>
    </xf>
    <xf numFmtId="0" fontId="6" fillId="0" borderId="51" xfId="3" applyFont="1" applyFill="1" applyBorder="1" applyAlignment="1">
      <alignment horizontal="left" vertical="center" wrapText="1" indent="1"/>
    </xf>
    <xf numFmtId="0" fontId="6" fillId="0" borderId="52" xfId="3" applyFont="1" applyFill="1" applyBorder="1" applyAlignment="1">
      <alignment horizontal="left" vertical="center"/>
    </xf>
    <xf numFmtId="169" fontId="6" fillId="0" borderId="50" xfId="1" applyNumberFormat="1" applyFont="1" applyFill="1" applyBorder="1" applyAlignment="1">
      <alignment horizontal="right"/>
    </xf>
    <xf numFmtId="169" fontId="6" fillId="0" borderId="53" xfId="1" applyNumberFormat="1" applyFont="1" applyFill="1" applyBorder="1" applyAlignment="1">
      <alignment horizontal="right"/>
    </xf>
    <xf numFmtId="169" fontId="6" fillId="3" borderId="51" xfId="1" applyNumberFormat="1" applyFont="1" applyFill="1" applyBorder="1" applyAlignment="1">
      <alignment horizontal="right"/>
    </xf>
    <xf numFmtId="10" fontId="6" fillId="3" borderId="53" xfId="1" applyNumberFormat="1" applyFont="1" applyFill="1" applyBorder="1" applyAlignment="1">
      <alignment horizontal="right"/>
    </xf>
    <xf numFmtId="169" fontId="6" fillId="0" borderId="51" xfId="1" applyNumberFormat="1" applyFont="1" applyFill="1" applyBorder="1" applyAlignment="1">
      <alignment horizontal="right"/>
    </xf>
    <xf numFmtId="169" fontId="6" fillId="0" borderId="54" xfId="1" applyNumberFormat="1" applyFont="1" applyFill="1" applyBorder="1" applyAlignment="1">
      <alignment horizontal="right"/>
    </xf>
    <xf numFmtId="0" fontId="9" fillId="0" borderId="33" xfId="3" applyFont="1" applyFill="1" applyBorder="1" applyAlignment="1">
      <alignment horizontal="left" vertical="center" wrapText="1" indent="1"/>
    </xf>
    <xf numFmtId="0" fontId="9" fillId="0" borderId="34" xfId="3" applyFont="1" applyFill="1" applyBorder="1" applyAlignment="1">
      <alignment horizontal="left" vertical="center" wrapText="1" indent="1"/>
    </xf>
    <xf numFmtId="0" fontId="9" fillId="0" borderId="46" xfId="3" applyFont="1" applyFill="1" applyBorder="1" applyAlignment="1">
      <alignment horizontal="left" vertical="center"/>
    </xf>
    <xf numFmtId="0" fontId="5" fillId="0" borderId="36" xfId="3" applyFont="1" applyFill="1" applyBorder="1" applyAlignment="1">
      <alignment horizontal="left" vertical="center" wrapText="1" indent="1"/>
    </xf>
    <xf numFmtId="0" fontId="5" fillId="0" borderId="37" xfId="3" applyFont="1" applyFill="1" applyBorder="1" applyAlignment="1">
      <alignment horizontal="left" vertical="center" wrapText="1" indent="1"/>
    </xf>
    <xf numFmtId="0" fontId="8" fillId="0" borderId="38" xfId="3" applyFont="1" applyFill="1" applyBorder="1" applyAlignment="1">
      <alignment horizontal="left" vertical="center" indent="1"/>
    </xf>
    <xf numFmtId="169" fontId="5" fillId="3" borderId="36" xfId="1" applyNumberFormat="1" applyFont="1" applyFill="1" applyBorder="1" applyAlignment="1">
      <alignment horizontal="right"/>
    </xf>
    <xf numFmtId="169" fontId="5" fillId="3" borderId="39" xfId="1" applyNumberFormat="1" applyFont="1" applyFill="1" applyBorder="1" applyAlignment="1">
      <alignment horizontal="right"/>
    </xf>
    <xf numFmtId="169" fontId="5" fillId="3" borderId="40" xfId="1" applyNumberFormat="1" applyFont="1" applyFill="1" applyBorder="1" applyAlignment="1">
      <alignment horizontal="right"/>
    </xf>
    <xf numFmtId="14" fontId="5" fillId="0" borderId="36" xfId="3" applyNumberFormat="1" applyFont="1" applyFill="1" applyBorder="1" applyAlignment="1">
      <alignment horizontal="left" vertical="center" wrapText="1" indent="1"/>
    </xf>
    <xf numFmtId="14" fontId="5" fillId="0" borderId="37" xfId="3" applyNumberFormat="1" applyFont="1" applyFill="1" applyBorder="1" applyAlignment="1">
      <alignment horizontal="left" vertical="center" wrapText="1" indent="1"/>
    </xf>
    <xf numFmtId="0" fontId="8" fillId="0" borderId="36" xfId="3" applyFont="1" applyFill="1" applyBorder="1" applyAlignment="1">
      <alignment horizontal="left" vertical="center" wrapText="1" indent="1"/>
    </xf>
    <xf numFmtId="0" fontId="8" fillId="0" borderId="37" xfId="3" applyFont="1" applyFill="1" applyBorder="1" applyAlignment="1">
      <alignment horizontal="left" vertical="center" wrapText="1" indent="1"/>
    </xf>
    <xf numFmtId="169" fontId="6" fillId="3" borderId="50" xfId="1" applyNumberFormat="1" applyFont="1" applyFill="1" applyBorder="1" applyAlignment="1">
      <alignment horizontal="right"/>
    </xf>
    <xf numFmtId="169" fontId="6" fillId="3" borderId="53" xfId="1" applyNumberFormat="1" applyFont="1" applyFill="1" applyBorder="1" applyAlignment="1">
      <alignment horizontal="right"/>
    </xf>
    <xf numFmtId="169" fontId="6" fillId="3" borderId="54" xfId="1" applyNumberFormat="1" applyFont="1" applyFill="1" applyBorder="1" applyAlignment="1">
      <alignment horizontal="right"/>
    </xf>
    <xf numFmtId="0" fontId="6" fillId="0" borderId="52" xfId="3" applyFont="1" applyFill="1" applyBorder="1" applyAlignment="1">
      <alignment horizontal="left"/>
    </xf>
    <xf numFmtId="0" fontId="11" fillId="0" borderId="0" xfId="4" applyFont="1"/>
    <xf numFmtId="0" fontId="5" fillId="0" borderId="0" xfId="4" applyFont="1"/>
    <xf numFmtId="14" fontId="6" fillId="0" borderId="0" xfId="4" applyNumberFormat="1" applyFont="1"/>
    <xf numFmtId="0" fontId="12" fillId="0" borderId="0" xfId="4" applyFont="1"/>
    <xf numFmtId="0" fontId="5" fillId="0" borderId="24" xfId="5" applyFont="1" applyBorder="1" applyAlignment="1">
      <alignment horizontal="center" vertical="center" wrapText="1"/>
    </xf>
    <xf numFmtId="0" fontId="5" fillId="0" borderId="62" xfId="5" applyFont="1" applyBorder="1" applyAlignment="1">
      <alignment horizontal="center" vertical="center" wrapText="1"/>
    </xf>
    <xf numFmtId="0" fontId="5" fillId="0" borderId="50" xfId="4" applyFont="1" applyBorder="1" applyAlignment="1">
      <alignment horizontal="center" vertical="center"/>
    </xf>
    <xf numFmtId="0" fontId="5" fillId="0" borderId="53" xfId="4" applyFont="1" applyBorder="1" applyAlignment="1">
      <alignment horizontal="center" vertical="center"/>
    </xf>
    <xf numFmtId="0" fontId="5" fillId="0" borderId="51" xfId="4" applyFont="1" applyBorder="1" applyAlignment="1">
      <alignment horizontal="center" vertical="center"/>
    </xf>
    <xf numFmtId="0" fontId="5" fillId="0" borderId="54" xfId="4" applyFont="1" applyBorder="1" applyAlignment="1">
      <alignment horizontal="center" vertical="center"/>
    </xf>
    <xf numFmtId="0" fontId="5" fillId="0" borderId="63" xfId="5" applyFont="1" applyBorder="1" applyAlignment="1">
      <alignment horizontal="center" vertical="center"/>
    </xf>
    <xf numFmtId="0" fontId="5" fillId="0" borderId="51" xfId="5" applyFont="1" applyBorder="1" applyAlignment="1">
      <alignment horizontal="center" vertical="center"/>
    </xf>
    <xf numFmtId="0" fontId="5" fillId="0" borderId="52" xfId="5" applyFont="1" applyBorder="1" applyAlignment="1">
      <alignment horizontal="center" vertical="center"/>
    </xf>
    <xf numFmtId="0" fontId="5" fillId="0" borderId="64" xfId="5" applyFont="1" applyBorder="1" applyAlignment="1">
      <alignment horizontal="center" vertical="center"/>
    </xf>
    <xf numFmtId="0" fontId="12" fillId="4" borderId="65" xfId="4" applyFont="1" applyFill="1" applyBorder="1"/>
    <xf numFmtId="0" fontId="12" fillId="4" borderId="66" xfId="4" applyFont="1" applyFill="1" applyBorder="1"/>
    <xf numFmtId="0" fontId="12" fillId="4" borderId="67" xfId="4" applyFont="1" applyFill="1" applyBorder="1" applyAlignment="1">
      <alignment horizontal="left" indent="1"/>
    </xf>
    <xf numFmtId="0" fontId="12" fillId="4" borderId="68" xfId="4" applyFont="1" applyFill="1" applyBorder="1" applyAlignment="1">
      <alignment wrapText="1"/>
    </xf>
    <xf numFmtId="170" fontId="12" fillId="5" borderId="33" xfId="4" applyNumberFormat="1" applyFont="1" applyFill="1" applyBorder="1"/>
    <xf numFmtId="170" fontId="12" fillId="4" borderId="34" xfId="4" applyNumberFormat="1" applyFont="1" applyFill="1" applyBorder="1"/>
    <xf numFmtId="10" fontId="12" fillId="4" borderId="69" xfId="4" applyNumberFormat="1" applyFont="1" applyFill="1" applyBorder="1"/>
    <xf numFmtId="170" fontId="12" fillId="4" borderId="47" xfId="4" applyNumberFormat="1" applyFont="1" applyFill="1" applyBorder="1"/>
    <xf numFmtId="170" fontId="12" fillId="4" borderId="70" xfId="4" applyNumberFormat="1" applyFont="1" applyFill="1" applyBorder="1"/>
    <xf numFmtId="10" fontId="12" fillId="4" borderId="35" xfId="4" applyNumberFormat="1" applyFont="1" applyFill="1" applyBorder="1"/>
    <xf numFmtId="0" fontId="14" fillId="0" borderId="0" xfId="0" applyFont="1"/>
    <xf numFmtId="16" fontId="15" fillId="6" borderId="36" xfId="4" applyNumberFormat="1" applyFont="1" applyFill="1" applyBorder="1"/>
    <xf numFmtId="16" fontId="15" fillId="6" borderId="39" xfId="4" applyNumberFormat="1" applyFont="1" applyFill="1" applyBorder="1"/>
    <xf numFmtId="0" fontId="15" fillId="6" borderId="37" xfId="4" applyFont="1" applyFill="1" applyBorder="1" applyAlignment="1">
      <alignment horizontal="left" indent="1"/>
    </xf>
    <xf numFmtId="0" fontId="15" fillId="6" borderId="40" xfId="4" applyFont="1" applyFill="1" applyBorder="1" applyAlignment="1">
      <alignment horizontal="left" wrapText="1" indent="1"/>
    </xf>
    <xf numFmtId="170" fontId="15" fillId="7" borderId="71" xfId="4" applyNumberFormat="1" applyFont="1" applyFill="1" applyBorder="1"/>
    <xf numFmtId="170" fontId="15" fillId="7" borderId="37" xfId="4" applyNumberFormat="1" applyFont="1" applyFill="1" applyBorder="1"/>
    <xf numFmtId="10" fontId="15" fillId="7" borderId="72" xfId="4" applyNumberFormat="1" applyFont="1" applyFill="1" applyBorder="1"/>
    <xf numFmtId="170" fontId="15" fillId="6" borderId="39" xfId="4" applyNumberFormat="1" applyFont="1" applyFill="1" applyBorder="1"/>
    <xf numFmtId="170" fontId="15" fillId="6" borderId="37" xfId="4" applyNumberFormat="1" applyFont="1" applyFill="1" applyBorder="1"/>
    <xf numFmtId="10" fontId="15" fillId="6" borderId="72" xfId="4" applyNumberFormat="1" applyFont="1" applyFill="1" applyBorder="1"/>
    <xf numFmtId="170" fontId="15" fillId="6" borderId="73" xfId="4" applyNumberFormat="1" applyFont="1" applyFill="1" applyBorder="1"/>
    <xf numFmtId="10" fontId="15" fillId="6" borderId="40" xfId="4" applyNumberFormat="1" applyFont="1" applyFill="1" applyBorder="1"/>
    <xf numFmtId="16" fontId="15" fillId="6" borderId="74" xfId="4" applyNumberFormat="1" applyFont="1" applyFill="1" applyBorder="1"/>
    <xf numFmtId="16" fontId="15" fillId="6" borderId="75" xfId="4" applyNumberFormat="1" applyFont="1" applyFill="1" applyBorder="1"/>
    <xf numFmtId="0" fontId="15" fillId="6" borderId="76" xfId="4" applyFont="1" applyFill="1" applyBorder="1" applyAlignment="1">
      <alignment horizontal="left" indent="1"/>
    </xf>
    <xf numFmtId="0" fontId="15" fillId="6" borderId="77" xfId="4" applyFont="1" applyFill="1" applyBorder="1" applyAlignment="1">
      <alignment horizontal="left" wrapText="1" indent="1"/>
    </xf>
    <xf numFmtId="170" fontId="15" fillId="7" borderId="78" xfId="4" applyNumberFormat="1" applyFont="1" applyFill="1" applyBorder="1"/>
    <xf numFmtId="170" fontId="15" fillId="7" borderId="76" xfId="4" applyNumberFormat="1" applyFont="1" applyFill="1" applyBorder="1"/>
    <xf numFmtId="10" fontId="15" fillId="7" borderId="79" xfId="4" applyNumberFormat="1" applyFont="1" applyFill="1" applyBorder="1"/>
    <xf numFmtId="170" fontId="15" fillId="6" borderId="75" xfId="4" applyNumberFormat="1" applyFont="1" applyFill="1" applyBorder="1"/>
    <xf numFmtId="170" fontId="15" fillId="6" borderId="76" xfId="4" applyNumberFormat="1" applyFont="1" applyFill="1" applyBorder="1"/>
    <xf numFmtId="10" fontId="15" fillId="6" borderId="79" xfId="4" applyNumberFormat="1" applyFont="1" applyFill="1" applyBorder="1"/>
    <xf numFmtId="170" fontId="15" fillId="6" borderId="80" xfId="4" applyNumberFormat="1" applyFont="1" applyFill="1" applyBorder="1"/>
    <xf numFmtId="10" fontId="15" fillId="6" borderId="77" xfId="4" applyNumberFormat="1" applyFont="1" applyFill="1" applyBorder="1"/>
    <xf numFmtId="0" fontId="12" fillId="6" borderId="65" xfId="4" applyFont="1" applyFill="1" applyBorder="1"/>
    <xf numFmtId="0" fontId="12" fillId="6" borderId="66" xfId="4" applyFont="1" applyFill="1" applyBorder="1"/>
    <xf numFmtId="16" fontId="12" fillId="6" borderId="66" xfId="4" applyNumberFormat="1" applyFont="1" applyFill="1" applyBorder="1"/>
    <xf numFmtId="0" fontId="12" fillId="6" borderId="67" xfId="4" applyFont="1" applyFill="1" applyBorder="1" applyAlignment="1">
      <alignment horizontal="left" indent="1"/>
    </xf>
    <xf numFmtId="0" fontId="12" fillId="6" borderId="68" xfId="4" applyFont="1" applyFill="1" applyBorder="1" applyAlignment="1">
      <alignment wrapText="1"/>
    </xf>
    <xf numFmtId="170" fontId="12" fillId="6" borderId="67" xfId="4" applyNumberFormat="1" applyFont="1" applyFill="1" applyBorder="1"/>
    <xf numFmtId="10" fontId="12" fillId="6" borderId="82" xfId="4" applyNumberFormat="1" applyFont="1" applyFill="1" applyBorder="1"/>
    <xf numFmtId="170" fontId="12" fillId="6" borderId="66" xfId="4" applyNumberFormat="1" applyFont="1" applyFill="1" applyBorder="1"/>
    <xf numFmtId="170" fontId="12" fillId="6" borderId="83" xfId="4" applyNumberFormat="1" applyFont="1" applyFill="1" applyBorder="1"/>
    <xf numFmtId="10" fontId="12" fillId="6" borderId="68" xfId="4" applyNumberFormat="1" applyFont="1" applyFill="1" applyBorder="1"/>
    <xf numFmtId="16" fontId="15" fillId="3" borderId="36" xfId="4" applyNumberFormat="1" applyFont="1" applyFill="1" applyBorder="1"/>
    <xf numFmtId="16" fontId="15" fillId="3" borderId="39" xfId="4" applyNumberFormat="1" applyFont="1" applyFill="1" applyBorder="1"/>
    <xf numFmtId="0" fontId="15" fillId="3" borderId="37" xfId="4" applyFont="1" applyFill="1" applyBorder="1" applyAlignment="1">
      <alignment horizontal="left" indent="1"/>
    </xf>
    <xf numFmtId="0" fontId="15" fillId="3" borderId="40" xfId="4" applyFont="1" applyFill="1" applyBorder="1" applyAlignment="1">
      <alignment horizontal="left" wrapText="1" indent="1"/>
    </xf>
    <xf numFmtId="170" fontId="15" fillId="3" borderId="39" xfId="4" applyNumberFormat="1" applyFont="1" applyFill="1" applyBorder="1"/>
    <xf numFmtId="170" fontId="15" fillId="3" borderId="37" xfId="4" applyNumberFormat="1" applyFont="1" applyFill="1" applyBorder="1"/>
    <xf numFmtId="10" fontId="15" fillId="3" borderId="72" xfId="4" applyNumberFormat="1" applyFont="1" applyFill="1" applyBorder="1"/>
    <xf numFmtId="170" fontId="15" fillId="3" borderId="73" xfId="4" applyNumberFormat="1" applyFont="1" applyFill="1" applyBorder="1"/>
    <xf numFmtId="10" fontId="15" fillId="3" borderId="40" xfId="4" applyNumberFormat="1" applyFont="1" applyFill="1" applyBorder="1"/>
    <xf numFmtId="14" fontId="5" fillId="0" borderId="36" xfId="4" applyNumberFormat="1" applyFont="1" applyBorder="1"/>
    <xf numFmtId="14" fontId="5" fillId="0" borderId="39" xfId="4" applyNumberFormat="1" applyFont="1" applyBorder="1"/>
    <xf numFmtId="0" fontId="5" fillId="0" borderId="37" xfId="4" applyFont="1" applyBorder="1" applyAlignment="1">
      <alignment horizontal="left" indent="1"/>
    </xf>
    <xf numFmtId="0" fontId="8" fillId="0" borderId="40" xfId="4" applyFont="1" applyFill="1" applyBorder="1" applyAlignment="1">
      <alignment horizontal="left" wrapText="1" indent="3"/>
    </xf>
    <xf numFmtId="170" fontId="8" fillId="7" borderId="71" xfId="4" applyNumberFormat="1" applyFont="1" applyFill="1" applyBorder="1"/>
    <xf numFmtId="170" fontId="8" fillId="7" borderId="37" xfId="4" applyNumberFormat="1" applyFont="1" applyFill="1" applyBorder="1"/>
    <xf numFmtId="10" fontId="8" fillId="7" borderId="72" xfId="4" applyNumberFormat="1" applyFont="1" applyFill="1" applyBorder="1"/>
    <xf numFmtId="170" fontId="8" fillId="0" borderId="39" xfId="4" applyNumberFormat="1" applyFont="1" applyBorder="1"/>
    <xf numFmtId="170" fontId="8" fillId="0" borderId="37" xfId="4" applyNumberFormat="1" applyFont="1" applyBorder="1"/>
    <xf numFmtId="10" fontId="8" fillId="0" borderId="72" xfId="4" applyNumberFormat="1" applyFont="1" applyBorder="1"/>
    <xf numFmtId="170" fontId="8" fillId="0" borderId="73" xfId="4" applyNumberFormat="1" applyFont="1" applyBorder="1"/>
    <xf numFmtId="10" fontId="8" fillId="0" borderId="40" xfId="4" applyNumberFormat="1" applyFont="1" applyBorder="1"/>
    <xf numFmtId="170" fontId="8" fillId="8" borderId="39" xfId="4" applyNumberFormat="1" applyFont="1" applyFill="1" applyBorder="1"/>
    <xf numFmtId="170" fontId="8" fillId="8" borderId="37" xfId="4" applyNumberFormat="1" applyFont="1" applyFill="1" applyBorder="1"/>
    <xf numFmtId="0" fontId="8" fillId="0" borderId="40" xfId="4" applyFont="1" applyBorder="1" applyAlignment="1">
      <alignment horizontal="left" wrapText="1" indent="3"/>
    </xf>
    <xf numFmtId="170" fontId="15" fillId="0" borderId="39" xfId="4" applyNumberFormat="1" applyFont="1" applyFill="1" applyBorder="1"/>
    <xf numFmtId="170" fontId="15" fillId="0" borderId="37" xfId="4" applyNumberFormat="1" applyFont="1" applyFill="1" applyBorder="1"/>
    <xf numFmtId="10" fontId="15" fillId="0" borderId="72" xfId="4" applyNumberFormat="1" applyFont="1" applyFill="1" applyBorder="1"/>
    <xf numFmtId="170" fontId="15" fillId="0" borderId="73" xfId="4" applyNumberFormat="1" applyFont="1" applyFill="1" applyBorder="1"/>
    <xf numFmtId="10" fontId="15" fillId="0" borderId="40" xfId="4" applyNumberFormat="1" applyFont="1" applyFill="1" applyBorder="1"/>
    <xf numFmtId="14" fontId="5" fillId="0" borderId="74" xfId="4" applyNumberFormat="1" applyFont="1" applyBorder="1"/>
    <xf numFmtId="14" fontId="5" fillId="0" borderId="75" xfId="4" applyNumberFormat="1" applyFont="1" applyBorder="1"/>
    <xf numFmtId="0" fontId="5" fillId="0" borderId="76" xfId="4" applyFont="1" applyBorder="1" applyAlignment="1">
      <alignment horizontal="left" indent="1"/>
    </xf>
    <xf numFmtId="0" fontId="8" fillId="0" borderId="77" xfId="4" applyFont="1" applyBorder="1" applyAlignment="1">
      <alignment horizontal="left" wrapText="1" indent="3"/>
    </xf>
    <xf numFmtId="170" fontId="8" fillId="7" borderId="84" xfId="4" applyNumberFormat="1" applyFont="1" applyFill="1" applyBorder="1"/>
    <xf numFmtId="170" fontId="8" fillId="7" borderId="42" xfId="4" applyNumberFormat="1" applyFont="1" applyFill="1" applyBorder="1"/>
    <xf numFmtId="10" fontId="8" fillId="7" borderId="85" xfId="4" applyNumberFormat="1" applyFont="1" applyFill="1" applyBorder="1"/>
    <xf numFmtId="170" fontId="8" fillId="0" borderId="44" xfId="4" applyNumberFormat="1" applyFont="1" applyBorder="1"/>
    <xf numFmtId="170" fontId="8" fillId="0" borderId="42" xfId="4" applyNumberFormat="1" applyFont="1" applyBorder="1"/>
    <xf numFmtId="10" fontId="8" fillId="0" borderId="85" xfId="4" applyNumberFormat="1" applyFont="1" applyBorder="1"/>
    <xf numFmtId="170" fontId="8" fillId="0" borderId="86" xfId="4" applyNumberFormat="1" applyFont="1" applyBorder="1"/>
    <xf numFmtId="10" fontId="8" fillId="0" borderId="45" xfId="4" applyNumberFormat="1" applyFont="1" applyBorder="1"/>
    <xf numFmtId="170" fontId="12" fillId="0" borderId="81" xfId="4" applyNumberFormat="1" applyFont="1" applyFill="1" applyBorder="1"/>
    <xf numFmtId="170" fontId="12" fillId="0" borderId="67" xfId="4" applyNumberFormat="1" applyFont="1" applyFill="1" applyBorder="1"/>
    <xf numFmtId="170" fontId="8" fillId="0" borderId="37" xfId="4" applyNumberFormat="1" applyFont="1" applyFill="1" applyBorder="1"/>
    <xf numFmtId="170" fontId="15" fillId="9" borderId="36" xfId="4" applyNumberFormat="1" applyFont="1" applyFill="1" applyBorder="1"/>
    <xf numFmtId="0" fontId="5" fillId="0" borderId="88" xfId="5" applyFont="1" applyBorder="1" applyAlignment="1">
      <alignment horizontal="center" vertical="center" wrapText="1"/>
    </xf>
    <xf numFmtId="0" fontId="5" fillId="0" borderId="89" xfId="5" applyFont="1" applyBorder="1" applyAlignment="1">
      <alignment horizontal="center" vertical="center" wrapText="1"/>
    </xf>
    <xf numFmtId="0" fontId="5" fillId="0" borderId="27" xfId="5" applyFont="1" applyBorder="1" applyAlignment="1">
      <alignment horizontal="center" vertical="center" wrapText="1"/>
    </xf>
    <xf numFmtId="0" fontId="5" fillId="0" borderId="28" xfId="5" applyFont="1" applyBorder="1" applyAlignment="1">
      <alignment horizontal="center" vertical="center" wrapText="1"/>
    </xf>
    <xf numFmtId="170" fontId="12" fillId="4" borderId="90" xfId="4" applyNumberFormat="1" applyFont="1" applyFill="1" applyBorder="1"/>
    <xf numFmtId="10" fontId="12" fillId="4" borderId="70" xfId="4" applyNumberFormat="1" applyFont="1" applyFill="1" applyBorder="1"/>
    <xf numFmtId="10" fontId="15" fillId="6" borderId="73" xfId="4" applyNumberFormat="1" applyFont="1" applyFill="1" applyBorder="1"/>
    <xf numFmtId="10" fontId="15" fillId="6" borderId="80" xfId="4" applyNumberFormat="1" applyFont="1" applyFill="1" applyBorder="1"/>
    <xf numFmtId="10" fontId="12" fillId="6" borderId="83" xfId="4" applyNumberFormat="1" applyFont="1" applyFill="1" applyBorder="1"/>
    <xf numFmtId="10" fontId="15" fillId="3" borderId="73" xfId="4" applyNumberFormat="1" applyFont="1" applyFill="1" applyBorder="1"/>
    <xf numFmtId="10" fontId="8" fillId="0" borderId="73" xfId="4" applyNumberFormat="1" applyFont="1" applyBorder="1"/>
    <xf numFmtId="10" fontId="15" fillId="0" borderId="73" xfId="4" applyNumberFormat="1" applyFont="1" applyFill="1" applyBorder="1"/>
    <xf numFmtId="10" fontId="8" fillId="0" borderId="86" xfId="4" applyNumberFormat="1" applyFont="1" applyBorder="1"/>
    <xf numFmtId="170" fontId="15" fillId="7" borderId="36" xfId="4" applyNumberFormat="1" applyFont="1" applyFill="1" applyBorder="1"/>
    <xf numFmtId="0" fontId="0" fillId="0" borderId="1" xfId="0" applyBorder="1" applyAlignment="1">
      <alignment horizontal="center" vertical="center"/>
    </xf>
    <xf numFmtId="0" fontId="5" fillId="0" borderId="45" xfId="3" applyFont="1" applyFill="1" applyBorder="1" applyAlignment="1">
      <alignment horizontal="left" vertical="center" indent="1"/>
    </xf>
    <xf numFmtId="170" fontId="15" fillId="7" borderId="73" xfId="4" applyNumberFormat="1" applyFont="1" applyFill="1" applyBorder="1"/>
    <xf numFmtId="170" fontId="8" fillId="7" borderId="73" xfId="4" applyNumberFormat="1" applyFont="1" applyFill="1" applyBorder="1"/>
    <xf numFmtId="170" fontId="8" fillId="7" borderId="86" xfId="4" applyNumberFormat="1" applyFont="1" applyFill="1" applyBorder="1"/>
    <xf numFmtId="10" fontId="15" fillId="7" borderId="40" xfId="4" applyNumberFormat="1" applyFont="1" applyFill="1" applyBorder="1"/>
    <xf numFmtId="10" fontId="8" fillId="7" borderId="40" xfId="4" applyNumberFormat="1" applyFont="1" applyFill="1" applyBorder="1"/>
    <xf numFmtId="10" fontId="8" fillId="7" borderId="45" xfId="4" applyNumberFormat="1" applyFont="1" applyFill="1" applyBorder="1"/>
    <xf numFmtId="170" fontId="15" fillId="7" borderId="80" xfId="4" applyNumberFormat="1" applyFont="1" applyFill="1" applyBorder="1"/>
    <xf numFmtId="10" fontId="15" fillId="7" borderId="77" xfId="4" applyNumberFormat="1" applyFont="1" applyFill="1" applyBorder="1"/>
    <xf numFmtId="0" fontId="6" fillId="0" borderId="34" xfId="3" applyFont="1" applyFill="1" applyBorder="1" applyAlignment="1">
      <alignment horizontal="left" vertical="center" indent="1"/>
    </xf>
    <xf numFmtId="0" fontId="5" fillId="0" borderId="30" xfId="3" applyFont="1" applyFill="1" applyBorder="1" applyAlignment="1">
      <alignment horizontal="left" vertical="center" indent="1"/>
    </xf>
    <xf numFmtId="16" fontId="5" fillId="0" borderId="37" xfId="3" applyNumberFormat="1" applyFont="1" applyFill="1" applyBorder="1" applyAlignment="1">
      <alignment horizontal="left" vertical="center" indent="1"/>
    </xf>
    <xf numFmtId="16" fontId="5" fillId="0" borderId="42" xfId="3" applyNumberFormat="1" applyFont="1" applyFill="1" applyBorder="1" applyAlignment="1">
      <alignment horizontal="left" vertical="center" indent="1"/>
    </xf>
    <xf numFmtId="0" fontId="8" fillId="0" borderId="30" xfId="3" applyFont="1" applyFill="1" applyBorder="1" applyAlignment="1">
      <alignment horizontal="left" vertical="center" indent="1"/>
    </xf>
    <xf numFmtId="16" fontId="8" fillId="0" borderId="37" xfId="3" applyNumberFormat="1" applyFont="1" applyFill="1" applyBorder="1" applyAlignment="1">
      <alignment horizontal="left" vertical="center" indent="1"/>
    </xf>
    <xf numFmtId="16" fontId="8" fillId="0" borderId="42" xfId="3" applyNumberFormat="1" applyFont="1" applyFill="1" applyBorder="1" applyAlignment="1">
      <alignment horizontal="left" vertical="center" indent="1"/>
    </xf>
    <xf numFmtId="0" fontId="6" fillId="0" borderId="51" xfId="3" applyFont="1" applyFill="1" applyBorder="1" applyAlignment="1">
      <alignment horizontal="left" vertical="center" indent="1"/>
    </xf>
    <xf numFmtId="0" fontId="9" fillId="0" borderId="34" xfId="3" applyFont="1" applyFill="1" applyBorder="1" applyAlignment="1">
      <alignment horizontal="left" vertical="center" indent="1"/>
    </xf>
    <xf numFmtId="0" fontId="5" fillId="0" borderId="37" xfId="3" applyFont="1" applyFill="1" applyBorder="1" applyAlignment="1">
      <alignment horizontal="left" vertical="center" indent="1"/>
    </xf>
    <xf numFmtId="14" fontId="5" fillId="0" borderId="37" xfId="3" applyNumberFormat="1" applyFont="1" applyFill="1" applyBorder="1" applyAlignment="1">
      <alignment horizontal="left" vertical="center" indent="1"/>
    </xf>
    <xf numFmtId="0" fontId="8" fillId="0" borderId="37" xfId="3" applyFont="1" applyFill="1" applyBorder="1" applyAlignment="1">
      <alignment horizontal="left" vertical="center" indent="1"/>
    </xf>
    <xf numFmtId="0" fontId="18" fillId="0" borderId="0" xfId="4" applyFont="1"/>
    <xf numFmtId="170" fontId="14" fillId="0" borderId="0" xfId="0" applyNumberFormat="1" applyFont="1"/>
    <xf numFmtId="176" fontId="14" fillId="0" borderId="0" xfId="0" applyNumberFormat="1" applyFont="1"/>
    <xf numFmtId="170" fontId="19" fillId="3" borderId="39" xfId="4" applyNumberFormat="1" applyFont="1" applyFill="1" applyBorder="1"/>
    <xf numFmtId="170" fontId="20" fillId="0" borderId="39" xfId="4" applyNumberFormat="1" applyFont="1" applyBorder="1"/>
    <xf numFmtId="170" fontId="19" fillId="0" borderId="39" xfId="4" applyNumberFormat="1" applyFont="1" applyFill="1" applyBorder="1"/>
    <xf numFmtId="0" fontId="19" fillId="0" borderId="0" xfId="0" applyFont="1"/>
    <xf numFmtId="173" fontId="18" fillId="0" borderId="0" xfId="4" applyNumberFormat="1" applyFont="1"/>
    <xf numFmtId="0" fontId="15" fillId="0" borderId="0" xfId="0" applyFont="1"/>
    <xf numFmtId="177" fontId="15" fillId="0" borderId="0" xfId="0" applyNumberFormat="1" applyFont="1"/>
    <xf numFmtId="176" fontId="12" fillId="6" borderId="66" xfId="4" applyNumberFormat="1" applyFont="1" applyFill="1" applyBorder="1"/>
    <xf numFmtId="170" fontId="21" fillId="0" borderId="67" xfId="4" applyNumberFormat="1" applyFont="1" applyFill="1" applyBorder="1"/>
    <xf numFmtId="10" fontId="18" fillId="0" borderId="0" xfId="2" applyNumberFormat="1" applyFont="1"/>
    <xf numFmtId="0" fontId="5" fillId="8" borderId="0" xfId="4" applyFont="1" applyFill="1"/>
    <xf numFmtId="10" fontId="5" fillId="0" borderId="0" xfId="4" applyNumberFormat="1" applyFont="1"/>
    <xf numFmtId="10" fontId="5" fillId="0" borderId="0" xfId="2" applyNumberFormat="1" applyFont="1"/>
    <xf numFmtId="175" fontId="5" fillId="0" borderId="0" xfId="4" applyNumberFormat="1" applyFont="1"/>
    <xf numFmtId="173" fontId="5" fillId="0" borderId="0" xfId="4" applyNumberFormat="1" applyFont="1"/>
    <xf numFmtId="174" fontId="5" fillId="0" borderId="0" xfId="4" applyNumberFormat="1" applyFont="1"/>
    <xf numFmtId="0" fontId="5" fillId="0" borderId="0" xfId="4" applyFont="1" applyAlignment="1">
      <alignment horizontal="center" vertical="center" wrapText="1"/>
    </xf>
    <xf numFmtId="172" fontId="15" fillId="0" borderId="0" xfId="0" applyNumberFormat="1" applyFont="1"/>
    <xf numFmtId="171" fontId="15" fillId="0" borderId="0" xfId="0" applyNumberFormat="1" applyFont="1"/>
    <xf numFmtId="10" fontId="15" fillId="0" borderId="0" xfId="2" applyNumberFormat="1" applyFont="1"/>
    <xf numFmtId="173" fontId="15" fillId="0" borderId="0" xfId="2" applyNumberFormat="1" applyFont="1"/>
    <xf numFmtId="170" fontId="15" fillId="0" borderId="0" xfId="0" applyNumberFormat="1" applyFont="1"/>
    <xf numFmtId="170" fontId="15" fillId="0" borderId="0" xfId="2" applyNumberFormat="1" applyFont="1"/>
    <xf numFmtId="9" fontId="15" fillId="0" borderId="0" xfId="2" applyFont="1"/>
    <xf numFmtId="178" fontId="15" fillId="0" borderId="0" xfId="2" applyNumberFormat="1" applyFont="1"/>
    <xf numFmtId="170" fontId="19" fillId="0" borderId="0" xfId="0" applyNumberFormat="1" applyFont="1"/>
    <xf numFmtId="9" fontId="5" fillId="0" borderId="0" xfId="2" applyFont="1"/>
    <xf numFmtId="0" fontId="22" fillId="0" borderId="0" xfId="4" applyFont="1"/>
    <xf numFmtId="170" fontId="5" fillId="8" borderId="0" xfId="4" applyNumberFormat="1" applyFont="1" applyFill="1"/>
    <xf numFmtId="170" fontId="5" fillId="0" borderId="0" xfId="4" applyNumberFormat="1" applyFont="1"/>
    <xf numFmtId="173" fontId="5" fillId="8" borderId="0" xfId="4" applyNumberFormat="1" applyFont="1" applyFill="1"/>
    <xf numFmtId="10" fontId="5" fillId="8" borderId="0" xfId="2" applyNumberFormat="1" applyFont="1" applyFill="1"/>
    <xf numFmtId="10" fontId="5" fillId="8" borderId="0" xfId="4" applyNumberFormat="1" applyFont="1" applyFill="1"/>
    <xf numFmtId="170" fontId="356" fillId="0" borderId="0" xfId="7245" applyNumberFormat="1" applyFont="1" applyFill="1" applyBorder="1" applyAlignment="1">
      <alignment horizontal="left" vertical="center"/>
    </xf>
    <xf numFmtId="329" fontId="5" fillId="0" borderId="0" xfId="1" applyNumberFormat="1" applyFont="1"/>
    <xf numFmtId="329" fontId="19" fillId="0" borderId="0" xfId="1" applyNumberFormat="1" applyFont="1"/>
    <xf numFmtId="330" fontId="19" fillId="0" borderId="0" xfId="1" applyNumberFormat="1" applyFont="1"/>
    <xf numFmtId="330" fontId="19" fillId="0" borderId="0" xfId="0" applyNumberFormat="1" applyFont="1"/>
    <xf numFmtId="330" fontId="19" fillId="2" borderId="0" xfId="1" applyNumberFormat="1" applyFont="1" applyFill="1"/>
    <xf numFmtId="330" fontId="15" fillId="0" borderId="0" xfId="0" applyNumberFormat="1" applyFont="1"/>
    <xf numFmtId="331" fontId="5" fillId="0" borderId="0" xfId="4" applyNumberFormat="1" applyFont="1"/>
    <xf numFmtId="0" fontId="18" fillId="8" borderId="0" xfId="4" applyFont="1" applyFill="1"/>
    <xf numFmtId="170" fontId="20" fillId="2" borderId="39" xfId="4" applyNumberFormat="1" applyFont="1" applyFill="1" applyBorder="1"/>
    <xf numFmtId="170" fontId="12" fillId="2" borderId="81" xfId="4" applyNumberFormat="1" applyFont="1" applyFill="1" applyBorder="1"/>
    <xf numFmtId="332" fontId="15" fillId="0" borderId="0" xfId="0" applyNumberFormat="1" applyFont="1"/>
    <xf numFmtId="176" fontId="5" fillId="0" borderId="0" xfId="4" applyNumberFormat="1" applyFont="1"/>
    <xf numFmtId="333" fontId="5" fillId="0" borderId="0" xfId="4" applyNumberFormat="1" applyFont="1"/>
    <xf numFmtId="170" fontId="20" fillId="8" borderId="39" xfId="4" applyNumberFormat="1" applyFont="1" applyFill="1" applyBorder="1"/>
    <xf numFmtId="4" fontId="5" fillId="0" borderId="0" xfId="4" applyNumberFormat="1" applyFont="1" applyBorder="1"/>
    <xf numFmtId="176" fontId="22" fillId="0" borderId="0" xfId="4" applyNumberFormat="1" applyFont="1"/>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8" xfId="0" applyBorder="1" applyAlignment="1">
      <alignment horizontal="center" vertical="center"/>
    </xf>
    <xf numFmtId="0" fontId="0" fillId="0" borderId="3" xfId="0" applyBorder="1" applyAlignment="1">
      <alignment horizontal="center" vertical="center"/>
    </xf>
    <xf numFmtId="0" fontId="0" fillId="0" borderId="19" xfId="0" applyBorder="1" applyAlignment="1">
      <alignment horizontal="center" vertical="center"/>
    </xf>
    <xf numFmtId="0" fontId="0" fillId="0" borderId="17" xfId="0" applyBorder="1" applyAlignment="1">
      <alignment horizontal="center" vertical="center"/>
    </xf>
    <xf numFmtId="0" fontId="0" fillId="0" borderId="21" xfId="0" applyBorder="1" applyAlignment="1">
      <alignment horizontal="center" vertical="center"/>
    </xf>
    <xf numFmtId="0" fontId="5" fillId="0" borderId="4" xfId="3" applyFont="1" applyFill="1" applyBorder="1" applyAlignment="1">
      <alignment horizontal="center" vertical="center"/>
    </xf>
    <xf numFmtId="0" fontId="5" fillId="0" borderId="13" xfId="3" applyFont="1" applyFill="1" applyBorder="1" applyAlignment="1">
      <alignment horizontal="center" vertical="center"/>
    </xf>
    <xf numFmtId="0" fontId="5" fillId="0" borderId="20" xfId="3" applyFont="1" applyFill="1" applyBorder="1" applyAlignment="1">
      <alignment horizontal="center" vertical="center"/>
    </xf>
    <xf numFmtId="0" fontId="5" fillId="0" borderId="5" xfId="4" applyFont="1" applyBorder="1" applyAlignment="1">
      <alignment horizontal="center" vertical="center" wrapText="1"/>
    </xf>
    <xf numFmtId="0" fontId="5" fillId="0" borderId="14" xfId="4" applyFont="1" applyBorder="1" applyAlignment="1">
      <alignment horizontal="center" vertical="center" wrapText="1"/>
    </xf>
    <xf numFmtId="0" fontId="5" fillId="0" borderId="1" xfId="4" applyFont="1" applyBorder="1" applyAlignment="1">
      <alignment horizontal="center" vertical="center" wrapText="1"/>
    </xf>
    <xf numFmtId="0" fontId="5" fillId="0" borderId="6" xfId="4" applyFont="1" applyBorder="1" applyAlignment="1">
      <alignment horizontal="center" vertical="center" wrapText="1"/>
    </xf>
    <xf numFmtId="0" fontId="5" fillId="0" borderId="15" xfId="4" applyFont="1" applyBorder="1" applyAlignment="1">
      <alignment horizontal="center" vertical="center" wrapText="1"/>
    </xf>
    <xf numFmtId="0" fontId="5" fillId="0" borderId="16" xfId="4" applyFont="1" applyBorder="1" applyAlignment="1">
      <alignment horizontal="center" vertical="center" wrapText="1"/>
    </xf>
    <xf numFmtId="0" fontId="5" fillId="0" borderId="7" xfId="4" applyFont="1" applyBorder="1" applyAlignment="1">
      <alignment horizontal="center" vertical="center" wrapText="1"/>
    </xf>
    <xf numFmtId="0" fontId="5" fillId="0" borderId="8" xfId="4" applyFont="1" applyBorder="1" applyAlignment="1">
      <alignment horizontal="center" vertical="center" wrapText="1"/>
    </xf>
    <xf numFmtId="0" fontId="5" fillId="0" borderId="9" xfId="4" applyFont="1" applyBorder="1" applyAlignment="1">
      <alignment horizontal="center" vertical="center" wrapText="1"/>
    </xf>
    <xf numFmtId="0" fontId="5" fillId="0" borderId="0" xfId="4" applyFont="1" applyAlignment="1">
      <alignment horizontal="center"/>
    </xf>
    <xf numFmtId="0" fontId="5" fillId="0" borderId="55" xfId="4" applyFont="1" applyBorder="1" applyAlignment="1">
      <alignment horizontal="center" vertical="center" wrapText="1"/>
    </xf>
    <xf numFmtId="0" fontId="5" fillId="0" borderId="13" xfId="4" applyFont="1" applyBorder="1" applyAlignment="1">
      <alignment horizontal="center" vertical="center" wrapText="1"/>
    </xf>
    <xf numFmtId="0" fontId="5" fillId="0" borderId="59" xfId="4" applyFont="1" applyBorder="1" applyAlignment="1">
      <alignment horizontal="center" vertical="center"/>
    </xf>
    <xf numFmtId="0" fontId="5" fillId="0" borderId="2" xfId="4" applyFont="1" applyBorder="1" applyAlignment="1">
      <alignment horizontal="center" vertical="center" wrapText="1"/>
    </xf>
    <xf numFmtId="0" fontId="5" fillId="0" borderId="56" xfId="4" applyFont="1" applyBorder="1" applyAlignment="1">
      <alignment horizontal="center" vertical="center"/>
    </xf>
    <xf numFmtId="0" fontId="5" fillId="0" borderId="58" xfId="4" applyFont="1" applyBorder="1" applyAlignment="1">
      <alignment horizontal="center" vertical="center"/>
    </xf>
    <xf numFmtId="0" fontId="5" fillId="0" borderId="60" xfId="5" applyNumberFormat="1" applyFont="1" applyBorder="1" applyAlignment="1">
      <alignment horizontal="center" vertical="center" wrapText="1"/>
    </xf>
    <xf numFmtId="0" fontId="5" fillId="0" borderId="61" xfId="5" applyNumberFormat="1" applyFont="1" applyBorder="1" applyAlignment="1">
      <alignment horizontal="center" vertical="center" wrapText="1"/>
    </xf>
    <xf numFmtId="0" fontId="5" fillId="0" borderId="59" xfId="5" applyFont="1" applyBorder="1" applyAlignment="1">
      <alignment horizontal="center" vertical="center" wrapText="1"/>
    </xf>
    <xf numFmtId="0" fontId="5" fillId="0" borderId="23" xfId="5" applyFont="1" applyBorder="1" applyAlignment="1">
      <alignment horizontal="center" vertical="center" wrapText="1"/>
    </xf>
    <xf numFmtId="0" fontId="5" fillId="0" borderId="57" xfId="5" applyNumberFormat="1" applyFont="1" applyBorder="1" applyAlignment="1">
      <alignment horizontal="center" vertical="center" wrapText="1"/>
    </xf>
    <xf numFmtId="0" fontId="5" fillId="0" borderId="8" xfId="5" applyNumberFormat="1" applyFont="1" applyBorder="1" applyAlignment="1">
      <alignment horizontal="center" vertical="center" wrapText="1"/>
    </xf>
    <xf numFmtId="0" fontId="5" fillId="0" borderId="9" xfId="5" applyNumberFormat="1" applyFont="1" applyBorder="1" applyAlignment="1">
      <alignment horizontal="center" vertical="center" wrapText="1"/>
    </xf>
    <xf numFmtId="0" fontId="5" fillId="0" borderId="56" xfId="4" applyFont="1" applyBorder="1" applyAlignment="1">
      <alignment horizontal="center" vertical="center" wrapText="1"/>
    </xf>
    <xf numFmtId="0" fontId="5" fillId="0" borderId="58" xfId="4" applyFont="1" applyBorder="1" applyAlignment="1">
      <alignment horizontal="center" vertical="center" wrapText="1"/>
    </xf>
    <xf numFmtId="0" fontId="5" fillId="0" borderId="92" xfId="4" applyFont="1" applyBorder="1" applyAlignment="1">
      <alignment horizontal="center" vertical="center" wrapText="1"/>
    </xf>
    <xf numFmtId="0" fontId="5" fillId="0" borderId="93" xfId="4" applyFont="1" applyBorder="1" applyAlignment="1">
      <alignment horizontal="center" vertical="center" wrapText="1"/>
    </xf>
    <xf numFmtId="0" fontId="5" fillId="0" borderId="94" xfId="4" applyFont="1" applyBorder="1" applyAlignment="1">
      <alignment horizontal="center" vertical="center" wrapText="1"/>
    </xf>
    <xf numFmtId="0" fontId="5" fillId="0" borderId="2" xfId="5" applyFont="1" applyBorder="1" applyAlignment="1">
      <alignment horizontal="center" vertical="center" wrapText="1"/>
    </xf>
    <xf numFmtId="0" fontId="5" fillId="0" borderId="24" xfId="5" applyFont="1" applyBorder="1" applyAlignment="1">
      <alignment horizontal="center" vertical="center" wrapText="1"/>
    </xf>
    <xf numFmtId="0" fontId="5" fillId="0" borderId="55" xfId="5" applyNumberFormat="1" applyFont="1" applyBorder="1" applyAlignment="1">
      <alignment horizontal="center" vertical="center" wrapText="1"/>
    </xf>
    <xf numFmtId="0" fontId="5" fillId="0" borderId="87" xfId="5" applyNumberFormat="1" applyFont="1" applyBorder="1" applyAlignment="1">
      <alignment horizontal="center" vertical="center" wrapText="1"/>
    </xf>
    <xf numFmtId="0" fontId="5" fillId="0" borderId="16" xfId="5" applyNumberFormat="1" applyFont="1" applyBorder="1" applyAlignment="1">
      <alignment horizontal="center" vertical="center" wrapText="1"/>
    </xf>
    <xf numFmtId="0" fontId="5" fillId="0" borderId="91" xfId="5" applyNumberFormat="1" applyFont="1" applyBorder="1" applyAlignment="1">
      <alignment horizontal="center" vertical="center" wrapText="1"/>
    </xf>
  </cellXfs>
  <cellStyles count="31192">
    <cellStyle name=" 1" xfId="45"/>
    <cellStyle name="%" xfId="46"/>
    <cellStyle name="% 2" xfId="47"/>
    <cellStyle name="%_Inputs" xfId="48"/>
    <cellStyle name="%_Inputs (const)" xfId="49"/>
    <cellStyle name="%_Inputs Co" xfId="50"/>
    <cellStyle name="%_Inputs Co 2" xfId="51"/>
    <cellStyle name="%_Денежный поток ЗАО ЭПИ-2008г.(в объемах декабря)2811  ПОСЛЕДНИЙ (Перераб. с изм. старахованием)" xfId="52"/>
    <cellStyle name=";;;" xfId="53"/>
    <cellStyle name="]_x000d__x000a_Zoomed=1_x000d__x000a_Row=0_x000d__x000a_Column=0_x000d__x000a_Height=0_x000d__x000a_Width=0_x000d__x000a_FontName=FoxFont_x000d__x000a_FontStyle=0_x000d__x000a_FontSize=9_x000d__x000a_PrtFontName=FoxPrin" xfId="54"/>
    <cellStyle name="ˆ’ŽƒŽ‚›‰" xfId="55"/>
    <cellStyle name="ˆ’ŽƒŽ‚›‰ 2" xfId="56"/>
    <cellStyle name="ˆ’ŽƒŽ‚›‰ 3" xfId="57"/>
    <cellStyle name="ˆ’ŽƒŽ‚›‰ 4" xfId="58"/>
    <cellStyle name="ˆ’ŽƒŽ‚›‰ 5" xfId="59"/>
    <cellStyle name="_ ТЭЦ февраль 04г" xfId="60"/>
    <cellStyle name="_!!! отчетные Форматы минэнерго к ИП 2011 (1.11.10)" xfId="61"/>
    <cellStyle name="_!!! Приобретение ОС (новая форма)" xfId="62"/>
    <cellStyle name="_!!! Энергия анализ (форма)" xfId="63"/>
    <cellStyle name="_!!!Проект 3 кв ТОиР Красноярск" xfId="64"/>
    <cellStyle name="___RAB__2014" xfId="65"/>
    <cellStyle name="__БДР и БДДС 2006 г по ПМЭС согл Мазепина" xfId="66"/>
    <cellStyle name="__БДР и БДДС 2006 г по ПМЭС утв 1 2 3 4кв 06 вер 3-2-3 ред Еремкин" xfId="67"/>
    <cellStyle name="__ПЭПиБюджет ЕНЭС ОПМЭС 2006_34млн" xfId="68"/>
    <cellStyle name="__ПЭПиБюджет ЕНЭС ОПМЭС 2006_34млн_15_2 1 6 1" xfId="69"/>
    <cellStyle name="__ПЭПиБюджет ЕНЭС ОПМЭС 2006_34млн_Анализ 15_БДР и БДДС Омское 2007" xfId="70"/>
    <cellStyle name="__ПЭПиБюджет ЕНЭС ОПМЭС 2006_34млн_БДР МСК 1кв07 от Сергея 20 04 07" xfId="71"/>
    <cellStyle name="__ПЭПиБюджет ЕНЭС ОПМЭС 2006_34млн_БДР МСК 1кв07 от Сергея 20 04 07_БДР и БДДС сети ФСК ОП 2008" xfId="72"/>
    <cellStyle name="__ПЭПиБюджет ЕНЭС ОПМЭС 2006_34млн_БДР МСК 1кв07 от Сергея 20 04 07_формы бюджетов к защите 2008 года" xfId="73"/>
    <cellStyle name="__ПЭПиБюджет ЕНЭС ОПМЭС 2006_34млн_формы бюджетов к защите 2008 года" xfId="74"/>
    <cellStyle name="__ПЭПиБюджет на 2006г том числе ПСУиС" xfId="75"/>
    <cellStyle name="__ПЭПиБюджет на 2006г том числе ПСУиС_091105" xfId="76"/>
    <cellStyle name="__ПЭПиБюджет на 2006г том числе ПСУиС_091105_15_2 1 6 1" xfId="77"/>
    <cellStyle name="__ПЭПиБюджет на 2006г том числе ПСУиС_091105_Анализ 15_БДР и БДДС Омское 2007" xfId="78"/>
    <cellStyle name="__ПЭПиБюджет на 2006г том числе ПСУиС_091105_БДР МСК 1кв07 от Сергея 20 04 07" xfId="79"/>
    <cellStyle name="__ПЭПиБюджет на 2006г том числе ПСУиС_091105_БДР МСК 1кв07 от Сергея 20 04 07_БДР и БДДС сети ФСК ОП 2008" xfId="80"/>
    <cellStyle name="__ПЭПиБюджет на 2006г том числе ПСУиС_091105_БДР МСК 1кв07 от Сергея 20 04 07_формы бюджетов к защите 2008 года" xfId="81"/>
    <cellStyle name="__ПЭПиБюджет на 2006г том числе ПСУиС_091105_формы бюджетов к защите 2008 года" xfId="82"/>
    <cellStyle name="__ПЭПиБюджет на 2006г том числе ПСУиС_15_2 1 6 1" xfId="83"/>
    <cellStyle name="__ПЭПиБюджет на 2006г том числе ПСУиС_250106" xfId="84"/>
    <cellStyle name="__ПЭПиБюджет на 2006г том числе ПСУиС_250106_15_2 1 6 1" xfId="85"/>
    <cellStyle name="__ПЭПиБюджет на 2006г том числе ПСУиС_250106_формы бюджетов к защите 2008 года" xfId="86"/>
    <cellStyle name="__ПЭПиБюджет на 2006г том числе ПСУиС_Анализ 15_БДР и БДДС Омское 2007" xfId="87"/>
    <cellStyle name="__ПЭПиБюджет на 2006г том числе ПСУиС_БДР МСК 1кв07 от Сергея 20 04 07" xfId="88"/>
    <cellStyle name="__ПЭПиБюджет на 2006г том числе ПСУиС_БДР МСК 1кв07 от Сергея 20 04 07_БДР и БДДС сети ФСК ОП 2008" xfId="89"/>
    <cellStyle name="__ПЭПиБюджет на 2006г том числе ПСУиС_БДР МСК 1кв07 от Сергея 20 04 07_формы бюджетов к защите 2008 года" xfId="90"/>
    <cellStyle name="__ПЭПиБюджет на 2006г том числе ПСУиС_формы бюджетов к защите 2008 года" xfId="91"/>
    <cellStyle name="_~5075521" xfId="92"/>
    <cellStyle name="_02-07-2001" xfId="93"/>
    <cellStyle name="_05-03-2001" xfId="94"/>
    <cellStyle name="_07. расчет тарифа 2007 от 23.08.06 для аудиторов" xfId="95"/>
    <cellStyle name="_081003 скорректир ЦПид 2008 1" xfId="96"/>
    <cellStyle name="_081003 скорректир ЦПид 2008 1_Книга1" xfId="97"/>
    <cellStyle name="_081003 скорректир ЦПид 2008 1_ПР ОФ на  2010-2014 01 10 2010 2011!!! для ДИиСП (2)" xfId="98"/>
    <cellStyle name="_081003 скорректир ЦПид 2008 1_ПР ОФ на  2010-2014 коррект  26 10 2010" xfId="99"/>
    <cellStyle name="_081003 скорректир ЦПид 2008 1_ПР ОФ на  2010-2014 коррект  26 10 2010 для ДИиСП (2)" xfId="100"/>
    <cellStyle name="_081003 скорректир ЦПид 2008 1_ПР ОФ на  2010-2014 коррект  26 10 2010 для ДИиСП (3)" xfId="101"/>
    <cellStyle name="_081006 прогр АТС и спец 300 млн руб (доп фин)" xfId="102"/>
    <cellStyle name="_081006 прогр АТС и спец 300 млн руб (доп фин)_Книга1" xfId="103"/>
    <cellStyle name="_081006 прогр АТС и спец 300 млн руб (доп фин)_ПР ОФ на  2010-2014 01 10 2010 2011!!! для ДИиСП (2)" xfId="104"/>
    <cellStyle name="_081006 прогр АТС и спец 300 млн руб (доп фин)_ПР ОФ на  2010-2014 коррект  26 10 2010" xfId="105"/>
    <cellStyle name="_081006 прогр АТС и спец 300 млн руб (доп фин)_ПР ОФ на  2010-2014 коррект  26 10 2010 для ДИиСП (2)" xfId="106"/>
    <cellStyle name="_081006 прогр АТС и спец 300 млн руб (доп фин)_ПР ОФ на  2010-2014 коррект  26 10 2010 для ДИиСП (3)" xfId="107"/>
    <cellStyle name="_08-11-2000" xfId="108"/>
    <cellStyle name="_08-11-2000_1" xfId="109"/>
    <cellStyle name="_09-04-2001" xfId="110"/>
    <cellStyle name="_1 Книга1" xfId="111"/>
    <cellStyle name="_1 Конвертер в новую форму" xfId="112"/>
    <cellStyle name="_1 прил 1" xfId="113"/>
    <cellStyle name="_1 прил 1 к письму о защите 2006г" xfId="114"/>
    <cellStyle name="_1 прил 1 к письму о защите 4кв 05г" xfId="115"/>
    <cellStyle name="_1 Приложение 1" xfId="116"/>
    <cellStyle name="_11_02.08.02.01" xfId="117"/>
    <cellStyle name="_13-12-2000" xfId="118"/>
    <cellStyle name="_1ПЭПиБюджет на 2006г" xfId="119"/>
    <cellStyle name="_1Форма БДР и БДДС на 2кв 2006" xfId="120"/>
    <cellStyle name="_2 1Расшифровки к ПЭП 2006г" xfId="121"/>
    <cellStyle name="_2 Анализ ст Топливо на 2кв 2006 Забайкальское" xfId="122"/>
    <cellStyle name="_2 ЗСП" xfId="123"/>
    <cellStyle name="_2006.06.26_в командировку(edit 23.06.06)_Балансы и макеты" xfId="124"/>
    <cellStyle name="_2008_2010 06022008" xfId="125"/>
    <cellStyle name="_2008_2010 06022008_Книга1" xfId="126"/>
    <cellStyle name="_2008_2010 06022008_ПР ОФ на  2010-2014 01 10 2010 2011!!! для ДИиСП (2)" xfId="127"/>
    <cellStyle name="_2008_2010 06022008_ПР ОФ на  2010-2014 коррект  26 10 2010" xfId="128"/>
    <cellStyle name="_2008_2010 06022008_ПР ОФ на  2010-2014 коррект  26 10 2010 для ДИиСП (2)" xfId="129"/>
    <cellStyle name="_2008_2010 06022008_ПР ОФ на  2010-2014 коррект  26 10 2010 для ДИиСП (3)" xfId="130"/>
    <cellStyle name="_2010 ПО, потери" xfId="131"/>
    <cellStyle name="_2011 ПО, потери" xfId="132"/>
    <cellStyle name="_206B52E0" xfId="133"/>
    <cellStyle name="_23-10-2000" xfId="134"/>
    <cellStyle name="_24 05 06_MGTS_Draft_ Model" xfId="135"/>
    <cellStyle name="_25-06-2001" xfId="136"/>
    <cellStyle name="_25-12-2000" xfId="137"/>
    <cellStyle name="_2приложение1 форма расчета по Спецодежде ПМЭС1" xfId="138"/>
    <cellStyle name="_3 Анализ отклонений по топливу" xfId="139"/>
    <cellStyle name="_3 БДР по кварталам" xfId="140"/>
    <cellStyle name="_30-10-2000" xfId="141"/>
    <cellStyle name="_31 декабря 2010" xfId="142"/>
    <cellStyle name="_3Расчет аморт.отчислений квартальный" xfId="143"/>
    <cellStyle name="_4 Анализ ГСМ 2006 Кузбасс" xfId="144"/>
    <cellStyle name="_5 Анализ ГСМ и энергии" xfId="145"/>
    <cellStyle name="_5 Проект согласованного плана Омского ПМЭС на 06г" xfId="146"/>
    <cellStyle name="_57B6AB88" xfId="147"/>
    <cellStyle name="_7-3 17-03-05" xfId="148"/>
    <cellStyle name="_Comma" xfId="149"/>
    <cellStyle name="_Comps_Valuation Dec 2005" xfId="150"/>
    <cellStyle name="_Condition" xfId="151"/>
    <cellStyle name="_Condition-2020" xfId="152"/>
    <cellStyle name="_Currency" xfId="153"/>
    <cellStyle name="_CurrencySpace" xfId="154"/>
    <cellStyle name="_Generation Model_1" xfId="155"/>
    <cellStyle name="_Heading_16 Detail of Key Metrics_mario marco" xfId="156"/>
    <cellStyle name="_Highlight" xfId="157"/>
    <cellStyle name="_IBM PC" xfId="158"/>
    <cellStyle name="_IP - v30_1-куратор (081006)" xfId="159"/>
    <cellStyle name="_IP - v31_0 (081010)" xfId="160"/>
    <cellStyle name="_macro 2020" xfId="161"/>
    <cellStyle name="_macro-1 ут" xfId="162"/>
    <cellStyle name="_macro-2 ут" xfId="163"/>
    <cellStyle name="_Model_RAB Мой" xfId="164"/>
    <cellStyle name="_Model_RAB_MRSK_svod" xfId="165"/>
    <cellStyle name="_Model_RAB_MRSK_svod 2" xfId="166"/>
    <cellStyle name="_Multiple" xfId="167"/>
    <cellStyle name="_MultipleSpace" xfId="168"/>
    <cellStyle name="_NF3x00" xfId="169"/>
    <cellStyle name="_NF7x-5x00" xfId="170"/>
    <cellStyle name="_Percent" xfId="171"/>
    <cellStyle name="_PercentSpace" xfId="172"/>
    <cellStyle name="_Price Lanit 300501" xfId="173"/>
    <cellStyle name="_RAB Астрахань послед. 26.03.10" xfId="174"/>
    <cellStyle name="_Rombo 130801" xfId="175"/>
    <cellStyle name="_stock_1306m1" xfId="176"/>
    <cellStyle name="_SubHeading_16 Detail of Key Metrics_mario marco" xfId="177"/>
    <cellStyle name="_TableHead" xfId="178"/>
    <cellStyle name="_TableHead 2" xfId="179"/>
    <cellStyle name="_TableHead 3" xfId="180"/>
    <cellStyle name="_TableHead_16 Detail of Key Metrics_mario marco" xfId="181"/>
    <cellStyle name="_TableHead_16 Detail of Key Metrics_mario marco 2" xfId="182"/>
    <cellStyle name="_TableHead_16 Detail of Key Metrics_mario marco 3" xfId="183"/>
    <cellStyle name="_TableHead_16 Detail of Key Metrics_mario marco_План ФХД котельной (ТЭЦ) от 22.01.08 последняя версия А3" xfId="184"/>
    <cellStyle name="_TableHead_16 Detail of Key Metrics_mario marco_План ФХД котельной (ТЭЦ) от 22.01.08 последняя версия А3 2" xfId="185"/>
    <cellStyle name="_TableHead_16 Detail of Key Metrics_mario marco_План ФХД котельной (ТЭЦ) от 22.01.08 последняя версия А3 3" xfId="186"/>
    <cellStyle name="_TableHead_План ФХД котельной (ТЭЦ) от 22.01.08 последняя версия А3" xfId="187"/>
    <cellStyle name="_TableHead_План ФХД котельной (ТЭЦ) от 22.01.08 последняя версия А3 2" xfId="188"/>
    <cellStyle name="_TableHead_План ФХД котельной (ТЭЦ) от 22.01.08 последняя версия А3 3" xfId="189"/>
    <cellStyle name="_TableRowHead" xfId="190"/>
    <cellStyle name="_TableSuperHead_Water, IntGas and Other" xfId="191"/>
    <cellStyle name="_tipogr_end" xfId="192"/>
    <cellStyle name="_tipogr_end 2" xfId="193"/>
    <cellStyle name="_TP" xfId="194"/>
    <cellStyle name="_TPopt" xfId="195"/>
    <cellStyle name="_Transmission Model final - 22-03-2005" xfId="196"/>
    <cellStyle name="_UBS Flame valuation model v53 - FINAL" xfId="197"/>
    <cellStyle name="_Автотранспорт услуги+аренда расшифровка" xfId="198"/>
    <cellStyle name="_АГ" xfId="199"/>
    <cellStyle name="_Агафонов ЛИЗИНГ 19 сентября" xfId="200"/>
    <cellStyle name="_Акт№166_векс_ДЗ_ ФСК фин ГХ (визовый)" xfId="201"/>
    <cellStyle name="_Альбом  от 25.08.06 недействующая редакция" xfId="202"/>
    <cellStyle name="_Альбом бюджетных форм   от 23.08.05" xfId="203"/>
    <cellStyle name="_Альбом бюджетных форм   от 25.08.05" xfId="204"/>
    <cellStyle name="_Альбом бюджетных форм от 18.07.06" xfId="205"/>
    <cellStyle name="_Аморт 3 кв + год ФСК" xfId="206"/>
    <cellStyle name="_Амортизация 3 кв 2006 г" xfId="207"/>
    <cellStyle name="_Анализ Забайкальского по Охране за 6 мес 05г" xfId="208"/>
    <cellStyle name="_Анализ командировочных расходов за 6мес" xfId="209"/>
    <cellStyle name="_анализ коррект БП 3-4 кварт последний" xfId="210"/>
    <cellStyle name="_Анализ ОС 2006 ФСК МСК" xfId="211"/>
    <cellStyle name="_Анализ откл ПЭП и Б" xfId="212"/>
    <cellStyle name="_Анализ ПЭП Красноярского на 2005г" xfId="213"/>
    <cellStyle name="_Анализ ПЭП Кузбасского ПМЭС на 2006г" xfId="214"/>
    <cellStyle name="_Анализ ПЭП Омского ПМЭС на 2005г" xfId="215"/>
    <cellStyle name="_Анализ ПЭП Омского ПМЭС на 4 кв.2005г" xfId="216"/>
    <cellStyle name="_Анализ СИБИРЬ 2006 исп Финоченко" xfId="217"/>
    <cellStyle name="_Анализ_231207-3 (2)" xfId="218"/>
    <cellStyle name="_АРМ_БП_РСК_V6.1.unprotec" xfId="219"/>
    <cellStyle name="_банки" xfId="220"/>
    <cellStyle name="_ББюджетные формы.Инвестиции" xfId="221"/>
    <cellStyle name="_ББюджетные формы.Расходы" xfId="222"/>
    <cellStyle name="_БДДС 1 КВ СВЕРКА" xfId="223"/>
    <cellStyle name="_БДР 2 кв  2007 03 04" xfId="224"/>
    <cellStyle name="_БДР 4кв и 2006год от Миши 20 12 06" xfId="225"/>
    <cellStyle name="_БДР и БДДС ЕНЭС ТПМЭС на  2006 (план 4 кв-расчет) МСК" xfId="226"/>
    <cellStyle name="_БДР и БДДС нов 2кв 2006" xfId="227"/>
    <cellStyle name="_БДР и БДДС сети ФСК ОП 2007" xfId="228"/>
    <cellStyle name="_БДР и БДДС ТОиР на 4кв 2006ММСК лимит" xfId="229"/>
    <cellStyle name="_БДР_БДДС_4кв06 РАБОЧИЙ-ОН!!!!!!!!!!!!!" xfId="230"/>
    <cellStyle name="_БДРиБДДС на 2кв.2006г" xfId="231"/>
    <cellStyle name="_БДС,БДР Бурятия 4 кв-л ТОиР1" xfId="232"/>
    <cellStyle name="_бюдж" xfId="233"/>
    <cellStyle name="_Бюджетные формы. Закупки" xfId="234"/>
    <cellStyle name="_Бюджетные формы.Доходы" xfId="235"/>
    <cellStyle name="_Бюджетные формы.Расходы v.3.1" xfId="236"/>
    <cellStyle name="_Бюджетные формы.Расходы_19.10.07" xfId="237"/>
    <cellStyle name="_Бюджетные формы.Финансы" xfId="238"/>
    <cellStyle name="_Бюджетные формы.ФинБюджеты" xfId="239"/>
    <cellStyle name="_в отчет" xfId="240"/>
    <cellStyle name="_в отчет 2" xfId="241"/>
    <cellStyle name="_вар 3 Выгрузка из АРМа БДР 12мес по ФСК от 11_12_06 исп Финоченко" xfId="242"/>
    <cellStyle name="_Ввод" xfId="243"/>
    <cellStyle name="_ВМТ" xfId="244"/>
    <cellStyle name="_ВМТ_Книга1" xfId="245"/>
    <cellStyle name="_ВМТ_ПР ОФ на  2010-2014 01 10 2010 2011!!! для ДИиСП (2)" xfId="246"/>
    <cellStyle name="_ВМТ_ПР ОФ на  2010-2014 коррект  26 10 2010" xfId="247"/>
    <cellStyle name="_ВМТ_ПР ОФ на  2010-2014 коррект  26 10 2010 для ДИиСП (2)" xfId="248"/>
    <cellStyle name="_ВМТ_ПР ОФ на  2010-2014 коррект  26 10 2010 для ДИиСП (3)" xfId="249"/>
    <cellStyle name="_Волгоград" xfId="250"/>
    <cellStyle name="_Волгоград Модель_RAB  ( опер.утв.2009, со сглаж.6,2%)" xfId="251"/>
    <cellStyle name="_Волгоград Модель_RAB ( опер.утв.2009) 6,2 БС" xfId="252"/>
    <cellStyle name="_Вопросы 14 07" xfId="253"/>
    <cellStyle name="_Выгрузка из АРМа БДР 9 мес по ФСК от 04_10_06 исп Финоченко" xfId="254"/>
    <cellStyle name="_Выгрузка из АРМа БДР 9 мес по ФСК от 26_09_06 исп Финоченко" xfId="255"/>
    <cellStyle name="_Выгрузка из АРМа БДР и БДДС 6 мес по ФСК от Михи по электр 03 07 06" xfId="256"/>
    <cellStyle name="_выпадающие доходы от снижения ПО (1)" xfId="257"/>
    <cellStyle name="_Выполнение инв  программ в 2006 г 03 02 07" xfId="258"/>
    <cellStyle name="_выручка по присоединениям2" xfId="259"/>
    <cellStyle name="_ВЭС" xfId="260"/>
    <cellStyle name="_ДДП-ГП_РАО_05042" xfId="261"/>
    <cellStyle name="_Деп.взаимод.с клиентами и рынком (РАО)" xfId="262"/>
    <cellStyle name="_Дефицит Выручки-2010" xfId="263"/>
    <cellStyle name="_Доп вопросы" xfId="264"/>
    <cellStyle name="_Доп вопросы 01 07" xfId="265"/>
    <cellStyle name="_Доп вопросы 08 07" xfId="266"/>
    <cellStyle name="_Доп вопросы 27 06" xfId="267"/>
    <cellStyle name="_Доходник1" xfId="268"/>
    <cellStyle name="_Доходы, финансовые бюджеты" xfId="269"/>
    <cellStyle name="_доходы-расходы от реализации 2009 расш 2" xfId="270"/>
    <cellStyle name="_ЕИАС" xfId="271"/>
    <cellStyle name="_ЕНЭС ТОиР 2кв 06г ОП" xfId="272"/>
    <cellStyle name="_ЕНЭС ТОиР 2кв 06г ОП_15_2 1 6 1" xfId="273"/>
    <cellStyle name="_ЕНЭС ТОиР 2кв 06г ОП_Анализ 15_БДР и БДДС Омское 2007" xfId="274"/>
    <cellStyle name="_ЕНЭС ТОиР 2кв 06г ОП_БДР МСК 1кв07 от Сергея 20 04 07" xfId="275"/>
    <cellStyle name="_ЕНЭС ТОиР 2кв 06г ОП_БДР МСК 1кв07 от Сергея 20 04 07_БДР и БДДС сети ФСК ОП 2008" xfId="276"/>
    <cellStyle name="_ЕНЭС ТОиР 2кв 06г ОП_БДР МСК 1кв07 от Сергея 20 04 07_формы бюджетов к защите 2008 года" xfId="277"/>
    <cellStyle name="_ЕНЭС ТОиР 2кв 06г ОП_формы бюджетов к защите 2008 года" xfId="278"/>
    <cellStyle name="_Замечания по формам" xfId="279"/>
    <cellStyle name="_Затратный_.." xfId="280"/>
    <cellStyle name="_Затратный_МЗ_Сводный" xfId="281"/>
    <cellStyle name="_Затратный_СУЭК" xfId="282"/>
    <cellStyle name="_Заявка Тестова  СКОРРЕКТИРОВАННАЯ" xfId="283"/>
    <cellStyle name="_ЗБП МСК Бурятия  БДР, БДДС 4 кв 2006 г ДЛН" xfId="284"/>
    <cellStyle name="_ЗБП МСК Бурятия  БДР, БДДС 4 кв 2006 г зак с УС (3)" xfId="285"/>
    <cellStyle name="_ЗБП МСК Бурятия Корр по функц бюджетам 3 и 4 кв 2007 год 25 07 07" xfId="286"/>
    <cellStyle name="_ЗБП ФСК  БДР, БДДС на 4 кв 2006 (заказчик)" xfId="287"/>
    <cellStyle name="_ЗБП ФСК  БДР, БДДС на 4 кв 2006 г" xfId="288"/>
    <cellStyle name="_ЗБП ФСК Корр по функц бюджетам 3 и 4 кв 2007 год 25 07 07" xfId="289"/>
    <cellStyle name="_из АРМ расчет БДДС и БДР 12мес 06г" xfId="290"/>
    <cellStyle name="_из АРМ расчет БДДС и БДР 9мес 06г" xfId="291"/>
    <cellStyle name="_Из АРМа БДР 6 мес по ФСК (МСК) от Михи к отчету 03 07 06" xfId="292"/>
    <cellStyle name="_Инвест программа" xfId="293"/>
    <cellStyle name="_Инвест ТЗ" xfId="294"/>
    <cellStyle name="_Инвест ТЗ АВТОМАТИЗАЦИЯ  1.06.06   Ф" xfId="295"/>
    <cellStyle name="_Инвест ТЗ АВТОМАТИЗАЦИЯ  31.05.06   Ф нов" xfId="296"/>
    <cellStyle name="_Инвестпрограмма на 2007г " xfId="297"/>
    <cellStyle name="_Инструменты`2004" xfId="298"/>
    <cellStyle name="_ИНФОРМАЦИЯ ПО ДОГОВОРАМ ЛИЗИНГА" xfId="299"/>
    <cellStyle name="_ИНФОРМАЦИЯ ПО ДОГОВОРАМ ЛИЗИНГА 19 мая" xfId="300"/>
    <cellStyle name="_ИНФОРМАЦИЯ ПО ДОГОВОРАМ ЛИЗИНГА 27.04.071" xfId="301"/>
    <cellStyle name="_ИНФОРМАЦИЯ ПО ДОГОВОРАМ ЛИЗИНГА1" xfId="302"/>
    <cellStyle name="_ИП на 04 10 07 без 20071" xfId="303"/>
    <cellStyle name="_ИП на 04 10 07 без 20071_Книга1" xfId="304"/>
    <cellStyle name="_ИП на 04 10 07 без 20071_ПР ОФ на  2010-2014 01 10 2010 2011!!! для ДИиСП (2)" xfId="305"/>
    <cellStyle name="_ИП на 04 10 07 без 20071_ПР ОФ на  2010-2014 коррект  26 10 2010" xfId="306"/>
    <cellStyle name="_ИП на 04 10 07 без 20071_ПР ОФ на  2010-2014 коррект  26 10 2010 для ДИиСП (2)" xfId="307"/>
    <cellStyle name="_ИП на 04 10 07 без 20071_ПР ОФ на  2010-2014 коррект  26 10 2010 для ДИиСП (3)" xfId="308"/>
    <cellStyle name="_ИП на 04 10 07 после ЧАН" xfId="309"/>
    <cellStyle name="_ИП на 04 10 07 после ЧАН_Книга1" xfId="310"/>
    <cellStyle name="_ИП на 04 10 07 после ЧАН_ПР ОФ на  2010-2014 01 10 2010 2011!!! для ДИиСП (2)" xfId="311"/>
    <cellStyle name="_ИП на 04 10 07 после ЧАН_ПР ОФ на  2010-2014 коррект  26 10 2010" xfId="312"/>
    <cellStyle name="_ИП на 04 10 07 после ЧАН_ПР ОФ на  2010-2014 коррект  26 10 2010 для ДИиСП (2)" xfId="313"/>
    <cellStyle name="_ИП на 04 10 07 после ЧАН_ПР ОФ на  2010-2014 коррект  26 10 2010 для ДИиСП (3)" xfId="314"/>
    <cellStyle name="_ИП на 05.10.07" xfId="315"/>
    <cellStyle name="_ИП на 05.10.07_Книга1" xfId="316"/>
    <cellStyle name="_ИП на 05.10.07_ПР ОФ на  2010-2014 01 10 2010 2011!!! для ДИиСП (2)" xfId="317"/>
    <cellStyle name="_ИП на 05.10.07_ПР ОФ на  2010-2014 коррект  26 10 2010" xfId="318"/>
    <cellStyle name="_ИП на 05.10.07_ПР ОФ на  2010-2014 коррект  26 10 2010 для ДИиСП (2)" xfId="319"/>
    <cellStyle name="_ИП на 05.10.07_ПР ОФ на  2010-2014 коррект  26 10 2010 для ДИиСП (3)" xfId="320"/>
    <cellStyle name="_ИП ФСК 2007-2010" xfId="321"/>
    <cellStyle name="_ИП ФСК 2007-2010 (2)" xfId="322"/>
    <cellStyle name="_ИП ФСК 2007-2010_ИП ФСК 2007-2010 (2)" xfId="323"/>
    <cellStyle name="_ИП ФСК 2007-2010_Лист1" xfId="324"/>
    <cellStyle name="_ИП ФСК 2007-2010_Лист1_1" xfId="325"/>
    <cellStyle name="_ИП ФСК 2007-2010_Свод подрядчиков общий" xfId="326"/>
    <cellStyle name="_исп плана по приобр 2к" xfId="327"/>
    <cellStyle name="_Исполнение  за 9 месяцев 2006 г для совещания 13.10." xfId="328"/>
    <cellStyle name="_Исходные данные для модели" xfId="329"/>
    <cellStyle name="_итоговый файл 1" xfId="330"/>
    <cellStyle name="_к ПЭП Забайкальского ПМЭС на 2кв 05г" xfId="331"/>
    <cellStyle name="_калмыкия 2010" xfId="332"/>
    <cellStyle name="_Кап.вложения - табл 6.2.5" xfId="333"/>
    <cellStyle name="_капитализация 2006 _4аа" xfId="334"/>
    <cellStyle name="_Классификаторы" xfId="335"/>
    <cellStyle name="_классификаторы УБМ (изменения)" xfId="336"/>
    <cellStyle name="_Книга1" xfId="337"/>
    <cellStyle name="_Книга1 2" xfId="338"/>
    <cellStyle name="_Книга1 3" xfId="339"/>
    <cellStyle name="_Книга1 4" xfId="340"/>
    <cellStyle name="_Книга1_10 Оплата труда" xfId="341"/>
    <cellStyle name="_Книга1_Копия АРМ_БП_РСК_V10 0_20100213" xfId="342"/>
    <cellStyle name="_Книга1_Копия АРМ_БП_РСК_V10 0_20100213 2" xfId="343"/>
    <cellStyle name="_Книга1_Копия АРМ_БП_РСК_V10 0_20100213 3" xfId="344"/>
    <cellStyle name="_Книга1_Копия АРМ_БП_РСК_V10 0_20100213 4" xfId="345"/>
    <cellStyle name="_Книга1_Копия АРМ_БП_РСК_V10 0_20100213_10 Оплата труда" xfId="346"/>
    <cellStyle name="_Книга12 (3)" xfId="347"/>
    <cellStyle name="_Книга2" xfId="348"/>
    <cellStyle name="_Книга2 2" xfId="349"/>
    <cellStyle name="_Книга2_1" xfId="350"/>
    <cellStyle name="_Книга3" xfId="351"/>
    <cellStyle name="_Книга3 (8)" xfId="352"/>
    <cellStyle name="_Книга3 (9)" xfId="353"/>
    <cellStyle name="_Книга4" xfId="354"/>
    <cellStyle name="_Книга5" xfId="355"/>
    <cellStyle name="_Книга6" xfId="356"/>
    <cellStyle name="_Командировочные расходы 2006" xfId="357"/>
    <cellStyle name="_Комплексная по всем затратам ПСУИС" xfId="358"/>
    <cellStyle name="_комплексный" xfId="359"/>
    <cellStyle name="_комплексный1" xfId="360"/>
    <cellStyle name="_Конечный вариант КАП ВЛОЖ на ПРИС по 4 филиалам (741 829 из 11 000 руб) без 1 и 2 кв и впу 14_06 на общую 2 772 млрд" xfId="361"/>
    <cellStyle name="_Копия 3кв_1" xfId="362"/>
    <cellStyle name="_Копия RAB_КЭ_с тарифными решениями 2010 (2) (2)" xfId="363"/>
    <cellStyle name="_Копия ЗБП МСК  Чита БДР, БДДС 4 кв 06 ТоиР 26 07 06" xfId="364"/>
    <cellStyle name="_Копия капвлож_бизнес-план25 05_1" xfId="365"/>
    <cellStyle name="_Копия Модель_RAB_Калмэнерго_рост10 (опер на уровне утв 2009 со сглаж )" xfId="366"/>
    <cellStyle name="_Копия Образец Предложения по корректировке ИП МЭС С-З_3" xfId="367"/>
    <cellStyle name="_Копия Образец Предложения по корректировке ИП МЭС С-З_3_Книга1" xfId="368"/>
    <cellStyle name="_Копия Образец Предложения по корректировке ИП МЭС С-З_3_ПР ОФ на  2010-2014 01 10 2010 2011!!! для ДИиСП (2)" xfId="369"/>
    <cellStyle name="_Копия Образец Предложения по корректировке ИП МЭС С-З_3_ПР ОФ на  2010-2014 коррект  26 10 2010" xfId="370"/>
    <cellStyle name="_Копия Образец Предложения по корректировке ИП МЭС С-З_3_ПР ОФ на  2010-2014 коррект  26 10 2010 для ДИиСП (2)" xfId="371"/>
    <cellStyle name="_Копия Образец Предложения по корректировке ИП МЭС С-З_3_ПР ОФ на  2010-2014 коррект  26 10 2010 для ДИиСП (3)" xfId="372"/>
    <cellStyle name="_Копия ПР ОФ 2010-2014 (исправ версия)" xfId="373"/>
    <cellStyle name="_Копия ПР ОФ 2010-2014 (исправ версия)_Книга1" xfId="374"/>
    <cellStyle name="_Копия ПР ОФ 2010-2014 (исправ версия)_ПР ОФ на  2010-2014 01 10 2010 2011!!! для ДИиСП (2)" xfId="375"/>
    <cellStyle name="_Копия ПР ОФ 2010-2014 (исправ версия)_ПР ОФ на  2010-2014 коррект  26 10 2010" xfId="376"/>
    <cellStyle name="_Копия ПР ОФ 2010-2014 (исправ версия)_ПР ОФ на  2010-2014 коррект  26 10 2010 для ДИиСП (2)" xfId="377"/>
    <cellStyle name="_Копия ПР ОФ 2010-2014 (исправ версия)_ПР ОФ на  2010-2014 коррект  26 10 2010 для ДИиСП (3)" xfId="378"/>
    <cellStyle name="_Копия Программа первоочередных мер_(правка 18 05 06 Усаров_2А_3)" xfId="379"/>
    <cellStyle name="_Копия Свод все сети+" xfId="380"/>
    <cellStyle name="_Копия тех.-экон. и фин. показатели" xfId="381"/>
    <cellStyle name="_Копия Форма Корректировки плана ремонта электросетевых объектов ОАО ФСК ЕЭС и МСК на 2007" xfId="382"/>
    <cellStyle name="_Копия Форматы УУ15" xfId="383"/>
    <cellStyle name="_Копия формы для ФСК" xfId="384"/>
    <cellStyle name="_Коррект 2009 формула16" xfId="385"/>
    <cellStyle name="_Коррект 4кв06 31 10 06" xfId="386"/>
    <cellStyle name="_Корректировка ИП для Боброва" xfId="387"/>
    <cellStyle name="_корректировка КПМЭС 4кв" xfId="388"/>
    <cellStyle name="_корректировка КПМЭС 4кв ФСК 07 11 (2)" xfId="389"/>
    <cellStyle name="_корректировка КПМЭС ТОиР" xfId="390"/>
    <cellStyle name="_Корректировка НВВ 2011 АЭ" xfId="391"/>
    <cellStyle name="_корректировка_КПМЭС 4кв" xfId="392"/>
    <cellStyle name="_Краткий анализ 2006г НОВЫЙ" xfId="393"/>
    <cellStyle name="_Кубань НВВ (2)" xfId="394"/>
    <cellStyle name="_ЛИЗИНГ" xfId="395"/>
    <cellStyle name="_ЛИЗИНГ Агафонов 15.01.08" xfId="396"/>
    <cellStyle name="_Лизинг справка по забалансу 3 апрель" xfId="397"/>
    <cellStyle name="_Лимит 4 кв 06г. (Согл год - утверж 9 мес)" xfId="398"/>
    <cellStyle name="_Лист в ТЭЦ март 04г" xfId="399"/>
    <cellStyle name="_Лист1" xfId="400"/>
    <cellStyle name="_Лист1_1" xfId="401"/>
    <cellStyle name="_Лист4" xfId="402"/>
    <cellStyle name="_Макет_Итоговый лист по анализу ИПР" xfId="403"/>
    <cellStyle name="_Материалы на эксплуатацию для Г А " xfId="404"/>
    <cellStyle name="_меню по ТП (2)" xfId="405"/>
    <cellStyle name="_МОДЕЛЬ_1 (2)" xfId="406"/>
    <cellStyle name="_Модель_RAB (формат 08032009)" xfId="407"/>
    <cellStyle name="_МОЭСК" xfId="408"/>
    <cellStyle name="_мтр 2006 год по месяцам" xfId="409"/>
    <cellStyle name="_МЭС Волги ЦПИД 2008-2010гг" xfId="410"/>
    <cellStyle name="_МЭС Волги ЦПИД 2008-2010гг_Книга1" xfId="411"/>
    <cellStyle name="_МЭС Волги ЦПИД 2008-2010гг_ПР ОФ на  2010-2014 01 10 2010 2011!!! для ДИиСП (2)" xfId="412"/>
    <cellStyle name="_МЭС Волги ЦПИД 2008-2010гг_ПР ОФ на  2010-2014 коррект  26 10 2010" xfId="413"/>
    <cellStyle name="_МЭС Волги ЦПИД 2008-2010гг_ПР ОФ на  2010-2014 коррект  26 10 2010 для ДИиСП (2)" xfId="414"/>
    <cellStyle name="_МЭС Волги ЦПИД 2008-2010гг_ПР ОФ на  2010-2014 коррект  26 10 2010 для ДИиСП (3)" xfId="415"/>
    <cellStyle name="_НВВ 2009 постатейно свод по филиалам_09_02_09" xfId="416"/>
    <cellStyle name="_НВВ 2009 постатейно свод по филиалам_для Валентина" xfId="417"/>
    <cellStyle name="_некомплекс 2009-2011" xfId="418"/>
    <cellStyle name="_некомплекс 2009-2011_Книга1" xfId="419"/>
    <cellStyle name="_некомплекс 2009-2011_ПР ОФ на  2010-2014 01 10 2010 2011!!! для ДИиСП (2)" xfId="420"/>
    <cellStyle name="_некомплекс 2009-2011_ПР ОФ на  2010-2014 коррект  26 10 2010" xfId="421"/>
    <cellStyle name="_некомплекс 2009-2011_ПР ОФ на  2010-2014 коррект  26 10 2010 для ДИиСП (2)" xfId="422"/>
    <cellStyle name="_некомплекс 2009-2011_ПР ОФ на  2010-2014 коррект  26 10 2010 для ДИиСП (3)" xfId="423"/>
    <cellStyle name="_Новый_КС2_Элпитание в МЭС Юга 5-7-1" xfId="424"/>
    <cellStyle name="_Новый_КС2_Элпитание в МЭС Юга 5-7-1_КПЭ ВВоды ИП 2010 (отправка)" xfId="425"/>
    <cellStyle name="_Новый_КС2_Элпитание в МЭС Юга 5-7-1_КПЭ ВВоды ИП 2010 (посл вар  26 05 11)" xfId="426"/>
    <cellStyle name="_Новый_КС2_Элпитание в МЭС Юга 5-7-1_КПЭ ВВоды ИП 2010 (посл вар  26 05 11) (3)" xfId="427"/>
    <cellStyle name="_Новый_КС2_Элпитание в МЭС Юга 5-7-1_ремонт" xfId="428"/>
    <cellStyle name="_Общий свод 4 декабрь, ноябрь, октябрь" xfId="429"/>
    <cellStyle name="_ОКС - программа кап.стройки" xfId="430"/>
    <cellStyle name="_Омск" xfId="431"/>
    <cellStyle name="_Описание объектов" xfId="432"/>
    <cellStyle name="_Описание объектов_Книга1" xfId="433"/>
    <cellStyle name="_Описание объектов_ПР ОФ на  2010-2014 01 10 2010 2011!!! для ДИиСП (2)" xfId="434"/>
    <cellStyle name="_Описание объектов_ПР ОФ на  2010-2014 коррект  26 10 2010" xfId="435"/>
    <cellStyle name="_Описание объектов_ПР ОФ на  2010-2014 коррект  26 10 2010 для ДИиСП (2)" xfId="436"/>
    <cellStyle name="_Описание объектов_ПР ОФ на  2010-2014 коррект  26 10 2010 для ДИиСП (3)" xfId="437"/>
    <cellStyle name="_Оплата труда в тарифе 2007 для ПЭО" xfId="438"/>
    <cellStyle name="_оплата труда в тарифе 2007 для ПЭО (финплан)" xfId="439"/>
    <cellStyle name="_ОПМЭС 2004 статья 1_1_1_2" xfId="440"/>
    <cellStyle name="_Осн Форма 2_1_ОП 13 05(1)" xfId="441"/>
    <cellStyle name="_остаток векселей_01_07" xfId="442"/>
    <cellStyle name="_Отчет 2006 _П 15 01" xfId="443"/>
    <cellStyle name="_П 1.3, 1.4, 1.5." xfId="444"/>
    <cellStyle name="_п.1.6_2007_гран_4%" xfId="445"/>
    <cellStyle name="_П1.16.3_2008-2011 (1)" xfId="446"/>
    <cellStyle name="_Передача 2005_отпр в РЭК_сентябрь2005" xfId="447"/>
    <cellStyle name="_план 2006 Тюменьэнерго ОФ" xfId="448"/>
    <cellStyle name="_план 2007 Тюменьэнерго" xfId="449"/>
    <cellStyle name="_План ДПН на 3 кв  2008 г  Белгородэнерго (2)" xfId="450"/>
    <cellStyle name="_Плановая выручка 2010-по  двум  договорам" xfId="451"/>
    <cellStyle name="_Подряд 4кв 06 КМС" xfId="452"/>
    <cellStyle name="_поквартальная разбивка реновации 2009" xfId="453"/>
    <cellStyle name="_Последний ПЭП и Бюджет 2006 КузбПМЭС" xfId="454"/>
    <cellStyle name="_Потери на 4кв. 2007г." xfId="455"/>
    <cellStyle name="_пр 5 тариф RAB" xfId="456"/>
    <cellStyle name="_ПР ОФ 2010-2012 для ФСТ" xfId="457"/>
    <cellStyle name="_ПР ОФ 2010-2012 для ФСТ_Книга1" xfId="458"/>
    <cellStyle name="_ПР ОФ 2010-2012 для ФСТ_ПР ОФ на  2010-2014 01 10 2010 2011!!! для ДИиСП (2)" xfId="459"/>
    <cellStyle name="_ПР ОФ 2010-2012 для ФСТ_ПР ОФ на  2010-2014 коррект  26 10 2010" xfId="460"/>
    <cellStyle name="_ПР ОФ 2010-2012 для ФСТ_ПР ОФ на  2010-2014 коррект  26 10 2010 для ДИиСП (2)" xfId="461"/>
    <cellStyle name="_ПР ОФ 2010-2012 для ФСТ_ПР ОФ на  2010-2014 коррект  26 10 2010 для ДИиСП (3)" xfId="462"/>
    <cellStyle name="_ПР ОФ 2010-2014" xfId="463"/>
    <cellStyle name="_ПР ОФ 2010-2014_Книга1" xfId="464"/>
    <cellStyle name="_ПР ОФ 2010-2014_ПР ОФ на  2010-2014 01 10 2010 2011!!! для ДИиСП (2)" xfId="465"/>
    <cellStyle name="_ПР ОФ 2010-2014_ПР ОФ на  2010-2014 коррект  26 10 2010" xfId="466"/>
    <cellStyle name="_ПР ОФ 2010-2014_ПР ОФ на  2010-2014 коррект  26 10 2010 для ДИиСП (2)" xfId="467"/>
    <cellStyle name="_ПР ОФ 2010-2014_ПР ОФ на  2010-2014 коррект  26 10 2010 для ДИиСП (3)" xfId="468"/>
    <cellStyle name="_ПР ОФ на  2010-2014 01 10 2010 2011!!! для ДИиСП (2)" xfId="469"/>
    <cellStyle name="_ПР ОФ на  2010-2014 коррект  26 10 2010" xfId="470"/>
    <cellStyle name="_ПР ОФ на  2010-2014 коррект  26 10 2010 для ДИиСП (2)" xfId="471"/>
    <cellStyle name="_ПР ОФ на  2010-2014 коррект  26 10 2010 для ДИиСП (3)" xfId="472"/>
    <cellStyle name="_Предложения по корректировке программы реновации (с учетом реновации за счет аморт)" xfId="473"/>
    <cellStyle name="_Предложения по реновации 2008-2012" xfId="474"/>
    <cellStyle name="_Предложения по реновации 2008-2012_Книга1" xfId="475"/>
    <cellStyle name="_Предложения по реновации 2008-2012_ПР ОФ на  2010-2014 01 10 2010 2011!!! для ДИиСП (2)" xfId="476"/>
    <cellStyle name="_Предложения по реновации 2008-2012_ПР ОФ на  2010-2014 коррект  26 10 2010" xfId="477"/>
    <cellStyle name="_Предложения по реновации 2008-2012_ПР ОФ на  2010-2014 коррект  26 10 2010 для ДИиСП (2)" xfId="478"/>
    <cellStyle name="_Предложения по реновации 2008-2012_ПР ОФ на  2010-2014 коррект  26 10 2010 для ДИиСП (3)" xfId="479"/>
    <cellStyle name="_Предожение _ДБП_2009 г ( согласованные БП)  (2)" xfId="480"/>
    <cellStyle name="_Предполагаем везти" xfId="481"/>
    <cellStyle name="_Приведенная НВВ 2011" xfId="482"/>
    <cellStyle name="_Прил 1 Расчет транспортный налог" xfId="483"/>
    <cellStyle name="_Прил 3-3.2 Статьи сметы затрат и расход из приб КЭН" xfId="484"/>
    <cellStyle name="_Прил 4_Формат-РСК_29.11.06_new finalприм" xfId="485"/>
    <cellStyle name="_ПРИЛ. 2003_ЧТЭ" xfId="486"/>
    <cellStyle name="_прил090724 - Реновация поквартально v9 - отправ" xfId="487"/>
    <cellStyle name="_Приложение 2,3-3.2" xfId="488"/>
    <cellStyle name="_Приложение к протоколу Правления 070607с Чечней" xfId="489"/>
    <cellStyle name="_Приложение к протоколу Правления 070607с Чечней_Книга1" xfId="490"/>
    <cellStyle name="_Приложение к протоколу Правления 070607с Чечней_ПР ОФ на  2010-2014 01 10 2010 2011!!! для ДИиСП (2)" xfId="491"/>
    <cellStyle name="_Приложение к протоколу Правления 070607с Чечней_ПР ОФ на  2010-2014 коррект  26 10 2010" xfId="492"/>
    <cellStyle name="_Приложение к протоколу Правления 070607с Чечней_ПР ОФ на  2010-2014 коррект  26 10 2010 для ДИиСП (2)" xfId="493"/>
    <cellStyle name="_Приложение к протоколу Правления 070607с Чечней_ПР ОФ на  2010-2014 коррект  26 10 2010 для ДИиСП (3)" xfId="494"/>
    <cellStyle name="_Приложение МТС-3-КС" xfId="495"/>
    <cellStyle name="_Приложение-МТС--2-1" xfId="496"/>
    <cellStyle name="_Приложения 1_4кприказу_филиала_31_03_11" xfId="497"/>
    <cellStyle name="_Приобретение ОС 3кв.5.04.06г.(1)" xfId="498"/>
    <cellStyle name="_Приобретение ОС Упр 2007" xfId="499"/>
    <cellStyle name="_Прогноз 6мес06 ОП ФСК 19 06" xfId="500"/>
    <cellStyle name="_программа замены оборудования ФСК на 2008 коррект" xfId="501"/>
    <cellStyle name="_программа замены оборудования ФСК на 2008 коррект_Книга1" xfId="502"/>
    <cellStyle name="_программа замены оборудования ФСК на 2008 коррект_ПР ОФ на  2010-2014 01 10 2010 2011!!! для ДИиСП (2)" xfId="503"/>
    <cellStyle name="_программа замены оборудования ФСК на 2008 коррект_ПР ОФ на  2010-2014 коррект  26 10 2010" xfId="504"/>
    <cellStyle name="_программа замены оборудования ФСК на 2008 коррект_ПР ОФ на  2010-2014 коррект  26 10 2010 для ДИиСП (2)" xfId="505"/>
    <cellStyle name="_программа замены оборудования ФСК на 2008 коррект_ПР ОФ на  2010-2014 коррект  26 10 2010 для ДИиСП (3)" xfId="506"/>
    <cellStyle name="_Программы  замены ВЗУ и АБ ФСК и  МСК, ВМТ на 2008г" xfId="507"/>
    <cellStyle name="_Программы  замены ВЗУ и АБ ФСК и  МСК, ВМТ на 2008г_Книга1" xfId="508"/>
    <cellStyle name="_Программы  замены ВЗУ и АБ ФСК и  МСК, ВМТ на 2008г_ПР ОФ на  2010-2014 01 10 2010 2011!!! для ДИиСП (2)" xfId="509"/>
    <cellStyle name="_Программы  замены ВЗУ и АБ ФСК и  МСК, ВМТ на 2008г_ПР ОФ на  2010-2014 коррект  26 10 2010" xfId="510"/>
    <cellStyle name="_Программы  замены ВЗУ и АБ ФСК и  МСК, ВМТ на 2008г_ПР ОФ на  2010-2014 коррект  26 10 2010 для ДИиСП (2)" xfId="511"/>
    <cellStyle name="_Программы  замены ВЗУ и АБ ФСК и  МСК, ВМТ на 2008г_ПР ОФ на  2010-2014 коррект  26 10 2010 для ДИиСП (3)" xfId="512"/>
    <cellStyle name="_Проект 3 кв ТОиР  ХМК " xfId="513"/>
    <cellStyle name="_Проект 3 кв ТОиР Красноярск" xfId="514"/>
    <cellStyle name="_Проект плана по ремонту 3 кв ЗБП МСК ОАО Читаэнерго" xfId="515"/>
    <cellStyle name="_Проект плана по ремонту 3 кв. ЗБП МСК ОАО Бурятэнерго" xfId="516"/>
    <cellStyle name="_Проект подряд ремонт 3кв 06г ОП" xfId="517"/>
    <cellStyle name="_Проект программы 2010_2014 20082009" xfId="518"/>
    <cellStyle name="_Проект сметы ОП ТОиР МСК 4кв 06г" xfId="519"/>
    <cellStyle name="_ПСУИС" xfId="520"/>
    <cellStyle name="_ПТОиР  БДР и БДДС 4кв 2006 КЭ" xfId="521"/>
    <cellStyle name="_ПТОиР  БДР и БДДС 4кв 2006 ХП" xfId="522"/>
    <cellStyle name="_ПТОиР  БДР и БДДС 4кв 2006 ХЭ" xfId="523"/>
    <cellStyle name="_ПЭП и Б на  2006 УпрМЭС 07.11.05" xfId="524"/>
    <cellStyle name="_ПЭП и Б на  2006 УпрМЭС утвержденный" xfId="525"/>
    <cellStyle name="_ПЭП и Бюджет 2005г 2-3 уровни" xfId="526"/>
    <cellStyle name="_ПЭП и Бюджет Кузбасского ПМЭС" xfId="527"/>
    <cellStyle name="_ПЭП и Бюджет на 2005г УправленияМЭС" xfId="528"/>
    <cellStyle name="_ПЭП и Бюджет на 4кв04г УправленияМЭС" xfId="529"/>
    <cellStyle name="_ПЭП на 3 кв 2006 г ЗБП МЭС" xfId="530"/>
    <cellStyle name="_ПЭПиБюджет на 2006гММСКмин" xfId="531"/>
    <cellStyle name="_ПЭПиБюджет на 2кв 2006гММСК" xfId="532"/>
    <cellStyle name="_ПЭПиБюджет на 2кв.2005г" xfId="533"/>
    <cellStyle name="_Р-5 02.01.06.06.02.03 Ответств" xfId="534"/>
    <cellStyle name="_РаппопортРАСЧЕТ ФОТ  на 9 мес 2008  " xfId="535"/>
    <cellStyle name="_Расходы" xfId="536"/>
    <cellStyle name="_Расчет 0,4 кВ" xfId="537"/>
    <cellStyle name="_Расчет 0,4 кВ 2" xfId="538"/>
    <cellStyle name="_Расчет RAB_22072008" xfId="539"/>
    <cellStyle name="_Расчет RAB_Лен и МОЭСК_с 2010 года_14.04.2009_со сглаж_version 3.0_без ФСК" xfId="540"/>
    <cellStyle name="_расчет аморт.2006 ОП в МЭС" xfId="541"/>
    <cellStyle name="_Расчет амортизации-ОТПРАВКА" xfId="542"/>
    <cellStyle name="_Расчет по RAB корректировка НВВ 2011 АЭ" xfId="543"/>
    <cellStyle name="_Расчет под  Заключение-Самара" xfId="544"/>
    <cellStyle name="_Расчет_конечные тарифы_2010г " xfId="545"/>
    <cellStyle name="_Расчеты для плана   2006г" xfId="546"/>
    <cellStyle name="_Расчеты ЕНЭС   2006г" xfId="547"/>
    <cellStyle name="_расшифровка активов_27.06.05" xfId="548"/>
    <cellStyle name="_расшифровки" xfId="549"/>
    <cellStyle name="_реестр" xfId="550"/>
    <cellStyle name="_Реестр Корректировок на ПМЭС 09 06г" xfId="551"/>
    <cellStyle name="_Резервная копия Выгрузка из АРМа БДР 9 мес по ФСК от Миши 11 09 06" xfId="552"/>
    <cellStyle name="_Резервная копия Резервная копия Выгрузка из АРМа БДР 9 мес по ФСК от Миши 11 09 06" xfId="553"/>
    <cellStyle name="_реконстр согл МЭС" xfId="554"/>
    <cellStyle name="_реконстр согл МЭС_Книга1" xfId="555"/>
    <cellStyle name="_реконстр согл МЭС_ПР ОФ на  2010-2014 01 10 2010 2011!!! для ДИиСП (2)" xfId="556"/>
    <cellStyle name="_реконстр согл МЭС_ПР ОФ на  2010-2014 коррект  26 10 2010" xfId="557"/>
    <cellStyle name="_реконстр согл МЭС_ПР ОФ на  2010-2014 коррект  26 10 2010 для ДИиСП (2)" xfId="558"/>
    <cellStyle name="_реконстр согл МЭС_ПР ОФ на  2010-2014 коррект  26 10 2010 для ДИиСП (3)" xfId="559"/>
    <cellStyle name="_ренновация ОФ ФСК 2008-2010 предл МЭС" xfId="560"/>
    <cellStyle name="_ренновация ОФ ФСК 2008-2010 предл МЭС_Книга1" xfId="561"/>
    <cellStyle name="_ренновация ОФ ФСК 2008-2010 предл МЭС_ПР ОФ на  2010-2014 01 10 2010 2011!!! для ДИиСП (2)" xfId="562"/>
    <cellStyle name="_ренновация ОФ ФСК 2008-2010 предл МЭС_ПР ОФ на  2010-2014 коррект  26 10 2010" xfId="563"/>
    <cellStyle name="_ренновация ОФ ФСК 2008-2010 предл МЭС_ПР ОФ на  2010-2014 коррект  26 10 2010 для ДИиСП (2)" xfId="564"/>
    <cellStyle name="_ренновация ОФ ФСК 2008-2010 предл МЭС_ПР ОФ на  2010-2014 коррект  26 10 2010 для ДИиСП (3)" xfId="565"/>
    <cellStyle name="_Реновация ОФ ФСК и МСК на 2009_2013 свод (2)" xfId="566"/>
    <cellStyle name="_Реновация ОФ ФСК и МСК на 2009_2013 свод (2)_Книга1" xfId="567"/>
    <cellStyle name="_Реновация ОФ ФСК и МСК на 2009_2013 свод (2)_ПР ОФ на  2010-2014 01 10 2010 2011!!! для ДИиСП (2)" xfId="568"/>
    <cellStyle name="_Реновация ОФ ФСК и МСК на 2009_2013 свод (2)_ПР ОФ на  2010-2014 коррект  26 10 2010" xfId="569"/>
    <cellStyle name="_Реновация ОФ ФСК и МСК на 2009_2013 свод (2)_ПР ОФ на  2010-2014 коррект  26 10 2010 для ДИиСП (2)" xfId="570"/>
    <cellStyle name="_Реновация ОФ ФСК и МСК на 2009_2013 свод (2)_ПР ОФ на  2010-2014 коррект  26 10 2010 для ДИиСП (3)" xfId="571"/>
    <cellStyle name="_Реновация ОФ ФСК и МСК на 2009_2015 (ПМЭС) испр 24.06.08" xfId="572"/>
    <cellStyle name="_Реновация ОФ ФСК и МСК на 2009_2015 (ПМЭС) испр 24.06.08_Книга1" xfId="573"/>
    <cellStyle name="_Реновация ОФ ФСК и МСК на 2009_2015 (ПМЭС) испр 24.06.08_ПР ОФ на  2010-2014 01 10 2010 2011!!! для ДИиСП (2)" xfId="574"/>
    <cellStyle name="_Реновация ОФ ФСК и МСК на 2009_2015 (ПМЭС) испр 24.06.08_ПР ОФ на  2010-2014 коррект  26 10 2010" xfId="575"/>
    <cellStyle name="_Реновация ОФ ФСК и МСК на 2009_2015 (ПМЭС) испр 24.06.08_ПР ОФ на  2010-2014 коррект  26 10 2010 для ДИиСП (2)" xfId="576"/>
    <cellStyle name="_Реновация ОФ ФСК и МСК на 2009_2015 (ПМЭС) испр 24.06.08_ПР ОФ на  2010-2014 коррект  26 10 2010 для ДИиСП (3)" xfId="577"/>
    <cellStyle name="_Ростов НВВ на 2010-2014" xfId="578"/>
    <cellStyle name="_РЭ_RAB_продление_28_09_10 _новаяИПР" xfId="579"/>
    <cellStyle name="_С учетом погашения задолженности_Векселя" xfId="580"/>
    <cellStyle name="_Сведения о расходах на 2004г" xfId="581"/>
    <cellStyle name="_Свод" xfId="582"/>
    <cellStyle name="_Свод Март 2009" xfId="583"/>
    <cellStyle name="_Свод по ИПР (2)" xfId="584"/>
    <cellStyle name="_Свод подрядчиков общий" xfId="585"/>
    <cellStyle name="_СВОД прогноз БДДС 1пг 2007 07 06 07" xfId="586"/>
    <cellStyle name="_СВОД прогноз БДДС 1пг 2007 18 06 07 мах" xfId="587"/>
    <cellStyle name="_Свод Февраль 2009г." xfId="588"/>
    <cellStyle name="_Свод ЦИУС  2008 БДР защищенный" xfId="589"/>
    <cellStyle name="_Сводная инвестпрограмма 2007-1" xfId="590"/>
    <cellStyle name="_Сибирь-84чел." xfId="591"/>
    <cellStyle name="_Склад к рассылке 22082000" xfId="592"/>
    <cellStyle name="_СМЕТА ОКС 2 кв." xfId="593"/>
    <cellStyle name="_смета расходов по версии ФСТ от 26.09.06 - Звержанская" xfId="594"/>
    <cellStyle name="_СМЕТЫ 2005 2006 2007" xfId="595"/>
    <cellStyle name="_Снижение ТМЦ  Z (2) (2)" xfId="596"/>
    <cellStyle name="_Согласования_0810_final" xfId="597"/>
    <cellStyle name="_Согласованный бюджет 2006 г" xfId="598"/>
    <cellStyle name="_согласованный ФСК ФОТ ОП ЕНЭС" xfId="599"/>
    <cellStyle name="_Спецодежда" xfId="600"/>
    <cellStyle name="_спецодежда отправ в МЭС" xfId="601"/>
    <cellStyle name="_СПП  Правление 09102007" xfId="602"/>
    <cellStyle name="_СПП  Правление 09102007_Книга1" xfId="603"/>
    <cellStyle name="_СПП  Правление 09102007_ПР ОФ на  2010-2014 01 10 2010 2011!!! для ДИиСП (2)" xfId="604"/>
    <cellStyle name="_СПП  Правление 09102007_ПР ОФ на  2010-2014 коррект  26 10 2010" xfId="605"/>
    <cellStyle name="_СПП  Правление 09102007_ПР ОФ на  2010-2014 коррект  26 10 2010 для ДИиСП (2)" xfId="606"/>
    <cellStyle name="_СПП  Правление 09102007_ПР ОФ на  2010-2014 коррект  26 10 2010 для ДИиСП (3)" xfId="607"/>
    <cellStyle name="_Справка по забалансу по лизингу" xfId="608"/>
    <cellStyle name="_Сравнительный_Мотовилиха" xfId="609"/>
    <cellStyle name="_Ст.1.1.1.1 Сырье и материалы 2004" xfId="610"/>
    <cellStyle name="_Страхование свод 2006 (испр)" xfId="611"/>
    <cellStyle name="_счета 2008 оплаченные в 2007г " xfId="612"/>
    <cellStyle name="_таблицы  к 2006г" xfId="613"/>
    <cellStyle name="_таблицы для расчетов28-04-08_2006-2009_прибыль корр_по ИА" xfId="614"/>
    <cellStyle name="_таблицы для расчетов28-04-08_2006-2009с ИА" xfId="615"/>
    <cellStyle name="_ТОиРУпр  БДР и БДДС на 4 кв 06" xfId="616"/>
    <cellStyle name="_ТПиР сетей ФСК на 2008г" xfId="617"/>
    <cellStyle name="_ТПиР сетей ФСК на 2008г_Книга1" xfId="618"/>
    <cellStyle name="_ТПиР сетей ФСК на 2008г_ПР ОФ на  2010-2014 01 10 2010 2011!!! для ДИиСП (2)" xfId="619"/>
    <cellStyle name="_ТПиР сетей ФСК на 2008г_ПР ОФ на  2010-2014 коррект  26 10 2010" xfId="620"/>
    <cellStyle name="_ТПиР сетей ФСК на 2008г_ПР ОФ на  2010-2014 коррект  26 10 2010 для ДИиСП (2)" xfId="621"/>
    <cellStyle name="_ТПиР сетей ФСК на 2008г_ПР ОФ на  2010-2014 коррект  26 10 2010 для ДИиСП (3)" xfId="622"/>
    <cellStyle name="_ТЭП по планированию доходов на передачу ээ" xfId="623"/>
    <cellStyle name="_Упр Ар имущ 2 кв 2006 07 02оконч" xfId="624"/>
    <cellStyle name="_Управление МЭС ОС за1кв04г" xfId="625"/>
    <cellStyle name="_ФЗП ТАРИФ 2006 в РЭК 2 216" xfId="626"/>
    <cellStyle name="_Фина план на 2007 год (ФО)" xfId="627"/>
    <cellStyle name="_Форма 6  РТК.xls(отчет по Адр пр. ЛО)" xfId="628"/>
    <cellStyle name="_Форма БДР и БДДС на 4 кв 2006Кузбассэнерго МСК" xfId="629"/>
    <cellStyle name="_Форма БДР и БДДС на 4 кв 2006ФСК" xfId="630"/>
    <cellStyle name="_Форма БДР и БДДС на 4кв 2006 МСК" xfId="631"/>
    <cellStyle name="_Форма БДР и БДДС на 4кв 2006 ФСК" xfId="632"/>
    <cellStyle name="_Форма БДР, БДДС 4кв 06г ТОиР ФСК" xfId="633"/>
    <cellStyle name="_Форма на приобретение ОС  3 кв" xfId="634"/>
    <cellStyle name="_форма П1.30 для УРТ" xfId="635"/>
    <cellStyle name="_Форма ПЭП и Бюджет на 2кв 2005г ОПМЭС" xfId="636"/>
    <cellStyle name="_Форма ПЭП и Бюджет на 4кв 2005г ОПМЭС" xfId="637"/>
    <cellStyle name="_форма расчета по Спецодежде ПМЭС 2005 год 4 кв 05" xfId="638"/>
    <cellStyle name="_ФОРМАТ БДР  новый  BDR 151208" xfId="639"/>
    <cellStyle name="_Формат ДПН (предложения ФСК) 01.02.08г. Сравнение" xfId="640"/>
    <cellStyle name="_ФОРМАТ ПЛАНА ИД НА  2009 год" xfId="641"/>
    <cellStyle name="_Формат разбивки по МРСК_РСК" xfId="642"/>
    <cellStyle name="_Формат_для Согласования" xfId="643"/>
    <cellStyle name="_Формат_Сводный для согласования" xfId="644"/>
    <cellStyle name="_Формат-РСК_2007_12 02 06_м" xfId="645"/>
    <cellStyle name="_Форматы УУ_12 _1_1_1_1" xfId="646"/>
    <cellStyle name="_Форматы УУ_резерв" xfId="647"/>
    <cellStyle name="_формы Ленэнерго -изменения2" xfId="648"/>
    <cellStyle name="_ФОТ 80чел.2008" xfId="649"/>
    <cellStyle name="_ФП К" xfId="650"/>
    <cellStyle name="_ФП К_к ФСТ" xfId="651"/>
    <cellStyle name="_фск, выручка, потери" xfId="652"/>
    <cellStyle name="_ФСТ-2007-отправка-сентябрь ИСТОЧНИКИ" xfId="653"/>
    <cellStyle name="_ХПМЭС Приобретение ОС 2006" xfId="654"/>
    <cellStyle name="_Чек" xfId="655"/>
    <cellStyle name="_Январь 2009" xfId="656"/>
    <cellStyle name="”ˆŠ‘ˆŽ‚€›‰" xfId="657"/>
    <cellStyle name="”ˆ€‘Ž‚›‰" xfId="658"/>
    <cellStyle name="”€ќђќ‘ћ‚›‰" xfId="659"/>
    <cellStyle name="”€Љ‘€ђЋ‚ЂЌЌ›‰" xfId="660"/>
    <cellStyle name="”ќђќ‘ћ‚›‰" xfId="661"/>
    <cellStyle name="”ќђќ‘ћ‚›‰ 2" xfId="662"/>
    <cellStyle name="”ќђќ‘ћ‚›‰ 2 2" xfId="663"/>
    <cellStyle name="”ќђќ‘ћ‚›‰ 3" xfId="664"/>
    <cellStyle name="”ќђќ‘ћ‚›‰ 4" xfId="665"/>
    <cellStyle name="”ќђќ‘ћ‚›‰ 5" xfId="666"/>
    <cellStyle name="”ќђќ‘ћ‚›‰ 6" xfId="667"/>
    <cellStyle name="”ќђќ‘ћ‚›‰ 7" xfId="15329"/>
    <cellStyle name="”ќђќ‘ћ‚›‰ 8" xfId="15634"/>
    <cellStyle name="”љ‘ђћ‚ђќќ›‰" xfId="668"/>
    <cellStyle name="”љ‘ђћ‚ђќќ›‰ 2" xfId="669"/>
    <cellStyle name="”љ‘ђћ‚ђќќ›‰ 2 2" xfId="670"/>
    <cellStyle name="”љ‘ђћ‚ђќќ›‰ 3" xfId="671"/>
    <cellStyle name="”љ‘ђћ‚ђќќ›‰ 4" xfId="672"/>
    <cellStyle name="”љ‘ђћ‚ђќќ›‰ 5" xfId="673"/>
    <cellStyle name="”љ‘ђћ‚ђќќ›‰ 6" xfId="674"/>
    <cellStyle name="”љ‘ђћ‚ђќќ›‰ 7" xfId="15330"/>
    <cellStyle name="”љ‘ђћ‚ђќќ›‰ 8" xfId="15635"/>
    <cellStyle name="„€’€" xfId="675"/>
    <cellStyle name="„…ќ…†ќ›‰" xfId="676"/>
    <cellStyle name="„…ќ…†ќ›‰ 2" xfId="677"/>
    <cellStyle name="„…ќ…†ќ›‰ 2 2" xfId="678"/>
    <cellStyle name="„…ќ…†ќ›‰ 3" xfId="679"/>
    <cellStyle name="„…ќ…†ќ›‰ 4" xfId="680"/>
    <cellStyle name="„…ќ…†ќ›‰ 5" xfId="681"/>
    <cellStyle name="„…ќ…†ќ›‰ 6" xfId="682"/>
    <cellStyle name="„…ќ…†ќ›‰ 7" xfId="15331"/>
    <cellStyle name="„…ќ…†ќ›‰ 8" xfId="15636"/>
    <cellStyle name="„……†›‰" xfId="683"/>
    <cellStyle name="„ђ’ђ" xfId="684"/>
    <cellStyle name="£ BP" xfId="685"/>
    <cellStyle name="¥ JY" xfId="686"/>
    <cellStyle name="€’ћѓћ‚›‰" xfId="687"/>
    <cellStyle name="€’ЋѓЋ‚›‰ 2" xfId="688"/>
    <cellStyle name="€’ЋѓЋ‚›‰ 3" xfId="689"/>
    <cellStyle name="€’ЋѓЋ‚›‰ 4" xfId="690"/>
    <cellStyle name="€’ЋѓЋ‚›‰ 5" xfId="691"/>
    <cellStyle name="€’ЋѓЋ‚›‰ 6" xfId="692"/>
    <cellStyle name="€’ћѓћ‚›‰ 7" xfId="27371"/>
    <cellStyle name="€’ћѓћ‚›‰ 8" xfId="29287"/>
    <cellStyle name="‡€ƒŽ‹Ž‚ŽŠ1" xfId="693"/>
    <cellStyle name="‡€ƒŽ‹Ž‚ŽŠ2" xfId="694"/>
    <cellStyle name="‡ђѓћ‹ћ‚ћљ1" xfId="695"/>
    <cellStyle name="‡ђѓћ‹ћ‚ћљ1 2" xfId="696"/>
    <cellStyle name="‡ђѓћ‹ћ‚ћљ1 3" xfId="697"/>
    <cellStyle name="‡ђѓћ‹ћ‚ћљ1 4" xfId="698"/>
    <cellStyle name="‡ђѓћ‹ћ‚ћљ1 5" xfId="699"/>
    <cellStyle name="‡ђѓћ‹ћ‚ћљ1 6" xfId="700"/>
    <cellStyle name="‡ђѓћ‹ћ‚ћљ1 7" xfId="15332"/>
    <cellStyle name="‡ђѓћ‹ћ‚ћљ1 8" xfId="15637"/>
    <cellStyle name="‡ђѓћ‹ћ‚ћљ2" xfId="701"/>
    <cellStyle name="‡ђѓћ‹ћ‚ћљ2 2" xfId="702"/>
    <cellStyle name="‡ђѓћ‹ћ‚ћљ2 3" xfId="703"/>
    <cellStyle name="‡ђѓћ‹ћ‚ћљ2 4" xfId="704"/>
    <cellStyle name="‡ђѓћ‹ћ‚ћљ2 5" xfId="705"/>
    <cellStyle name="‡ђѓћ‹ћ‚ћљ2 6" xfId="706"/>
    <cellStyle name="‡ђѓћ‹ћ‚ћљ2 7" xfId="15333"/>
    <cellStyle name="‡ђѓћ‹ћ‚ћљ2 8" xfId="15638"/>
    <cellStyle name="•W€_GE 3 MINIMUM" xfId="707"/>
    <cellStyle name="’ћѓћ‚›‰" xfId="708"/>
    <cellStyle name="’ћѓћ‚›‰ 2" xfId="709"/>
    <cellStyle name="’ћѓћ‚›‰ 2 2" xfId="27373"/>
    <cellStyle name="’ћѓћ‚›‰ 3" xfId="710"/>
    <cellStyle name="’ћѓћ‚›‰ 3 2" xfId="27374"/>
    <cellStyle name="’ћѓћ‚›‰ 4" xfId="711"/>
    <cellStyle name="’ћѓћ‚›‰ 4 2" xfId="27375"/>
    <cellStyle name="’ћѓћ‚›‰ 5" xfId="712"/>
    <cellStyle name="’ћѓћ‚›‰ 5 2" xfId="27376"/>
    <cellStyle name="’ћѓћ‚›‰ 6" xfId="713"/>
    <cellStyle name="’ћѓћ‚›‰ 6 2" xfId="27377"/>
    <cellStyle name="’ћѓћ‚›‰ 7" xfId="15334"/>
    <cellStyle name="’ћѓћ‚›‰ 7 2" xfId="27383"/>
    <cellStyle name="’ћѓћ‚›‰ 8" xfId="15639"/>
    <cellStyle name="’ћѓћ‚›‰ 8 2" xfId="27484"/>
    <cellStyle name="’ћѓћ‚›‰ 9" xfId="27372"/>
    <cellStyle name="" xfId="714"/>
    <cellStyle name="" xfId="715"/>
    <cellStyle name="" xfId="716"/>
    <cellStyle name=" 10" xfId="26971"/>
    <cellStyle name=" 10" xfId="26972"/>
    <cellStyle name=" 10 2" xfId="29255"/>
    <cellStyle name=" 11" xfId="26973"/>
    <cellStyle name=" 11" xfId="26974"/>
    <cellStyle name=" 11 2" xfId="29256"/>
    <cellStyle name=" 12" xfId="27378"/>
    <cellStyle name=" 13" xfId="29288"/>
    <cellStyle name=" 2" xfId="26975"/>
    <cellStyle name=" 2" xfId="26976"/>
    <cellStyle name=" 2 2" xfId="29257"/>
    <cellStyle name=" 3" xfId="26977"/>
    <cellStyle name=" 3" xfId="26978"/>
    <cellStyle name=" 3 2" xfId="29258"/>
    <cellStyle name=" 4" xfId="26979"/>
    <cellStyle name=" 4" xfId="26980"/>
    <cellStyle name=" 4 2" xfId="29259"/>
    <cellStyle name=" 5" xfId="26981"/>
    <cellStyle name=" 5" xfId="26982"/>
    <cellStyle name=" 5 2" xfId="29260"/>
    <cellStyle name=" 6" xfId="26983"/>
    <cellStyle name=" 6" xfId="26984"/>
    <cellStyle name=" 6 2" xfId="29261"/>
    <cellStyle name=" 7" xfId="26985"/>
    <cellStyle name=" 7" xfId="26986"/>
    <cellStyle name=" 7 2" xfId="29262"/>
    <cellStyle name=" 8" xfId="26987"/>
    <cellStyle name=" 8" xfId="26988"/>
    <cellStyle name=" 8 2" xfId="29263"/>
    <cellStyle name=" 9" xfId="26989"/>
    <cellStyle name=" 9" xfId="26990"/>
    <cellStyle name=" 9 2" xfId="29264"/>
    <cellStyle name="_U1" xfId="717"/>
    <cellStyle name="_U1" xfId="718"/>
    <cellStyle name="_лизинг и страхование" xfId="719"/>
    <cellStyle name="_лизинг и страхование" xfId="720"/>
    <cellStyle name="_лизинг и страхование_Денежный поток ЗАО ЭПИ-2008г.(в объемах декабря)2811  ПОСЛЕДНИЙ (Перераб. с изм. старахованием)" xfId="721"/>
    <cellStyle name="_лизинг и страхование_Денежный поток ЗАО ЭПИ-2008г.(в объемах декабря)2811  ПОСЛЕДНИЙ (Перераб. с изм. старахованием)" xfId="722"/>
    <cellStyle name="_ЛИЗИНГовый КАЛЕНДАРЬ" xfId="723"/>
    <cellStyle name="_ЛИЗИНГовый КАЛЕНДАРЬ" xfId="724"/>
    <cellStyle name="_ЛИЗИНГовый КАЛЕНДАРЬ_Денежный поток ЗАО ЭПИ-2008г.(в объемах декабря)2811  ПОСЛЕДНИЙ (Перераб. с изм. старахованием)" xfId="725"/>
    <cellStyle name="_ЛИЗИНГовый КАЛЕНДАРЬ_Денежный поток ЗАО ЭПИ-2008г.(в объемах декабря)2811  ПОСЛЕДНИЙ (Перераб. с изм. старахованием)" xfId="726"/>
    <cellStyle name="_Прилож.4  28 ЭС-Степь" xfId="26991"/>
    <cellStyle name="_Прилож.4  28 ЭС-Степь" xfId="26992"/>
    <cellStyle name="_ПУШКИНО ( прир.ГАЗ  2009-2014 проектная мощность вар1" xfId="727"/>
    <cellStyle name="_ПУШКИНО ( прир.ГАЗ  2009-2014 проектная мощность вар1" xfId="728"/>
    <cellStyle name="_ПУШКИНО ( прир.ГАЗ  2009-2014 проектная мощность вар1_Денежный поток ЗАО ЭПИ-2008г.(в объемах декабря)2811  ПОСЛЕДНИЙ (Перераб. с изм. старахованием)" xfId="729"/>
    <cellStyle name="_ПУШКИНО ( прир.ГАЗ  2009-2014 проектная мощность вар1_Денежный поток ЗАО ЭПИ-2008г.(в объемах декабря)2811  ПОСЛЕДНИЙ (Перераб. с изм. старахованием)" xfId="730"/>
    <cellStyle name="" xfId="731"/>
    <cellStyle name="" xfId="732"/>
    <cellStyle name=" 10" xfId="26993"/>
    <cellStyle name=" 10" xfId="26994"/>
    <cellStyle name=" 11" xfId="26995"/>
    <cellStyle name=" 11" xfId="26996"/>
    <cellStyle name=" 2" xfId="26997"/>
    <cellStyle name=" 2" xfId="26998"/>
    <cellStyle name=" 3" xfId="26999"/>
    <cellStyle name=" 3" xfId="27000"/>
    <cellStyle name=" 4" xfId="27001"/>
    <cellStyle name=" 4" xfId="27002"/>
    <cellStyle name=" 5" xfId="27003"/>
    <cellStyle name=" 5" xfId="27004"/>
    <cellStyle name=" 6" xfId="27005"/>
    <cellStyle name=" 6" xfId="27006"/>
    <cellStyle name=" 7" xfId="27007"/>
    <cellStyle name=" 7" xfId="27008"/>
    <cellStyle name=" 8" xfId="27009"/>
    <cellStyle name=" 8" xfId="27010"/>
    <cellStyle name=" 9" xfId="27011"/>
    <cellStyle name=" 9" xfId="27012"/>
    <cellStyle name="_U1" xfId="733"/>
    <cellStyle name="_U1" xfId="734"/>
    <cellStyle name="_лизинг и страхование" xfId="735"/>
    <cellStyle name="_лизинг и страхование" xfId="736"/>
    <cellStyle name="_лизинг и страхование_Денежный поток ЗАО ЭПИ-2008г.(в объемах декабря)2811  ПОСЛЕДНИЙ (Перераб. с изм. старахованием)" xfId="737"/>
    <cellStyle name="_лизинг и страхование_Денежный поток ЗАО ЭПИ-2008г.(в объемах декабря)2811  ПОСЛЕДНИЙ (Перераб. с изм. старахованием)" xfId="738"/>
    <cellStyle name="_ЛИЗИНГовый КАЛЕНДАРЬ" xfId="739"/>
    <cellStyle name="_ЛИЗИНГовый КАЛЕНДАРЬ" xfId="740"/>
    <cellStyle name="_ЛИЗИНГовый КАЛЕНДАРЬ_Денежный поток ЗАО ЭПИ-2008г.(в объемах декабря)2811  ПОСЛЕДНИЙ (Перераб. с изм. старахованием)" xfId="741"/>
    <cellStyle name="_ЛИЗИНГовый КАЛЕНДАРЬ_Денежный поток ЗАО ЭПИ-2008г.(в объемах декабря)2811  ПОСЛЕДНИЙ (Перераб. с изм. старахованием)" xfId="742"/>
    <cellStyle name="_Прилож.4  28 ЭС-Степь" xfId="27013"/>
    <cellStyle name="_Прилож.4  28 ЭС-Степь" xfId="27014"/>
    <cellStyle name="_ПУШКИНО ( прир.ГАЗ  2009-2014 проектная мощность вар1" xfId="743"/>
    <cellStyle name="_ПУШКИНО ( прир.ГАЗ  2009-2014 проектная мощность вар1" xfId="744"/>
    <cellStyle name="_ПУШКИНО ( прир.ГАЗ  2009-2014 проектная мощность вар1_Денежный поток ЗАО ЭПИ-2008г.(в объемах декабря)2811  ПОСЛЕДНИЙ (Перераб. с изм. старахованием)" xfId="745"/>
    <cellStyle name="_ПУШКИНО ( прир.ГАЗ  2009-2014 проектная мощность вар1_Денежный поток ЗАО ЭПИ-2008г.(в объемах декабря)2811  ПОСЛЕДНИЙ (Перераб. с изм. старахованием)" xfId="746"/>
    <cellStyle name="" xfId="747"/>
    <cellStyle name=" 2" xfId="27015"/>
    <cellStyle name=" 3" xfId="27016"/>
    <cellStyle name=" 4" xfId="27017"/>
    <cellStyle name=" 5" xfId="27018"/>
    <cellStyle name=" 6" xfId="27019"/>
    <cellStyle name=" 7" xfId="27020"/>
    <cellStyle name="1" xfId="748"/>
    <cellStyle name="1 2" xfId="27021"/>
    <cellStyle name="2" xfId="749"/>
    <cellStyle name="2 2" xfId="27022"/>
    <cellStyle name="0,00;0;" xfId="750"/>
    <cellStyle name="0.0" xfId="751"/>
    <cellStyle name="0.0 2" xfId="29289"/>
    <cellStyle name="1decimal" xfId="752"/>
    <cellStyle name="1Normal" xfId="753"/>
    <cellStyle name="1Outputbox1" xfId="754"/>
    <cellStyle name="1Outputbox1 10" xfId="755"/>
    <cellStyle name="1Outputbox1 11" xfId="756"/>
    <cellStyle name="1Outputbox1 12" xfId="757"/>
    <cellStyle name="1Outputbox1 13" xfId="758"/>
    <cellStyle name="1Outputbox1 2" xfId="759"/>
    <cellStyle name="1Outputbox1 3" xfId="760"/>
    <cellStyle name="1Outputbox1 4" xfId="761"/>
    <cellStyle name="1Outputbox1 5" xfId="762"/>
    <cellStyle name="1Outputbox1 6" xfId="763"/>
    <cellStyle name="1Outputbox1 7" xfId="764"/>
    <cellStyle name="1Outputbox1 8" xfId="765"/>
    <cellStyle name="1Outputbox1 9" xfId="766"/>
    <cellStyle name="1Outputbox2" xfId="767"/>
    <cellStyle name="1Outputheader" xfId="768"/>
    <cellStyle name="1Outputheader 10" xfId="769"/>
    <cellStyle name="1Outputheader 11" xfId="770"/>
    <cellStyle name="1Outputheader 12" xfId="771"/>
    <cellStyle name="1Outputheader 13" xfId="772"/>
    <cellStyle name="1Outputheader 2" xfId="773"/>
    <cellStyle name="1Outputheader 3" xfId="774"/>
    <cellStyle name="1Outputheader 4" xfId="775"/>
    <cellStyle name="1Outputheader 5" xfId="776"/>
    <cellStyle name="1Outputheader 6" xfId="777"/>
    <cellStyle name="1Outputheader 7" xfId="778"/>
    <cellStyle name="1Outputheader 8" xfId="779"/>
    <cellStyle name="1Outputheader 9" xfId="780"/>
    <cellStyle name="1Outputheader2" xfId="781"/>
    <cellStyle name="1Outputsubtitle" xfId="782"/>
    <cellStyle name="1Outputtitle" xfId="783"/>
    <cellStyle name="1Outputtitle 2" xfId="784"/>
    <cellStyle name="1Outputtitle 3" xfId="785"/>
    <cellStyle name="1Profileheader" xfId="786"/>
    <cellStyle name="1Profilelowerbox" xfId="787"/>
    <cellStyle name="1Profilesubheader" xfId="788"/>
    <cellStyle name="1Profilesubheader 2" xfId="789"/>
    <cellStyle name="1Profilesubheader 3" xfId="790"/>
    <cellStyle name="1Profilesubheader 4" xfId="791"/>
    <cellStyle name="1Profilesubheader 5" xfId="792"/>
    <cellStyle name="1Profilesubheader 6" xfId="793"/>
    <cellStyle name="1Profilesubheader 7" xfId="794"/>
    <cellStyle name="1Profilesubheader 8" xfId="795"/>
    <cellStyle name="1Profiletitle" xfId="796"/>
    <cellStyle name="1Profiletitle 2" xfId="797"/>
    <cellStyle name="1Profiletitle 3" xfId="798"/>
    <cellStyle name="1Profiletopbox" xfId="799"/>
    <cellStyle name="20% - Accent1" xfId="800"/>
    <cellStyle name="20% - Accent1 10" xfId="801"/>
    <cellStyle name="20% - Accent1 11" xfId="802"/>
    <cellStyle name="20% - Accent1 12" xfId="803"/>
    <cellStyle name="20% - Accent1 13" xfId="804"/>
    <cellStyle name="20% - Accent1 2" xfId="805"/>
    <cellStyle name="20% - Accent1 3" xfId="806"/>
    <cellStyle name="20% - Accent1 3 2" xfId="807"/>
    <cellStyle name="20% - Accent1 4" xfId="808"/>
    <cellStyle name="20% - Accent1 5" xfId="809"/>
    <cellStyle name="20% - Accent1 6" xfId="810"/>
    <cellStyle name="20% - Accent1 7" xfId="811"/>
    <cellStyle name="20% - Accent1 8" xfId="812"/>
    <cellStyle name="20% - Accent1 9" xfId="813"/>
    <cellStyle name="20% - Accent1_Xl0001803" xfId="814"/>
    <cellStyle name="20% - Accent2" xfId="815"/>
    <cellStyle name="20% - Accent2 10" xfId="816"/>
    <cellStyle name="20% - Accent2 11" xfId="817"/>
    <cellStyle name="20% - Accent2 12" xfId="818"/>
    <cellStyle name="20% - Accent2 13" xfId="819"/>
    <cellStyle name="20% - Accent2 2" xfId="820"/>
    <cellStyle name="20% - Accent2 3" xfId="821"/>
    <cellStyle name="20% - Accent2 3 2" xfId="822"/>
    <cellStyle name="20% - Accent2 4" xfId="823"/>
    <cellStyle name="20% - Accent2 5" xfId="824"/>
    <cellStyle name="20% - Accent2 6" xfId="825"/>
    <cellStyle name="20% - Accent2 7" xfId="826"/>
    <cellStyle name="20% - Accent2 8" xfId="827"/>
    <cellStyle name="20% - Accent2 9" xfId="828"/>
    <cellStyle name="20% - Accent2_Xl0001803" xfId="829"/>
    <cellStyle name="20% - Accent3" xfId="830"/>
    <cellStyle name="20% - Accent3 10" xfId="831"/>
    <cellStyle name="20% - Accent3 11" xfId="832"/>
    <cellStyle name="20% - Accent3 12" xfId="833"/>
    <cellStyle name="20% - Accent3 13" xfId="834"/>
    <cellStyle name="20% - Accent3 2" xfId="835"/>
    <cellStyle name="20% - Accent3 3" xfId="836"/>
    <cellStyle name="20% - Accent3 3 2" xfId="837"/>
    <cellStyle name="20% - Accent3 4" xfId="838"/>
    <cellStyle name="20% - Accent3 5" xfId="839"/>
    <cellStyle name="20% - Accent3 6" xfId="840"/>
    <cellStyle name="20% - Accent3 7" xfId="841"/>
    <cellStyle name="20% - Accent3 8" xfId="842"/>
    <cellStyle name="20% - Accent3 9" xfId="843"/>
    <cellStyle name="20% - Accent3_Xl0001803" xfId="844"/>
    <cellStyle name="20% - Accent4" xfId="845"/>
    <cellStyle name="20% - Accent4 10" xfId="846"/>
    <cellStyle name="20% - Accent4 11" xfId="847"/>
    <cellStyle name="20% - Accent4 12" xfId="848"/>
    <cellStyle name="20% - Accent4 13" xfId="849"/>
    <cellStyle name="20% - Accent4 2" xfId="850"/>
    <cellStyle name="20% - Accent4 3" xfId="851"/>
    <cellStyle name="20% - Accent4 3 2" xfId="852"/>
    <cellStyle name="20% - Accent4 4" xfId="853"/>
    <cellStyle name="20% - Accent4 5" xfId="854"/>
    <cellStyle name="20% - Accent4 6" xfId="855"/>
    <cellStyle name="20% - Accent4 7" xfId="856"/>
    <cellStyle name="20% - Accent4 8" xfId="857"/>
    <cellStyle name="20% - Accent4 9" xfId="858"/>
    <cellStyle name="20% - Accent4_Xl0001803" xfId="859"/>
    <cellStyle name="20% - Accent5" xfId="860"/>
    <cellStyle name="20% - Accent5 10" xfId="861"/>
    <cellStyle name="20% - Accent5 11" xfId="862"/>
    <cellStyle name="20% - Accent5 12" xfId="863"/>
    <cellStyle name="20% - Accent5 13" xfId="864"/>
    <cellStyle name="20% - Accent5 2" xfId="865"/>
    <cellStyle name="20% - Accent5 3" xfId="866"/>
    <cellStyle name="20% - Accent5 3 2" xfId="867"/>
    <cellStyle name="20% - Accent5 4" xfId="868"/>
    <cellStyle name="20% - Accent5 5" xfId="869"/>
    <cellStyle name="20% - Accent5 6" xfId="870"/>
    <cellStyle name="20% - Accent5 7" xfId="871"/>
    <cellStyle name="20% - Accent5 8" xfId="872"/>
    <cellStyle name="20% - Accent5 9" xfId="873"/>
    <cellStyle name="20% - Accent5_Xl0001803" xfId="874"/>
    <cellStyle name="20% - Accent6" xfId="875"/>
    <cellStyle name="20% - Accent6 10" xfId="876"/>
    <cellStyle name="20% - Accent6 11" xfId="877"/>
    <cellStyle name="20% - Accent6 12" xfId="878"/>
    <cellStyle name="20% - Accent6 13" xfId="879"/>
    <cellStyle name="20% - Accent6 2" xfId="880"/>
    <cellStyle name="20% - Accent6 3" xfId="881"/>
    <cellStyle name="20% - Accent6 3 2" xfId="882"/>
    <cellStyle name="20% - Accent6 4" xfId="883"/>
    <cellStyle name="20% - Accent6 5" xfId="884"/>
    <cellStyle name="20% - Accent6 6" xfId="885"/>
    <cellStyle name="20% - Accent6 7" xfId="886"/>
    <cellStyle name="20% - Accent6 8" xfId="887"/>
    <cellStyle name="20% - Accent6 9" xfId="888"/>
    <cellStyle name="20% - Accent6_Xl0001803" xfId="889"/>
    <cellStyle name="20% - Акцент1 10" xfId="890"/>
    <cellStyle name="20% - Акцент1 10 2" xfId="891"/>
    <cellStyle name="20% - Акцент1 10 3" xfId="892"/>
    <cellStyle name="20% - Акцент1 10 4" xfId="893"/>
    <cellStyle name="20% - Акцент1 10 5" xfId="894"/>
    <cellStyle name="20% - Акцент1 11" xfId="895"/>
    <cellStyle name="20% - Акцент1 11 2" xfId="896"/>
    <cellStyle name="20% - Акцент1 11 3" xfId="897"/>
    <cellStyle name="20% - Акцент1 11 4" xfId="898"/>
    <cellStyle name="20% - Акцент1 11 5" xfId="899"/>
    <cellStyle name="20% - Акцент1 12" xfId="900"/>
    <cellStyle name="20% - Акцент1 12 2" xfId="901"/>
    <cellStyle name="20% - Акцент1 12 3" xfId="902"/>
    <cellStyle name="20% - Акцент1 12 4" xfId="903"/>
    <cellStyle name="20% - Акцент1 12 5" xfId="904"/>
    <cellStyle name="20% - Акцент1 13" xfId="905"/>
    <cellStyle name="20% - Акцент1 13 2" xfId="906"/>
    <cellStyle name="20% - Акцент1 13 3" xfId="907"/>
    <cellStyle name="20% - Акцент1 13 4" xfId="908"/>
    <cellStyle name="20% - Акцент1 13 5" xfId="909"/>
    <cellStyle name="20% - Акцент1 14" xfId="910"/>
    <cellStyle name="20% - Акцент1 14 2" xfId="911"/>
    <cellStyle name="20% - Акцент1 14 3" xfId="912"/>
    <cellStyle name="20% - Акцент1 14 4" xfId="913"/>
    <cellStyle name="20% - Акцент1 14 5" xfId="914"/>
    <cellStyle name="20% - Акцент1 15" xfId="915"/>
    <cellStyle name="20% - Акцент1 15 2" xfId="916"/>
    <cellStyle name="20% - Акцент1 15 3" xfId="917"/>
    <cellStyle name="20% - Акцент1 15 4" xfId="918"/>
    <cellStyle name="20% - Акцент1 15 5" xfId="919"/>
    <cellStyle name="20% - Акцент1 16" xfId="920"/>
    <cellStyle name="20% - Акцент1 16 2" xfId="921"/>
    <cellStyle name="20% - Акцент1 17" xfId="922"/>
    <cellStyle name="20% - Акцент1 18" xfId="923"/>
    <cellStyle name="20% - Акцент1 19" xfId="924"/>
    <cellStyle name="20% - Акцент1 2" xfId="925"/>
    <cellStyle name="20% - Акцент1 2 10" xfId="926"/>
    <cellStyle name="20% - Акцент1 2 11" xfId="927"/>
    <cellStyle name="20% - Акцент1 2 2" xfId="928"/>
    <cellStyle name="20% - Акцент1 2 2 2" xfId="929"/>
    <cellStyle name="20% - Акцент1 2 2 2 2" xfId="27023"/>
    <cellStyle name="20% - Акцент1 2 2 3" xfId="930"/>
    <cellStyle name="20% - Акцент1 2 3" xfId="931"/>
    <cellStyle name="20% - Акцент1 2 3 2" xfId="932"/>
    <cellStyle name="20% - Акцент1 2 3 3" xfId="933"/>
    <cellStyle name="20% - Акцент1 2 4" xfId="934"/>
    <cellStyle name="20% - Акцент1 2 4 2" xfId="17257"/>
    <cellStyle name="20% - Акцент1 2 5" xfId="935"/>
    <cellStyle name="20% - Акцент1 2 6" xfId="936"/>
    <cellStyle name="20% - Акцент1 2 6 2" xfId="937"/>
    <cellStyle name="20% - Акцент1 2 7" xfId="938"/>
    <cellStyle name="20% - Акцент1 2 8" xfId="939"/>
    <cellStyle name="20% - Акцент1 2 9" xfId="940"/>
    <cellStyle name="20% - Акцент1 2_Xl0001803" xfId="941"/>
    <cellStyle name="20% - Акцент1 20" xfId="17258"/>
    <cellStyle name="20% - Акцент1 21" xfId="17259"/>
    <cellStyle name="20% - Акцент1 22" xfId="17260"/>
    <cellStyle name="20% - Акцент1 23" xfId="17261"/>
    <cellStyle name="20% - Акцент1 24" xfId="17262"/>
    <cellStyle name="20% - Акцент1 25" xfId="17263"/>
    <cellStyle name="20% - Акцент1 25 2" xfId="27024"/>
    <cellStyle name="20% - Акцент1 26" xfId="17264"/>
    <cellStyle name="20% - Акцент1 27" xfId="17265"/>
    <cellStyle name="20% - Акцент1 28" xfId="17266"/>
    <cellStyle name="20% - Акцент1 29" xfId="17267"/>
    <cellStyle name="20% - Акцент1 3" xfId="942"/>
    <cellStyle name="20% - Акцент1 3 2" xfId="943"/>
    <cellStyle name="20% - Акцент1 3 2 2" xfId="27025"/>
    <cellStyle name="20% - Акцент1 3 3" xfId="944"/>
    <cellStyle name="20% - Акцент1 3 4" xfId="945"/>
    <cellStyle name="20% - Акцент1 3 5" xfId="946"/>
    <cellStyle name="20% - Акцент1 3 6" xfId="947"/>
    <cellStyle name="20% - Акцент1 30" xfId="17268"/>
    <cellStyle name="20% - Акцент1 31" xfId="17269"/>
    <cellStyle name="20% - Акцент1 32" xfId="17270"/>
    <cellStyle name="20% - Акцент1 33" xfId="17271"/>
    <cellStyle name="20% - Акцент1 34" xfId="17272"/>
    <cellStyle name="20% - Акцент1 35" xfId="17273"/>
    <cellStyle name="20% - Акцент1 36" xfId="17274"/>
    <cellStyle name="20% - Акцент1 37" xfId="17275"/>
    <cellStyle name="20% - Акцент1 38" xfId="17276"/>
    <cellStyle name="20% - Акцент1 39" xfId="17277"/>
    <cellStyle name="20% - Акцент1 4" xfId="948"/>
    <cellStyle name="20% - Акцент1 4 2" xfId="949"/>
    <cellStyle name="20% - Акцент1 4 3" xfId="950"/>
    <cellStyle name="20% - Акцент1 4 4" xfId="951"/>
    <cellStyle name="20% - Акцент1 4 5" xfId="952"/>
    <cellStyle name="20% - Акцент1 40" xfId="17278"/>
    <cellStyle name="20% - Акцент1 41" xfId="17279"/>
    <cellStyle name="20% - Акцент1 42" xfId="17280"/>
    <cellStyle name="20% - Акцент1 43" xfId="17281"/>
    <cellStyle name="20% - Акцент1 44" xfId="17282"/>
    <cellStyle name="20% - Акцент1 45" xfId="17283"/>
    <cellStyle name="20% - Акцент1 46" xfId="17284"/>
    <cellStyle name="20% - Акцент1 47" xfId="17285"/>
    <cellStyle name="20% - Акцент1 48" xfId="17286"/>
    <cellStyle name="20% - Акцент1 49" xfId="17287"/>
    <cellStyle name="20% - Акцент1 5" xfId="953"/>
    <cellStyle name="20% - Акцент1 5 2" xfId="954"/>
    <cellStyle name="20% - Акцент1 5 3" xfId="955"/>
    <cellStyle name="20% - Акцент1 5 4" xfId="956"/>
    <cellStyle name="20% - Акцент1 5 5" xfId="957"/>
    <cellStyle name="20% - Акцент1 50" xfId="17288"/>
    <cellStyle name="20% - Акцент1 51" xfId="17289"/>
    <cellStyle name="20% - Акцент1 52" xfId="17290"/>
    <cellStyle name="20% - Акцент1 53" xfId="17291"/>
    <cellStyle name="20% - Акцент1 54" xfId="17292"/>
    <cellStyle name="20% - Акцент1 55" xfId="17293"/>
    <cellStyle name="20% - Акцент1 56" xfId="17294"/>
    <cellStyle name="20% - Акцент1 57" xfId="17295"/>
    <cellStyle name="20% - Акцент1 58" xfId="17296"/>
    <cellStyle name="20% - Акцент1 59" xfId="17297"/>
    <cellStyle name="20% - Акцент1 6" xfId="958"/>
    <cellStyle name="20% - Акцент1 6 2" xfId="959"/>
    <cellStyle name="20% - Акцент1 6 3" xfId="960"/>
    <cellStyle name="20% - Акцент1 6 4" xfId="961"/>
    <cellStyle name="20% - Акцент1 6 5" xfId="962"/>
    <cellStyle name="20% - Акцент1 60" xfId="17298"/>
    <cellStyle name="20% - Акцент1 61" xfId="17299"/>
    <cellStyle name="20% - Акцент1 62" xfId="17300"/>
    <cellStyle name="20% - Акцент1 63" xfId="17301"/>
    <cellStyle name="20% - Акцент1 64" xfId="17302"/>
    <cellStyle name="20% - Акцент1 65" xfId="17303"/>
    <cellStyle name="20% - Акцент1 66" xfId="17304"/>
    <cellStyle name="20% - Акцент1 67" xfId="17305"/>
    <cellStyle name="20% - Акцент1 68" xfId="17306"/>
    <cellStyle name="20% - Акцент1 69" xfId="17307"/>
    <cellStyle name="20% - Акцент1 7" xfId="963"/>
    <cellStyle name="20% - Акцент1 7 2" xfId="964"/>
    <cellStyle name="20% - Акцент1 7 3" xfId="965"/>
    <cellStyle name="20% - Акцент1 7 4" xfId="966"/>
    <cellStyle name="20% - Акцент1 7 5" xfId="967"/>
    <cellStyle name="20% - Акцент1 70" xfId="17308"/>
    <cellStyle name="20% - Акцент1 70 2" xfId="19829"/>
    <cellStyle name="20% - Акцент1 70 2 2" xfId="20142"/>
    <cellStyle name="20% - Акцент1 70 2 2 2" xfId="20912"/>
    <cellStyle name="20% - Акцент1 70 2 2 2 2" xfId="23099"/>
    <cellStyle name="20% - Акцент1 70 2 2 2 2 2" xfId="26406"/>
    <cellStyle name="20% - Акцент1 70 2 2 2 3" xfId="24752"/>
    <cellStyle name="20% - Акцент1 70 2 2 3" xfId="22348"/>
    <cellStyle name="20% - Акцент1 70 2 2 3 2" xfId="25654"/>
    <cellStyle name="20% - Акцент1 70 2 2 4" xfId="24000"/>
    <cellStyle name="20% - Акцент1 70 2 3" xfId="20441"/>
    <cellStyle name="20% - Акцент1 70 2 3 2" xfId="21213"/>
    <cellStyle name="20% - Акцент1 70 2 3 2 2" xfId="23403"/>
    <cellStyle name="20% - Акцент1 70 2 3 2 2 2" xfId="26710"/>
    <cellStyle name="20% - Акцент1 70 2 3 2 3" xfId="25056"/>
    <cellStyle name="20% - Акцент1 70 2 3 3" xfId="22652"/>
    <cellStyle name="20% - Акцент1 70 2 3 3 2" xfId="25958"/>
    <cellStyle name="20% - Акцент1 70 2 3 4" xfId="24304"/>
    <cellStyle name="20% - Акцент1 70 2 4" xfId="20675"/>
    <cellStyle name="20% - Акцент1 70 2 4 2" xfId="22856"/>
    <cellStyle name="20% - Акцент1 70 2 4 2 2" xfId="26162"/>
    <cellStyle name="20% - Акцент1 70 2 4 3" xfId="24508"/>
    <cellStyle name="20% - Акцент1 70 2 5" xfId="22107"/>
    <cellStyle name="20% - Акцент1 70 2 5 2" xfId="25411"/>
    <cellStyle name="20% - Акцент1 70 2 6" xfId="23757"/>
    <cellStyle name="20% - Акцент1 70 3" xfId="20063"/>
    <cellStyle name="20% - Акцент1 70 3 2" xfId="20827"/>
    <cellStyle name="20% - Акцент1 70 3 2 2" xfId="23011"/>
    <cellStyle name="20% - Акцент1 70 3 2 2 2" xfId="26317"/>
    <cellStyle name="20% - Акцент1 70 3 2 3" xfId="24663"/>
    <cellStyle name="20% - Акцент1 70 3 3" xfId="22261"/>
    <cellStyle name="20% - Акцент1 70 3 3 2" xfId="25565"/>
    <cellStyle name="20% - Акцент1 70 3 4" xfId="23911"/>
    <cellStyle name="20% - Акцент1 70 4" xfId="20353"/>
    <cellStyle name="20% - Акцент1 70 4 2" xfId="21119"/>
    <cellStyle name="20% - Акцент1 70 4 2 2" xfId="23307"/>
    <cellStyle name="20% - Акцент1 70 4 2 2 2" xfId="26614"/>
    <cellStyle name="20% - Акцент1 70 4 2 3" xfId="24960"/>
    <cellStyle name="20% - Акцент1 70 4 3" xfId="22556"/>
    <cellStyle name="20% - Акцент1 70 4 3 2" xfId="25862"/>
    <cellStyle name="20% - Акцент1 70 4 4" xfId="24208"/>
    <cellStyle name="20% - Акцент1 70 5" xfId="20536"/>
    <cellStyle name="20% - Акцент1 70 5 2" xfId="22750"/>
    <cellStyle name="20% - Акцент1 70 5 2 2" xfId="26056"/>
    <cellStyle name="20% - Акцент1 70 5 3" xfId="24402"/>
    <cellStyle name="20% - Акцент1 70 6" xfId="21437"/>
    <cellStyle name="20% - Акцент1 70 7" xfId="22011"/>
    <cellStyle name="20% - Акцент1 70 7 2" xfId="25315"/>
    <cellStyle name="20% - Акцент1 70 8" xfId="23661"/>
    <cellStyle name="20% - Акцент1 71" xfId="19828"/>
    <cellStyle name="20% - Акцент1 71 2" xfId="20141"/>
    <cellStyle name="20% - Акцент1 71 2 2" xfId="20911"/>
    <cellStyle name="20% - Акцент1 71 2 2 2" xfId="23098"/>
    <cellStyle name="20% - Акцент1 71 2 2 2 2" xfId="26405"/>
    <cellStyle name="20% - Акцент1 71 2 2 3" xfId="24751"/>
    <cellStyle name="20% - Акцент1 71 2 3" xfId="22347"/>
    <cellStyle name="20% - Акцент1 71 2 3 2" xfId="25653"/>
    <cellStyle name="20% - Акцент1 71 2 4" xfId="23999"/>
    <cellStyle name="20% - Акцент1 71 3" xfId="20440"/>
    <cellStyle name="20% - Акцент1 71 3 2" xfId="21212"/>
    <cellStyle name="20% - Акцент1 71 3 2 2" xfId="23402"/>
    <cellStyle name="20% - Акцент1 71 3 2 2 2" xfId="26709"/>
    <cellStyle name="20% - Акцент1 71 3 2 3" xfId="25055"/>
    <cellStyle name="20% - Акцент1 71 3 3" xfId="22651"/>
    <cellStyle name="20% - Акцент1 71 3 3 2" xfId="25957"/>
    <cellStyle name="20% - Акцент1 71 3 4" xfId="24303"/>
    <cellStyle name="20% - Акцент1 71 4" xfId="20674"/>
    <cellStyle name="20% - Акцент1 71 4 2" xfId="22855"/>
    <cellStyle name="20% - Акцент1 71 4 2 2" xfId="26161"/>
    <cellStyle name="20% - Акцент1 71 4 3" xfId="24507"/>
    <cellStyle name="20% - Акцент1 71 5" xfId="21438"/>
    <cellStyle name="20% - Акцент1 71 6" xfId="22106"/>
    <cellStyle name="20% - Акцент1 71 6 2" xfId="25410"/>
    <cellStyle name="20% - Акцент1 71 7" xfId="23756"/>
    <cellStyle name="20% - Акцент1 72" xfId="20062"/>
    <cellStyle name="20% - Акцент1 72 2" xfId="20826"/>
    <cellStyle name="20% - Акцент1 72 2 2" xfId="23010"/>
    <cellStyle name="20% - Акцент1 72 2 2 2" xfId="26316"/>
    <cellStyle name="20% - Акцент1 72 2 3" xfId="24662"/>
    <cellStyle name="20% - Акцент1 72 3" xfId="21439"/>
    <cellStyle name="20% - Акцент1 72 4" xfId="22260"/>
    <cellStyle name="20% - Акцент1 72 4 2" xfId="25564"/>
    <cellStyle name="20% - Акцент1 72 5" xfId="23910"/>
    <cellStyle name="20% - Акцент1 73" xfId="20352"/>
    <cellStyle name="20% - Акцент1 73 2" xfId="21118"/>
    <cellStyle name="20% - Акцент1 73 2 2" xfId="23306"/>
    <cellStyle name="20% - Акцент1 73 2 2 2" xfId="26613"/>
    <cellStyle name="20% - Акцент1 73 2 3" xfId="24959"/>
    <cellStyle name="20% - Акцент1 73 3" xfId="21440"/>
    <cellStyle name="20% - Акцент1 73 4" xfId="22555"/>
    <cellStyle name="20% - Акцент1 73 4 2" xfId="25861"/>
    <cellStyle name="20% - Акцент1 73 5" xfId="24207"/>
    <cellStyle name="20% - Акцент1 74" xfId="20535"/>
    <cellStyle name="20% - Акцент1 74 2" xfId="21441"/>
    <cellStyle name="20% - Акцент1 74 3" xfId="22749"/>
    <cellStyle name="20% - Акцент1 74 3 2" xfId="26055"/>
    <cellStyle name="20% - Акцент1 74 4" xfId="24401"/>
    <cellStyle name="20% - Акцент1 75" xfId="21690"/>
    <cellStyle name="20% - Акцент1 76" xfId="21731"/>
    <cellStyle name="20% - Акцент1 77" xfId="21689"/>
    <cellStyle name="20% - Акцент1 78" xfId="21766"/>
    <cellStyle name="20% - Акцент1 79" xfId="21807"/>
    <cellStyle name="20% - Акцент1 8" xfId="968"/>
    <cellStyle name="20% - Акцент1 8 2" xfId="969"/>
    <cellStyle name="20% - Акцент1 8 3" xfId="970"/>
    <cellStyle name="20% - Акцент1 8 4" xfId="971"/>
    <cellStyle name="20% - Акцент1 8 5" xfId="972"/>
    <cellStyle name="20% - Акцент1 80" xfId="21848"/>
    <cellStyle name="20% - Акцент1 81" xfId="21942"/>
    <cellStyle name="20% - Акцент1 81 2" xfId="23606"/>
    <cellStyle name="20% - Акцент1 81 2 2" xfId="26915"/>
    <cellStyle name="20% - Акцент1 81 3" xfId="25261"/>
    <cellStyle name="20% - Акцент1 82" xfId="22010"/>
    <cellStyle name="20% - Акцент1 82 2" xfId="25314"/>
    <cellStyle name="20% - Акцент1 83" xfId="23660"/>
    <cellStyle name="20% - Акцент1 84" xfId="17256"/>
    <cellStyle name="20% - Акцент1 9" xfId="973"/>
    <cellStyle name="20% - Акцент1 9 2" xfId="974"/>
    <cellStyle name="20% - Акцент1 9 3" xfId="975"/>
    <cellStyle name="20% - Акцент1 9 4" xfId="976"/>
    <cellStyle name="20% - Акцент1 9 5" xfId="977"/>
    <cellStyle name="20% - Акцент2 10" xfId="978"/>
    <cellStyle name="20% - Акцент2 10 2" xfId="979"/>
    <cellStyle name="20% - Акцент2 10 3" xfId="980"/>
    <cellStyle name="20% - Акцент2 10 4" xfId="981"/>
    <cellStyle name="20% - Акцент2 10 5" xfId="982"/>
    <cellStyle name="20% - Акцент2 11" xfId="983"/>
    <cellStyle name="20% - Акцент2 11 2" xfId="984"/>
    <cellStyle name="20% - Акцент2 11 3" xfId="985"/>
    <cellStyle name="20% - Акцент2 11 4" xfId="986"/>
    <cellStyle name="20% - Акцент2 11 5" xfId="987"/>
    <cellStyle name="20% - Акцент2 12" xfId="988"/>
    <cellStyle name="20% - Акцент2 12 2" xfId="989"/>
    <cellStyle name="20% - Акцент2 12 3" xfId="990"/>
    <cellStyle name="20% - Акцент2 12 4" xfId="991"/>
    <cellStyle name="20% - Акцент2 12 5" xfId="992"/>
    <cellStyle name="20% - Акцент2 13" xfId="993"/>
    <cellStyle name="20% - Акцент2 13 2" xfId="994"/>
    <cellStyle name="20% - Акцент2 13 3" xfId="995"/>
    <cellStyle name="20% - Акцент2 13 4" xfId="996"/>
    <cellStyle name="20% - Акцент2 13 5" xfId="997"/>
    <cellStyle name="20% - Акцент2 14" xfId="998"/>
    <cellStyle name="20% - Акцент2 14 2" xfId="999"/>
    <cellStyle name="20% - Акцент2 14 3" xfId="1000"/>
    <cellStyle name="20% - Акцент2 14 4" xfId="1001"/>
    <cellStyle name="20% - Акцент2 14 5" xfId="1002"/>
    <cellStyle name="20% - Акцент2 15" xfId="1003"/>
    <cellStyle name="20% - Акцент2 15 2" xfId="1004"/>
    <cellStyle name="20% - Акцент2 15 3" xfId="1005"/>
    <cellStyle name="20% - Акцент2 15 4" xfId="1006"/>
    <cellStyle name="20% - Акцент2 15 5" xfId="1007"/>
    <cellStyle name="20% - Акцент2 16" xfId="1008"/>
    <cellStyle name="20% - Акцент2 16 2" xfId="1009"/>
    <cellStyle name="20% - Акцент2 17" xfId="1010"/>
    <cellStyle name="20% - Акцент2 18" xfId="1011"/>
    <cellStyle name="20% - Акцент2 19" xfId="1012"/>
    <cellStyle name="20% - Акцент2 2" xfId="1013"/>
    <cellStyle name="20% - Акцент2 2 10" xfId="1014"/>
    <cellStyle name="20% - Акцент2 2 11" xfId="1015"/>
    <cellStyle name="20% - Акцент2 2 2" xfId="1016"/>
    <cellStyle name="20% - Акцент2 2 2 2" xfId="1017"/>
    <cellStyle name="20% - Акцент2 2 2 2 2" xfId="27026"/>
    <cellStyle name="20% - Акцент2 2 2 3" xfId="1018"/>
    <cellStyle name="20% - Акцент2 2 3" xfId="1019"/>
    <cellStyle name="20% - Акцент2 2 3 2" xfId="1020"/>
    <cellStyle name="20% - Акцент2 2 3 3" xfId="1021"/>
    <cellStyle name="20% - Акцент2 2 4" xfId="1022"/>
    <cellStyle name="20% - Акцент2 2 4 2" xfId="17310"/>
    <cellStyle name="20% - Акцент2 2 5" xfId="1023"/>
    <cellStyle name="20% - Акцент2 2 6" xfId="1024"/>
    <cellStyle name="20% - Акцент2 2 6 2" xfId="1025"/>
    <cellStyle name="20% - Акцент2 2 7" xfId="1026"/>
    <cellStyle name="20% - Акцент2 2 8" xfId="1027"/>
    <cellStyle name="20% - Акцент2 2 9" xfId="1028"/>
    <cellStyle name="20% - Акцент2 2_Xl0001803" xfId="1029"/>
    <cellStyle name="20% - Акцент2 20" xfId="17311"/>
    <cellStyle name="20% - Акцент2 21" xfId="17312"/>
    <cellStyle name="20% - Акцент2 22" xfId="17313"/>
    <cellStyle name="20% - Акцент2 23" xfId="17314"/>
    <cellStyle name="20% - Акцент2 24" xfId="17315"/>
    <cellStyle name="20% - Акцент2 25" xfId="17316"/>
    <cellStyle name="20% - Акцент2 25 2" xfId="27027"/>
    <cellStyle name="20% - Акцент2 26" xfId="17317"/>
    <cellStyle name="20% - Акцент2 27" xfId="17318"/>
    <cellStyle name="20% - Акцент2 28" xfId="17319"/>
    <cellStyle name="20% - Акцент2 29" xfId="17320"/>
    <cellStyle name="20% - Акцент2 3" xfId="1030"/>
    <cellStyle name="20% - Акцент2 3 2" xfId="1031"/>
    <cellStyle name="20% - Акцент2 3 2 2" xfId="27028"/>
    <cellStyle name="20% - Акцент2 3 3" xfId="1032"/>
    <cellStyle name="20% - Акцент2 3 4" xfId="1033"/>
    <cellStyle name="20% - Акцент2 3 5" xfId="1034"/>
    <cellStyle name="20% - Акцент2 3 6" xfId="1035"/>
    <cellStyle name="20% - Акцент2 30" xfId="17321"/>
    <cellStyle name="20% - Акцент2 31" xfId="17322"/>
    <cellStyle name="20% - Акцент2 32" xfId="17323"/>
    <cellStyle name="20% - Акцент2 33" xfId="17324"/>
    <cellStyle name="20% - Акцент2 34" xfId="17325"/>
    <cellStyle name="20% - Акцент2 35" xfId="17326"/>
    <cellStyle name="20% - Акцент2 36" xfId="17327"/>
    <cellStyle name="20% - Акцент2 37" xfId="17328"/>
    <cellStyle name="20% - Акцент2 38" xfId="17329"/>
    <cellStyle name="20% - Акцент2 39" xfId="17330"/>
    <cellStyle name="20% - Акцент2 4" xfId="1036"/>
    <cellStyle name="20% - Акцент2 4 2" xfId="1037"/>
    <cellStyle name="20% - Акцент2 4 3" xfId="1038"/>
    <cellStyle name="20% - Акцент2 4 4" xfId="1039"/>
    <cellStyle name="20% - Акцент2 4 5" xfId="1040"/>
    <cellStyle name="20% - Акцент2 40" xfId="17331"/>
    <cellStyle name="20% - Акцент2 41" xfId="17332"/>
    <cellStyle name="20% - Акцент2 42" xfId="17333"/>
    <cellStyle name="20% - Акцент2 43" xfId="17334"/>
    <cellStyle name="20% - Акцент2 44" xfId="17335"/>
    <cellStyle name="20% - Акцент2 45" xfId="17336"/>
    <cellStyle name="20% - Акцент2 46" xfId="17337"/>
    <cellStyle name="20% - Акцент2 47" xfId="17338"/>
    <cellStyle name="20% - Акцент2 48" xfId="17339"/>
    <cellStyle name="20% - Акцент2 49" xfId="17340"/>
    <cellStyle name="20% - Акцент2 5" xfId="1041"/>
    <cellStyle name="20% - Акцент2 5 2" xfId="1042"/>
    <cellStyle name="20% - Акцент2 5 3" xfId="1043"/>
    <cellStyle name="20% - Акцент2 5 4" xfId="1044"/>
    <cellStyle name="20% - Акцент2 5 5" xfId="1045"/>
    <cellStyle name="20% - Акцент2 50" xfId="17341"/>
    <cellStyle name="20% - Акцент2 51" xfId="17342"/>
    <cellStyle name="20% - Акцент2 52" xfId="17343"/>
    <cellStyle name="20% - Акцент2 53" xfId="17344"/>
    <cellStyle name="20% - Акцент2 54" xfId="17345"/>
    <cellStyle name="20% - Акцент2 55" xfId="17346"/>
    <cellStyle name="20% - Акцент2 56" xfId="17347"/>
    <cellStyle name="20% - Акцент2 57" xfId="17348"/>
    <cellStyle name="20% - Акцент2 58" xfId="17349"/>
    <cellStyle name="20% - Акцент2 59" xfId="17350"/>
    <cellStyle name="20% - Акцент2 6" xfId="1046"/>
    <cellStyle name="20% - Акцент2 6 2" xfId="1047"/>
    <cellStyle name="20% - Акцент2 6 3" xfId="1048"/>
    <cellStyle name="20% - Акцент2 6 4" xfId="1049"/>
    <cellStyle name="20% - Акцент2 6 5" xfId="1050"/>
    <cellStyle name="20% - Акцент2 60" xfId="17351"/>
    <cellStyle name="20% - Акцент2 61" xfId="17352"/>
    <cellStyle name="20% - Акцент2 62" xfId="17353"/>
    <cellStyle name="20% - Акцент2 63" xfId="17354"/>
    <cellStyle name="20% - Акцент2 64" xfId="17355"/>
    <cellStyle name="20% - Акцент2 65" xfId="17356"/>
    <cellStyle name="20% - Акцент2 66" xfId="17357"/>
    <cellStyle name="20% - Акцент2 67" xfId="17358"/>
    <cellStyle name="20% - Акцент2 68" xfId="17359"/>
    <cellStyle name="20% - Акцент2 69" xfId="17360"/>
    <cellStyle name="20% - Акцент2 7" xfId="1051"/>
    <cellStyle name="20% - Акцент2 7 2" xfId="1052"/>
    <cellStyle name="20% - Акцент2 7 3" xfId="1053"/>
    <cellStyle name="20% - Акцент2 7 4" xfId="1054"/>
    <cellStyle name="20% - Акцент2 7 5" xfId="1055"/>
    <cellStyle name="20% - Акцент2 70" xfId="17361"/>
    <cellStyle name="20% - Акцент2 70 2" xfId="19831"/>
    <cellStyle name="20% - Акцент2 70 2 2" xfId="20144"/>
    <cellStyle name="20% - Акцент2 70 2 2 2" xfId="20914"/>
    <cellStyle name="20% - Акцент2 70 2 2 2 2" xfId="23101"/>
    <cellStyle name="20% - Акцент2 70 2 2 2 2 2" xfId="26408"/>
    <cellStyle name="20% - Акцент2 70 2 2 2 3" xfId="24754"/>
    <cellStyle name="20% - Акцент2 70 2 2 3" xfId="22350"/>
    <cellStyle name="20% - Акцент2 70 2 2 3 2" xfId="25656"/>
    <cellStyle name="20% - Акцент2 70 2 2 4" xfId="24002"/>
    <cellStyle name="20% - Акцент2 70 2 3" xfId="20443"/>
    <cellStyle name="20% - Акцент2 70 2 3 2" xfId="21215"/>
    <cellStyle name="20% - Акцент2 70 2 3 2 2" xfId="23405"/>
    <cellStyle name="20% - Акцент2 70 2 3 2 2 2" xfId="26712"/>
    <cellStyle name="20% - Акцент2 70 2 3 2 3" xfId="25058"/>
    <cellStyle name="20% - Акцент2 70 2 3 3" xfId="22654"/>
    <cellStyle name="20% - Акцент2 70 2 3 3 2" xfId="25960"/>
    <cellStyle name="20% - Акцент2 70 2 3 4" xfId="24306"/>
    <cellStyle name="20% - Акцент2 70 2 4" xfId="20677"/>
    <cellStyle name="20% - Акцент2 70 2 4 2" xfId="22858"/>
    <cellStyle name="20% - Акцент2 70 2 4 2 2" xfId="26164"/>
    <cellStyle name="20% - Акцент2 70 2 4 3" xfId="24510"/>
    <cellStyle name="20% - Акцент2 70 2 5" xfId="22109"/>
    <cellStyle name="20% - Акцент2 70 2 5 2" xfId="25413"/>
    <cellStyle name="20% - Акцент2 70 2 6" xfId="23759"/>
    <cellStyle name="20% - Акцент2 70 3" xfId="20065"/>
    <cellStyle name="20% - Акцент2 70 3 2" xfId="20829"/>
    <cellStyle name="20% - Акцент2 70 3 2 2" xfId="23013"/>
    <cellStyle name="20% - Акцент2 70 3 2 2 2" xfId="26319"/>
    <cellStyle name="20% - Акцент2 70 3 2 3" xfId="24665"/>
    <cellStyle name="20% - Акцент2 70 3 3" xfId="22263"/>
    <cellStyle name="20% - Акцент2 70 3 3 2" xfId="25567"/>
    <cellStyle name="20% - Акцент2 70 3 4" xfId="23913"/>
    <cellStyle name="20% - Акцент2 70 4" xfId="20355"/>
    <cellStyle name="20% - Акцент2 70 4 2" xfId="21121"/>
    <cellStyle name="20% - Акцент2 70 4 2 2" xfId="23309"/>
    <cellStyle name="20% - Акцент2 70 4 2 2 2" xfId="26616"/>
    <cellStyle name="20% - Акцент2 70 4 2 3" xfId="24962"/>
    <cellStyle name="20% - Акцент2 70 4 3" xfId="22558"/>
    <cellStyle name="20% - Акцент2 70 4 3 2" xfId="25864"/>
    <cellStyle name="20% - Акцент2 70 4 4" xfId="24210"/>
    <cellStyle name="20% - Акцент2 70 5" xfId="20538"/>
    <cellStyle name="20% - Акцент2 70 5 2" xfId="22752"/>
    <cellStyle name="20% - Акцент2 70 5 2 2" xfId="26058"/>
    <cellStyle name="20% - Акцент2 70 5 3" xfId="24404"/>
    <cellStyle name="20% - Акцент2 70 6" xfId="21442"/>
    <cellStyle name="20% - Акцент2 70 7" xfId="22013"/>
    <cellStyle name="20% - Акцент2 70 7 2" xfId="25317"/>
    <cellStyle name="20% - Акцент2 70 8" xfId="23663"/>
    <cellStyle name="20% - Акцент2 71" xfId="19830"/>
    <cellStyle name="20% - Акцент2 71 2" xfId="20143"/>
    <cellStyle name="20% - Акцент2 71 2 2" xfId="20913"/>
    <cellStyle name="20% - Акцент2 71 2 2 2" xfId="23100"/>
    <cellStyle name="20% - Акцент2 71 2 2 2 2" xfId="26407"/>
    <cellStyle name="20% - Акцент2 71 2 2 3" xfId="24753"/>
    <cellStyle name="20% - Акцент2 71 2 3" xfId="22349"/>
    <cellStyle name="20% - Акцент2 71 2 3 2" xfId="25655"/>
    <cellStyle name="20% - Акцент2 71 2 4" xfId="24001"/>
    <cellStyle name="20% - Акцент2 71 3" xfId="20442"/>
    <cellStyle name="20% - Акцент2 71 3 2" xfId="21214"/>
    <cellStyle name="20% - Акцент2 71 3 2 2" xfId="23404"/>
    <cellStyle name="20% - Акцент2 71 3 2 2 2" xfId="26711"/>
    <cellStyle name="20% - Акцент2 71 3 2 3" xfId="25057"/>
    <cellStyle name="20% - Акцент2 71 3 3" xfId="22653"/>
    <cellStyle name="20% - Акцент2 71 3 3 2" xfId="25959"/>
    <cellStyle name="20% - Акцент2 71 3 4" xfId="24305"/>
    <cellStyle name="20% - Акцент2 71 4" xfId="20676"/>
    <cellStyle name="20% - Акцент2 71 4 2" xfId="22857"/>
    <cellStyle name="20% - Акцент2 71 4 2 2" xfId="26163"/>
    <cellStyle name="20% - Акцент2 71 4 3" xfId="24509"/>
    <cellStyle name="20% - Акцент2 71 5" xfId="21443"/>
    <cellStyle name="20% - Акцент2 71 6" xfId="22108"/>
    <cellStyle name="20% - Акцент2 71 6 2" xfId="25412"/>
    <cellStyle name="20% - Акцент2 71 7" xfId="23758"/>
    <cellStyle name="20% - Акцент2 72" xfId="20064"/>
    <cellStyle name="20% - Акцент2 72 2" xfId="20828"/>
    <cellStyle name="20% - Акцент2 72 2 2" xfId="23012"/>
    <cellStyle name="20% - Акцент2 72 2 2 2" xfId="26318"/>
    <cellStyle name="20% - Акцент2 72 2 3" xfId="24664"/>
    <cellStyle name="20% - Акцент2 72 3" xfId="21444"/>
    <cellStyle name="20% - Акцент2 72 4" xfId="22262"/>
    <cellStyle name="20% - Акцент2 72 4 2" xfId="25566"/>
    <cellStyle name="20% - Акцент2 72 5" xfId="23912"/>
    <cellStyle name="20% - Акцент2 73" xfId="20354"/>
    <cellStyle name="20% - Акцент2 73 2" xfId="21120"/>
    <cellStyle name="20% - Акцент2 73 2 2" xfId="23308"/>
    <cellStyle name="20% - Акцент2 73 2 2 2" xfId="26615"/>
    <cellStyle name="20% - Акцент2 73 2 3" xfId="24961"/>
    <cellStyle name="20% - Акцент2 73 3" xfId="21445"/>
    <cellStyle name="20% - Акцент2 73 4" xfId="22557"/>
    <cellStyle name="20% - Акцент2 73 4 2" xfId="25863"/>
    <cellStyle name="20% - Акцент2 73 5" xfId="24209"/>
    <cellStyle name="20% - Акцент2 74" xfId="20537"/>
    <cellStyle name="20% - Акцент2 74 2" xfId="21446"/>
    <cellStyle name="20% - Акцент2 74 3" xfId="22751"/>
    <cellStyle name="20% - Акцент2 74 3 2" xfId="26057"/>
    <cellStyle name="20% - Акцент2 74 4" xfId="24403"/>
    <cellStyle name="20% - Акцент2 75" xfId="21691"/>
    <cellStyle name="20% - Акцент2 76" xfId="21732"/>
    <cellStyle name="20% - Акцент2 77" xfId="21773"/>
    <cellStyle name="20% - Акцент2 78" xfId="21814"/>
    <cellStyle name="20% - Акцент2 79" xfId="21855"/>
    <cellStyle name="20% - Акцент2 8" xfId="1056"/>
    <cellStyle name="20% - Акцент2 8 2" xfId="1057"/>
    <cellStyle name="20% - Акцент2 8 3" xfId="1058"/>
    <cellStyle name="20% - Акцент2 8 4" xfId="1059"/>
    <cellStyle name="20% - Акцент2 8 5" xfId="1060"/>
    <cellStyle name="20% - Акцент2 80" xfId="21895"/>
    <cellStyle name="20% - Акцент2 81" xfId="21943"/>
    <cellStyle name="20% - Акцент2 81 2" xfId="23607"/>
    <cellStyle name="20% - Акцент2 81 2 2" xfId="26916"/>
    <cellStyle name="20% - Акцент2 81 3" xfId="25262"/>
    <cellStyle name="20% - Акцент2 82" xfId="22012"/>
    <cellStyle name="20% - Акцент2 82 2" xfId="25316"/>
    <cellStyle name="20% - Акцент2 83" xfId="23662"/>
    <cellStyle name="20% - Акцент2 84" xfId="17309"/>
    <cellStyle name="20% - Акцент2 9" xfId="1061"/>
    <cellStyle name="20% - Акцент2 9 2" xfId="1062"/>
    <cellStyle name="20% - Акцент2 9 3" xfId="1063"/>
    <cellStyle name="20% - Акцент2 9 4" xfId="1064"/>
    <cellStyle name="20% - Акцент2 9 5" xfId="1065"/>
    <cellStyle name="20% - Акцент3 10" xfId="1066"/>
    <cellStyle name="20% - Акцент3 10 2" xfId="1067"/>
    <cellStyle name="20% - Акцент3 10 3" xfId="1068"/>
    <cellStyle name="20% - Акцент3 10 4" xfId="1069"/>
    <cellStyle name="20% - Акцент3 10 5" xfId="1070"/>
    <cellStyle name="20% - Акцент3 11" xfId="1071"/>
    <cellStyle name="20% - Акцент3 11 2" xfId="1072"/>
    <cellStyle name="20% - Акцент3 11 3" xfId="1073"/>
    <cellStyle name="20% - Акцент3 11 4" xfId="1074"/>
    <cellStyle name="20% - Акцент3 11 5" xfId="1075"/>
    <cellStyle name="20% - Акцент3 12" xfId="1076"/>
    <cellStyle name="20% - Акцент3 12 2" xfId="1077"/>
    <cellStyle name="20% - Акцент3 12 3" xfId="1078"/>
    <cellStyle name="20% - Акцент3 12 4" xfId="1079"/>
    <cellStyle name="20% - Акцент3 12 5" xfId="1080"/>
    <cellStyle name="20% - Акцент3 13" xfId="1081"/>
    <cellStyle name="20% - Акцент3 13 2" xfId="1082"/>
    <cellStyle name="20% - Акцент3 13 3" xfId="1083"/>
    <cellStyle name="20% - Акцент3 13 4" xfId="1084"/>
    <cellStyle name="20% - Акцент3 13 5" xfId="1085"/>
    <cellStyle name="20% - Акцент3 14" xfId="1086"/>
    <cellStyle name="20% - Акцент3 14 2" xfId="1087"/>
    <cellStyle name="20% - Акцент3 14 3" xfId="1088"/>
    <cellStyle name="20% - Акцент3 14 4" xfId="1089"/>
    <cellStyle name="20% - Акцент3 14 5" xfId="1090"/>
    <cellStyle name="20% - Акцент3 15" xfId="1091"/>
    <cellStyle name="20% - Акцент3 15 2" xfId="1092"/>
    <cellStyle name="20% - Акцент3 15 3" xfId="1093"/>
    <cellStyle name="20% - Акцент3 15 4" xfId="1094"/>
    <cellStyle name="20% - Акцент3 15 5" xfId="1095"/>
    <cellStyle name="20% - Акцент3 16" xfId="1096"/>
    <cellStyle name="20% - Акцент3 16 2" xfId="1097"/>
    <cellStyle name="20% - Акцент3 17" xfId="1098"/>
    <cellStyle name="20% - Акцент3 18" xfId="1099"/>
    <cellStyle name="20% - Акцент3 19" xfId="1100"/>
    <cellStyle name="20% - Акцент3 2" xfId="1101"/>
    <cellStyle name="20% - Акцент3 2 10" xfId="1102"/>
    <cellStyle name="20% - Акцент3 2 11" xfId="1103"/>
    <cellStyle name="20% - Акцент3 2 2" xfId="1104"/>
    <cellStyle name="20% - Акцент3 2 2 2" xfId="1105"/>
    <cellStyle name="20% - Акцент3 2 2 2 2" xfId="27029"/>
    <cellStyle name="20% - Акцент3 2 2 3" xfId="1106"/>
    <cellStyle name="20% - Акцент3 2 3" xfId="1107"/>
    <cellStyle name="20% - Акцент3 2 3 2" xfId="1108"/>
    <cellStyle name="20% - Акцент3 2 3 3" xfId="1109"/>
    <cellStyle name="20% - Акцент3 2 4" xfId="1110"/>
    <cellStyle name="20% - Акцент3 2 4 2" xfId="17363"/>
    <cellStyle name="20% - Акцент3 2 5" xfId="1111"/>
    <cellStyle name="20% - Акцент3 2 6" xfId="1112"/>
    <cellStyle name="20% - Акцент3 2 6 2" xfId="1113"/>
    <cellStyle name="20% - Акцент3 2 7" xfId="1114"/>
    <cellStyle name="20% - Акцент3 2 8" xfId="1115"/>
    <cellStyle name="20% - Акцент3 2 9" xfId="1116"/>
    <cellStyle name="20% - Акцент3 2_Xl0001803" xfId="1117"/>
    <cellStyle name="20% - Акцент3 20" xfId="17364"/>
    <cellStyle name="20% - Акцент3 21" xfId="17365"/>
    <cellStyle name="20% - Акцент3 22" xfId="17366"/>
    <cellStyle name="20% - Акцент3 23" xfId="17367"/>
    <cellStyle name="20% - Акцент3 24" xfId="17368"/>
    <cellStyle name="20% - Акцент3 25" xfId="17369"/>
    <cellStyle name="20% - Акцент3 25 2" xfId="27030"/>
    <cellStyle name="20% - Акцент3 26" xfId="17370"/>
    <cellStyle name="20% - Акцент3 27" xfId="17371"/>
    <cellStyle name="20% - Акцент3 28" xfId="17372"/>
    <cellStyle name="20% - Акцент3 29" xfId="17373"/>
    <cellStyle name="20% - Акцент3 3" xfId="1118"/>
    <cellStyle name="20% - Акцент3 3 2" xfId="1119"/>
    <cellStyle name="20% - Акцент3 3 2 2" xfId="27032"/>
    <cellStyle name="20% - Акцент3 3 3" xfId="1120"/>
    <cellStyle name="20% - Акцент3 3 4" xfId="1121"/>
    <cellStyle name="20% - Акцент3 3 5" xfId="1122"/>
    <cellStyle name="20% - Акцент3 3 6" xfId="1123"/>
    <cellStyle name="20% - Акцент3 30" xfId="17374"/>
    <cellStyle name="20% - Акцент3 31" xfId="17375"/>
    <cellStyle name="20% - Акцент3 32" xfId="17376"/>
    <cellStyle name="20% - Акцент3 33" xfId="17377"/>
    <cellStyle name="20% - Акцент3 34" xfId="17378"/>
    <cellStyle name="20% - Акцент3 35" xfId="17379"/>
    <cellStyle name="20% - Акцент3 36" xfId="17380"/>
    <cellStyle name="20% - Акцент3 37" xfId="17381"/>
    <cellStyle name="20% - Акцент3 38" xfId="17382"/>
    <cellStyle name="20% - Акцент3 39" xfId="17383"/>
    <cellStyle name="20% - Акцент3 4" xfId="1124"/>
    <cellStyle name="20% - Акцент3 4 2" xfId="1125"/>
    <cellStyle name="20% - Акцент3 4 3" xfId="1126"/>
    <cellStyle name="20% - Акцент3 4 4" xfId="1127"/>
    <cellStyle name="20% - Акцент3 4 5" xfId="1128"/>
    <cellStyle name="20% - Акцент3 40" xfId="17384"/>
    <cellStyle name="20% - Акцент3 41" xfId="17385"/>
    <cellStyle name="20% - Акцент3 42" xfId="17386"/>
    <cellStyle name="20% - Акцент3 43" xfId="17387"/>
    <cellStyle name="20% - Акцент3 44" xfId="17388"/>
    <cellStyle name="20% - Акцент3 45" xfId="17389"/>
    <cellStyle name="20% - Акцент3 46" xfId="17390"/>
    <cellStyle name="20% - Акцент3 47" xfId="17391"/>
    <cellStyle name="20% - Акцент3 48" xfId="17392"/>
    <cellStyle name="20% - Акцент3 49" xfId="17393"/>
    <cellStyle name="20% - Акцент3 5" xfId="1129"/>
    <cellStyle name="20% - Акцент3 5 2" xfId="1130"/>
    <cellStyle name="20% - Акцент3 5 3" xfId="1131"/>
    <cellStyle name="20% - Акцент3 5 4" xfId="1132"/>
    <cellStyle name="20% - Акцент3 5 5" xfId="1133"/>
    <cellStyle name="20% - Акцент3 50" xfId="17394"/>
    <cellStyle name="20% - Акцент3 51" xfId="17395"/>
    <cellStyle name="20% - Акцент3 52" xfId="17396"/>
    <cellStyle name="20% - Акцент3 53" xfId="17397"/>
    <cellStyle name="20% - Акцент3 54" xfId="17398"/>
    <cellStyle name="20% - Акцент3 55" xfId="17399"/>
    <cellStyle name="20% - Акцент3 56" xfId="17400"/>
    <cellStyle name="20% - Акцент3 57" xfId="17401"/>
    <cellStyle name="20% - Акцент3 58" xfId="17402"/>
    <cellStyle name="20% - Акцент3 59" xfId="17403"/>
    <cellStyle name="20% - Акцент3 6" xfId="1134"/>
    <cellStyle name="20% - Акцент3 6 2" xfId="1135"/>
    <cellStyle name="20% - Акцент3 6 3" xfId="1136"/>
    <cellStyle name="20% - Акцент3 6 4" xfId="1137"/>
    <cellStyle name="20% - Акцент3 6 5" xfId="1138"/>
    <cellStyle name="20% - Акцент3 60" xfId="17404"/>
    <cellStyle name="20% - Акцент3 61" xfId="17405"/>
    <cellStyle name="20% - Акцент3 62" xfId="17406"/>
    <cellStyle name="20% - Акцент3 63" xfId="17407"/>
    <cellStyle name="20% - Акцент3 64" xfId="17408"/>
    <cellStyle name="20% - Акцент3 65" xfId="17409"/>
    <cellStyle name="20% - Акцент3 66" xfId="17410"/>
    <cellStyle name="20% - Акцент3 67" xfId="17411"/>
    <cellStyle name="20% - Акцент3 68" xfId="17412"/>
    <cellStyle name="20% - Акцент3 69" xfId="17413"/>
    <cellStyle name="20% - Акцент3 7" xfId="1139"/>
    <cellStyle name="20% - Акцент3 7 2" xfId="1140"/>
    <cellStyle name="20% - Акцент3 7 3" xfId="1141"/>
    <cellStyle name="20% - Акцент3 7 4" xfId="1142"/>
    <cellStyle name="20% - Акцент3 7 5" xfId="1143"/>
    <cellStyle name="20% - Акцент3 70" xfId="17414"/>
    <cellStyle name="20% - Акцент3 70 2" xfId="19833"/>
    <cellStyle name="20% - Акцент3 70 2 2" xfId="20146"/>
    <cellStyle name="20% - Акцент3 70 2 2 2" xfId="20916"/>
    <cellStyle name="20% - Акцент3 70 2 2 2 2" xfId="23103"/>
    <cellStyle name="20% - Акцент3 70 2 2 2 2 2" xfId="26410"/>
    <cellStyle name="20% - Акцент3 70 2 2 2 3" xfId="24756"/>
    <cellStyle name="20% - Акцент3 70 2 2 3" xfId="22352"/>
    <cellStyle name="20% - Акцент3 70 2 2 3 2" xfId="25658"/>
    <cellStyle name="20% - Акцент3 70 2 2 4" xfId="24004"/>
    <cellStyle name="20% - Акцент3 70 2 3" xfId="20445"/>
    <cellStyle name="20% - Акцент3 70 2 3 2" xfId="21217"/>
    <cellStyle name="20% - Акцент3 70 2 3 2 2" xfId="23407"/>
    <cellStyle name="20% - Акцент3 70 2 3 2 2 2" xfId="26714"/>
    <cellStyle name="20% - Акцент3 70 2 3 2 3" xfId="25060"/>
    <cellStyle name="20% - Акцент3 70 2 3 3" xfId="22656"/>
    <cellStyle name="20% - Акцент3 70 2 3 3 2" xfId="25962"/>
    <cellStyle name="20% - Акцент3 70 2 3 4" xfId="24308"/>
    <cellStyle name="20% - Акцент3 70 2 4" xfId="20679"/>
    <cellStyle name="20% - Акцент3 70 2 4 2" xfId="22860"/>
    <cellStyle name="20% - Акцент3 70 2 4 2 2" xfId="26166"/>
    <cellStyle name="20% - Акцент3 70 2 4 3" xfId="24512"/>
    <cellStyle name="20% - Акцент3 70 2 5" xfId="22111"/>
    <cellStyle name="20% - Акцент3 70 2 5 2" xfId="25415"/>
    <cellStyle name="20% - Акцент3 70 2 6" xfId="23761"/>
    <cellStyle name="20% - Акцент3 70 3" xfId="20067"/>
    <cellStyle name="20% - Акцент3 70 3 2" xfId="20831"/>
    <cellStyle name="20% - Акцент3 70 3 2 2" xfId="23015"/>
    <cellStyle name="20% - Акцент3 70 3 2 2 2" xfId="26321"/>
    <cellStyle name="20% - Акцент3 70 3 2 3" xfId="24667"/>
    <cellStyle name="20% - Акцент3 70 3 3" xfId="22265"/>
    <cellStyle name="20% - Акцент3 70 3 3 2" xfId="25569"/>
    <cellStyle name="20% - Акцент3 70 3 4" xfId="23915"/>
    <cellStyle name="20% - Акцент3 70 4" xfId="20357"/>
    <cellStyle name="20% - Акцент3 70 4 2" xfId="21123"/>
    <cellStyle name="20% - Акцент3 70 4 2 2" xfId="23311"/>
    <cellStyle name="20% - Акцент3 70 4 2 2 2" xfId="26618"/>
    <cellStyle name="20% - Акцент3 70 4 2 3" xfId="24964"/>
    <cellStyle name="20% - Акцент3 70 4 3" xfId="22560"/>
    <cellStyle name="20% - Акцент3 70 4 3 2" xfId="25866"/>
    <cellStyle name="20% - Акцент3 70 4 4" xfId="24212"/>
    <cellStyle name="20% - Акцент3 70 5" xfId="20540"/>
    <cellStyle name="20% - Акцент3 70 5 2" xfId="22754"/>
    <cellStyle name="20% - Акцент3 70 5 2 2" xfId="26060"/>
    <cellStyle name="20% - Акцент3 70 5 3" xfId="24406"/>
    <cellStyle name="20% - Акцент3 70 6" xfId="21447"/>
    <cellStyle name="20% - Акцент3 70 7" xfId="22015"/>
    <cellStyle name="20% - Акцент3 70 7 2" xfId="25319"/>
    <cellStyle name="20% - Акцент3 70 8" xfId="23665"/>
    <cellStyle name="20% - Акцент3 71" xfId="19832"/>
    <cellStyle name="20% - Акцент3 71 2" xfId="20145"/>
    <cellStyle name="20% - Акцент3 71 2 2" xfId="20915"/>
    <cellStyle name="20% - Акцент3 71 2 2 2" xfId="23102"/>
    <cellStyle name="20% - Акцент3 71 2 2 2 2" xfId="26409"/>
    <cellStyle name="20% - Акцент3 71 2 2 3" xfId="24755"/>
    <cellStyle name="20% - Акцент3 71 2 3" xfId="22351"/>
    <cellStyle name="20% - Акцент3 71 2 3 2" xfId="25657"/>
    <cellStyle name="20% - Акцент3 71 2 4" xfId="24003"/>
    <cellStyle name="20% - Акцент3 71 3" xfId="20444"/>
    <cellStyle name="20% - Акцент3 71 3 2" xfId="21216"/>
    <cellStyle name="20% - Акцент3 71 3 2 2" xfId="23406"/>
    <cellStyle name="20% - Акцент3 71 3 2 2 2" xfId="26713"/>
    <cellStyle name="20% - Акцент3 71 3 2 3" xfId="25059"/>
    <cellStyle name="20% - Акцент3 71 3 3" xfId="22655"/>
    <cellStyle name="20% - Акцент3 71 3 3 2" xfId="25961"/>
    <cellStyle name="20% - Акцент3 71 3 4" xfId="24307"/>
    <cellStyle name="20% - Акцент3 71 4" xfId="20678"/>
    <cellStyle name="20% - Акцент3 71 4 2" xfId="22859"/>
    <cellStyle name="20% - Акцент3 71 4 2 2" xfId="26165"/>
    <cellStyle name="20% - Акцент3 71 4 3" xfId="24511"/>
    <cellStyle name="20% - Акцент3 71 5" xfId="21448"/>
    <cellStyle name="20% - Акцент3 71 6" xfId="22110"/>
    <cellStyle name="20% - Акцент3 71 6 2" xfId="25414"/>
    <cellStyle name="20% - Акцент3 71 7" xfId="23760"/>
    <cellStyle name="20% - Акцент3 72" xfId="20066"/>
    <cellStyle name="20% - Акцент3 72 2" xfId="20830"/>
    <cellStyle name="20% - Акцент3 72 2 2" xfId="23014"/>
    <cellStyle name="20% - Акцент3 72 2 2 2" xfId="26320"/>
    <cellStyle name="20% - Акцент3 72 2 3" xfId="24666"/>
    <cellStyle name="20% - Акцент3 72 3" xfId="21449"/>
    <cellStyle name="20% - Акцент3 72 4" xfId="22264"/>
    <cellStyle name="20% - Акцент3 72 4 2" xfId="25568"/>
    <cellStyle name="20% - Акцент3 72 5" xfId="23914"/>
    <cellStyle name="20% - Акцент3 73" xfId="20356"/>
    <cellStyle name="20% - Акцент3 73 2" xfId="21122"/>
    <cellStyle name="20% - Акцент3 73 2 2" xfId="23310"/>
    <cellStyle name="20% - Акцент3 73 2 2 2" xfId="26617"/>
    <cellStyle name="20% - Акцент3 73 2 3" xfId="24963"/>
    <cellStyle name="20% - Акцент3 73 3" xfId="21450"/>
    <cellStyle name="20% - Акцент3 73 4" xfId="22559"/>
    <cellStyle name="20% - Акцент3 73 4 2" xfId="25865"/>
    <cellStyle name="20% - Акцент3 73 5" xfId="24211"/>
    <cellStyle name="20% - Акцент3 74" xfId="20539"/>
    <cellStyle name="20% - Акцент3 74 2" xfId="21451"/>
    <cellStyle name="20% - Акцент3 74 3" xfId="22753"/>
    <cellStyle name="20% - Акцент3 74 3 2" xfId="26059"/>
    <cellStyle name="20% - Акцент3 74 4" xfId="24405"/>
    <cellStyle name="20% - Акцент3 75" xfId="21692"/>
    <cellStyle name="20% - Акцент3 76" xfId="21733"/>
    <cellStyle name="20% - Акцент3 77" xfId="21774"/>
    <cellStyle name="20% - Акцент3 78" xfId="21815"/>
    <cellStyle name="20% - Акцент3 79" xfId="21856"/>
    <cellStyle name="20% - Акцент3 8" xfId="1144"/>
    <cellStyle name="20% - Акцент3 8 2" xfId="1145"/>
    <cellStyle name="20% - Акцент3 8 3" xfId="1146"/>
    <cellStyle name="20% - Акцент3 8 4" xfId="1147"/>
    <cellStyle name="20% - Акцент3 8 5" xfId="1148"/>
    <cellStyle name="20% - Акцент3 80" xfId="21896"/>
    <cellStyle name="20% - Акцент3 81" xfId="21944"/>
    <cellStyle name="20% - Акцент3 81 2" xfId="23608"/>
    <cellStyle name="20% - Акцент3 81 2 2" xfId="26917"/>
    <cellStyle name="20% - Акцент3 81 3" xfId="25263"/>
    <cellStyle name="20% - Акцент3 82" xfId="22014"/>
    <cellStyle name="20% - Акцент3 82 2" xfId="25318"/>
    <cellStyle name="20% - Акцент3 83" xfId="23664"/>
    <cellStyle name="20% - Акцент3 84" xfId="17362"/>
    <cellStyle name="20% - Акцент3 9" xfId="1149"/>
    <cellStyle name="20% - Акцент3 9 2" xfId="1150"/>
    <cellStyle name="20% - Акцент3 9 3" xfId="1151"/>
    <cellStyle name="20% - Акцент3 9 4" xfId="1152"/>
    <cellStyle name="20% - Акцент3 9 5" xfId="1153"/>
    <cellStyle name="20% - Акцент4 10" xfId="1154"/>
    <cellStyle name="20% - Акцент4 10 2" xfId="1155"/>
    <cellStyle name="20% - Акцент4 10 3" xfId="1156"/>
    <cellStyle name="20% - Акцент4 10 4" xfId="1157"/>
    <cellStyle name="20% - Акцент4 10 5" xfId="1158"/>
    <cellStyle name="20% - Акцент4 11" xfId="1159"/>
    <cellStyle name="20% - Акцент4 11 2" xfId="1160"/>
    <cellStyle name="20% - Акцент4 11 3" xfId="1161"/>
    <cellStyle name="20% - Акцент4 11 4" xfId="1162"/>
    <cellStyle name="20% - Акцент4 11 5" xfId="1163"/>
    <cellStyle name="20% - Акцент4 12" xfId="1164"/>
    <cellStyle name="20% - Акцент4 12 2" xfId="1165"/>
    <cellStyle name="20% - Акцент4 12 3" xfId="1166"/>
    <cellStyle name="20% - Акцент4 12 4" xfId="1167"/>
    <cellStyle name="20% - Акцент4 12 5" xfId="1168"/>
    <cellStyle name="20% - Акцент4 13" xfId="1169"/>
    <cellStyle name="20% - Акцент4 13 2" xfId="1170"/>
    <cellStyle name="20% - Акцент4 13 3" xfId="1171"/>
    <cellStyle name="20% - Акцент4 13 4" xfId="1172"/>
    <cellStyle name="20% - Акцент4 13 5" xfId="1173"/>
    <cellStyle name="20% - Акцент4 14" xfId="1174"/>
    <cellStyle name="20% - Акцент4 14 2" xfId="1175"/>
    <cellStyle name="20% - Акцент4 14 3" xfId="1176"/>
    <cellStyle name="20% - Акцент4 14 4" xfId="1177"/>
    <cellStyle name="20% - Акцент4 14 5" xfId="1178"/>
    <cellStyle name="20% - Акцент4 15" xfId="1179"/>
    <cellStyle name="20% - Акцент4 15 2" xfId="1180"/>
    <cellStyle name="20% - Акцент4 15 3" xfId="1181"/>
    <cellStyle name="20% - Акцент4 15 4" xfId="1182"/>
    <cellStyle name="20% - Акцент4 15 5" xfId="1183"/>
    <cellStyle name="20% - Акцент4 16" xfId="1184"/>
    <cellStyle name="20% - Акцент4 16 2" xfId="1185"/>
    <cellStyle name="20% - Акцент4 17" xfId="1186"/>
    <cellStyle name="20% - Акцент4 18" xfId="1187"/>
    <cellStyle name="20% - Акцент4 19" xfId="1188"/>
    <cellStyle name="20% - Акцент4 2" xfId="1189"/>
    <cellStyle name="20% - Акцент4 2 10" xfId="1190"/>
    <cellStyle name="20% - Акцент4 2 11" xfId="1191"/>
    <cellStyle name="20% - Акцент4 2 2" xfId="1192"/>
    <cellStyle name="20% - Акцент4 2 2 2" xfId="1193"/>
    <cellStyle name="20% - Акцент4 2 2 2 2" xfId="27034"/>
    <cellStyle name="20% - Акцент4 2 2 3" xfId="1194"/>
    <cellStyle name="20% - Акцент4 2 3" xfId="1195"/>
    <cellStyle name="20% - Акцент4 2 3 2" xfId="1196"/>
    <cellStyle name="20% - Акцент4 2 3 3" xfId="1197"/>
    <cellStyle name="20% - Акцент4 2 4" xfId="1198"/>
    <cellStyle name="20% - Акцент4 2 4 2" xfId="17416"/>
    <cellStyle name="20% - Акцент4 2 5" xfId="1199"/>
    <cellStyle name="20% - Акцент4 2 6" xfId="1200"/>
    <cellStyle name="20% - Акцент4 2 6 2" xfId="1201"/>
    <cellStyle name="20% - Акцент4 2 7" xfId="1202"/>
    <cellStyle name="20% - Акцент4 2 8" xfId="1203"/>
    <cellStyle name="20% - Акцент4 2 9" xfId="1204"/>
    <cellStyle name="20% - Акцент4 2_Xl0001803" xfId="1205"/>
    <cellStyle name="20% - Акцент4 20" xfId="17417"/>
    <cellStyle name="20% - Акцент4 21" xfId="17418"/>
    <cellStyle name="20% - Акцент4 22" xfId="17419"/>
    <cellStyle name="20% - Акцент4 23" xfId="17420"/>
    <cellStyle name="20% - Акцент4 24" xfId="17421"/>
    <cellStyle name="20% - Акцент4 25" xfId="17422"/>
    <cellStyle name="20% - Акцент4 25 2" xfId="27035"/>
    <cellStyle name="20% - Акцент4 26" xfId="17423"/>
    <cellStyle name="20% - Акцент4 27" xfId="17424"/>
    <cellStyle name="20% - Акцент4 28" xfId="17425"/>
    <cellStyle name="20% - Акцент4 29" xfId="17426"/>
    <cellStyle name="20% - Акцент4 3" xfId="1206"/>
    <cellStyle name="20% - Акцент4 3 2" xfId="1207"/>
    <cellStyle name="20% - Акцент4 3 2 2" xfId="27036"/>
    <cellStyle name="20% - Акцент4 3 3" xfId="1208"/>
    <cellStyle name="20% - Акцент4 3 3 2" xfId="27037"/>
    <cellStyle name="20% - Акцент4 3 4" xfId="1209"/>
    <cellStyle name="20% - Акцент4 3 5" xfId="1210"/>
    <cellStyle name="20% - Акцент4 3 6" xfId="1211"/>
    <cellStyle name="20% - Акцент4 30" xfId="17427"/>
    <cellStyle name="20% - Акцент4 31" xfId="17428"/>
    <cellStyle name="20% - Акцент4 32" xfId="17429"/>
    <cellStyle name="20% - Акцент4 33" xfId="17430"/>
    <cellStyle name="20% - Акцент4 34" xfId="17431"/>
    <cellStyle name="20% - Акцент4 35" xfId="17432"/>
    <cellStyle name="20% - Акцент4 36" xfId="17433"/>
    <cellStyle name="20% - Акцент4 37" xfId="17434"/>
    <cellStyle name="20% - Акцент4 38" xfId="17435"/>
    <cellStyle name="20% - Акцент4 39" xfId="17436"/>
    <cellStyle name="20% - Акцент4 4" xfId="1212"/>
    <cellStyle name="20% - Акцент4 4 2" xfId="1213"/>
    <cellStyle name="20% - Акцент4 4 3" xfId="1214"/>
    <cellStyle name="20% - Акцент4 4 4" xfId="1215"/>
    <cellStyle name="20% - Акцент4 4 5" xfId="1216"/>
    <cellStyle name="20% - Акцент4 40" xfId="17437"/>
    <cellStyle name="20% - Акцент4 41" xfId="17438"/>
    <cellStyle name="20% - Акцент4 42" xfId="17439"/>
    <cellStyle name="20% - Акцент4 43" xfId="17440"/>
    <cellStyle name="20% - Акцент4 44" xfId="17441"/>
    <cellStyle name="20% - Акцент4 45" xfId="17442"/>
    <cellStyle name="20% - Акцент4 46" xfId="17443"/>
    <cellStyle name="20% - Акцент4 47" xfId="17444"/>
    <cellStyle name="20% - Акцент4 48" xfId="17445"/>
    <cellStyle name="20% - Акцент4 49" xfId="17446"/>
    <cellStyle name="20% - Акцент4 5" xfId="1217"/>
    <cellStyle name="20% - Акцент4 5 2" xfId="1218"/>
    <cellStyle name="20% - Акцент4 5 3" xfId="1219"/>
    <cellStyle name="20% - Акцент4 5 4" xfId="1220"/>
    <cellStyle name="20% - Акцент4 5 5" xfId="1221"/>
    <cellStyle name="20% - Акцент4 50" xfId="17447"/>
    <cellStyle name="20% - Акцент4 51" xfId="17448"/>
    <cellStyle name="20% - Акцент4 52" xfId="17449"/>
    <cellStyle name="20% - Акцент4 53" xfId="17450"/>
    <cellStyle name="20% - Акцент4 54" xfId="17451"/>
    <cellStyle name="20% - Акцент4 55" xfId="17452"/>
    <cellStyle name="20% - Акцент4 56" xfId="17453"/>
    <cellStyle name="20% - Акцент4 57" xfId="17454"/>
    <cellStyle name="20% - Акцент4 58" xfId="17455"/>
    <cellStyle name="20% - Акцент4 59" xfId="17456"/>
    <cellStyle name="20% - Акцент4 6" xfId="1222"/>
    <cellStyle name="20% - Акцент4 6 2" xfId="1223"/>
    <cellStyle name="20% - Акцент4 6 3" xfId="1224"/>
    <cellStyle name="20% - Акцент4 6 4" xfId="1225"/>
    <cellStyle name="20% - Акцент4 6 5" xfId="1226"/>
    <cellStyle name="20% - Акцент4 60" xfId="17457"/>
    <cellStyle name="20% - Акцент4 61" xfId="17458"/>
    <cellStyle name="20% - Акцент4 62" xfId="17459"/>
    <cellStyle name="20% - Акцент4 63" xfId="17460"/>
    <cellStyle name="20% - Акцент4 64" xfId="17461"/>
    <cellStyle name="20% - Акцент4 65" xfId="17462"/>
    <cellStyle name="20% - Акцент4 66" xfId="17463"/>
    <cellStyle name="20% - Акцент4 67" xfId="17464"/>
    <cellStyle name="20% - Акцент4 68" xfId="17465"/>
    <cellStyle name="20% - Акцент4 69" xfId="17466"/>
    <cellStyle name="20% - Акцент4 7" xfId="1227"/>
    <cellStyle name="20% - Акцент4 7 2" xfId="1228"/>
    <cellStyle name="20% - Акцент4 7 3" xfId="1229"/>
    <cellStyle name="20% - Акцент4 7 4" xfId="1230"/>
    <cellStyle name="20% - Акцент4 7 5" xfId="1231"/>
    <cellStyle name="20% - Акцент4 70" xfId="17467"/>
    <cellStyle name="20% - Акцент4 70 2" xfId="19835"/>
    <cellStyle name="20% - Акцент4 70 2 2" xfId="20148"/>
    <cellStyle name="20% - Акцент4 70 2 2 2" xfId="20918"/>
    <cellStyle name="20% - Акцент4 70 2 2 2 2" xfId="23105"/>
    <cellStyle name="20% - Акцент4 70 2 2 2 2 2" xfId="26412"/>
    <cellStyle name="20% - Акцент4 70 2 2 2 3" xfId="24758"/>
    <cellStyle name="20% - Акцент4 70 2 2 3" xfId="22354"/>
    <cellStyle name="20% - Акцент4 70 2 2 3 2" xfId="25660"/>
    <cellStyle name="20% - Акцент4 70 2 2 4" xfId="24006"/>
    <cellStyle name="20% - Акцент4 70 2 3" xfId="20447"/>
    <cellStyle name="20% - Акцент4 70 2 3 2" xfId="21219"/>
    <cellStyle name="20% - Акцент4 70 2 3 2 2" xfId="23409"/>
    <cellStyle name="20% - Акцент4 70 2 3 2 2 2" xfId="26716"/>
    <cellStyle name="20% - Акцент4 70 2 3 2 3" xfId="25062"/>
    <cellStyle name="20% - Акцент4 70 2 3 3" xfId="22658"/>
    <cellStyle name="20% - Акцент4 70 2 3 3 2" xfId="25964"/>
    <cellStyle name="20% - Акцент4 70 2 3 4" xfId="24310"/>
    <cellStyle name="20% - Акцент4 70 2 4" xfId="20681"/>
    <cellStyle name="20% - Акцент4 70 2 4 2" xfId="22862"/>
    <cellStyle name="20% - Акцент4 70 2 4 2 2" xfId="26168"/>
    <cellStyle name="20% - Акцент4 70 2 4 3" xfId="24514"/>
    <cellStyle name="20% - Акцент4 70 2 5" xfId="22113"/>
    <cellStyle name="20% - Акцент4 70 2 5 2" xfId="25417"/>
    <cellStyle name="20% - Акцент4 70 2 6" xfId="23763"/>
    <cellStyle name="20% - Акцент4 70 3" xfId="20069"/>
    <cellStyle name="20% - Акцент4 70 3 2" xfId="20833"/>
    <cellStyle name="20% - Акцент4 70 3 2 2" xfId="23017"/>
    <cellStyle name="20% - Акцент4 70 3 2 2 2" xfId="26323"/>
    <cellStyle name="20% - Акцент4 70 3 2 3" xfId="24669"/>
    <cellStyle name="20% - Акцент4 70 3 3" xfId="22267"/>
    <cellStyle name="20% - Акцент4 70 3 3 2" xfId="25571"/>
    <cellStyle name="20% - Акцент4 70 3 4" xfId="23917"/>
    <cellStyle name="20% - Акцент4 70 4" xfId="20359"/>
    <cellStyle name="20% - Акцент4 70 4 2" xfId="21125"/>
    <cellStyle name="20% - Акцент4 70 4 2 2" xfId="23313"/>
    <cellStyle name="20% - Акцент4 70 4 2 2 2" xfId="26620"/>
    <cellStyle name="20% - Акцент4 70 4 2 3" xfId="24966"/>
    <cellStyle name="20% - Акцент4 70 4 3" xfId="22562"/>
    <cellStyle name="20% - Акцент4 70 4 3 2" xfId="25868"/>
    <cellStyle name="20% - Акцент4 70 4 4" xfId="24214"/>
    <cellStyle name="20% - Акцент4 70 5" xfId="20542"/>
    <cellStyle name="20% - Акцент4 70 5 2" xfId="22756"/>
    <cellStyle name="20% - Акцент4 70 5 2 2" xfId="26062"/>
    <cellStyle name="20% - Акцент4 70 5 3" xfId="24408"/>
    <cellStyle name="20% - Акцент4 70 6" xfId="21452"/>
    <cellStyle name="20% - Акцент4 70 7" xfId="22017"/>
    <cellStyle name="20% - Акцент4 70 7 2" xfId="25321"/>
    <cellStyle name="20% - Акцент4 70 8" xfId="23667"/>
    <cellStyle name="20% - Акцент4 71" xfId="19834"/>
    <cellStyle name="20% - Акцент4 71 2" xfId="20147"/>
    <cellStyle name="20% - Акцент4 71 2 2" xfId="20917"/>
    <cellStyle name="20% - Акцент4 71 2 2 2" xfId="23104"/>
    <cellStyle name="20% - Акцент4 71 2 2 2 2" xfId="26411"/>
    <cellStyle name="20% - Акцент4 71 2 2 3" xfId="24757"/>
    <cellStyle name="20% - Акцент4 71 2 3" xfId="22353"/>
    <cellStyle name="20% - Акцент4 71 2 3 2" xfId="25659"/>
    <cellStyle name="20% - Акцент4 71 2 4" xfId="24005"/>
    <cellStyle name="20% - Акцент4 71 3" xfId="20446"/>
    <cellStyle name="20% - Акцент4 71 3 2" xfId="21218"/>
    <cellStyle name="20% - Акцент4 71 3 2 2" xfId="23408"/>
    <cellStyle name="20% - Акцент4 71 3 2 2 2" xfId="26715"/>
    <cellStyle name="20% - Акцент4 71 3 2 3" xfId="25061"/>
    <cellStyle name="20% - Акцент4 71 3 3" xfId="22657"/>
    <cellStyle name="20% - Акцент4 71 3 3 2" xfId="25963"/>
    <cellStyle name="20% - Акцент4 71 3 4" xfId="24309"/>
    <cellStyle name="20% - Акцент4 71 4" xfId="20680"/>
    <cellStyle name="20% - Акцент4 71 4 2" xfId="22861"/>
    <cellStyle name="20% - Акцент4 71 4 2 2" xfId="26167"/>
    <cellStyle name="20% - Акцент4 71 4 3" xfId="24513"/>
    <cellStyle name="20% - Акцент4 71 5" xfId="21453"/>
    <cellStyle name="20% - Акцент4 71 6" xfId="22112"/>
    <cellStyle name="20% - Акцент4 71 6 2" xfId="25416"/>
    <cellStyle name="20% - Акцент4 71 7" xfId="23762"/>
    <cellStyle name="20% - Акцент4 72" xfId="20068"/>
    <cellStyle name="20% - Акцент4 72 2" xfId="20832"/>
    <cellStyle name="20% - Акцент4 72 2 2" xfId="23016"/>
    <cellStyle name="20% - Акцент4 72 2 2 2" xfId="26322"/>
    <cellStyle name="20% - Акцент4 72 2 3" xfId="24668"/>
    <cellStyle name="20% - Акцент4 72 3" xfId="21454"/>
    <cellStyle name="20% - Акцент4 72 4" xfId="22266"/>
    <cellStyle name="20% - Акцент4 72 4 2" xfId="25570"/>
    <cellStyle name="20% - Акцент4 72 5" xfId="23916"/>
    <cellStyle name="20% - Акцент4 73" xfId="20358"/>
    <cellStyle name="20% - Акцент4 73 2" xfId="21124"/>
    <cellStyle name="20% - Акцент4 73 2 2" xfId="23312"/>
    <cellStyle name="20% - Акцент4 73 2 2 2" xfId="26619"/>
    <cellStyle name="20% - Акцент4 73 2 3" xfId="24965"/>
    <cellStyle name="20% - Акцент4 73 3" xfId="21455"/>
    <cellStyle name="20% - Акцент4 73 4" xfId="22561"/>
    <cellStyle name="20% - Акцент4 73 4 2" xfId="25867"/>
    <cellStyle name="20% - Акцент4 73 5" xfId="24213"/>
    <cellStyle name="20% - Акцент4 74" xfId="20541"/>
    <cellStyle name="20% - Акцент4 74 2" xfId="21456"/>
    <cellStyle name="20% - Акцент4 74 3" xfId="22755"/>
    <cellStyle name="20% - Акцент4 74 3 2" xfId="26061"/>
    <cellStyle name="20% - Акцент4 74 4" xfId="24407"/>
    <cellStyle name="20% - Акцент4 75" xfId="21693"/>
    <cellStyle name="20% - Акцент4 76" xfId="21734"/>
    <cellStyle name="20% - Акцент4 77" xfId="21775"/>
    <cellStyle name="20% - Акцент4 78" xfId="21816"/>
    <cellStyle name="20% - Акцент4 79" xfId="21857"/>
    <cellStyle name="20% - Акцент4 8" xfId="1232"/>
    <cellStyle name="20% - Акцент4 8 2" xfId="1233"/>
    <cellStyle name="20% - Акцент4 8 3" xfId="1234"/>
    <cellStyle name="20% - Акцент4 8 4" xfId="1235"/>
    <cellStyle name="20% - Акцент4 8 5" xfId="1236"/>
    <cellStyle name="20% - Акцент4 80" xfId="21897"/>
    <cellStyle name="20% - Акцент4 81" xfId="21945"/>
    <cellStyle name="20% - Акцент4 81 2" xfId="23609"/>
    <cellStyle name="20% - Акцент4 81 2 2" xfId="26918"/>
    <cellStyle name="20% - Акцент4 81 3" xfId="25264"/>
    <cellStyle name="20% - Акцент4 82" xfId="22016"/>
    <cellStyle name="20% - Акцент4 82 2" xfId="25320"/>
    <cellStyle name="20% - Акцент4 83" xfId="23666"/>
    <cellStyle name="20% - Акцент4 84" xfId="17415"/>
    <cellStyle name="20% - Акцент4 9" xfId="1237"/>
    <cellStyle name="20% - Акцент4 9 2" xfId="1238"/>
    <cellStyle name="20% - Акцент4 9 3" xfId="1239"/>
    <cellStyle name="20% - Акцент4 9 4" xfId="1240"/>
    <cellStyle name="20% - Акцент4 9 5" xfId="1241"/>
    <cellStyle name="20% - Акцент5" xfId="37" builtinId="46" customBuiltin="1"/>
    <cellStyle name="20% - Акцент5 10" xfId="1242"/>
    <cellStyle name="20% - Акцент5 10 2" xfId="1243"/>
    <cellStyle name="20% - Акцент5 10 3" xfId="1244"/>
    <cellStyle name="20% - Акцент5 10 4" xfId="1245"/>
    <cellStyle name="20% - Акцент5 10 5" xfId="1246"/>
    <cellStyle name="20% - Акцент5 11" xfId="1247"/>
    <cellStyle name="20% - Акцент5 11 2" xfId="1248"/>
    <cellStyle name="20% - Акцент5 11 3" xfId="1249"/>
    <cellStyle name="20% - Акцент5 11 4" xfId="1250"/>
    <cellStyle name="20% - Акцент5 11 5" xfId="1251"/>
    <cellStyle name="20% - Акцент5 12" xfId="1252"/>
    <cellStyle name="20% - Акцент5 12 2" xfId="1253"/>
    <cellStyle name="20% - Акцент5 12 3" xfId="1254"/>
    <cellStyle name="20% - Акцент5 12 4" xfId="1255"/>
    <cellStyle name="20% - Акцент5 12 5" xfId="1256"/>
    <cellStyle name="20% - Акцент5 13" xfId="1257"/>
    <cellStyle name="20% - Акцент5 13 2" xfId="1258"/>
    <cellStyle name="20% - Акцент5 13 3" xfId="1259"/>
    <cellStyle name="20% - Акцент5 13 4" xfId="1260"/>
    <cellStyle name="20% - Акцент5 13 5" xfId="1261"/>
    <cellStyle name="20% - Акцент5 14" xfId="1262"/>
    <cellStyle name="20% - Акцент5 14 2" xfId="1263"/>
    <cellStyle name="20% - Акцент5 14 3" xfId="1264"/>
    <cellStyle name="20% - Акцент5 14 4" xfId="1265"/>
    <cellStyle name="20% - Акцент5 14 5" xfId="1266"/>
    <cellStyle name="20% - Акцент5 15" xfId="1267"/>
    <cellStyle name="20% - Акцент5 15 2" xfId="1268"/>
    <cellStyle name="20% - Акцент5 15 3" xfId="1269"/>
    <cellStyle name="20% - Акцент5 15 4" xfId="1270"/>
    <cellStyle name="20% - Акцент5 15 5" xfId="1271"/>
    <cellStyle name="20% - Акцент5 16" xfId="1272"/>
    <cellStyle name="20% - Акцент5 16 2" xfId="1273"/>
    <cellStyle name="20% - Акцент5 17" xfId="1274"/>
    <cellStyle name="20% - Акцент5 18" xfId="1275"/>
    <cellStyle name="20% - Акцент5 19" xfId="1276"/>
    <cellStyle name="20% - Акцент5 2" xfId="1277"/>
    <cellStyle name="20% - Акцент5 2 10" xfId="1278"/>
    <cellStyle name="20% - Акцент5 2 11" xfId="1279"/>
    <cellStyle name="20% - Акцент5 2 2" xfId="1280"/>
    <cellStyle name="20% - Акцент5 2 2 2" xfId="1281"/>
    <cellStyle name="20% - Акцент5 2 2 3" xfId="1282"/>
    <cellStyle name="20% - Акцент5 2 3" xfId="1283"/>
    <cellStyle name="20% - Акцент5 2 3 2" xfId="1284"/>
    <cellStyle name="20% - Акцент5 2 3 3" xfId="1285"/>
    <cellStyle name="20% - Акцент5 2 4" xfId="1286"/>
    <cellStyle name="20% - Акцент5 2 4 2" xfId="17468"/>
    <cellStyle name="20% - Акцент5 2 5" xfId="1287"/>
    <cellStyle name="20% - Акцент5 2 6" xfId="1288"/>
    <cellStyle name="20% - Акцент5 2 7" xfId="1289"/>
    <cellStyle name="20% - Акцент5 2 8" xfId="1290"/>
    <cellStyle name="20% - Акцент5 2 9" xfId="1291"/>
    <cellStyle name="20% - Акцент5 2_Xl0001803" xfId="1292"/>
    <cellStyle name="20% - Акцент5 20" xfId="17469"/>
    <cellStyle name="20% - Акцент5 21" xfId="17470"/>
    <cellStyle name="20% - Акцент5 22" xfId="17471"/>
    <cellStyle name="20% - Акцент5 23" xfId="17472"/>
    <cellStyle name="20% - Акцент5 24" xfId="17473"/>
    <cellStyle name="20% - Акцент5 25" xfId="17474"/>
    <cellStyle name="20% - Акцент5 25 2" xfId="27038"/>
    <cellStyle name="20% - Акцент5 26" xfId="17475"/>
    <cellStyle name="20% - Акцент5 27" xfId="17476"/>
    <cellStyle name="20% - Акцент5 28" xfId="17477"/>
    <cellStyle name="20% - Акцент5 29" xfId="17478"/>
    <cellStyle name="20% - Акцент5 3" xfId="1293"/>
    <cellStyle name="20% - Акцент5 3 2" xfId="1294"/>
    <cellStyle name="20% - Акцент5 3 2 2" xfId="27039"/>
    <cellStyle name="20% - Акцент5 3 3" xfId="1295"/>
    <cellStyle name="20% - Акцент5 3 4" xfId="1296"/>
    <cellStyle name="20% - Акцент5 3 5" xfId="1297"/>
    <cellStyle name="20% - Акцент5 3 6" xfId="1298"/>
    <cellStyle name="20% - Акцент5 30" xfId="17479"/>
    <cellStyle name="20% - Акцент5 31" xfId="17480"/>
    <cellStyle name="20% - Акцент5 32" xfId="17481"/>
    <cellStyle name="20% - Акцент5 33" xfId="17482"/>
    <cellStyle name="20% - Акцент5 34" xfId="17483"/>
    <cellStyle name="20% - Акцент5 35" xfId="17484"/>
    <cellStyle name="20% - Акцент5 36" xfId="17485"/>
    <cellStyle name="20% - Акцент5 37" xfId="17486"/>
    <cellStyle name="20% - Акцент5 38" xfId="17487"/>
    <cellStyle name="20% - Акцент5 39" xfId="17488"/>
    <cellStyle name="20% - Акцент5 4" xfId="1299"/>
    <cellStyle name="20% - Акцент5 4 2" xfId="1300"/>
    <cellStyle name="20% - Акцент5 4 3" xfId="1301"/>
    <cellStyle name="20% - Акцент5 4 4" xfId="1302"/>
    <cellStyle name="20% - Акцент5 4 5" xfId="1303"/>
    <cellStyle name="20% - Акцент5 40" xfId="17489"/>
    <cellStyle name="20% - Акцент5 41" xfId="17490"/>
    <cellStyle name="20% - Акцент5 42" xfId="17491"/>
    <cellStyle name="20% - Акцент5 43" xfId="17492"/>
    <cellStyle name="20% - Акцент5 44" xfId="17493"/>
    <cellStyle name="20% - Акцент5 45" xfId="17494"/>
    <cellStyle name="20% - Акцент5 46" xfId="17495"/>
    <cellStyle name="20% - Акцент5 47" xfId="17496"/>
    <cellStyle name="20% - Акцент5 48" xfId="17497"/>
    <cellStyle name="20% - Акцент5 49" xfId="17498"/>
    <cellStyle name="20% - Акцент5 5" xfId="1304"/>
    <cellStyle name="20% - Акцент5 5 2" xfId="1305"/>
    <cellStyle name="20% - Акцент5 5 3" xfId="1306"/>
    <cellStyle name="20% - Акцент5 5 4" xfId="1307"/>
    <cellStyle name="20% - Акцент5 5 5" xfId="1308"/>
    <cellStyle name="20% - Акцент5 50" xfId="17499"/>
    <cellStyle name="20% - Акцент5 51" xfId="17500"/>
    <cellStyle name="20% - Акцент5 52" xfId="17501"/>
    <cellStyle name="20% - Акцент5 53" xfId="17502"/>
    <cellStyle name="20% - Акцент5 54" xfId="17503"/>
    <cellStyle name="20% - Акцент5 55" xfId="17504"/>
    <cellStyle name="20% - Акцент5 56" xfId="17505"/>
    <cellStyle name="20% - Акцент5 57" xfId="17506"/>
    <cellStyle name="20% - Акцент5 58" xfId="17507"/>
    <cellStyle name="20% - Акцент5 59" xfId="17508"/>
    <cellStyle name="20% - Акцент5 6" xfId="1309"/>
    <cellStyle name="20% - Акцент5 6 2" xfId="1310"/>
    <cellStyle name="20% - Акцент5 6 3" xfId="1311"/>
    <cellStyle name="20% - Акцент5 6 4" xfId="1312"/>
    <cellStyle name="20% - Акцент5 6 5" xfId="1313"/>
    <cellStyle name="20% - Акцент5 60" xfId="17509"/>
    <cellStyle name="20% - Акцент5 61" xfId="17510"/>
    <cellStyle name="20% - Акцент5 62" xfId="17511"/>
    <cellStyle name="20% - Акцент5 63" xfId="17512"/>
    <cellStyle name="20% - Акцент5 64" xfId="17513"/>
    <cellStyle name="20% - Акцент5 65" xfId="17514"/>
    <cellStyle name="20% - Акцент5 66" xfId="17515"/>
    <cellStyle name="20% - Акцент5 67" xfId="17516"/>
    <cellStyle name="20% - Акцент5 68" xfId="17517"/>
    <cellStyle name="20% - Акцент5 69" xfId="17518"/>
    <cellStyle name="20% - Акцент5 7" xfId="1314"/>
    <cellStyle name="20% - Акцент5 7 2" xfId="1315"/>
    <cellStyle name="20% - Акцент5 7 3" xfId="1316"/>
    <cellStyle name="20% - Акцент5 7 4" xfId="1317"/>
    <cellStyle name="20% - Акцент5 7 5" xfId="1318"/>
    <cellStyle name="20% - Акцент5 70" xfId="19836"/>
    <cellStyle name="20% - Акцент5 70 2" xfId="20149"/>
    <cellStyle name="20% - Акцент5 70 2 2" xfId="20919"/>
    <cellStyle name="20% - Акцент5 70 2 2 2" xfId="23106"/>
    <cellStyle name="20% - Акцент5 70 2 2 2 2" xfId="26413"/>
    <cellStyle name="20% - Акцент5 70 2 2 3" xfId="24759"/>
    <cellStyle name="20% - Акцент5 70 2 3" xfId="22355"/>
    <cellStyle name="20% - Акцент5 70 2 3 2" xfId="25661"/>
    <cellStyle name="20% - Акцент5 70 2 4" xfId="24007"/>
    <cellStyle name="20% - Акцент5 70 3" xfId="20448"/>
    <cellStyle name="20% - Акцент5 70 3 2" xfId="21220"/>
    <cellStyle name="20% - Акцент5 70 3 2 2" xfId="23410"/>
    <cellStyle name="20% - Акцент5 70 3 2 2 2" xfId="26717"/>
    <cellStyle name="20% - Акцент5 70 3 2 3" xfId="25063"/>
    <cellStyle name="20% - Акцент5 70 3 3" xfId="22659"/>
    <cellStyle name="20% - Акцент5 70 3 3 2" xfId="25965"/>
    <cellStyle name="20% - Акцент5 70 3 4" xfId="24311"/>
    <cellStyle name="20% - Акцент5 70 4" xfId="20682"/>
    <cellStyle name="20% - Акцент5 70 4 2" xfId="22863"/>
    <cellStyle name="20% - Акцент5 70 4 2 2" xfId="26169"/>
    <cellStyle name="20% - Акцент5 70 4 3" xfId="24515"/>
    <cellStyle name="20% - Акцент5 70 5" xfId="21457"/>
    <cellStyle name="20% - Акцент5 70 6" xfId="22114"/>
    <cellStyle name="20% - Акцент5 70 6 2" xfId="25418"/>
    <cellStyle name="20% - Акцент5 70 7" xfId="23764"/>
    <cellStyle name="20% - Акцент5 71" xfId="20057"/>
    <cellStyle name="20% - Акцент5 71 2" xfId="20821"/>
    <cellStyle name="20% - Акцент5 71 2 2" xfId="23005"/>
    <cellStyle name="20% - Акцент5 71 2 2 2" xfId="26311"/>
    <cellStyle name="20% - Акцент5 71 2 3" xfId="24657"/>
    <cellStyle name="20% - Акцент5 71 3" xfId="21458"/>
    <cellStyle name="20% - Акцент5 71 4" xfId="22256"/>
    <cellStyle name="20% - Акцент5 71 4 2" xfId="25560"/>
    <cellStyle name="20% - Акцент5 71 5" xfId="23906"/>
    <cellStyle name="20% - Акцент5 72" xfId="20360"/>
    <cellStyle name="20% - Акцент5 72 2" xfId="21126"/>
    <cellStyle name="20% - Акцент5 72 2 2" xfId="23314"/>
    <cellStyle name="20% - Акцент5 72 2 2 2" xfId="26621"/>
    <cellStyle name="20% - Акцент5 72 2 3" xfId="24967"/>
    <cellStyle name="20% - Акцент5 72 3" xfId="21459"/>
    <cellStyle name="20% - Акцент5 72 4" xfId="22563"/>
    <cellStyle name="20% - Акцент5 72 4 2" xfId="25869"/>
    <cellStyle name="20% - Акцент5 72 5" xfId="24215"/>
    <cellStyle name="20% - Акцент5 73" xfId="20543"/>
    <cellStyle name="20% - Акцент5 73 2" xfId="21460"/>
    <cellStyle name="20% - Акцент5 73 3" xfId="22757"/>
    <cellStyle name="20% - Акцент5 73 3 2" xfId="26063"/>
    <cellStyle name="20% - Акцент5 73 4" xfId="24409"/>
    <cellStyle name="20% - Акцент5 74" xfId="21461"/>
    <cellStyle name="20% - Акцент5 75" xfId="21694"/>
    <cellStyle name="20% - Акцент5 76" xfId="21735"/>
    <cellStyle name="20% - Акцент5 77" xfId="21776"/>
    <cellStyle name="20% - Акцент5 78" xfId="21817"/>
    <cellStyle name="20% - Акцент5 79" xfId="21858"/>
    <cellStyle name="20% - Акцент5 8" xfId="1319"/>
    <cellStyle name="20% - Акцент5 8 2" xfId="1320"/>
    <cellStyle name="20% - Акцент5 8 3" xfId="1321"/>
    <cellStyle name="20% - Акцент5 8 4" xfId="1322"/>
    <cellStyle name="20% - Акцент5 8 5" xfId="1323"/>
    <cellStyle name="20% - Акцент5 80" xfId="21898"/>
    <cellStyle name="20% - Акцент5 81" xfId="21938"/>
    <cellStyle name="20% - Акцент5 81 2" xfId="23602"/>
    <cellStyle name="20% - Акцент5 81 2 2" xfId="26911"/>
    <cellStyle name="20% - Акцент5 81 3" xfId="25257"/>
    <cellStyle name="20% - Акцент5 82" xfId="22018"/>
    <cellStyle name="20% - Акцент5 82 2" xfId="25322"/>
    <cellStyle name="20% - Акцент5 83" xfId="23668"/>
    <cellStyle name="20% - Акцент5 9" xfId="1324"/>
    <cellStyle name="20% - Акцент5 9 2" xfId="1325"/>
    <cellStyle name="20% - Акцент5 9 3" xfId="1326"/>
    <cellStyle name="20% - Акцент5 9 4" xfId="1327"/>
    <cellStyle name="20% - Акцент5 9 5" xfId="1328"/>
    <cellStyle name="20% - Акцент6" xfId="41" builtinId="50" customBuiltin="1"/>
    <cellStyle name="20% - Акцент6 10" xfId="1329"/>
    <cellStyle name="20% - Акцент6 10 2" xfId="1330"/>
    <cellStyle name="20% - Акцент6 10 3" xfId="1331"/>
    <cellStyle name="20% - Акцент6 10 4" xfId="1332"/>
    <cellStyle name="20% - Акцент6 10 5" xfId="1333"/>
    <cellStyle name="20% - Акцент6 11" xfId="1334"/>
    <cellStyle name="20% - Акцент6 11 2" xfId="1335"/>
    <cellStyle name="20% - Акцент6 11 3" xfId="1336"/>
    <cellStyle name="20% - Акцент6 11 4" xfId="1337"/>
    <cellStyle name="20% - Акцент6 11 5" xfId="1338"/>
    <cellStyle name="20% - Акцент6 12" xfId="1339"/>
    <cellStyle name="20% - Акцент6 12 2" xfId="1340"/>
    <cellStyle name="20% - Акцент6 12 3" xfId="1341"/>
    <cellStyle name="20% - Акцент6 12 4" xfId="1342"/>
    <cellStyle name="20% - Акцент6 12 5" xfId="1343"/>
    <cellStyle name="20% - Акцент6 13" xfId="1344"/>
    <cellStyle name="20% - Акцент6 13 2" xfId="1345"/>
    <cellStyle name="20% - Акцент6 13 3" xfId="1346"/>
    <cellStyle name="20% - Акцент6 13 4" xfId="1347"/>
    <cellStyle name="20% - Акцент6 13 5" xfId="1348"/>
    <cellStyle name="20% - Акцент6 14" xfId="1349"/>
    <cellStyle name="20% - Акцент6 14 2" xfId="1350"/>
    <cellStyle name="20% - Акцент6 14 3" xfId="1351"/>
    <cellStyle name="20% - Акцент6 14 4" xfId="1352"/>
    <cellStyle name="20% - Акцент6 14 5" xfId="1353"/>
    <cellStyle name="20% - Акцент6 15" xfId="1354"/>
    <cellStyle name="20% - Акцент6 15 2" xfId="1355"/>
    <cellStyle name="20% - Акцент6 15 3" xfId="1356"/>
    <cellStyle name="20% - Акцент6 15 4" xfId="1357"/>
    <cellStyle name="20% - Акцент6 15 5" xfId="1358"/>
    <cellStyle name="20% - Акцент6 16" xfId="1359"/>
    <cellStyle name="20% - Акцент6 16 2" xfId="1360"/>
    <cellStyle name="20% - Акцент6 17" xfId="1361"/>
    <cellStyle name="20% - Акцент6 18" xfId="1362"/>
    <cellStyle name="20% - Акцент6 19" xfId="1363"/>
    <cellStyle name="20% - Акцент6 2" xfId="1364"/>
    <cellStyle name="20% - Акцент6 2 10" xfId="1365"/>
    <cellStyle name="20% - Акцент6 2 11" xfId="1366"/>
    <cellStyle name="20% - Акцент6 2 2" xfId="1367"/>
    <cellStyle name="20% - Акцент6 2 2 2" xfId="1368"/>
    <cellStyle name="20% - Акцент6 2 2 2 2" xfId="27040"/>
    <cellStyle name="20% - Акцент6 2 2 3" xfId="1369"/>
    <cellStyle name="20% - Акцент6 2 3" xfId="1370"/>
    <cellStyle name="20% - Акцент6 2 3 2" xfId="1371"/>
    <cellStyle name="20% - Акцент6 2 3 3" xfId="1372"/>
    <cellStyle name="20% - Акцент6 2 4" xfId="1373"/>
    <cellStyle name="20% - Акцент6 2 4 2" xfId="17519"/>
    <cellStyle name="20% - Акцент6 2 5" xfId="1374"/>
    <cellStyle name="20% - Акцент6 2 6" xfId="1375"/>
    <cellStyle name="20% - Акцент6 2 6 2" xfId="1376"/>
    <cellStyle name="20% - Акцент6 2 7" xfId="1377"/>
    <cellStyle name="20% - Акцент6 2 8" xfId="1378"/>
    <cellStyle name="20% - Акцент6 2 9" xfId="1379"/>
    <cellStyle name="20% - Акцент6 2_Xl0001803" xfId="1380"/>
    <cellStyle name="20% - Акцент6 20" xfId="17520"/>
    <cellStyle name="20% - Акцент6 21" xfId="17521"/>
    <cellStyle name="20% - Акцент6 22" xfId="17522"/>
    <cellStyle name="20% - Акцент6 23" xfId="17523"/>
    <cellStyle name="20% - Акцент6 24" xfId="17524"/>
    <cellStyle name="20% - Акцент6 25" xfId="17525"/>
    <cellStyle name="20% - Акцент6 25 2" xfId="27041"/>
    <cellStyle name="20% - Акцент6 26" xfId="17526"/>
    <cellStyle name="20% - Акцент6 26 2" xfId="27042"/>
    <cellStyle name="20% - Акцент6 27" xfId="17527"/>
    <cellStyle name="20% - Акцент6 28" xfId="17528"/>
    <cellStyle name="20% - Акцент6 29" xfId="17529"/>
    <cellStyle name="20% - Акцент6 3" xfId="1381"/>
    <cellStyle name="20% - Акцент6 3 2" xfId="1382"/>
    <cellStyle name="20% - Акцент6 3 2 2" xfId="27043"/>
    <cellStyle name="20% - Акцент6 3 3" xfId="1383"/>
    <cellStyle name="20% - Акцент6 3 4" xfId="1384"/>
    <cellStyle name="20% - Акцент6 3 5" xfId="1385"/>
    <cellStyle name="20% - Акцент6 3 6" xfId="1386"/>
    <cellStyle name="20% - Акцент6 30" xfId="17530"/>
    <cellStyle name="20% - Акцент6 31" xfId="17531"/>
    <cellStyle name="20% - Акцент6 32" xfId="17532"/>
    <cellStyle name="20% - Акцент6 33" xfId="17533"/>
    <cellStyle name="20% - Акцент6 34" xfId="17534"/>
    <cellStyle name="20% - Акцент6 35" xfId="17535"/>
    <cellStyle name="20% - Акцент6 36" xfId="17536"/>
    <cellStyle name="20% - Акцент6 37" xfId="17537"/>
    <cellStyle name="20% - Акцент6 38" xfId="17538"/>
    <cellStyle name="20% - Акцент6 39" xfId="17539"/>
    <cellStyle name="20% - Акцент6 4" xfId="1387"/>
    <cellStyle name="20% - Акцент6 4 2" xfId="1388"/>
    <cellStyle name="20% - Акцент6 4 3" xfId="1389"/>
    <cellStyle name="20% - Акцент6 4 4" xfId="1390"/>
    <cellStyle name="20% - Акцент6 4 5" xfId="1391"/>
    <cellStyle name="20% - Акцент6 40" xfId="17540"/>
    <cellStyle name="20% - Акцент6 41" xfId="17541"/>
    <cellStyle name="20% - Акцент6 42" xfId="17542"/>
    <cellStyle name="20% - Акцент6 43" xfId="17543"/>
    <cellStyle name="20% - Акцент6 44" xfId="17544"/>
    <cellStyle name="20% - Акцент6 45" xfId="17545"/>
    <cellStyle name="20% - Акцент6 46" xfId="17546"/>
    <cellStyle name="20% - Акцент6 47" xfId="17547"/>
    <cellStyle name="20% - Акцент6 48" xfId="17548"/>
    <cellStyle name="20% - Акцент6 49" xfId="17549"/>
    <cellStyle name="20% - Акцент6 5" xfId="1392"/>
    <cellStyle name="20% - Акцент6 5 2" xfId="1393"/>
    <cellStyle name="20% - Акцент6 5 3" xfId="1394"/>
    <cellStyle name="20% - Акцент6 5 4" xfId="1395"/>
    <cellStyle name="20% - Акцент6 5 5" xfId="1396"/>
    <cellStyle name="20% - Акцент6 50" xfId="17550"/>
    <cellStyle name="20% - Акцент6 51" xfId="17551"/>
    <cellStyle name="20% - Акцент6 52" xfId="17552"/>
    <cellStyle name="20% - Акцент6 53" xfId="17553"/>
    <cellStyle name="20% - Акцент6 54" xfId="17554"/>
    <cellStyle name="20% - Акцент6 55" xfId="17555"/>
    <cellStyle name="20% - Акцент6 56" xfId="17556"/>
    <cellStyle name="20% - Акцент6 57" xfId="17557"/>
    <cellStyle name="20% - Акцент6 58" xfId="17558"/>
    <cellStyle name="20% - Акцент6 59" xfId="17559"/>
    <cellStyle name="20% - Акцент6 6" xfId="1397"/>
    <cellStyle name="20% - Акцент6 6 2" xfId="1398"/>
    <cellStyle name="20% - Акцент6 6 3" xfId="1399"/>
    <cellStyle name="20% - Акцент6 6 4" xfId="1400"/>
    <cellStyle name="20% - Акцент6 6 5" xfId="1401"/>
    <cellStyle name="20% - Акцент6 60" xfId="17560"/>
    <cellStyle name="20% - Акцент6 61" xfId="17561"/>
    <cellStyle name="20% - Акцент6 62" xfId="17562"/>
    <cellStyle name="20% - Акцент6 63" xfId="17563"/>
    <cellStyle name="20% - Акцент6 64" xfId="17564"/>
    <cellStyle name="20% - Акцент6 65" xfId="17565"/>
    <cellStyle name="20% - Акцент6 66" xfId="17566"/>
    <cellStyle name="20% - Акцент6 67" xfId="17567"/>
    <cellStyle name="20% - Акцент6 68" xfId="17568"/>
    <cellStyle name="20% - Акцент6 69" xfId="17569"/>
    <cellStyle name="20% - Акцент6 7" xfId="1402"/>
    <cellStyle name="20% - Акцент6 7 2" xfId="1403"/>
    <cellStyle name="20% - Акцент6 7 3" xfId="1404"/>
    <cellStyle name="20% - Акцент6 7 4" xfId="1405"/>
    <cellStyle name="20% - Акцент6 7 5" xfId="1406"/>
    <cellStyle name="20% - Акцент6 70" xfId="19837"/>
    <cellStyle name="20% - Акцент6 70 2" xfId="20150"/>
    <cellStyle name="20% - Акцент6 70 2 2" xfId="20920"/>
    <cellStyle name="20% - Акцент6 70 2 2 2" xfId="23107"/>
    <cellStyle name="20% - Акцент6 70 2 2 2 2" xfId="26414"/>
    <cellStyle name="20% - Акцент6 70 2 2 3" xfId="24760"/>
    <cellStyle name="20% - Акцент6 70 2 3" xfId="22356"/>
    <cellStyle name="20% - Акцент6 70 2 3 2" xfId="25662"/>
    <cellStyle name="20% - Акцент6 70 2 4" xfId="24008"/>
    <cellStyle name="20% - Акцент6 70 3" xfId="20449"/>
    <cellStyle name="20% - Акцент6 70 3 2" xfId="21221"/>
    <cellStyle name="20% - Акцент6 70 3 2 2" xfId="23411"/>
    <cellStyle name="20% - Акцент6 70 3 2 2 2" xfId="26718"/>
    <cellStyle name="20% - Акцент6 70 3 2 3" xfId="25064"/>
    <cellStyle name="20% - Акцент6 70 3 3" xfId="22660"/>
    <cellStyle name="20% - Акцент6 70 3 3 2" xfId="25966"/>
    <cellStyle name="20% - Акцент6 70 3 4" xfId="24312"/>
    <cellStyle name="20% - Акцент6 70 4" xfId="20683"/>
    <cellStyle name="20% - Акцент6 70 4 2" xfId="22864"/>
    <cellStyle name="20% - Акцент6 70 4 2 2" xfId="26170"/>
    <cellStyle name="20% - Акцент6 70 4 3" xfId="24516"/>
    <cellStyle name="20% - Акцент6 70 5" xfId="21462"/>
    <cellStyle name="20% - Акцент6 70 6" xfId="22115"/>
    <cellStyle name="20% - Акцент6 70 6 2" xfId="25419"/>
    <cellStyle name="20% - Акцент6 70 7" xfId="23765"/>
    <cellStyle name="20% - Акцент6 71" xfId="20059"/>
    <cellStyle name="20% - Акцент6 71 2" xfId="20823"/>
    <cellStyle name="20% - Акцент6 71 2 2" xfId="23007"/>
    <cellStyle name="20% - Акцент6 71 2 2 2" xfId="26313"/>
    <cellStyle name="20% - Акцент6 71 2 3" xfId="24659"/>
    <cellStyle name="20% - Акцент6 71 3" xfId="21463"/>
    <cellStyle name="20% - Акцент6 71 4" xfId="22258"/>
    <cellStyle name="20% - Акцент6 71 4 2" xfId="25562"/>
    <cellStyle name="20% - Акцент6 71 5" xfId="23908"/>
    <cellStyle name="20% - Акцент6 72" xfId="20361"/>
    <cellStyle name="20% - Акцент6 72 2" xfId="21127"/>
    <cellStyle name="20% - Акцент6 72 2 2" xfId="23315"/>
    <cellStyle name="20% - Акцент6 72 2 2 2" xfId="26622"/>
    <cellStyle name="20% - Акцент6 72 2 3" xfId="24968"/>
    <cellStyle name="20% - Акцент6 72 3" xfId="21464"/>
    <cellStyle name="20% - Акцент6 72 4" xfId="22564"/>
    <cellStyle name="20% - Акцент6 72 4 2" xfId="25870"/>
    <cellStyle name="20% - Акцент6 72 5" xfId="24216"/>
    <cellStyle name="20% - Акцент6 73" xfId="20544"/>
    <cellStyle name="20% - Акцент6 73 2" xfId="21465"/>
    <cellStyle name="20% - Акцент6 73 3" xfId="22758"/>
    <cellStyle name="20% - Акцент6 73 3 2" xfId="26064"/>
    <cellStyle name="20% - Акцент6 73 4" xfId="24410"/>
    <cellStyle name="20% - Акцент6 74" xfId="21466"/>
    <cellStyle name="20% - Акцент6 75" xfId="21695"/>
    <cellStyle name="20% - Акцент6 76" xfId="21736"/>
    <cellStyle name="20% - Акцент6 77" xfId="21777"/>
    <cellStyle name="20% - Акцент6 78" xfId="21818"/>
    <cellStyle name="20% - Акцент6 79" xfId="21859"/>
    <cellStyle name="20% - Акцент6 8" xfId="1407"/>
    <cellStyle name="20% - Акцент6 8 2" xfId="1408"/>
    <cellStyle name="20% - Акцент6 8 3" xfId="1409"/>
    <cellStyle name="20% - Акцент6 8 4" xfId="1410"/>
    <cellStyle name="20% - Акцент6 8 5" xfId="1411"/>
    <cellStyle name="20% - Акцент6 80" xfId="21899"/>
    <cellStyle name="20% - Акцент6 81" xfId="21940"/>
    <cellStyle name="20% - Акцент6 81 2" xfId="23604"/>
    <cellStyle name="20% - Акцент6 81 2 2" xfId="26913"/>
    <cellStyle name="20% - Акцент6 81 3" xfId="25259"/>
    <cellStyle name="20% - Акцент6 82" xfId="22019"/>
    <cellStyle name="20% - Акцент6 82 2" xfId="25323"/>
    <cellStyle name="20% - Акцент6 83" xfId="23669"/>
    <cellStyle name="20% - Акцент6 9" xfId="1412"/>
    <cellStyle name="20% - Акцент6 9 2" xfId="1413"/>
    <cellStyle name="20% - Акцент6 9 3" xfId="1414"/>
    <cellStyle name="20% - Акцент6 9 4" xfId="1415"/>
    <cellStyle name="20% - Акцент6 9 5" xfId="1416"/>
    <cellStyle name="2decimal" xfId="1417"/>
    <cellStyle name="40% - Accent1" xfId="1418"/>
    <cellStyle name="40% - Accent1 10" xfId="1419"/>
    <cellStyle name="40% - Accent1 11" xfId="1420"/>
    <cellStyle name="40% - Accent1 12" xfId="1421"/>
    <cellStyle name="40% - Accent1 13" xfId="1422"/>
    <cellStyle name="40% - Accent1 2" xfId="1423"/>
    <cellStyle name="40% - Accent1 3" xfId="1424"/>
    <cellStyle name="40% - Accent1 3 2" xfId="1425"/>
    <cellStyle name="40% - Accent1 4" xfId="1426"/>
    <cellStyle name="40% - Accent1 5" xfId="1427"/>
    <cellStyle name="40% - Accent1 6" xfId="1428"/>
    <cellStyle name="40% - Accent1 7" xfId="1429"/>
    <cellStyle name="40% - Accent1 8" xfId="1430"/>
    <cellStyle name="40% - Accent1 9" xfId="1431"/>
    <cellStyle name="40% - Accent1_Xl0001803" xfId="1432"/>
    <cellStyle name="40% - Accent2" xfId="1433"/>
    <cellStyle name="40% - Accent2 10" xfId="1434"/>
    <cellStyle name="40% - Accent2 11" xfId="1435"/>
    <cellStyle name="40% - Accent2 12" xfId="1436"/>
    <cellStyle name="40% - Accent2 13" xfId="1437"/>
    <cellStyle name="40% - Accent2 2" xfId="1438"/>
    <cellStyle name="40% - Accent2 3" xfId="1439"/>
    <cellStyle name="40% - Accent2 3 2" xfId="1440"/>
    <cellStyle name="40% - Accent2 4" xfId="1441"/>
    <cellStyle name="40% - Accent2 5" xfId="1442"/>
    <cellStyle name="40% - Accent2 6" xfId="1443"/>
    <cellStyle name="40% - Accent2 7" xfId="1444"/>
    <cellStyle name="40% - Accent2 8" xfId="1445"/>
    <cellStyle name="40% - Accent2 9" xfId="1446"/>
    <cellStyle name="40% - Accent2_Xl0001803" xfId="1447"/>
    <cellStyle name="40% - Accent3" xfId="1448"/>
    <cellStyle name="40% - Accent3 10" xfId="1449"/>
    <cellStyle name="40% - Accent3 11" xfId="1450"/>
    <cellStyle name="40% - Accent3 12" xfId="1451"/>
    <cellStyle name="40% - Accent3 13" xfId="1452"/>
    <cellStyle name="40% - Accent3 2" xfId="1453"/>
    <cellStyle name="40% - Accent3 3" xfId="1454"/>
    <cellStyle name="40% - Accent3 3 2" xfId="1455"/>
    <cellStyle name="40% - Accent3 4" xfId="1456"/>
    <cellStyle name="40% - Accent3 5" xfId="1457"/>
    <cellStyle name="40% - Accent3 6" xfId="1458"/>
    <cellStyle name="40% - Accent3 7" xfId="1459"/>
    <cellStyle name="40% - Accent3 8" xfId="1460"/>
    <cellStyle name="40% - Accent3 9" xfId="1461"/>
    <cellStyle name="40% - Accent3_Xl0001803" xfId="1462"/>
    <cellStyle name="40% - Accent4" xfId="1463"/>
    <cellStyle name="40% - Accent4 10" xfId="1464"/>
    <cellStyle name="40% - Accent4 11" xfId="1465"/>
    <cellStyle name="40% - Accent4 12" xfId="1466"/>
    <cellStyle name="40% - Accent4 13" xfId="1467"/>
    <cellStyle name="40% - Accent4 2" xfId="1468"/>
    <cellStyle name="40% - Accent4 3" xfId="1469"/>
    <cellStyle name="40% - Accent4 3 2" xfId="1470"/>
    <cellStyle name="40% - Accent4 4" xfId="1471"/>
    <cellStyle name="40% - Accent4 5" xfId="1472"/>
    <cellStyle name="40% - Accent4 6" xfId="1473"/>
    <cellStyle name="40% - Accent4 7" xfId="1474"/>
    <cellStyle name="40% - Accent4 8" xfId="1475"/>
    <cellStyle name="40% - Accent4 9" xfId="1476"/>
    <cellStyle name="40% - Accent4_Xl0001803" xfId="1477"/>
    <cellStyle name="40% - Accent5" xfId="1478"/>
    <cellStyle name="40% - Accent5 10" xfId="1479"/>
    <cellStyle name="40% - Accent5 11" xfId="1480"/>
    <cellStyle name="40% - Accent5 12" xfId="1481"/>
    <cellStyle name="40% - Accent5 13" xfId="1482"/>
    <cellStyle name="40% - Accent5 2" xfId="1483"/>
    <cellStyle name="40% - Accent5 3" xfId="1484"/>
    <cellStyle name="40% - Accent5 3 2" xfId="1485"/>
    <cellStyle name="40% - Accent5 4" xfId="1486"/>
    <cellStyle name="40% - Accent5 5" xfId="1487"/>
    <cellStyle name="40% - Accent5 6" xfId="1488"/>
    <cellStyle name="40% - Accent5 7" xfId="1489"/>
    <cellStyle name="40% - Accent5 8" xfId="1490"/>
    <cellStyle name="40% - Accent5 9" xfId="1491"/>
    <cellStyle name="40% - Accent5_Xl0001803" xfId="1492"/>
    <cellStyle name="40% - Accent6" xfId="1493"/>
    <cellStyle name="40% - Accent6 10" xfId="1494"/>
    <cellStyle name="40% - Accent6 11" xfId="1495"/>
    <cellStyle name="40% - Accent6 12" xfId="1496"/>
    <cellStyle name="40% - Accent6 13" xfId="1497"/>
    <cellStyle name="40% - Accent6 2" xfId="1498"/>
    <cellStyle name="40% - Accent6 3" xfId="1499"/>
    <cellStyle name="40% - Accent6 3 2" xfId="1500"/>
    <cellStyle name="40% - Accent6 4" xfId="1501"/>
    <cellStyle name="40% - Accent6 5" xfId="1502"/>
    <cellStyle name="40% - Accent6 6" xfId="1503"/>
    <cellStyle name="40% - Accent6 7" xfId="1504"/>
    <cellStyle name="40% - Accent6 8" xfId="1505"/>
    <cellStyle name="40% - Accent6 9" xfId="1506"/>
    <cellStyle name="40% - Accent6_Xl0001803" xfId="1507"/>
    <cellStyle name="40% - Акцент1" xfId="28" builtinId="31" customBuiltin="1"/>
    <cellStyle name="40% - Акцент1 10" xfId="1508"/>
    <cellStyle name="40% - Акцент1 10 2" xfId="1509"/>
    <cellStyle name="40% - Акцент1 10 3" xfId="1510"/>
    <cellStyle name="40% - Акцент1 10 4" xfId="1511"/>
    <cellStyle name="40% - Акцент1 10 5" xfId="1512"/>
    <cellStyle name="40% - Акцент1 11" xfId="1513"/>
    <cellStyle name="40% - Акцент1 11 2" xfId="1514"/>
    <cellStyle name="40% - Акцент1 11 3" xfId="1515"/>
    <cellStyle name="40% - Акцент1 11 4" xfId="1516"/>
    <cellStyle name="40% - Акцент1 11 5" xfId="1517"/>
    <cellStyle name="40% - Акцент1 12" xfId="1518"/>
    <cellStyle name="40% - Акцент1 12 2" xfId="1519"/>
    <cellStyle name="40% - Акцент1 12 3" xfId="1520"/>
    <cellStyle name="40% - Акцент1 12 4" xfId="1521"/>
    <cellStyle name="40% - Акцент1 12 5" xfId="1522"/>
    <cellStyle name="40% - Акцент1 13" xfId="1523"/>
    <cellStyle name="40% - Акцент1 13 2" xfId="1524"/>
    <cellStyle name="40% - Акцент1 13 3" xfId="1525"/>
    <cellStyle name="40% - Акцент1 13 4" xfId="1526"/>
    <cellStyle name="40% - Акцент1 13 5" xfId="1527"/>
    <cellStyle name="40% - Акцент1 14" xfId="1528"/>
    <cellStyle name="40% - Акцент1 14 2" xfId="1529"/>
    <cellStyle name="40% - Акцент1 14 3" xfId="1530"/>
    <cellStyle name="40% - Акцент1 14 4" xfId="1531"/>
    <cellStyle name="40% - Акцент1 14 5" xfId="1532"/>
    <cellStyle name="40% - Акцент1 15" xfId="1533"/>
    <cellStyle name="40% - Акцент1 15 2" xfId="1534"/>
    <cellStyle name="40% - Акцент1 15 3" xfId="1535"/>
    <cellStyle name="40% - Акцент1 15 4" xfId="1536"/>
    <cellStyle name="40% - Акцент1 15 5" xfId="1537"/>
    <cellStyle name="40% - Акцент1 16" xfId="1538"/>
    <cellStyle name="40% - Акцент1 16 2" xfId="1539"/>
    <cellStyle name="40% - Акцент1 17" xfId="1540"/>
    <cellStyle name="40% - Акцент1 18" xfId="1541"/>
    <cellStyle name="40% - Акцент1 19" xfId="1542"/>
    <cellStyle name="40% - Акцент1 2" xfId="1543"/>
    <cellStyle name="40% - Акцент1 2 10" xfId="1544"/>
    <cellStyle name="40% - Акцент1 2 11" xfId="1545"/>
    <cellStyle name="40% - Акцент1 2 2" xfId="1546"/>
    <cellStyle name="40% - Акцент1 2 2 2" xfId="1547"/>
    <cellStyle name="40% - Акцент1 2 2 2 2" xfId="27044"/>
    <cellStyle name="40% - Акцент1 2 2 3" xfId="1548"/>
    <cellStyle name="40% - Акцент1 2 3" xfId="1549"/>
    <cellStyle name="40% - Акцент1 2 3 2" xfId="1550"/>
    <cellStyle name="40% - Акцент1 2 3 3" xfId="1551"/>
    <cellStyle name="40% - Акцент1 2 4" xfId="1552"/>
    <cellStyle name="40% - Акцент1 2 4 2" xfId="17570"/>
    <cellStyle name="40% - Акцент1 2 5" xfId="1553"/>
    <cellStyle name="40% - Акцент1 2 6" xfId="1554"/>
    <cellStyle name="40% - Акцент1 2 6 2" xfId="1555"/>
    <cellStyle name="40% - Акцент1 2 7" xfId="1556"/>
    <cellStyle name="40% - Акцент1 2 8" xfId="1557"/>
    <cellStyle name="40% - Акцент1 2 9" xfId="1558"/>
    <cellStyle name="40% - Акцент1 2_Xl0001803" xfId="1559"/>
    <cellStyle name="40% - Акцент1 20" xfId="17571"/>
    <cellStyle name="40% - Акцент1 21" xfId="17572"/>
    <cellStyle name="40% - Акцент1 22" xfId="17573"/>
    <cellStyle name="40% - Акцент1 23" xfId="17574"/>
    <cellStyle name="40% - Акцент1 24" xfId="17575"/>
    <cellStyle name="40% - Акцент1 25" xfId="17576"/>
    <cellStyle name="40% - Акцент1 25 2" xfId="27045"/>
    <cellStyle name="40% - Акцент1 26" xfId="17577"/>
    <cellStyle name="40% - Акцент1 27" xfId="17578"/>
    <cellStyle name="40% - Акцент1 28" xfId="17579"/>
    <cellStyle name="40% - Акцент1 29" xfId="17580"/>
    <cellStyle name="40% - Акцент1 3" xfId="1560"/>
    <cellStyle name="40% - Акцент1 3 2" xfId="1561"/>
    <cellStyle name="40% - Акцент1 3 2 2" xfId="27046"/>
    <cellStyle name="40% - Акцент1 3 3" xfId="1562"/>
    <cellStyle name="40% - Акцент1 3 4" xfId="1563"/>
    <cellStyle name="40% - Акцент1 3 5" xfId="1564"/>
    <cellStyle name="40% - Акцент1 3 6" xfId="1565"/>
    <cellStyle name="40% - Акцент1 30" xfId="17581"/>
    <cellStyle name="40% - Акцент1 31" xfId="17582"/>
    <cellStyle name="40% - Акцент1 32" xfId="17583"/>
    <cellStyle name="40% - Акцент1 33" xfId="17584"/>
    <cellStyle name="40% - Акцент1 34" xfId="17585"/>
    <cellStyle name="40% - Акцент1 35" xfId="17586"/>
    <cellStyle name="40% - Акцент1 36" xfId="17587"/>
    <cellStyle name="40% - Акцент1 37" xfId="17588"/>
    <cellStyle name="40% - Акцент1 38" xfId="17589"/>
    <cellStyle name="40% - Акцент1 39" xfId="17590"/>
    <cellStyle name="40% - Акцент1 4" xfId="1566"/>
    <cellStyle name="40% - Акцент1 4 2" xfId="1567"/>
    <cellStyle name="40% - Акцент1 4 3" xfId="1568"/>
    <cellStyle name="40% - Акцент1 4 4" xfId="1569"/>
    <cellStyle name="40% - Акцент1 4 5" xfId="1570"/>
    <cellStyle name="40% - Акцент1 40" xfId="17591"/>
    <cellStyle name="40% - Акцент1 41" xfId="17592"/>
    <cellStyle name="40% - Акцент1 42" xfId="17593"/>
    <cellStyle name="40% - Акцент1 43" xfId="17594"/>
    <cellStyle name="40% - Акцент1 44" xfId="17595"/>
    <cellStyle name="40% - Акцент1 45" xfId="17596"/>
    <cellStyle name="40% - Акцент1 46" xfId="17597"/>
    <cellStyle name="40% - Акцент1 47" xfId="17598"/>
    <cellStyle name="40% - Акцент1 48" xfId="17599"/>
    <cellStyle name="40% - Акцент1 49" xfId="17600"/>
    <cellStyle name="40% - Акцент1 5" xfId="1571"/>
    <cellStyle name="40% - Акцент1 5 2" xfId="1572"/>
    <cellStyle name="40% - Акцент1 5 3" xfId="1573"/>
    <cellStyle name="40% - Акцент1 5 4" xfId="1574"/>
    <cellStyle name="40% - Акцент1 5 5" xfId="1575"/>
    <cellStyle name="40% - Акцент1 50" xfId="17601"/>
    <cellStyle name="40% - Акцент1 51" xfId="17602"/>
    <cellStyle name="40% - Акцент1 52" xfId="17603"/>
    <cellStyle name="40% - Акцент1 53" xfId="17604"/>
    <cellStyle name="40% - Акцент1 54" xfId="17605"/>
    <cellStyle name="40% - Акцент1 55" xfId="17606"/>
    <cellStyle name="40% - Акцент1 56" xfId="17607"/>
    <cellStyle name="40% - Акцент1 57" xfId="17608"/>
    <cellStyle name="40% - Акцент1 58" xfId="17609"/>
    <cellStyle name="40% - Акцент1 59" xfId="17610"/>
    <cellStyle name="40% - Акцент1 6" xfId="1576"/>
    <cellStyle name="40% - Акцент1 6 2" xfId="1577"/>
    <cellStyle name="40% - Акцент1 6 3" xfId="1578"/>
    <cellStyle name="40% - Акцент1 6 4" xfId="1579"/>
    <cellStyle name="40% - Акцент1 6 5" xfId="1580"/>
    <cellStyle name="40% - Акцент1 60" xfId="17611"/>
    <cellStyle name="40% - Акцент1 61" xfId="17612"/>
    <cellStyle name="40% - Акцент1 62" xfId="17613"/>
    <cellStyle name="40% - Акцент1 63" xfId="17614"/>
    <cellStyle name="40% - Акцент1 64" xfId="17615"/>
    <cellStyle name="40% - Акцент1 65" xfId="17616"/>
    <cellStyle name="40% - Акцент1 66" xfId="17617"/>
    <cellStyle name="40% - Акцент1 67" xfId="17618"/>
    <cellStyle name="40% - Акцент1 68" xfId="17619"/>
    <cellStyle name="40% - Акцент1 69" xfId="17620"/>
    <cellStyle name="40% - Акцент1 7" xfId="1581"/>
    <cellStyle name="40% - Акцент1 7 2" xfId="1582"/>
    <cellStyle name="40% - Акцент1 7 3" xfId="1583"/>
    <cellStyle name="40% - Акцент1 7 4" xfId="1584"/>
    <cellStyle name="40% - Акцент1 7 5" xfId="1585"/>
    <cellStyle name="40% - Акцент1 70" xfId="19838"/>
    <cellStyle name="40% - Акцент1 70 2" xfId="20151"/>
    <cellStyle name="40% - Акцент1 70 2 2" xfId="20921"/>
    <cellStyle name="40% - Акцент1 70 2 2 2" xfId="23108"/>
    <cellStyle name="40% - Акцент1 70 2 2 2 2" xfId="26415"/>
    <cellStyle name="40% - Акцент1 70 2 2 3" xfId="24761"/>
    <cellStyle name="40% - Акцент1 70 2 3" xfId="22357"/>
    <cellStyle name="40% - Акцент1 70 2 3 2" xfId="25663"/>
    <cellStyle name="40% - Акцент1 70 2 4" xfId="24009"/>
    <cellStyle name="40% - Акцент1 70 3" xfId="20450"/>
    <cellStyle name="40% - Акцент1 70 3 2" xfId="21222"/>
    <cellStyle name="40% - Акцент1 70 3 2 2" xfId="23412"/>
    <cellStyle name="40% - Акцент1 70 3 2 2 2" xfId="26719"/>
    <cellStyle name="40% - Акцент1 70 3 2 3" xfId="25065"/>
    <cellStyle name="40% - Акцент1 70 3 3" xfId="22661"/>
    <cellStyle name="40% - Акцент1 70 3 3 2" xfId="25967"/>
    <cellStyle name="40% - Акцент1 70 3 4" xfId="24313"/>
    <cellStyle name="40% - Акцент1 70 4" xfId="20684"/>
    <cellStyle name="40% - Акцент1 70 4 2" xfId="22865"/>
    <cellStyle name="40% - Акцент1 70 4 2 2" xfId="26171"/>
    <cellStyle name="40% - Акцент1 70 4 3" xfId="24517"/>
    <cellStyle name="40% - Акцент1 70 5" xfId="21467"/>
    <cellStyle name="40% - Акцент1 70 6" xfId="22116"/>
    <cellStyle name="40% - Акцент1 70 6 2" xfId="25420"/>
    <cellStyle name="40% - Акцент1 70 7" xfId="23766"/>
    <cellStyle name="40% - Акцент1 71" xfId="20054"/>
    <cellStyle name="40% - Акцент1 71 2" xfId="20818"/>
    <cellStyle name="40% - Акцент1 71 2 2" xfId="23002"/>
    <cellStyle name="40% - Акцент1 71 2 2 2" xfId="26308"/>
    <cellStyle name="40% - Акцент1 71 2 3" xfId="24654"/>
    <cellStyle name="40% - Акцент1 71 3" xfId="21468"/>
    <cellStyle name="40% - Акцент1 71 4" xfId="22253"/>
    <cellStyle name="40% - Акцент1 71 4 2" xfId="25557"/>
    <cellStyle name="40% - Акцент1 71 5" xfId="23903"/>
    <cellStyle name="40% - Акцент1 72" xfId="20362"/>
    <cellStyle name="40% - Акцент1 72 2" xfId="21128"/>
    <cellStyle name="40% - Акцент1 72 2 2" xfId="23316"/>
    <cellStyle name="40% - Акцент1 72 2 2 2" xfId="26623"/>
    <cellStyle name="40% - Акцент1 72 2 3" xfId="24969"/>
    <cellStyle name="40% - Акцент1 72 3" xfId="21469"/>
    <cellStyle name="40% - Акцент1 72 4" xfId="22565"/>
    <cellStyle name="40% - Акцент1 72 4 2" xfId="25871"/>
    <cellStyle name="40% - Акцент1 72 5" xfId="24217"/>
    <cellStyle name="40% - Акцент1 73" xfId="20545"/>
    <cellStyle name="40% - Акцент1 73 2" xfId="21470"/>
    <cellStyle name="40% - Акцент1 73 3" xfId="22759"/>
    <cellStyle name="40% - Акцент1 73 3 2" xfId="26065"/>
    <cellStyle name="40% - Акцент1 73 4" xfId="24411"/>
    <cellStyle name="40% - Акцент1 74" xfId="21471"/>
    <cellStyle name="40% - Акцент1 75" xfId="21696"/>
    <cellStyle name="40% - Акцент1 76" xfId="21737"/>
    <cellStyle name="40% - Акцент1 77" xfId="21778"/>
    <cellStyle name="40% - Акцент1 78" xfId="21819"/>
    <cellStyle name="40% - Акцент1 79" xfId="21860"/>
    <cellStyle name="40% - Акцент1 8" xfId="1586"/>
    <cellStyle name="40% - Акцент1 8 2" xfId="1587"/>
    <cellStyle name="40% - Акцент1 8 3" xfId="1588"/>
    <cellStyle name="40% - Акцент1 8 4" xfId="1589"/>
    <cellStyle name="40% - Акцент1 8 5" xfId="1590"/>
    <cellStyle name="40% - Акцент1 80" xfId="21900"/>
    <cellStyle name="40% - Акцент1 81" xfId="21935"/>
    <cellStyle name="40% - Акцент1 81 2" xfId="23599"/>
    <cellStyle name="40% - Акцент1 81 2 2" xfId="26908"/>
    <cellStyle name="40% - Акцент1 81 3" xfId="25254"/>
    <cellStyle name="40% - Акцент1 82" xfId="22020"/>
    <cellStyle name="40% - Акцент1 82 2" xfId="25324"/>
    <cellStyle name="40% - Акцент1 83" xfId="23670"/>
    <cellStyle name="40% - Акцент1 9" xfId="1591"/>
    <cellStyle name="40% - Акцент1 9 2" xfId="1592"/>
    <cellStyle name="40% - Акцент1 9 3" xfId="1593"/>
    <cellStyle name="40% - Акцент1 9 4" xfId="1594"/>
    <cellStyle name="40% - Акцент1 9 5" xfId="1595"/>
    <cellStyle name="40% - Акцент2" xfId="31" builtinId="35" customBuiltin="1"/>
    <cellStyle name="40% - Акцент2 10" xfId="1596"/>
    <cellStyle name="40% - Акцент2 10 2" xfId="1597"/>
    <cellStyle name="40% - Акцент2 10 3" xfId="1598"/>
    <cellStyle name="40% - Акцент2 10 4" xfId="1599"/>
    <cellStyle name="40% - Акцент2 10 5" xfId="1600"/>
    <cellStyle name="40% - Акцент2 11" xfId="1601"/>
    <cellStyle name="40% - Акцент2 11 2" xfId="1602"/>
    <cellStyle name="40% - Акцент2 11 3" xfId="1603"/>
    <cellStyle name="40% - Акцент2 11 4" xfId="1604"/>
    <cellStyle name="40% - Акцент2 11 5" xfId="1605"/>
    <cellStyle name="40% - Акцент2 12" xfId="1606"/>
    <cellStyle name="40% - Акцент2 12 2" xfId="1607"/>
    <cellStyle name="40% - Акцент2 12 3" xfId="1608"/>
    <cellStyle name="40% - Акцент2 12 4" xfId="1609"/>
    <cellStyle name="40% - Акцент2 12 5" xfId="1610"/>
    <cellStyle name="40% - Акцент2 13" xfId="1611"/>
    <cellStyle name="40% - Акцент2 13 2" xfId="1612"/>
    <cellStyle name="40% - Акцент2 13 3" xfId="1613"/>
    <cellStyle name="40% - Акцент2 13 4" xfId="1614"/>
    <cellStyle name="40% - Акцент2 13 5" xfId="1615"/>
    <cellStyle name="40% - Акцент2 14" xfId="1616"/>
    <cellStyle name="40% - Акцент2 14 2" xfId="1617"/>
    <cellStyle name="40% - Акцент2 14 3" xfId="1618"/>
    <cellStyle name="40% - Акцент2 14 4" xfId="1619"/>
    <cellStyle name="40% - Акцент2 14 5" xfId="1620"/>
    <cellStyle name="40% - Акцент2 15" xfId="1621"/>
    <cellStyle name="40% - Акцент2 15 2" xfId="1622"/>
    <cellStyle name="40% - Акцент2 15 3" xfId="1623"/>
    <cellStyle name="40% - Акцент2 15 4" xfId="1624"/>
    <cellStyle name="40% - Акцент2 15 5" xfId="1625"/>
    <cellStyle name="40% - Акцент2 16" xfId="1626"/>
    <cellStyle name="40% - Акцент2 16 2" xfId="1627"/>
    <cellStyle name="40% - Акцент2 17" xfId="1628"/>
    <cellStyle name="40% - Акцент2 18" xfId="1629"/>
    <cellStyle name="40% - Акцент2 19" xfId="1630"/>
    <cellStyle name="40% - Акцент2 2" xfId="1631"/>
    <cellStyle name="40% - Акцент2 2 10" xfId="1632"/>
    <cellStyle name="40% - Акцент2 2 11" xfId="1633"/>
    <cellStyle name="40% - Акцент2 2 2" xfId="1634"/>
    <cellStyle name="40% - Акцент2 2 2 2" xfId="1635"/>
    <cellStyle name="40% - Акцент2 2 2 3" xfId="1636"/>
    <cellStyle name="40% - Акцент2 2 3" xfId="1637"/>
    <cellStyle name="40% - Акцент2 2 3 2" xfId="1638"/>
    <cellStyle name="40% - Акцент2 2 3 3" xfId="1639"/>
    <cellStyle name="40% - Акцент2 2 4" xfId="1640"/>
    <cellStyle name="40% - Акцент2 2 4 2" xfId="17621"/>
    <cellStyle name="40% - Акцент2 2 5" xfId="1641"/>
    <cellStyle name="40% - Акцент2 2 6" xfId="1642"/>
    <cellStyle name="40% - Акцент2 2 7" xfId="1643"/>
    <cellStyle name="40% - Акцент2 2 8" xfId="1644"/>
    <cellStyle name="40% - Акцент2 2 9" xfId="1645"/>
    <cellStyle name="40% - Акцент2 2_Xl0001803" xfId="1646"/>
    <cellStyle name="40% - Акцент2 20" xfId="17622"/>
    <cellStyle name="40% - Акцент2 21" xfId="17623"/>
    <cellStyle name="40% - Акцент2 22" xfId="17624"/>
    <cellStyle name="40% - Акцент2 23" xfId="17625"/>
    <cellStyle name="40% - Акцент2 24" xfId="17626"/>
    <cellStyle name="40% - Акцент2 25" xfId="17627"/>
    <cellStyle name="40% - Акцент2 25 2" xfId="27047"/>
    <cellStyle name="40% - Акцент2 26" xfId="17628"/>
    <cellStyle name="40% - Акцент2 27" xfId="17629"/>
    <cellStyle name="40% - Акцент2 28" xfId="17630"/>
    <cellStyle name="40% - Акцент2 29" xfId="17631"/>
    <cellStyle name="40% - Акцент2 3" xfId="1647"/>
    <cellStyle name="40% - Акцент2 3 2" xfId="1648"/>
    <cellStyle name="40% - Акцент2 3 2 2" xfId="27048"/>
    <cellStyle name="40% - Акцент2 3 3" xfId="1649"/>
    <cellStyle name="40% - Акцент2 3 4" xfId="1650"/>
    <cellStyle name="40% - Акцент2 3 5" xfId="1651"/>
    <cellStyle name="40% - Акцент2 3 6" xfId="1652"/>
    <cellStyle name="40% - Акцент2 30" xfId="17632"/>
    <cellStyle name="40% - Акцент2 31" xfId="17633"/>
    <cellStyle name="40% - Акцент2 32" xfId="17634"/>
    <cellStyle name="40% - Акцент2 33" xfId="17635"/>
    <cellStyle name="40% - Акцент2 34" xfId="17636"/>
    <cellStyle name="40% - Акцент2 35" xfId="17637"/>
    <cellStyle name="40% - Акцент2 36" xfId="17638"/>
    <cellStyle name="40% - Акцент2 37" xfId="17639"/>
    <cellStyle name="40% - Акцент2 38" xfId="17640"/>
    <cellStyle name="40% - Акцент2 39" xfId="17641"/>
    <cellStyle name="40% - Акцент2 4" xfId="1653"/>
    <cellStyle name="40% - Акцент2 4 2" xfId="1654"/>
    <cellStyle name="40% - Акцент2 4 3" xfId="1655"/>
    <cellStyle name="40% - Акцент2 4 4" xfId="1656"/>
    <cellStyle name="40% - Акцент2 4 5" xfId="1657"/>
    <cellStyle name="40% - Акцент2 40" xfId="17642"/>
    <cellStyle name="40% - Акцент2 41" xfId="17643"/>
    <cellStyle name="40% - Акцент2 42" xfId="17644"/>
    <cellStyle name="40% - Акцент2 43" xfId="17645"/>
    <cellStyle name="40% - Акцент2 44" xfId="17646"/>
    <cellStyle name="40% - Акцент2 45" xfId="17647"/>
    <cellStyle name="40% - Акцент2 46" xfId="17648"/>
    <cellStyle name="40% - Акцент2 47" xfId="17649"/>
    <cellStyle name="40% - Акцент2 48" xfId="17650"/>
    <cellStyle name="40% - Акцент2 49" xfId="17651"/>
    <cellStyle name="40% - Акцент2 5" xfId="1658"/>
    <cellStyle name="40% - Акцент2 5 2" xfId="1659"/>
    <cellStyle name="40% - Акцент2 5 3" xfId="1660"/>
    <cellStyle name="40% - Акцент2 5 4" xfId="1661"/>
    <cellStyle name="40% - Акцент2 5 5" xfId="1662"/>
    <cellStyle name="40% - Акцент2 50" xfId="17652"/>
    <cellStyle name="40% - Акцент2 51" xfId="17653"/>
    <cellStyle name="40% - Акцент2 52" xfId="17654"/>
    <cellStyle name="40% - Акцент2 53" xfId="17655"/>
    <cellStyle name="40% - Акцент2 54" xfId="17656"/>
    <cellStyle name="40% - Акцент2 55" xfId="17657"/>
    <cellStyle name="40% - Акцент2 56" xfId="17658"/>
    <cellStyle name="40% - Акцент2 57" xfId="17659"/>
    <cellStyle name="40% - Акцент2 58" xfId="17660"/>
    <cellStyle name="40% - Акцент2 59" xfId="17661"/>
    <cellStyle name="40% - Акцент2 6" xfId="1663"/>
    <cellStyle name="40% - Акцент2 6 2" xfId="1664"/>
    <cellStyle name="40% - Акцент2 6 3" xfId="1665"/>
    <cellStyle name="40% - Акцент2 6 4" xfId="1666"/>
    <cellStyle name="40% - Акцент2 6 5" xfId="1667"/>
    <cellStyle name="40% - Акцент2 60" xfId="17662"/>
    <cellStyle name="40% - Акцент2 61" xfId="17663"/>
    <cellStyle name="40% - Акцент2 62" xfId="17664"/>
    <cellStyle name="40% - Акцент2 63" xfId="17665"/>
    <cellStyle name="40% - Акцент2 64" xfId="17666"/>
    <cellStyle name="40% - Акцент2 65" xfId="17667"/>
    <cellStyle name="40% - Акцент2 66" xfId="17668"/>
    <cellStyle name="40% - Акцент2 67" xfId="17669"/>
    <cellStyle name="40% - Акцент2 68" xfId="17670"/>
    <cellStyle name="40% - Акцент2 69" xfId="17671"/>
    <cellStyle name="40% - Акцент2 7" xfId="1668"/>
    <cellStyle name="40% - Акцент2 7 2" xfId="1669"/>
    <cellStyle name="40% - Акцент2 7 3" xfId="1670"/>
    <cellStyle name="40% - Акцент2 7 4" xfId="1671"/>
    <cellStyle name="40% - Акцент2 7 5" xfId="1672"/>
    <cellStyle name="40% - Акцент2 70" xfId="19839"/>
    <cellStyle name="40% - Акцент2 70 2" xfId="20152"/>
    <cellStyle name="40% - Акцент2 70 2 2" xfId="20922"/>
    <cellStyle name="40% - Акцент2 70 2 2 2" xfId="23109"/>
    <cellStyle name="40% - Акцент2 70 2 2 2 2" xfId="26416"/>
    <cellStyle name="40% - Акцент2 70 2 2 3" xfId="24762"/>
    <cellStyle name="40% - Акцент2 70 2 3" xfId="22358"/>
    <cellStyle name="40% - Акцент2 70 2 3 2" xfId="25664"/>
    <cellStyle name="40% - Акцент2 70 2 4" xfId="24010"/>
    <cellStyle name="40% - Акцент2 70 3" xfId="20451"/>
    <cellStyle name="40% - Акцент2 70 3 2" xfId="21223"/>
    <cellStyle name="40% - Акцент2 70 3 2 2" xfId="23413"/>
    <cellStyle name="40% - Акцент2 70 3 2 2 2" xfId="26720"/>
    <cellStyle name="40% - Акцент2 70 3 2 3" xfId="25066"/>
    <cellStyle name="40% - Акцент2 70 3 3" xfId="22662"/>
    <cellStyle name="40% - Акцент2 70 3 3 2" xfId="25968"/>
    <cellStyle name="40% - Акцент2 70 3 4" xfId="24314"/>
    <cellStyle name="40% - Акцент2 70 4" xfId="20685"/>
    <cellStyle name="40% - Акцент2 70 4 2" xfId="22866"/>
    <cellStyle name="40% - Акцент2 70 4 2 2" xfId="26172"/>
    <cellStyle name="40% - Акцент2 70 4 3" xfId="24518"/>
    <cellStyle name="40% - Акцент2 70 5" xfId="21472"/>
    <cellStyle name="40% - Акцент2 70 6" xfId="22117"/>
    <cellStyle name="40% - Акцент2 70 6 2" xfId="25421"/>
    <cellStyle name="40% - Акцент2 70 7" xfId="23767"/>
    <cellStyle name="40% - Акцент2 71" xfId="20055"/>
    <cellStyle name="40% - Акцент2 71 2" xfId="20819"/>
    <cellStyle name="40% - Акцент2 71 2 2" xfId="23003"/>
    <cellStyle name="40% - Акцент2 71 2 2 2" xfId="26309"/>
    <cellStyle name="40% - Акцент2 71 2 3" xfId="24655"/>
    <cellStyle name="40% - Акцент2 71 3" xfId="21473"/>
    <cellStyle name="40% - Акцент2 71 4" xfId="22254"/>
    <cellStyle name="40% - Акцент2 71 4 2" xfId="25558"/>
    <cellStyle name="40% - Акцент2 71 5" xfId="23904"/>
    <cellStyle name="40% - Акцент2 72" xfId="20363"/>
    <cellStyle name="40% - Акцент2 72 2" xfId="21129"/>
    <cellStyle name="40% - Акцент2 72 2 2" xfId="23317"/>
    <cellStyle name="40% - Акцент2 72 2 2 2" xfId="26624"/>
    <cellStyle name="40% - Акцент2 72 2 3" xfId="24970"/>
    <cellStyle name="40% - Акцент2 72 3" xfId="21474"/>
    <cellStyle name="40% - Акцент2 72 4" xfId="22566"/>
    <cellStyle name="40% - Акцент2 72 4 2" xfId="25872"/>
    <cellStyle name="40% - Акцент2 72 5" xfId="24218"/>
    <cellStyle name="40% - Акцент2 73" xfId="20546"/>
    <cellStyle name="40% - Акцент2 73 2" xfId="21475"/>
    <cellStyle name="40% - Акцент2 73 3" xfId="22760"/>
    <cellStyle name="40% - Акцент2 73 3 2" xfId="26066"/>
    <cellStyle name="40% - Акцент2 73 4" xfId="24412"/>
    <cellStyle name="40% - Акцент2 74" xfId="21476"/>
    <cellStyle name="40% - Акцент2 75" xfId="21697"/>
    <cellStyle name="40% - Акцент2 76" xfId="21738"/>
    <cellStyle name="40% - Акцент2 77" xfId="21779"/>
    <cellStyle name="40% - Акцент2 78" xfId="21820"/>
    <cellStyle name="40% - Акцент2 79" xfId="21861"/>
    <cellStyle name="40% - Акцент2 8" xfId="1673"/>
    <cellStyle name="40% - Акцент2 8 2" xfId="1674"/>
    <cellStyle name="40% - Акцент2 8 3" xfId="1675"/>
    <cellStyle name="40% - Акцент2 8 4" xfId="1676"/>
    <cellStyle name="40% - Акцент2 8 5" xfId="1677"/>
    <cellStyle name="40% - Акцент2 80" xfId="21901"/>
    <cellStyle name="40% - Акцент2 81" xfId="21936"/>
    <cellStyle name="40% - Акцент2 81 2" xfId="23600"/>
    <cellStyle name="40% - Акцент2 81 2 2" xfId="26909"/>
    <cellStyle name="40% - Акцент2 81 3" xfId="25255"/>
    <cellStyle name="40% - Акцент2 82" xfId="22021"/>
    <cellStyle name="40% - Акцент2 82 2" xfId="25325"/>
    <cellStyle name="40% - Акцент2 83" xfId="23671"/>
    <cellStyle name="40% - Акцент2 9" xfId="1678"/>
    <cellStyle name="40% - Акцент2 9 2" xfId="1679"/>
    <cellStyle name="40% - Акцент2 9 3" xfId="1680"/>
    <cellStyle name="40% - Акцент2 9 4" xfId="1681"/>
    <cellStyle name="40% - Акцент2 9 5" xfId="1682"/>
    <cellStyle name="40% - Акцент3 10" xfId="1683"/>
    <cellStyle name="40% - Акцент3 10 2" xfId="1684"/>
    <cellStyle name="40% - Акцент3 10 3" xfId="1685"/>
    <cellStyle name="40% - Акцент3 10 4" xfId="1686"/>
    <cellStyle name="40% - Акцент3 10 5" xfId="1687"/>
    <cellStyle name="40% - Акцент3 11" xfId="1688"/>
    <cellStyle name="40% - Акцент3 11 2" xfId="1689"/>
    <cellStyle name="40% - Акцент3 11 3" xfId="1690"/>
    <cellStyle name="40% - Акцент3 11 4" xfId="1691"/>
    <cellStyle name="40% - Акцент3 11 5" xfId="1692"/>
    <cellStyle name="40% - Акцент3 12" xfId="1693"/>
    <cellStyle name="40% - Акцент3 12 2" xfId="1694"/>
    <cellStyle name="40% - Акцент3 12 3" xfId="1695"/>
    <cellStyle name="40% - Акцент3 12 4" xfId="1696"/>
    <cellStyle name="40% - Акцент3 12 5" xfId="1697"/>
    <cellStyle name="40% - Акцент3 13" xfId="1698"/>
    <cellStyle name="40% - Акцент3 13 2" xfId="1699"/>
    <cellStyle name="40% - Акцент3 13 3" xfId="1700"/>
    <cellStyle name="40% - Акцент3 13 4" xfId="1701"/>
    <cellStyle name="40% - Акцент3 13 5" xfId="1702"/>
    <cellStyle name="40% - Акцент3 14" xfId="1703"/>
    <cellStyle name="40% - Акцент3 14 2" xfId="1704"/>
    <cellStyle name="40% - Акцент3 14 3" xfId="1705"/>
    <cellStyle name="40% - Акцент3 14 4" xfId="1706"/>
    <cellStyle name="40% - Акцент3 14 5" xfId="1707"/>
    <cellStyle name="40% - Акцент3 15" xfId="1708"/>
    <cellStyle name="40% - Акцент3 15 2" xfId="1709"/>
    <cellStyle name="40% - Акцент3 15 3" xfId="1710"/>
    <cellStyle name="40% - Акцент3 15 4" xfId="1711"/>
    <cellStyle name="40% - Акцент3 15 5" xfId="1712"/>
    <cellStyle name="40% - Акцент3 16" xfId="1713"/>
    <cellStyle name="40% - Акцент3 16 2" xfId="1714"/>
    <cellStyle name="40% - Акцент3 17" xfId="1715"/>
    <cellStyle name="40% - Акцент3 18" xfId="1716"/>
    <cellStyle name="40% - Акцент3 19" xfId="1717"/>
    <cellStyle name="40% - Акцент3 2" xfId="1718"/>
    <cellStyle name="40% - Акцент3 2 10" xfId="1719"/>
    <cellStyle name="40% - Акцент3 2 11" xfId="1720"/>
    <cellStyle name="40% - Акцент3 2 2" xfId="1721"/>
    <cellStyle name="40% - Акцент3 2 2 2" xfId="1722"/>
    <cellStyle name="40% - Акцент3 2 2 2 2" xfId="27049"/>
    <cellStyle name="40% - Акцент3 2 2 3" xfId="1723"/>
    <cellStyle name="40% - Акцент3 2 3" xfId="1724"/>
    <cellStyle name="40% - Акцент3 2 3 2" xfId="1725"/>
    <cellStyle name="40% - Акцент3 2 3 3" xfId="1726"/>
    <cellStyle name="40% - Акцент3 2 4" xfId="1727"/>
    <cellStyle name="40% - Акцент3 2 4 2" xfId="17673"/>
    <cellStyle name="40% - Акцент3 2 5" xfId="1728"/>
    <cellStyle name="40% - Акцент3 2 6" xfId="1729"/>
    <cellStyle name="40% - Акцент3 2 6 2" xfId="1730"/>
    <cellStyle name="40% - Акцент3 2 7" xfId="1731"/>
    <cellStyle name="40% - Акцент3 2 8" xfId="1732"/>
    <cellStyle name="40% - Акцент3 2 9" xfId="1733"/>
    <cellStyle name="40% - Акцент3 2_Xl0001803" xfId="1734"/>
    <cellStyle name="40% - Акцент3 20" xfId="17674"/>
    <cellStyle name="40% - Акцент3 21" xfId="17675"/>
    <cellStyle name="40% - Акцент3 22" xfId="17676"/>
    <cellStyle name="40% - Акцент3 23" xfId="17677"/>
    <cellStyle name="40% - Акцент3 24" xfId="17678"/>
    <cellStyle name="40% - Акцент3 25" xfId="17679"/>
    <cellStyle name="40% - Акцент3 25 2" xfId="27050"/>
    <cellStyle name="40% - Акцент3 26" xfId="17680"/>
    <cellStyle name="40% - Акцент3 27" xfId="17681"/>
    <cellStyle name="40% - Акцент3 28" xfId="17682"/>
    <cellStyle name="40% - Акцент3 29" xfId="17683"/>
    <cellStyle name="40% - Акцент3 3" xfId="1735"/>
    <cellStyle name="40% - Акцент3 3 2" xfId="1736"/>
    <cellStyle name="40% - Акцент3 3 2 2" xfId="27051"/>
    <cellStyle name="40% - Акцент3 3 3" xfId="1737"/>
    <cellStyle name="40% - Акцент3 3 4" xfId="1738"/>
    <cellStyle name="40% - Акцент3 3 5" xfId="1739"/>
    <cellStyle name="40% - Акцент3 3 6" xfId="1740"/>
    <cellStyle name="40% - Акцент3 30" xfId="17684"/>
    <cellStyle name="40% - Акцент3 31" xfId="17685"/>
    <cellStyle name="40% - Акцент3 32" xfId="17686"/>
    <cellStyle name="40% - Акцент3 33" xfId="17687"/>
    <cellStyle name="40% - Акцент3 34" xfId="17688"/>
    <cellStyle name="40% - Акцент3 35" xfId="17689"/>
    <cellStyle name="40% - Акцент3 36" xfId="17690"/>
    <cellStyle name="40% - Акцент3 37" xfId="17691"/>
    <cellStyle name="40% - Акцент3 38" xfId="17692"/>
    <cellStyle name="40% - Акцент3 39" xfId="17693"/>
    <cellStyle name="40% - Акцент3 4" xfId="1741"/>
    <cellStyle name="40% - Акцент3 4 2" xfId="1742"/>
    <cellStyle name="40% - Акцент3 4 3" xfId="1743"/>
    <cellStyle name="40% - Акцент3 4 4" xfId="1744"/>
    <cellStyle name="40% - Акцент3 4 5" xfId="1745"/>
    <cellStyle name="40% - Акцент3 40" xfId="17694"/>
    <cellStyle name="40% - Акцент3 41" xfId="17695"/>
    <cellStyle name="40% - Акцент3 42" xfId="17696"/>
    <cellStyle name="40% - Акцент3 43" xfId="17697"/>
    <cellStyle name="40% - Акцент3 44" xfId="17698"/>
    <cellStyle name="40% - Акцент3 45" xfId="17699"/>
    <cellStyle name="40% - Акцент3 46" xfId="17700"/>
    <cellStyle name="40% - Акцент3 47" xfId="17701"/>
    <cellStyle name="40% - Акцент3 48" xfId="17702"/>
    <cellStyle name="40% - Акцент3 49" xfId="17703"/>
    <cellStyle name="40% - Акцент3 5" xfId="1746"/>
    <cellStyle name="40% - Акцент3 5 2" xfId="1747"/>
    <cellStyle name="40% - Акцент3 5 3" xfId="1748"/>
    <cellStyle name="40% - Акцент3 5 4" xfId="1749"/>
    <cellStyle name="40% - Акцент3 5 5" xfId="1750"/>
    <cellStyle name="40% - Акцент3 50" xfId="17704"/>
    <cellStyle name="40% - Акцент3 51" xfId="17705"/>
    <cellStyle name="40% - Акцент3 52" xfId="17706"/>
    <cellStyle name="40% - Акцент3 53" xfId="17707"/>
    <cellStyle name="40% - Акцент3 54" xfId="17708"/>
    <cellStyle name="40% - Акцент3 55" xfId="17709"/>
    <cellStyle name="40% - Акцент3 56" xfId="17710"/>
    <cellStyle name="40% - Акцент3 57" xfId="17711"/>
    <cellStyle name="40% - Акцент3 58" xfId="17712"/>
    <cellStyle name="40% - Акцент3 59" xfId="17713"/>
    <cellStyle name="40% - Акцент3 6" xfId="1751"/>
    <cellStyle name="40% - Акцент3 6 2" xfId="1752"/>
    <cellStyle name="40% - Акцент3 6 3" xfId="1753"/>
    <cellStyle name="40% - Акцент3 6 4" xfId="1754"/>
    <cellStyle name="40% - Акцент3 6 5" xfId="1755"/>
    <cellStyle name="40% - Акцент3 60" xfId="17714"/>
    <cellStyle name="40% - Акцент3 61" xfId="17715"/>
    <cellStyle name="40% - Акцент3 62" xfId="17716"/>
    <cellStyle name="40% - Акцент3 63" xfId="17717"/>
    <cellStyle name="40% - Акцент3 64" xfId="17718"/>
    <cellStyle name="40% - Акцент3 65" xfId="17719"/>
    <cellStyle name="40% - Акцент3 66" xfId="17720"/>
    <cellStyle name="40% - Акцент3 67" xfId="17721"/>
    <cellStyle name="40% - Акцент3 68" xfId="17722"/>
    <cellStyle name="40% - Акцент3 69" xfId="17723"/>
    <cellStyle name="40% - Акцент3 7" xfId="1756"/>
    <cellStyle name="40% - Акцент3 7 2" xfId="1757"/>
    <cellStyle name="40% - Акцент3 7 3" xfId="1758"/>
    <cellStyle name="40% - Акцент3 7 4" xfId="1759"/>
    <cellStyle name="40% - Акцент3 7 5" xfId="1760"/>
    <cellStyle name="40% - Акцент3 70" xfId="17724"/>
    <cellStyle name="40% - Акцент3 70 2" xfId="19841"/>
    <cellStyle name="40% - Акцент3 70 2 2" xfId="20154"/>
    <cellStyle name="40% - Акцент3 70 2 2 2" xfId="20924"/>
    <cellStyle name="40% - Акцент3 70 2 2 2 2" xfId="23111"/>
    <cellStyle name="40% - Акцент3 70 2 2 2 2 2" xfId="26418"/>
    <cellStyle name="40% - Акцент3 70 2 2 2 3" xfId="24764"/>
    <cellStyle name="40% - Акцент3 70 2 2 3" xfId="22360"/>
    <cellStyle name="40% - Акцент3 70 2 2 3 2" xfId="25666"/>
    <cellStyle name="40% - Акцент3 70 2 2 4" xfId="24012"/>
    <cellStyle name="40% - Акцент3 70 2 3" xfId="20453"/>
    <cellStyle name="40% - Акцент3 70 2 3 2" xfId="21225"/>
    <cellStyle name="40% - Акцент3 70 2 3 2 2" xfId="23415"/>
    <cellStyle name="40% - Акцент3 70 2 3 2 2 2" xfId="26722"/>
    <cellStyle name="40% - Акцент3 70 2 3 2 3" xfId="25068"/>
    <cellStyle name="40% - Акцент3 70 2 3 3" xfId="22664"/>
    <cellStyle name="40% - Акцент3 70 2 3 3 2" xfId="25970"/>
    <cellStyle name="40% - Акцент3 70 2 3 4" xfId="24316"/>
    <cellStyle name="40% - Акцент3 70 2 4" xfId="20687"/>
    <cellStyle name="40% - Акцент3 70 2 4 2" xfId="22868"/>
    <cellStyle name="40% - Акцент3 70 2 4 2 2" xfId="26174"/>
    <cellStyle name="40% - Акцент3 70 2 4 3" xfId="24520"/>
    <cellStyle name="40% - Акцент3 70 2 5" xfId="22119"/>
    <cellStyle name="40% - Акцент3 70 2 5 2" xfId="25423"/>
    <cellStyle name="40% - Акцент3 70 2 6" xfId="23769"/>
    <cellStyle name="40% - Акцент3 70 3" xfId="20071"/>
    <cellStyle name="40% - Акцент3 70 3 2" xfId="20835"/>
    <cellStyle name="40% - Акцент3 70 3 2 2" xfId="23019"/>
    <cellStyle name="40% - Акцент3 70 3 2 2 2" xfId="26325"/>
    <cellStyle name="40% - Акцент3 70 3 2 3" xfId="24671"/>
    <cellStyle name="40% - Акцент3 70 3 3" xfId="22269"/>
    <cellStyle name="40% - Акцент3 70 3 3 2" xfId="25573"/>
    <cellStyle name="40% - Акцент3 70 3 4" xfId="23919"/>
    <cellStyle name="40% - Акцент3 70 4" xfId="20365"/>
    <cellStyle name="40% - Акцент3 70 4 2" xfId="21131"/>
    <cellStyle name="40% - Акцент3 70 4 2 2" xfId="23319"/>
    <cellStyle name="40% - Акцент3 70 4 2 2 2" xfId="26626"/>
    <cellStyle name="40% - Акцент3 70 4 2 3" xfId="24972"/>
    <cellStyle name="40% - Акцент3 70 4 3" xfId="22568"/>
    <cellStyle name="40% - Акцент3 70 4 3 2" xfId="25874"/>
    <cellStyle name="40% - Акцент3 70 4 4" xfId="24220"/>
    <cellStyle name="40% - Акцент3 70 5" xfId="20548"/>
    <cellStyle name="40% - Акцент3 70 5 2" xfId="22762"/>
    <cellStyle name="40% - Акцент3 70 5 2 2" xfId="26068"/>
    <cellStyle name="40% - Акцент3 70 5 3" xfId="24414"/>
    <cellStyle name="40% - Акцент3 70 6" xfId="21477"/>
    <cellStyle name="40% - Акцент3 70 7" xfId="22023"/>
    <cellStyle name="40% - Акцент3 70 7 2" xfId="25327"/>
    <cellStyle name="40% - Акцент3 70 8" xfId="23673"/>
    <cellStyle name="40% - Акцент3 71" xfId="19840"/>
    <cellStyle name="40% - Акцент3 71 2" xfId="20153"/>
    <cellStyle name="40% - Акцент3 71 2 2" xfId="20923"/>
    <cellStyle name="40% - Акцент3 71 2 2 2" xfId="23110"/>
    <cellStyle name="40% - Акцент3 71 2 2 2 2" xfId="26417"/>
    <cellStyle name="40% - Акцент3 71 2 2 3" xfId="24763"/>
    <cellStyle name="40% - Акцент3 71 2 3" xfId="22359"/>
    <cellStyle name="40% - Акцент3 71 2 3 2" xfId="25665"/>
    <cellStyle name="40% - Акцент3 71 2 4" xfId="24011"/>
    <cellStyle name="40% - Акцент3 71 3" xfId="20452"/>
    <cellStyle name="40% - Акцент3 71 3 2" xfId="21224"/>
    <cellStyle name="40% - Акцент3 71 3 2 2" xfId="23414"/>
    <cellStyle name="40% - Акцент3 71 3 2 2 2" xfId="26721"/>
    <cellStyle name="40% - Акцент3 71 3 2 3" xfId="25067"/>
    <cellStyle name="40% - Акцент3 71 3 3" xfId="22663"/>
    <cellStyle name="40% - Акцент3 71 3 3 2" xfId="25969"/>
    <cellStyle name="40% - Акцент3 71 3 4" xfId="24315"/>
    <cellStyle name="40% - Акцент3 71 4" xfId="20686"/>
    <cellStyle name="40% - Акцент3 71 4 2" xfId="22867"/>
    <cellStyle name="40% - Акцент3 71 4 2 2" xfId="26173"/>
    <cellStyle name="40% - Акцент3 71 4 3" xfId="24519"/>
    <cellStyle name="40% - Акцент3 71 5" xfId="21478"/>
    <cellStyle name="40% - Акцент3 71 6" xfId="22118"/>
    <cellStyle name="40% - Акцент3 71 6 2" xfId="25422"/>
    <cellStyle name="40% - Акцент3 71 7" xfId="23768"/>
    <cellStyle name="40% - Акцент3 72" xfId="20070"/>
    <cellStyle name="40% - Акцент3 72 2" xfId="20834"/>
    <cellStyle name="40% - Акцент3 72 2 2" xfId="23018"/>
    <cellStyle name="40% - Акцент3 72 2 2 2" xfId="26324"/>
    <cellStyle name="40% - Акцент3 72 2 3" xfId="24670"/>
    <cellStyle name="40% - Акцент3 72 3" xfId="21479"/>
    <cellStyle name="40% - Акцент3 72 4" xfId="22268"/>
    <cellStyle name="40% - Акцент3 72 4 2" xfId="25572"/>
    <cellStyle name="40% - Акцент3 72 5" xfId="23918"/>
    <cellStyle name="40% - Акцент3 73" xfId="20364"/>
    <cellStyle name="40% - Акцент3 73 2" xfId="21130"/>
    <cellStyle name="40% - Акцент3 73 2 2" xfId="23318"/>
    <cellStyle name="40% - Акцент3 73 2 2 2" xfId="26625"/>
    <cellStyle name="40% - Акцент3 73 2 3" xfId="24971"/>
    <cellStyle name="40% - Акцент3 73 3" xfId="21480"/>
    <cellStyle name="40% - Акцент3 73 4" xfId="22567"/>
    <cellStyle name="40% - Акцент3 73 4 2" xfId="25873"/>
    <cellStyle name="40% - Акцент3 73 5" xfId="24219"/>
    <cellStyle name="40% - Акцент3 74" xfId="20547"/>
    <cellStyle name="40% - Акцент3 74 2" xfId="21481"/>
    <cellStyle name="40% - Акцент3 74 3" xfId="22761"/>
    <cellStyle name="40% - Акцент3 74 3 2" xfId="26067"/>
    <cellStyle name="40% - Акцент3 74 4" xfId="24413"/>
    <cellStyle name="40% - Акцент3 75" xfId="21698"/>
    <cellStyle name="40% - Акцент3 76" xfId="21739"/>
    <cellStyle name="40% - Акцент3 77" xfId="21780"/>
    <cellStyle name="40% - Акцент3 78" xfId="21821"/>
    <cellStyle name="40% - Акцент3 79" xfId="21862"/>
    <cellStyle name="40% - Акцент3 8" xfId="1761"/>
    <cellStyle name="40% - Акцент3 8 2" xfId="1762"/>
    <cellStyle name="40% - Акцент3 8 3" xfId="1763"/>
    <cellStyle name="40% - Акцент3 8 4" xfId="1764"/>
    <cellStyle name="40% - Акцент3 8 5" xfId="1765"/>
    <cellStyle name="40% - Акцент3 80" xfId="21902"/>
    <cellStyle name="40% - Акцент3 81" xfId="21946"/>
    <cellStyle name="40% - Акцент3 81 2" xfId="23610"/>
    <cellStyle name="40% - Акцент3 81 2 2" xfId="26919"/>
    <cellStyle name="40% - Акцент3 81 3" xfId="25265"/>
    <cellStyle name="40% - Акцент3 82" xfId="22022"/>
    <cellStyle name="40% - Акцент3 82 2" xfId="25326"/>
    <cellStyle name="40% - Акцент3 83" xfId="23672"/>
    <cellStyle name="40% - Акцент3 84" xfId="17672"/>
    <cellStyle name="40% - Акцент3 9" xfId="1766"/>
    <cellStyle name="40% - Акцент3 9 2" xfId="1767"/>
    <cellStyle name="40% - Акцент3 9 3" xfId="1768"/>
    <cellStyle name="40% - Акцент3 9 4" xfId="1769"/>
    <cellStyle name="40% - Акцент3 9 5" xfId="1770"/>
    <cellStyle name="40% - Акцент4" xfId="35" builtinId="43" customBuiltin="1"/>
    <cellStyle name="40% - Акцент4 10" xfId="1771"/>
    <cellStyle name="40% - Акцент4 10 2" xfId="1772"/>
    <cellStyle name="40% - Акцент4 10 3" xfId="1773"/>
    <cellStyle name="40% - Акцент4 10 4" xfId="1774"/>
    <cellStyle name="40% - Акцент4 10 5" xfId="1775"/>
    <cellStyle name="40% - Акцент4 11" xfId="1776"/>
    <cellStyle name="40% - Акцент4 11 2" xfId="1777"/>
    <cellStyle name="40% - Акцент4 11 3" xfId="1778"/>
    <cellStyle name="40% - Акцент4 11 4" xfId="1779"/>
    <cellStyle name="40% - Акцент4 11 5" xfId="1780"/>
    <cellStyle name="40% - Акцент4 12" xfId="1781"/>
    <cellStyle name="40% - Акцент4 12 2" xfId="1782"/>
    <cellStyle name="40% - Акцент4 12 3" xfId="1783"/>
    <cellStyle name="40% - Акцент4 12 4" xfId="1784"/>
    <cellStyle name="40% - Акцент4 12 5" xfId="1785"/>
    <cellStyle name="40% - Акцент4 13" xfId="1786"/>
    <cellStyle name="40% - Акцент4 13 2" xfId="1787"/>
    <cellStyle name="40% - Акцент4 13 3" xfId="1788"/>
    <cellStyle name="40% - Акцент4 13 4" xfId="1789"/>
    <cellStyle name="40% - Акцент4 13 5" xfId="1790"/>
    <cellStyle name="40% - Акцент4 14" xfId="1791"/>
    <cellStyle name="40% - Акцент4 14 2" xfId="1792"/>
    <cellStyle name="40% - Акцент4 14 3" xfId="1793"/>
    <cellStyle name="40% - Акцент4 14 4" xfId="1794"/>
    <cellStyle name="40% - Акцент4 14 5" xfId="1795"/>
    <cellStyle name="40% - Акцент4 15" xfId="1796"/>
    <cellStyle name="40% - Акцент4 15 2" xfId="1797"/>
    <cellStyle name="40% - Акцент4 15 3" xfId="1798"/>
    <cellStyle name="40% - Акцент4 15 4" xfId="1799"/>
    <cellStyle name="40% - Акцент4 15 5" xfId="1800"/>
    <cellStyle name="40% - Акцент4 16" xfId="1801"/>
    <cellStyle name="40% - Акцент4 16 2" xfId="1802"/>
    <cellStyle name="40% - Акцент4 17" xfId="1803"/>
    <cellStyle name="40% - Акцент4 18" xfId="1804"/>
    <cellStyle name="40% - Акцент4 19" xfId="1805"/>
    <cellStyle name="40% - Акцент4 2" xfId="1806"/>
    <cellStyle name="40% - Акцент4 2 10" xfId="1807"/>
    <cellStyle name="40% - Акцент4 2 11" xfId="1808"/>
    <cellStyle name="40% - Акцент4 2 2" xfId="1809"/>
    <cellStyle name="40% - Акцент4 2 2 2" xfId="1810"/>
    <cellStyle name="40% - Акцент4 2 2 2 2" xfId="27052"/>
    <cellStyle name="40% - Акцент4 2 2 3" xfId="1811"/>
    <cellStyle name="40% - Акцент4 2 3" xfId="1812"/>
    <cellStyle name="40% - Акцент4 2 3 2" xfId="1813"/>
    <cellStyle name="40% - Акцент4 2 3 3" xfId="1814"/>
    <cellStyle name="40% - Акцент4 2 4" xfId="1815"/>
    <cellStyle name="40% - Акцент4 2 4 2" xfId="17725"/>
    <cellStyle name="40% - Акцент4 2 5" xfId="1816"/>
    <cellStyle name="40% - Акцент4 2 6" xfId="1817"/>
    <cellStyle name="40% - Акцент4 2 6 2" xfId="1818"/>
    <cellStyle name="40% - Акцент4 2 7" xfId="1819"/>
    <cellStyle name="40% - Акцент4 2 8" xfId="1820"/>
    <cellStyle name="40% - Акцент4 2 9" xfId="1821"/>
    <cellStyle name="40% - Акцент4 2_Xl0001803" xfId="1822"/>
    <cellStyle name="40% - Акцент4 20" xfId="17726"/>
    <cellStyle name="40% - Акцент4 21" xfId="17727"/>
    <cellStyle name="40% - Акцент4 22" xfId="17728"/>
    <cellStyle name="40% - Акцент4 23" xfId="17729"/>
    <cellStyle name="40% - Акцент4 24" xfId="17730"/>
    <cellStyle name="40% - Акцент4 25" xfId="17731"/>
    <cellStyle name="40% - Акцент4 25 2" xfId="27053"/>
    <cellStyle name="40% - Акцент4 26" xfId="17732"/>
    <cellStyle name="40% - Акцент4 27" xfId="17733"/>
    <cellStyle name="40% - Акцент4 28" xfId="17734"/>
    <cellStyle name="40% - Акцент4 29" xfId="17735"/>
    <cellStyle name="40% - Акцент4 3" xfId="1823"/>
    <cellStyle name="40% - Акцент4 3 2" xfId="1824"/>
    <cellStyle name="40% - Акцент4 3 2 2" xfId="27054"/>
    <cellStyle name="40% - Акцент4 3 3" xfId="1825"/>
    <cellStyle name="40% - Акцент4 3 4" xfId="1826"/>
    <cellStyle name="40% - Акцент4 3 5" xfId="1827"/>
    <cellStyle name="40% - Акцент4 3 6" xfId="1828"/>
    <cellStyle name="40% - Акцент4 30" xfId="17736"/>
    <cellStyle name="40% - Акцент4 31" xfId="17737"/>
    <cellStyle name="40% - Акцент4 32" xfId="17738"/>
    <cellStyle name="40% - Акцент4 33" xfId="17739"/>
    <cellStyle name="40% - Акцент4 34" xfId="17740"/>
    <cellStyle name="40% - Акцент4 35" xfId="17741"/>
    <cellStyle name="40% - Акцент4 36" xfId="17742"/>
    <cellStyle name="40% - Акцент4 37" xfId="17743"/>
    <cellStyle name="40% - Акцент4 38" xfId="17744"/>
    <cellStyle name="40% - Акцент4 39" xfId="17745"/>
    <cellStyle name="40% - Акцент4 4" xfId="1829"/>
    <cellStyle name="40% - Акцент4 4 2" xfId="1830"/>
    <cellStyle name="40% - Акцент4 4 3" xfId="1831"/>
    <cellStyle name="40% - Акцент4 4 4" xfId="1832"/>
    <cellStyle name="40% - Акцент4 4 5" xfId="1833"/>
    <cellStyle name="40% - Акцент4 40" xfId="17746"/>
    <cellStyle name="40% - Акцент4 41" xfId="17747"/>
    <cellStyle name="40% - Акцент4 42" xfId="17748"/>
    <cellStyle name="40% - Акцент4 43" xfId="17749"/>
    <cellStyle name="40% - Акцент4 44" xfId="17750"/>
    <cellStyle name="40% - Акцент4 45" xfId="17751"/>
    <cellStyle name="40% - Акцент4 46" xfId="17752"/>
    <cellStyle name="40% - Акцент4 47" xfId="17753"/>
    <cellStyle name="40% - Акцент4 48" xfId="17754"/>
    <cellStyle name="40% - Акцент4 49" xfId="17755"/>
    <cellStyle name="40% - Акцент4 5" xfId="1834"/>
    <cellStyle name="40% - Акцент4 5 2" xfId="1835"/>
    <cellStyle name="40% - Акцент4 5 3" xfId="1836"/>
    <cellStyle name="40% - Акцент4 5 4" xfId="1837"/>
    <cellStyle name="40% - Акцент4 5 5" xfId="1838"/>
    <cellStyle name="40% - Акцент4 50" xfId="17756"/>
    <cellStyle name="40% - Акцент4 51" xfId="17757"/>
    <cellStyle name="40% - Акцент4 52" xfId="17758"/>
    <cellStyle name="40% - Акцент4 53" xfId="17759"/>
    <cellStyle name="40% - Акцент4 54" xfId="17760"/>
    <cellStyle name="40% - Акцент4 55" xfId="17761"/>
    <cellStyle name="40% - Акцент4 56" xfId="17762"/>
    <cellStyle name="40% - Акцент4 57" xfId="17763"/>
    <cellStyle name="40% - Акцент4 58" xfId="17764"/>
    <cellStyle name="40% - Акцент4 59" xfId="17765"/>
    <cellStyle name="40% - Акцент4 6" xfId="1839"/>
    <cellStyle name="40% - Акцент4 6 2" xfId="1840"/>
    <cellStyle name="40% - Акцент4 6 3" xfId="1841"/>
    <cellStyle name="40% - Акцент4 6 4" xfId="1842"/>
    <cellStyle name="40% - Акцент4 6 5" xfId="1843"/>
    <cellStyle name="40% - Акцент4 60" xfId="17766"/>
    <cellStyle name="40% - Акцент4 61" xfId="17767"/>
    <cellStyle name="40% - Акцент4 62" xfId="17768"/>
    <cellStyle name="40% - Акцент4 63" xfId="17769"/>
    <cellStyle name="40% - Акцент4 64" xfId="17770"/>
    <cellStyle name="40% - Акцент4 65" xfId="17771"/>
    <cellStyle name="40% - Акцент4 66" xfId="17772"/>
    <cellStyle name="40% - Акцент4 67" xfId="17773"/>
    <cellStyle name="40% - Акцент4 68" xfId="17774"/>
    <cellStyle name="40% - Акцент4 69" xfId="17775"/>
    <cellStyle name="40% - Акцент4 7" xfId="1844"/>
    <cellStyle name="40% - Акцент4 7 2" xfId="1845"/>
    <cellStyle name="40% - Акцент4 7 3" xfId="1846"/>
    <cellStyle name="40% - Акцент4 7 4" xfId="1847"/>
    <cellStyle name="40% - Акцент4 7 5" xfId="1848"/>
    <cellStyle name="40% - Акцент4 70" xfId="19842"/>
    <cellStyle name="40% - Акцент4 70 2" xfId="20155"/>
    <cellStyle name="40% - Акцент4 70 2 2" xfId="20925"/>
    <cellStyle name="40% - Акцент4 70 2 2 2" xfId="23112"/>
    <cellStyle name="40% - Акцент4 70 2 2 2 2" xfId="26419"/>
    <cellStyle name="40% - Акцент4 70 2 2 3" xfId="24765"/>
    <cellStyle name="40% - Акцент4 70 2 3" xfId="22361"/>
    <cellStyle name="40% - Акцент4 70 2 3 2" xfId="25667"/>
    <cellStyle name="40% - Акцент4 70 2 4" xfId="24013"/>
    <cellStyle name="40% - Акцент4 70 3" xfId="20454"/>
    <cellStyle name="40% - Акцент4 70 3 2" xfId="21226"/>
    <cellStyle name="40% - Акцент4 70 3 2 2" xfId="23416"/>
    <cellStyle name="40% - Акцент4 70 3 2 2 2" xfId="26723"/>
    <cellStyle name="40% - Акцент4 70 3 2 3" xfId="25069"/>
    <cellStyle name="40% - Акцент4 70 3 3" xfId="22665"/>
    <cellStyle name="40% - Акцент4 70 3 3 2" xfId="25971"/>
    <cellStyle name="40% - Акцент4 70 3 4" xfId="24317"/>
    <cellStyle name="40% - Акцент4 70 4" xfId="20688"/>
    <cellStyle name="40% - Акцент4 70 4 2" xfId="22869"/>
    <cellStyle name="40% - Акцент4 70 4 2 2" xfId="26175"/>
    <cellStyle name="40% - Акцент4 70 4 3" xfId="24521"/>
    <cellStyle name="40% - Акцент4 70 5" xfId="21482"/>
    <cellStyle name="40% - Акцент4 70 6" xfId="22120"/>
    <cellStyle name="40% - Акцент4 70 6 2" xfId="25424"/>
    <cellStyle name="40% - Акцент4 70 7" xfId="23770"/>
    <cellStyle name="40% - Акцент4 71" xfId="20056"/>
    <cellStyle name="40% - Акцент4 71 2" xfId="20820"/>
    <cellStyle name="40% - Акцент4 71 2 2" xfId="23004"/>
    <cellStyle name="40% - Акцент4 71 2 2 2" xfId="26310"/>
    <cellStyle name="40% - Акцент4 71 2 3" xfId="24656"/>
    <cellStyle name="40% - Акцент4 71 3" xfId="21483"/>
    <cellStyle name="40% - Акцент4 71 4" xfId="22255"/>
    <cellStyle name="40% - Акцент4 71 4 2" xfId="25559"/>
    <cellStyle name="40% - Акцент4 71 5" xfId="23905"/>
    <cellStyle name="40% - Акцент4 72" xfId="20366"/>
    <cellStyle name="40% - Акцент4 72 2" xfId="21132"/>
    <cellStyle name="40% - Акцент4 72 2 2" xfId="23320"/>
    <cellStyle name="40% - Акцент4 72 2 2 2" xfId="26627"/>
    <cellStyle name="40% - Акцент4 72 2 3" xfId="24973"/>
    <cellStyle name="40% - Акцент4 72 3" xfId="21484"/>
    <cellStyle name="40% - Акцент4 72 4" xfId="22569"/>
    <cellStyle name="40% - Акцент4 72 4 2" xfId="25875"/>
    <cellStyle name="40% - Акцент4 72 5" xfId="24221"/>
    <cellStyle name="40% - Акцент4 73" xfId="20549"/>
    <cellStyle name="40% - Акцент4 73 2" xfId="21485"/>
    <cellStyle name="40% - Акцент4 73 3" xfId="22763"/>
    <cellStyle name="40% - Акцент4 73 3 2" xfId="26069"/>
    <cellStyle name="40% - Акцент4 73 4" xfId="24415"/>
    <cellStyle name="40% - Акцент4 74" xfId="21486"/>
    <cellStyle name="40% - Акцент4 75" xfId="21699"/>
    <cellStyle name="40% - Акцент4 76" xfId="21740"/>
    <cellStyle name="40% - Акцент4 77" xfId="21781"/>
    <cellStyle name="40% - Акцент4 78" xfId="21822"/>
    <cellStyle name="40% - Акцент4 79" xfId="21863"/>
    <cellStyle name="40% - Акцент4 8" xfId="1849"/>
    <cellStyle name="40% - Акцент4 8 2" xfId="1850"/>
    <cellStyle name="40% - Акцент4 8 3" xfId="1851"/>
    <cellStyle name="40% - Акцент4 8 4" xfId="1852"/>
    <cellStyle name="40% - Акцент4 8 5" xfId="1853"/>
    <cellStyle name="40% - Акцент4 80" xfId="21903"/>
    <cellStyle name="40% - Акцент4 81" xfId="21937"/>
    <cellStyle name="40% - Акцент4 81 2" xfId="23601"/>
    <cellStyle name="40% - Акцент4 81 2 2" xfId="26910"/>
    <cellStyle name="40% - Акцент4 81 3" xfId="25256"/>
    <cellStyle name="40% - Акцент4 82" xfId="22024"/>
    <cellStyle name="40% - Акцент4 82 2" xfId="25328"/>
    <cellStyle name="40% - Акцент4 83" xfId="23674"/>
    <cellStyle name="40% - Акцент4 9" xfId="1854"/>
    <cellStyle name="40% - Акцент4 9 2" xfId="1855"/>
    <cellStyle name="40% - Акцент4 9 3" xfId="1856"/>
    <cellStyle name="40% - Акцент4 9 4" xfId="1857"/>
    <cellStyle name="40% - Акцент4 9 5" xfId="1858"/>
    <cellStyle name="40% - Акцент5" xfId="38" builtinId="47" customBuiltin="1"/>
    <cellStyle name="40% - Акцент5 10" xfId="1859"/>
    <cellStyle name="40% - Акцент5 10 2" xfId="1860"/>
    <cellStyle name="40% - Акцент5 10 3" xfId="1861"/>
    <cellStyle name="40% - Акцент5 10 4" xfId="1862"/>
    <cellStyle name="40% - Акцент5 10 5" xfId="1863"/>
    <cellStyle name="40% - Акцент5 11" xfId="1864"/>
    <cellStyle name="40% - Акцент5 11 2" xfId="1865"/>
    <cellStyle name="40% - Акцент5 11 3" xfId="1866"/>
    <cellStyle name="40% - Акцент5 11 4" xfId="1867"/>
    <cellStyle name="40% - Акцент5 11 5" xfId="1868"/>
    <cellStyle name="40% - Акцент5 12" xfId="1869"/>
    <cellStyle name="40% - Акцент5 12 2" xfId="1870"/>
    <cellStyle name="40% - Акцент5 12 3" xfId="1871"/>
    <cellStyle name="40% - Акцент5 12 4" xfId="1872"/>
    <cellStyle name="40% - Акцент5 12 5" xfId="1873"/>
    <cellStyle name="40% - Акцент5 13" xfId="1874"/>
    <cellStyle name="40% - Акцент5 13 2" xfId="1875"/>
    <cellStyle name="40% - Акцент5 13 3" xfId="1876"/>
    <cellStyle name="40% - Акцент5 13 4" xfId="1877"/>
    <cellStyle name="40% - Акцент5 13 5" xfId="1878"/>
    <cellStyle name="40% - Акцент5 14" xfId="1879"/>
    <cellStyle name="40% - Акцент5 14 2" xfId="1880"/>
    <cellStyle name="40% - Акцент5 14 3" xfId="1881"/>
    <cellStyle name="40% - Акцент5 14 4" xfId="1882"/>
    <cellStyle name="40% - Акцент5 14 5" xfId="1883"/>
    <cellStyle name="40% - Акцент5 15" xfId="1884"/>
    <cellStyle name="40% - Акцент5 15 2" xfId="1885"/>
    <cellStyle name="40% - Акцент5 15 3" xfId="1886"/>
    <cellStyle name="40% - Акцент5 15 4" xfId="1887"/>
    <cellStyle name="40% - Акцент5 15 5" xfId="1888"/>
    <cellStyle name="40% - Акцент5 16" xfId="1889"/>
    <cellStyle name="40% - Акцент5 16 2" xfId="1890"/>
    <cellStyle name="40% - Акцент5 17" xfId="1891"/>
    <cellStyle name="40% - Акцент5 18" xfId="1892"/>
    <cellStyle name="40% - Акцент5 19" xfId="1893"/>
    <cellStyle name="40% - Акцент5 2" xfId="1894"/>
    <cellStyle name="40% - Акцент5 2 10" xfId="1895"/>
    <cellStyle name="40% - Акцент5 2 11" xfId="1896"/>
    <cellStyle name="40% - Акцент5 2 2" xfId="1897"/>
    <cellStyle name="40% - Акцент5 2 2 2" xfId="1898"/>
    <cellStyle name="40% - Акцент5 2 2 2 2" xfId="27055"/>
    <cellStyle name="40% - Акцент5 2 2 3" xfId="1899"/>
    <cellStyle name="40% - Акцент5 2 3" xfId="1900"/>
    <cellStyle name="40% - Акцент5 2 3 2" xfId="1901"/>
    <cellStyle name="40% - Акцент5 2 3 3" xfId="1902"/>
    <cellStyle name="40% - Акцент5 2 4" xfId="1903"/>
    <cellStyle name="40% - Акцент5 2 4 2" xfId="17776"/>
    <cellStyle name="40% - Акцент5 2 5" xfId="1904"/>
    <cellStyle name="40% - Акцент5 2 6" xfId="1905"/>
    <cellStyle name="40% - Акцент5 2 6 2" xfId="1906"/>
    <cellStyle name="40% - Акцент5 2 7" xfId="1907"/>
    <cellStyle name="40% - Акцент5 2 8" xfId="1908"/>
    <cellStyle name="40% - Акцент5 2 9" xfId="1909"/>
    <cellStyle name="40% - Акцент5 2_Xl0001803" xfId="1910"/>
    <cellStyle name="40% - Акцент5 20" xfId="17777"/>
    <cellStyle name="40% - Акцент5 21" xfId="17778"/>
    <cellStyle name="40% - Акцент5 22" xfId="17779"/>
    <cellStyle name="40% - Акцент5 23" xfId="17780"/>
    <cellStyle name="40% - Акцент5 24" xfId="17781"/>
    <cellStyle name="40% - Акцент5 25" xfId="17782"/>
    <cellStyle name="40% - Акцент5 25 2" xfId="27056"/>
    <cellStyle name="40% - Акцент5 26" xfId="17783"/>
    <cellStyle name="40% - Акцент5 27" xfId="17784"/>
    <cellStyle name="40% - Акцент5 28" xfId="17785"/>
    <cellStyle name="40% - Акцент5 29" xfId="17786"/>
    <cellStyle name="40% - Акцент5 3" xfId="1911"/>
    <cellStyle name="40% - Акцент5 3 2" xfId="1912"/>
    <cellStyle name="40% - Акцент5 3 2 2" xfId="27057"/>
    <cellStyle name="40% - Акцент5 3 3" xfId="1913"/>
    <cellStyle name="40% - Акцент5 3 4" xfId="1914"/>
    <cellStyle name="40% - Акцент5 3 5" xfId="1915"/>
    <cellStyle name="40% - Акцент5 3 6" xfId="1916"/>
    <cellStyle name="40% - Акцент5 30" xfId="17787"/>
    <cellStyle name="40% - Акцент5 31" xfId="17788"/>
    <cellStyle name="40% - Акцент5 32" xfId="17789"/>
    <cellStyle name="40% - Акцент5 33" xfId="17790"/>
    <cellStyle name="40% - Акцент5 34" xfId="17791"/>
    <cellStyle name="40% - Акцент5 35" xfId="17792"/>
    <cellStyle name="40% - Акцент5 36" xfId="17793"/>
    <cellStyle name="40% - Акцент5 37" xfId="17794"/>
    <cellStyle name="40% - Акцент5 38" xfId="17795"/>
    <cellStyle name="40% - Акцент5 39" xfId="17796"/>
    <cellStyle name="40% - Акцент5 4" xfId="1917"/>
    <cellStyle name="40% - Акцент5 4 2" xfId="1918"/>
    <cellStyle name="40% - Акцент5 4 3" xfId="1919"/>
    <cellStyle name="40% - Акцент5 4 4" xfId="1920"/>
    <cellStyle name="40% - Акцент5 4 5" xfId="1921"/>
    <cellStyle name="40% - Акцент5 40" xfId="17797"/>
    <cellStyle name="40% - Акцент5 41" xfId="17798"/>
    <cellStyle name="40% - Акцент5 42" xfId="17799"/>
    <cellStyle name="40% - Акцент5 43" xfId="17800"/>
    <cellStyle name="40% - Акцент5 44" xfId="17801"/>
    <cellStyle name="40% - Акцент5 45" xfId="17802"/>
    <cellStyle name="40% - Акцент5 46" xfId="17803"/>
    <cellStyle name="40% - Акцент5 47" xfId="17804"/>
    <cellStyle name="40% - Акцент5 48" xfId="17805"/>
    <cellStyle name="40% - Акцент5 49" xfId="17806"/>
    <cellStyle name="40% - Акцент5 5" xfId="1922"/>
    <cellStyle name="40% - Акцент5 5 2" xfId="1923"/>
    <cellStyle name="40% - Акцент5 5 3" xfId="1924"/>
    <cellStyle name="40% - Акцент5 5 4" xfId="1925"/>
    <cellStyle name="40% - Акцент5 5 5" xfId="1926"/>
    <cellStyle name="40% - Акцент5 50" xfId="17807"/>
    <cellStyle name="40% - Акцент5 51" xfId="17808"/>
    <cellStyle name="40% - Акцент5 52" xfId="17809"/>
    <cellStyle name="40% - Акцент5 53" xfId="17810"/>
    <cellStyle name="40% - Акцент5 54" xfId="17811"/>
    <cellStyle name="40% - Акцент5 55" xfId="17812"/>
    <cellStyle name="40% - Акцент5 56" xfId="17813"/>
    <cellStyle name="40% - Акцент5 57" xfId="17814"/>
    <cellStyle name="40% - Акцент5 58" xfId="17815"/>
    <cellStyle name="40% - Акцент5 59" xfId="17816"/>
    <cellStyle name="40% - Акцент5 6" xfId="1927"/>
    <cellStyle name="40% - Акцент5 6 2" xfId="1928"/>
    <cellStyle name="40% - Акцент5 6 3" xfId="1929"/>
    <cellStyle name="40% - Акцент5 6 4" xfId="1930"/>
    <cellStyle name="40% - Акцент5 6 5" xfId="1931"/>
    <cellStyle name="40% - Акцент5 60" xfId="17817"/>
    <cellStyle name="40% - Акцент5 61" xfId="17818"/>
    <cellStyle name="40% - Акцент5 62" xfId="17819"/>
    <cellStyle name="40% - Акцент5 63" xfId="17820"/>
    <cellStyle name="40% - Акцент5 64" xfId="17821"/>
    <cellStyle name="40% - Акцент5 65" xfId="17822"/>
    <cellStyle name="40% - Акцент5 66" xfId="17823"/>
    <cellStyle name="40% - Акцент5 67" xfId="17824"/>
    <cellStyle name="40% - Акцент5 68" xfId="17825"/>
    <cellStyle name="40% - Акцент5 69" xfId="17826"/>
    <cellStyle name="40% - Акцент5 7" xfId="1932"/>
    <cellStyle name="40% - Акцент5 7 2" xfId="1933"/>
    <cellStyle name="40% - Акцент5 7 3" xfId="1934"/>
    <cellStyle name="40% - Акцент5 7 4" xfId="1935"/>
    <cellStyle name="40% - Акцент5 7 5" xfId="1936"/>
    <cellStyle name="40% - Акцент5 70" xfId="19843"/>
    <cellStyle name="40% - Акцент5 70 2" xfId="20156"/>
    <cellStyle name="40% - Акцент5 70 2 2" xfId="20926"/>
    <cellStyle name="40% - Акцент5 70 2 2 2" xfId="23113"/>
    <cellStyle name="40% - Акцент5 70 2 2 2 2" xfId="26420"/>
    <cellStyle name="40% - Акцент5 70 2 2 3" xfId="24766"/>
    <cellStyle name="40% - Акцент5 70 2 3" xfId="22362"/>
    <cellStyle name="40% - Акцент5 70 2 3 2" xfId="25668"/>
    <cellStyle name="40% - Акцент5 70 2 4" xfId="24014"/>
    <cellStyle name="40% - Акцент5 70 3" xfId="20455"/>
    <cellStyle name="40% - Акцент5 70 3 2" xfId="21227"/>
    <cellStyle name="40% - Акцент5 70 3 2 2" xfId="23417"/>
    <cellStyle name="40% - Акцент5 70 3 2 2 2" xfId="26724"/>
    <cellStyle name="40% - Акцент5 70 3 2 3" xfId="25070"/>
    <cellStyle name="40% - Акцент5 70 3 3" xfId="22666"/>
    <cellStyle name="40% - Акцент5 70 3 3 2" xfId="25972"/>
    <cellStyle name="40% - Акцент5 70 3 4" xfId="24318"/>
    <cellStyle name="40% - Акцент5 70 4" xfId="20689"/>
    <cellStyle name="40% - Акцент5 70 4 2" xfId="22870"/>
    <cellStyle name="40% - Акцент5 70 4 2 2" xfId="26176"/>
    <cellStyle name="40% - Акцент5 70 4 3" xfId="24522"/>
    <cellStyle name="40% - Акцент5 70 5" xfId="21487"/>
    <cellStyle name="40% - Акцент5 70 6" xfId="22121"/>
    <cellStyle name="40% - Акцент5 70 6 2" xfId="25425"/>
    <cellStyle name="40% - Акцент5 70 7" xfId="23771"/>
    <cellStyle name="40% - Акцент5 71" xfId="20058"/>
    <cellStyle name="40% - Акцент5 71 2" xfId="20822"/>
    <cellStyle name="40% - Акцент5 71 2 2" xfId="23006"/>
    <cellStyle name="40% - Акцент5 71 2 2 2" xfId="26312"/>
    <cellStyle name="40% - Акцент5 71 2 3" xfId="24658"/>
    <cellStyle name="40% - Акцент5 71 3" xfId="21488"/>
    <cellStyle name="40% - Акцент5 71 4" xfId="22257"/>
    <cellStyle name="40% - Акцент5 71 4 2" xfId="25561"/>
    <cellStyle name="40% - Акцент5 71 5" xfId="23907"/>
    <cellStyle name="40% - Акцент5 72" xfId="20367"/>
    <cellStyle name="40% - Акцент5 72 2" xfId="21133"/>
    <cellStyle name="40% - Акцент5 72 2 2" xfId="23321"/>
    <cellStyle name="40% - Акцент5 72 2 2 2" xfId="26628"/>
    <cellStyle name="40% - Акцент5 72 2 3" xfId="24974"/>
    <cellStyle name="40% - Акцент5 72 3" xfId="21489"/>
    <cellStyle name="40% - Акцент5 72 4" xfId="22570"/>
    <cellStyle name="40% - Акцент5 72 4 2" xfId="25876"/>
    <cellStyle name="40% - Акцент5 72 5" xfId="24222"/>
    <cellStyle name="40% - Акцент5 73" xfId="20550"/>
    <cellStyle name="40% - Акцент5 73 2" xfId="21490"/>
    <cellStyle name="40% - Акцент5 73 3" xfId="22764"/>
    <cellStyle name="40% - Акцент5 73 3 2" xfId="26070"/>
    <cellStyle name="40% - Акцент5 73 4" xfId="24416"/>
    <cellStyle name="40% - Акцент5 74" xfId="21491"/>
    <cellStyle name="40% - Акцент5 75" xfId="21700"/>
    <cellStyle name="40% - Акцент5 76" xfId="21741"/>
    <cellStyle name="40% - Акцент5 77" xfId="21782"/>
    <cellStyle name="40% - Акцент5 78" xfId="21823"/>
    <cellStyle name="40% - Акцент5 79" xfId="21864"/>
    <cellStyle name="40% - Акцент5 8" xfId="1937"/>
    <cellStyle name="40% - Акцент5 8 2" xfId="1938"/>
    <cellStyle name="40% - Акцент5 8 3" xfId="1939"/>
    <cellStyle name="40% - Акцент5 8 4" xfId="1940"/>
    <cellStyle name="40% - Акцент5 8 5" xfId="1941"/>
    <cellStyle name="40% - Акцент5 80" xfId="21904"/>
    <cellStyle name="40% - Акцент5 81" xfId="21939"/>
    <cellStyle name="40% - Акцент5 81 2" xfId="23603"/>
    <cellStyle name="40% - Акцент5 81 2 2" xfId="26912"/>
    <cellStyle name="40% - Акцент5 81 3" xfId="25258"/>
    <cellStyle name="40% - Акцент5 82" xfId="22025"/>
    <cellStyle name="40% - Акцент5 82 2" xfId="25329"/>
    <cellStyle name="40% - Акцент5 83" xfId="23675"/>
    <cellStyle name="40% - Акцент5 9" xfId="1942"/>
    <cellStyle name="40% - Акцент5 9 2" xfId="1943"/>
    <cellStyle name="40% - Акцент5 9 3" xfId="1944"/>
    <cellStyle name="40% - Акцент5 9 4" xfId="1945"/>
    <cellStyle name="40% - Акцент5 9 5" xfId="1946"/>
    <cellStyle name="40% - Акцент6" xfId="42" builtinId="51" customBuiltin="1"/>
    <cellStyle name="40% - Акцент6 10" xfId="1947"/>
    <cellStyle name="40% - Акцент6 10 2" xfId="1948"/>
    <cellStyle name="40% - Акцент6 10 3" xfId="1949"/>
    <cellStyle name="40% - Акцент6 10 4" xfId="1950"/>
    <cellStyle name="40% - Акцент6 10 5" xfId="1951"/>
    <cellStyle name="40% - Акцент6 11" xfId="1952"/>
    <cellStyle name="40% - Акцент6 11 2" xfId="1953"/>
    <cellStyle name="40% - Акцент6 11 3" xfId="1954"/>
    <cellStyle name="40% - Акцент6 11 4" xfId="1955"/>
    <cellStyle name="40% - Акцент6 11 5" xfId="1956"/>
    <cellStyle name="40% - Акцент6 12" xfId="1957"/>
    <cellStyle name="40% - Акцент6 12 2" xfId="1958"/>
    <cellStyle name="40% - Акцент6 12 3" xfId="1959"/>
    <cellStyle name="40% - Акцент6 12 4" xfId="1960"/>
    <cellStyle name="40% - Акцент6 12 5" xfId="1961"/>
    <cellStyle name="40% - Акцент6 13" xfId="1962"/>
    <cellStyle name="40% - Акцент6 13 2" xfId="1963"/>
    <cellStyle name="40% - Акцент6 13 3" xfId="1964"/>
    <cellStyle name="40% - Акцент6 13 4" xfId="1965"/>
    <cellStyle name="40% - Акцент6 13 5" xfId="1966"/>
    <cellStyle name="40% - Акцент6 14" xfId="1967"/>
    <cellStyle name="40% - Акцент6 14 2" xfId="1968"/>
    <cellStyle name="40% - Акцент6 14 3" xfId="1969"/>
    <cellStyle name="40% - Акцент6 14 4" xfId="1970"/>
    <cellStyle name="40% - Акцент6 14 5" xfId="1971"/>
    <cellStyle name="40% - Акцент6 15" xfId="1972"/>
    <cellStyle name="40% - Акцент6 15 2" xfId="1973"/>
    <cellStyle name="40% - Акцент6 15 3" xfId="1974"/>
    <cellStyle name="40% - Акцент6 15 4" xfId="1975"/>
    <cellStyle name="40% - Акцент6 15 5" xfId="1976"/>
    <cellStyle name="40% - Акцент6 16" xfId="1977"/>
    <cellStyle name="40% - Акцент6 16 2" xfId="1978"/>
    <cellStyle name="40% - Акцент6 17" xfId="1979"/>
    <cellStyle name="40% - Акцент6 18" xfId="1980"/>
    <cellStyle name="40% - Акцент6 19" xfId="1981"/>
    <cellStyle name="40% - Акцент6 2" xfId="1982"/>
    <cellStyle name="40% - Акцент6 2 10" xfId="1983"/>
    <cellStyle name="40% - Акцент6 2 11" xfId="1984"/>
    <cellStyle name="40% - Акцент6 2 2" xfId="1985"/>
    <cellStyle name="40% - Акцент6 2 2 2" xfId="1986"/>
    <cellStyle name="40% - Акцент6 2 2 2 2" xfId="27058"/>
    <cellStyle name="40% - Акцент6 2 2 3" xfId="1987"/>
    <cellStyle name="40% - Акцент6 2 3" xfId="1988"/>
    <cellStyle name="40% - Акцент6 2 3 2" xfId="1989"/>
    <cellStyle name="40% - Акцент6 2 3 3" xfId="1990"/>
    <cellStyle name="40% - Акцент6 2 4" xfId="1991"/>
    <cellStyle name="40% - Акцент6 2 4 2" xfId="17827"/>
    <cellStyle name="40% - Акцент6 2 5" xfId="1992"/>
    <cellStyle name="40% - Акцент6 2 6" xfId="1993"/>
    <cellStyle name="40% - Акцент6 2 6 2" xfId="1994"/>
    <cellStyle name="40% - Акцент6 2 7" xfId="1995"/>
    <cellStyle name="40% - Акцент6 2 8" xfId="1996"/>
    <cellStyle name="40% - Акцент6 2 9" xfId="1997"/>
    <cellStyle name="40% - Акцент6 2_Xl0001803" xfId="1998"/>
    <cellStyle name="40% - Акцент6 20" xfId="17828"/>
    <cellStyle name="40% - Акцент6 21" xfId="17829"/>
    <cellStyle name="40% - Акцент6 22" xfId="17830"/>
    <cellStyle name="40% - Акцент6 23" xfId="17831"/>
    <cellStyle name="40% - Акцент6 24" xfId="17832"/>
    <cellStyle name="40% - Акцент6 25" xfId="17833"/>
    <cellStyle name="40% - Акцент6 25 2" xfId="27059"/>
    <cellStyle name="40% - Акцент6 26" xfId="17834"/>
    <cellStyle name="40% - Акцент6 27" xfId="17835"/>
    <cellStyle name="40% - Акцент6 28" xfId="17836"/>
    <cellStyle name="40% - Акцент6 29" xfId="17837"/>
    <cellStyle name="40% - Акцент6 3" xfId="1999"/>
    <cellStyle name="40% - Акцент6 3 2" xfId="2000"/>
    <cellStyle name="40% - Акцент6 3 2 2" xfId="27060"/>
    <cellStyle name="40% - Акцент6 3 3" xfId="2001"/>
    <cellStyle name="40% - Акцент6 3 4" xfId="2002"/>
    <cellStyle name="40% - Акцент6 3 5" xfId="2003"/>
    <cellStyle name="40% - Акцент6 3 6" xfId="2004"/>
    <cellStyle name="40% - Акцент6 30" xfId="17838"/>
    <cellStyle name="40% - Акцент6 31" xfId="17839"/>
    <cellStyle name="40% - Акцент6 32" xfId="17840"/>
    <cellStyle name="40% - Акцент6 33" xfId="17841"/>
    <cellStyle name="40% - Акцент6 34" xfId="17842"/>
    <cellStyle name="40% - Акцент6 35" xfId="17843"/>
    <cellStyle name="40% - Акцент6 36" xfId="17844"/>
    <cellStyle name="40% - Акцент6 37" xfId="17845"/>
    <cellStyle name="40% - Акцент6 38" xfId="17846"/>
    <cellStyle name="40% - Акцент6 39" xfId="17847"/>
    <cellStyle name="40% - Акцент6 4" xfId="2005"/>
    <cellStyle name="40% - Акцент6 4 2" xfId="2006"/>
    <cellStyle name="40% - Акцент6 4 3" xfId="2007"/>
    <cellStyle name="40% - Акцент6 4 4" xfId="2008"/>
    <cellStyle name="40% - Акцент6 4 5" xfId="2009"/>
    <cellStyle name="40% - Акцент6 40" xfId="17848"/>
    <cellStyle name="40% - Акцент6 41" xfId="17849"/>
    <cellStyle name="40% - Акцент6 42" xfId="17850"/>
    <cellStyle name="40% - Акцент6 43" xfId="17851"/>
    <cellStyle name="40% - Акцент6 44" xfId="17852"/>
    <cellStyle name="40% - Акцент6 45" xfId="17853"/>
    <cellStyle name="40% - Акцент6 46" xfId="17854"/>
    <cellStyle name="40% - Акцент6 47" xfId="17855"/>
    <cellStyle name="40% - Акцент6 48" xfId="17856"/>
    <cellStyle name="40% - Акцент6 49" xfId="17857"/>
    <cellStyle name="40% - Акцент6 5" xfId="2010"/>
    <cellStyle name="40% - Акцент6 5 2" xfId="2011"/>
    <cellStyle name="40% - Акцент6 5 3" xfId="2012"/>
    <cellStyle name="40% - Акцент6 5 4" xfId="2013"/>
    <cellStyle name="40% - Акцент6 5 5" xfId="2014"/>
    <cellStyle name="40% - Акцент6 50" xfId="17858"/>
    <cellStyle name="40% - Акцент6 51" xfId="17859"/>
    <cellStyle name="40% - Акцент6 52" xfId="17860"/>
    <cellStyle name="40% - Акцент6 53" xfId="17861"/>
    <cellStyle name="40% - Акцент6 54" xfId="17862"/>
    <cellStyle name="40% - Акцент6 55" xfId="17863"/>
    <cellStyle name="40% - Акцент6 56" xfId="17864"/>
    <cellStyle name="40% - Акцент6 57" xfId="17865"/>
    <cellStyle name="40% - Акцент6 58" xfId="17866"/>
    <cellStyle name="40% - Акцент6 59" xfId="17867"/>
    <cellStyle name="40% - Акцент6 6" xfId="2015"/>
    <cellStyle name="40% - Акцент6 6 2" xfId="2016"/>
    <cellStyle name="40% - Акцент6 6 3" xfId="2017"/>
    <cellStyle name="40% - Акцент6 6 4" xfId="2018"/>
    <cellStyle name="40% - Акцент6 6 5" xfId="2019"/>
    <cellStyle name="40% - Акцент6 60" xfId="17868"/>
    <cellStyle name="40% - Акцент6 61" xfId="17869"/>
    <cellStyle name="40% - Акцент6 62" xfId="17870"/>
    <cellStyle name="40% - Акцент6 63" xfId="17871"/>
    <cellStyle name="40% - Акцент6 64" xfId="17872"/>
    <cellStyle name="40% - Акцент6 65" xfId="17873"/>
    <cellStyle name="40% - Акцент6 66" xfId="17874"/>
    <cellStyle name="40% - Акцент6 67" xfId="17875"/>
    <cellStyle name="40% - Акцент6 68" xfId="17876"/>
    <cellStyle name="40% - Акцент6 69" xfId="17877"/>
    <cellStyle name="40% - Акцент6 7" xfId="2020"/>
    <cellStyle name="40% - Акцент6 7 2" xfId="2021"/>
    <cellStyle name="40% - Акцент6 7 3" xfId="2022"/>
    <cellStyle name="40% - Акцент6 7 4" xfId="2023"/>
    <cellStyle name="40% - Акцент6 7 5" xfId="2024"/>
    <cellStyle name="40% - Акцент6 70" xfId="19844"/>
    <cellStyle name="40% - Акцент6 70 2" xfId="20157"/>
    <cellStyle name="40% - Акцент6 70 2 2" xfId="20927"/>
    <cellStyle name="40% - Акцент6 70 2 2 2" xfId="23114"/>
    <cellStyle name="40% - Акцент6 70 2 2 2 2" xfId="26421"/>
    <cellStyle name="40% - Акцент6 70 2 2 3" xfId="24767"/>
    <cellStyle name="40% - Акцент6 70 2 3" xfId="22363"/>
    <cellStyle name="40% - Акцент6 70 2 3 2" xfId="25669"/>
    <cellStyle name="40% - Акцент6 70 2 4" xfId="24015"/>
    <cellStyle name="40% - Акцент6 70 3" xfId="20456"/>
    <cellStyle name="40% - Акцент6 70 3 2" xfId="21228"/>
    <cellStyle name="40% - Акцент6 70 3 2 2" xfId="23418"/>
    <cellStyle name="40% - Акцент6 70 3 2 2 2" xfId="26725"/>
    <cellStyle name="40% - Акцент6 70 3 2 3" xfId="25071"/>
    <cellStyle name="40% - Акцент6 70 3 3" xfId="22667"/>
    <cellStyle name="40% - Акцент6 70 3 3 2" xfId="25973"/>
    <cellStyle name="40% - Акцент6 70 3 4" xfId="24319"/>
    <cellStyle name="40% - Акцент6 70 4" xfId="20690"/>
    <cellStyle name="40% - Акцент6 70 4 2" xfId="22871"/>
    <cellStyle name="40% - Акцент6 70 4 2 2" xfId="26177"/>
    <cellStyle name="40% - Акцент6 70 4 3" xfId="24523"/>
    <cellStyle name="40% - Акцент6 70 5" xfId="21492"/>
    <cellStyle name="40% - Акцент6 70 6" xfId="22122"/>
    <cellStyle name="40% - Акцент6 70 6 2" xfId="25426"/>
    <cellStyle name="40% - Акцент6 70 7" xfId="23772"/>
    <cellStyle name="40% - Акцент6 71" xfId="20060"/>
    <cellStyle name="40% - Акцент6 71 2" xfId="20824"/>
    <cellStyle name="40% - Акцент6 71 2 2" xfId="23008"/>
    <cellStyle name="40% - Акцент6 71 2 2 2" xfId="26314"/>
    <cellStyle name="40% - Акцент6 71 2 3" xfId="24660"/>
    <cellStyle name="40% - Акцент6 71 3" xfId="21493"/>
    <cellStyle name="40% - Акцент6 71 4" xfId="22259"/>
    <cellStyle name="40% - Акцент6 71 4 2" xfId="25563"/>
    <cellStyle name="40% - Акцент6 71 5" xfId="23909"/>
    <cellStyle name="40% - Акцент6 72" xfId="20368"/>
    <cellStyle name="40% - Акцент6 72 2" xfId="21134"/>
    <cellStyle name="40% - Акцент6 72 2 2" xfId="23322"/>
    <cellStyle name="40% - Акцент6 72 2 2 2" xfId="26629"/>
    <cellStyle name="40% - Акцент6 72 2 3" xfId="24975"/>
    <cellStyle name="40% - Акцент6 72 3" xfId="21494"/>
    <cellStyle name="40% - Акцент6 72 4" xfId="22571"/>
    <cellStyle name="40% - Акцент6 72 4 2" xfId="25877"/>
    <cellStyle name="40% - Акцент6 72 5" xfId="24223"/>
    <cellStyle name="40% - Акцент6 73" xfId="20551"/>
    <cellStyle name="40% - Акцент6 73 2" xfId="21495"/>
    <cellStyle name="40% - Акцент6 73 3" xfId="22765"/>
    <cellStyle name="40% - Акцент6 73 3 2" xfId="26071"/>
    <cellStyle name="40% - Акцент6 73 4" xfId="24417"/>
    <cellStyle name="40% - Акцент6 74" xfId="21496"/>
    <cellStyle name="40% - Акцент6 75" xfId="21701"/>
    <cellStyle name="40% - Акцент6 76" xfId="21742"/>
    <cellStyle name="40% - Акцент6 77" xfId="21783"/>
    <cellStyle name="40% - Акцент6 78" xfId="21824"/>
    <cellStyle name="40% - Акцент6 79" xfId="21865"/>
    <cellStyle name="40% - Акцент6 8" xfId="2025"/>
    <cellStyle name="40% - Акцент6 8 2" xfId="2026"/>
    <cellStyle name="40% - Акцент6 8 3" xfId="2027"/>
    <cellStyle name="40% - Акцент6 8 4" xfId="2028"/>
    <cellStyle name="40% - Акцент6 8 5" xfId="2029"/>
    <cellStyle name="40% - Акцент6 80" xfId="21905"/>
    <cellStyle name="40% - Акцент6 81" xfId="21941"/>
    <cellStyle name="40% - Акцент6 81 2" xfId="23605"/>
    <cellStyle name="40% - Акцент6 81 2 2" xfId="26914"/>
    <cellStyle name="40% - Акцент6 81 3" xfId="25260"/>
    <cellStyle name="40% - Акцент6 82" xfId="22026"/>
    <cellStyle name="40% - Акцент6 82 2" xfId="25330"/>
    <cellStyle name="40% - Акцент6 83" xfId="23676"/>
    <cellStyle name="40% - Акцент6 9" xfId="2030"/>
    <cellStyle name="40% - Акцент6 9 2" xfId="2031"/>
    <cellStyle name="40% - Акцент6 9 3" xfId="2032"/>
    <cellStyle name="40% - Акцент6 9 4" xfId="2033"/>
    <cellStyle name="40% - Акцент6 9 5" xfId="2034"/>
    <cellStyle name="50%" xfId="2035"/>
    <cellStyle name="50% 2" xfId="2036"/>
    <cellStyle name="50% 3" xfId="2037"/>
    <cellStyle name="60% - Accent1" xfId="2038"/>
    <cellStyle name="60% - Accent1 10" xfId="2039"/>
    <cellStyle name="60% - Accent1 11" xfId="2040"/>
    <cellStyle name="60% - Accent1 12" xfId="2041"/>
    <cellStyle name="60% - Accent1 13" xfId="2042"/>
    <cellStyle name="60% - Accent1 2" xfId="2043"/>
    <cellStyle name="60% - Accent1 3" xfId="2044"/>
    <cellStyle name="60% - Accent1 3 2" xfId="2045"/>
    <cellStyle name="60% - Accent1 4" xfId="2046"/>
    <cellStyle name="60% - Accent1 5" xfId="2047"/>
    <cellStyle name="60% - Accent1 6" xfId="2048"/>
    <cellStyle name="60% - Accent1 7" xfId="2049"/>
    <cellStyle name="60% - Accent1 8" xfId="2050"/>
    <cellStyle name="60% - Accent1 9" xfId="2051"/>
    <cellStyle name="60% - Accent2" xfId="2052"/>
    <cellStyle name="60% - Accent2 10" xfId="2053"/>
    <cellStyle name="60% - Accent2 11" xfId="2054"/>
    <cellStyle name="60% - Accent2 12" xfId="2055"/>
    <cellStyle name="60% - Accent2 13" xfId="2056"/>
    <cellStyle name="60% - Accent2 2" xfId="2057"/>
    <cellStyle name="60% - Accent2 3" xfId="2058"/>
    <cellStyle name="60% - Accent2 3 2" xfId="2059"/>
    <cellStyle name="60% - Accent2 4" xfId="2060"/>
    <cellStyle name="60% - Accent2 5" xfId="2061"/>
    <cellStyle name="60% - Accent2 6" xfId="2062"/>
    <cellStyle name="60% - Accent2 7" xfId="2063"/>
    <cellStyle name="60% - Accent2 8" xfId="2064"/>
    <cellStyle name="60% - Accent2 9" xfId="2065"/>
    <cellStyle name="60% - Accent3" xfId="2066"/>
    <cellStyle name="60% - Accent3 10" xfId="2067"/>
    <cellStyle name="60% - Accent3 11" xfId="2068"/>
    <cellStyle name="60% - Accent3 12" xfId="2069"/>
    <cellStyle name="60% - Accent3 13" xfId="2070"/>
    <cellStyle name="60% - Accent3 2" xfId="2071"/>
    <cellStyle name="60% - Accent3 3" xfId="2072"/>
    <cellStyle name="60% - Accent3 3 2" xfId="2073"/>
    <cellStyle name="60% - Accent3 4" xfId="2074"/>
    <cellStyle name="60% - Accent3 5" xfId="2075"/>
    <cellStyle name="60% - Accent3 6" xfId="2076"/>
    <cellStyle name="60% - Accent3 7" xfId="2077"/>
    <cellStyle name="60% - Accent3 8" xfId="2078"/>
    <cellStyle name="60% - Accent3 9" xfId="2079"/>
    <cellStyle name="60% - Accent4" xfId="2080"/>
    <cellStyle name="60% - Accent4 10" xfId="2081"/>
    <cellStyle name="60% - Accent4 11" xfId="2082"/>
    <cellStyle name="60% - Accent4 12" xfId="2083"/>
    <cellStyle name="60% - Accent4 13" xfId="2084"/>
    <cellStyle name="60% - Accent4 2" xfId="2085"/>
    <cellStyle name="60% - Accent4 3" xfId="2086"/>
    <cellStyle name="60% - Accent4 3 2" xfId="2087"/>
    <cellStyle name="60% - Accent4 4" xfId="2088"/>
    <cellStyle name="60% - Accent4 5" xfId="2089"/>
    <cellStyle name="60% - Accent4 6" xfId="2090"/>
    <cellStyle name="60% - Accent4 7" xfId="2091"/>
    <cellStyle name="60% - Accent4 8" xfId="2092"/>
    <cellStyle name="60% - Accent4 9" xfId="2093"/>
    <cellStyle name="60% - Accent5" xfId="2094"/>
    <cellStyle name="60% - Accent5 10" xfId="2095"/>
    <cellStyle name="60% - Accent5 11" xfId="2096"/>
    <cellStyle name="60% - Accent5 12" xfId="2097"/>
    <cellStyle name="60% - Accent5 13" xfId="2098"/>
    <cellStyle name="60% - Accent5 2" xfId="2099"/>
    <cellStyle name="60% - Accent5 3" xfId="2100"/>
    <cellStyle name="60% - Accent5 3 2" xfId="2101"/>
    <cellStyle name="60% - Accent5 4" xfId="2102"/>
    <cellStyle name="60% - Accent5 5" xfId="2103"/>
    <cellStyle name="60% - Accent5 6" xfId="2104"/>
    <cellStyle name="60% - Accent5 7" xfId="2105"/>
    <cellStyle name="60% - Accent5 8" xfId="2106"/>
    <cellStyle name="60% - Accent5 9" xfId="2107"/>
    <cellStyle name="60% - Accent6" xfId="2108"/>
    <cellStyle name="60% - Accent6 10" xfId="2109"/>
    <cellStyle name="60% - Accent6 11" xfId="2110"/>
    <cellStyle name="60% - Accent6 12" xfId="2111"/>
    <cellStyle name="60% - Accent6 13" xfId="2112"/>
    <cellStyle name="60% - Accent6 2" xfId="2113"/>
    <cellStyle name="60% - Accent6 3" xfId="2114"/>
    <cellStyle name="60% - Accent6 3 2" xfId="2115"/>
    <cellStyle name="60% - Accent6 4" xfId="2116"/>
    <cellStyle name="60% - Accent6 5" xfId="2117"/>
    <cellStyle name="60% - Accent6 6" xfId="2118"/>
    <cellStyle name="60% - Accent6 7" xfId="2119"/>
    <cellStyle name="60% - Accent6 8" xfId="2120"/>
    <cellStyle name="60% - Accent6 9" xfId="2121"/>
    <cellStyle name="60% - Акцент1" xfId="29" builtinId="32" customBuiltin="1"/>
    <cellStyle name="60% - Акцент1 10" xfId="2122"/>
    <cellStyle name="60% - Акцент1 10 2" xfId="2123"/>
    <cellStyle name="60% - Акцент1 10 3" xfId="2124"/>
    <cellStyle name="60% - Акцент1 10 4" xfId="2125"/>
    <cellStyle name="60% - Акцент1 10 5" xfId="2126"/>
    <cellStyle name="60% - Акцент1 11" xfId="2127"/>
    <cellStyle name="60% - Акцент1 11 2" xfId="2128"/>
    <cellStyle name="60% - Акцент1 11 3" xfId="2129"/>
    <cellStyle name="60% - Акцент1 11 4" xfId="2130"/>
    <cellStyle name="60% - Акцент1 11 5" xfId="2131"/>
    <cellStyle name="60% - Акцент1 12" xfId="2132"/>
    <cellStyle name="60% - Акцент1 12 2" xfId="2133"/>
    <cellStyle name="60% - Акцент1 12 3" xfId="2134"/>
    <cellStyle name="60% - Акцент1 12 4" xfId="2135"/>
    <cellStyle name="60% - Акцент1 12 5" xfId="2136"/>
    <cellStyle name="60% - Акцент1 13" xfId="2137"/>
    <cellStyle name="60% - Акцент1 13 2" xfId="2138"/>
    <cellStyle name="60% - Акцент1 13 3" xfId="2139"/>
    <cellStyle name="60% - Акцент1 13 4" xfId="2140"/>
    <cellStyle name="60% - Акцент1 13 5" xfId="2141"/>
    <cellStyle name="60% - Акцент1 14" xfId="2142"/>
    <cellStyle name="60% - Акцент1 14 2" xfId="2143"/>
    <cellStyle name="60% - Акцент1 14 3" xfId="2144"/>
    <cellStyle name="60% - Акцент1 14 4" xfId="2145"/>
    <cellStyle name="60% - Акцент1 14 5" xfId="2146"/>
    <cellStyle name="60% - Акцент1 15" xfId="2147"/>
    <cellStyle name="60% - Акцент1 15 2" xfId="2148"/>
    <cellStyle name="60% - Акцент1 15 3" xfId="2149"/>
    <cellStyle name="60% - Акцент1 15 4" xfId="2150"/>
    <cellStyle name="60% - Акцент1 15 5" xfId="2151"/>
    <cellStyle name="60% - Акцент1 16" xfId="2152"/>
    <cellStyle name="60% - Акцент1 16 2" xfId="2153"/>
    <cellStyle name="60% - Акцент1 17" xfId="2154"/>
    <cellStyle name="60% - Акцент1 18" xfId="2155"/>
    <cellStyle name="60% - Акцент1 19" xfId="2156"/>
    <cellStyle name="60% - Акцент1 2" xfId="2157"/>
    <cellStyle name="60% - Акцент1 2 10" xfId="2158"/>
    <cellStyle name="60% - Акцент1 2 11" xfId="2159"/>
    <cellStyle name="60% - Акцент1 2 2" xfId="2160"/>
    <cellStyle name="60% - Акцент1 2 2 2" xfId="2161"/>
    <cellStyle name="60% - Акцент1 2 2 3" xfId="27061"/>
    <cellStyle name="60% - Акцент1 2 3" xfId="2162"/>
    <cellStyle name="60% - Акцент1 2 3 2" xfId="17878"/>
    <cellStyle name="60% - Акцент1 2 4" xfId="2163"/>
    <cellStyle name="60% - Акцент1 2 4 2" xfId="17879"/>
    <cellStyle name="60% - Акцент1 2 5" xfId="2164"/>
    <cellStyle name="60% - Акцент1 2 6" xfId="2165"/>
    <cellStyle name="60% - Акцент1 2 6 2" xfId="2166"/>
    <cellStyle name="60% - Акцент1 2 7" xfId="2167"/>
    <cellStyle name="60% - Акцент1 2 8" xfId="2168"/>
    <cellStyle name="60% - Акцент1 2 9" xfId="2169"/>
    <cellStyle name="60% - Акцент1 2_июль " xfId="2170"/>
    <cellStyle name="60% - Акцент1 20" xfId="17880"/>
    <cellStyle name="60% - Акцент1 21" xfId="17881"/>
    <cellStyle name="60% - Акцент1 22" xfId="17882"/>
    <cellStyle name="60% - Акцент1 23" xfId="17883"/>
    <cellStyle name="60% - Акцент1 24" xfId="17884"/>
    <cellStyle name="60% - Акцент1 25" xfId="17885"/>
    <cellStyle name="60% - Акцент1 25 2" xfId="27062"/>
    <cellStyle name="60% - Акцент1 26" xfId="17886"/>
    <cellStyle name="60% - Акцент1 27" xfId="17887"/>
    <cellStyle name="60% - Акцент1 28" xfId="17888"/>
    <cellStyle name="60% - Акцент1 29" xfId="17889"/>
    <cellStyle name="60% - Акцент1 3" xfId="2171"/>
    <cellStyle name="60% - Акцент1 3 2" xfId="2172"/>
    <cellStyle name="60% - Акцент1 3 2 2" xfId="27063"/>
    <cellStyle name="60% - Акцент1 3 3" xfId="2173"/>
    <cellStyle name="60% - Акцент1 3 4" xfId="2174"/>
    <cellStyle name="60% - Акцент1 3 5" xfId="2175"/>
    <cellStyle name="60% - Акцент1 3 6" xfId="2176"/>
    <cellStyle name="60% - Акцент1 30" xfId="17890"/>
    <cellStyle name="60% - Акцент1 31" xfId="17891"/>
    <cellStyle name="60% - Акцент1 32" xfId="17892"/>
    <cellStyle name="60% - Акцент1 33" xfId="17893"/>
    <cellStyle name="60% - Акцент1 34" xfId="17894"/>
    <cellStyle name="60% - Акцент1 35" xfId="17895"/>
    <cellStyle name="60% - Акцент1 36" xfId="17896"/>
    <cellStyle name="60% - Акцент1 37" xfId="17897"/>
    <cellStyle name="60% - Акцент1 38" xfId="17898"/>
    <cellStyle name="60% - Акцент1 39" xfId="17899"/>
    <cellStyle name="60% - Акцент1 4" xfId="2177"/>
    <cellStyle name="60% - Акцент1 4 2" xfId="2178"/>
    <cellStyle name="60% - Акцент1 4 3" xfId="2179"/>
    <cellStyle name="60% - Акцент1 4 4" xfId="2180"/>
    <cellStyle name="60% - Акцент1 4 5" xfId="2181"/>
    <cellStyle name="60% - Акцент1 40" xfId="17900"/>
    <cellStyle name="60% - Акцент1 41" xfId="17901"/>
    <cellStyle name="60% - Акцент1 42" xfId="17902"/>
    <cellStyle name="60% - Акцент1 43" xfId="17903"/>
    <cellStyle name="60% - Акцент1 44" xfId="17904"/>
    <cellStyle name="60% - Акцент1 45" xfId="17905"/>
    <cellStyle name="60% - Акцент1 46" xfId="17906"/>
    <cellStyle name="60% - Акцент1 47" xfId="17907"/>
    <cellStyle name="60% - Акцент1 48" xfId="17908"/>
    <cellStyle name="60% - Акцент1 49" xfId="17909"/>
    <cellStyle name="60% - Акцент1 5" xfId="2182"/>
    <cellStyle name="60% - Акцент1 5 2" xfId="2183"/>
    <cellStyle name="60% - Акцент1 5 3" xfId="2184"/>
    <cellStyle name="60% - Акцент1 5 4" xfId="2185"/>
    <cellStyle name="60% - Акцент1 5 5" xfId="2186"/>
    <cellStyle name="60% - Акцент1 50" xfId="17910"/>
    <cellStyle name="60% - Акцент1 51" xfId="17911"/>
    <cellStyle name="60% - Акцент1 52" xfId="17912"/>
    <cellStyle name="60% - Акцент1 53" xfId="17913"/>
    <cellStyle name="60% - Акцент1 54" xfId="17914"/>
    <cellStyle name="60% - Акцент1 55" xfId="17915"/>
    <cellStyle name="60% - Акцент1 56" xfId="17916"/>
    <cellStyle name="60% - Акцент1 57" xfId="17917"/>
    <cellStyle name="60% - Акцент1 58" xfId="17918"/>
    <cellStyle name="60% - Акцент1 59" xfId="17919"/>
    <cellStyle name="60% - Акцент1 6" xfId="2187"/>
    <cellStyle name="60% - Акцент1 6 2" xfId="2188"/>
    <cellStyle name="60% - Акцент1 6 3" xfId="2189"/>
    <cellStyle name="60% - Акцент1 6 4" xfId="2190"/>
    <cellStyle name="60% - Акцент1 6 5" xfId="2191"/>
    <cellStyle name="60% - Акцент1 60" xfId="17920"/>
    <cellStyle name="60% - Акцент1 61" xfId="17921"/>
    <cellStyle name="60% - Акцент1 62" xfId="17922"/>
    <cellStyle name="60% - Акцент1 63" xfId="17923"/>
    <cellStyle name="60% - Акцент1 64" xfId="17924"/>
    <cellStyle name="60% - Акцент1 65" xfId="17925"/>
    <cellStyle name="60% - Акцент1 66" xfId="17926"/>
    <cellStyle name="60% - Акцент1 67" xfId="17927"/>
    <cellStyle name="60% - Акцент1 68" xfId="17928"/>
    <cellStyle name="60% - Акцент1 69" xfId="17929"/>
    <cellStyle name="60% - Акцент1 7" xfId="2192"/>
    <cellStyle name="60% - Акцент1 7 2" xfId="2193"/>
    <cellStyle name="60% - Акцент1 7 3" xfId="2194"/>
    <cellStyle name="60% - Акцент1 7 4" xfId="2195"/>
    <cellStyle name="60% - Акцент1 7 5" xfId="2196"/>
    <cellStyle name="60% - Акцент1 70" xfId="19845"/>
    <cellStyle name="60% - Акцент1 70 2" xfId="21497"/>
    <cellStyle name="60% - Акцент1 71" xfId="20552"/>
    <cellStyle name="60% - Акцент1 71 2" xfId="21498"/>
    <cellStyle name="60% - Акцент1 72" xfId="21499"/>
    <cellStyle name="60% - Акцент1 73" xfId="21500"/>
    <cellStyle name="60% - Акцент1 74" xfId="21501"/>
    <cellStyle name="60% - Акцент1 75" xfId="21702"/>
    <cellStyle name="60% - Акцент1 76" xfId="21743"/>
    <cellStyle name="60% - Акцент1 77" xfId="21784"/>
    <cellStyle name="60% - Акцент1 78" xfId="21825"/>
    <cellStyle name="60% - Акцент1 79" xfId="21866"/>
    <cellStyle name="60% - Акцент1 8" xfId="2197"/>
    <cellStyle name="60% - Акцент1 8 2" xfId="2198"/>
    <cellStyle name="60% - Акцент1 8 3" xfId="2199"/>
    <cellStyle name="60% - Акцент1 8 4" xfId="2200"/>
    <cellStyle name="60% - Акцент1 8 5" xfId="2201"/>
    <cellStyle name="60% - Акцент1 80" xfId="21906"/>
    <cellStyle name="60% - Акцент1 9" xfId="2202"/>
    <cellStyle name="60% - Акцент1 9 2" xfId="2203"/>
    <cellStyle name="60% - Акцент1 9 3" xfId="2204"/>
    <cellStyle name="60% - Акцент1 9 4" xfId="2205"/>
    <cellStyle name="60% - Акцент1 9 5" xfId="2206"/>
    <cellStyle name="60% - Акцент2" xfId="32" builtinId="36" customBuiltin="1"/>
    <cellStyle name="60% - Акцент2 10" xfId="2207"/>
    <cellStyle name="60% - Акцент2 10 2" xfId="2208"/>
    <cellStyle name="60% - Акцент2 10 3" xfId="2209"/>
    <cellStyle name="60% - Акцент2 10 4" xfId="2210"/>
    <cellStyle name="60% - Акцент2 10 5" xfId="2211"/>
    <cellStyle name="60% - Акцент2 11" xfId="2212"/>
    <cellStyle name="60% - Акцент2 11 2" xfId="2213"/>
    <cellStyle name="60% - Акцент2 11 3" xfId="2214"/>
    <cellStyle name="60% - Акцент2 11 4" xfId="2215"/>
    <cellStyle name="60% - Акцент2 11 5" xfId="2216"/>
    <cellStyle name="60% - Акцент2 12" xfId="2217"/>
    <cellStyle name="60% - Акцент2 12 2" xfId="2218"/>
    <cellStyle name="60% - Акцент2 12 3" xfId="2219"/>
    <cellStyle name="60% - Акцент2 12 4" xfId="2220"/>
    <cellStyle name="60% - Акцент2 12 5" xfId="2221"/>
    <cellStyle name="60% - Акцент2 13" xfId="2222"/>
    <cellStyle name="60% - Акцент2 13 2" xfId="2223"/>
    <cellStyle name="60% - Акцент2 13 3" xfId="2224"/>
    <cellStyle name="60% - Акцент2 13 4" xfId="2225"/>
    <cellStyle name="60% - Акцент2 13 5" xfId="2226"/>
    <cellStyle name="60% - Акцент2 14" xfId="2227"/>
    <cellStyle name="60% - Акцент2 14 2" xfId="2228"/>
    <cellStyle name="60% - Акцент2 14 3" xfId="2229"/>
    <cellStyle name="60% - Акцент2 14 4" xfId="2230"/>
    <cellStyle name="60% - Акцент2 14 5" xfId="2231"/>
    <cellStyle name="60% - Акцент2 15" xfId="2232"/>
    <cellStyle name="60% - Акцент2 15 2" xfId="2233"/>
    <cellStyle name="60% - Акцент2 15 3" xfId="2234"/>
    <cellStyle name="60% - Акцент2 15 4" xfId="2235"/>
    <cellStyle name="60% - Акцент2 15 5" xfId="2236"/>
    <cellStyle name="60% - Акцент2 16" xfId="2237"/>
    <cellStyle name="60% - Акцент2 16 2" xfId="2238"/>
    <cellStyle name="60% - Акцент2 17" xfId="2239"/>
    <cellStyle name="60% - Акцент2 18" xfId="2240"/>
    <cellStyle name="60% - Акцент2 19" xfId="2241"/>
    <cellStyle name="60% - Акцент2 2" xfId="2242"/>
    <cellStyle name="60% - Акцент2 2 10" xfId="2243"/>
    <cellStyle name="60% - Акцент2 2 11" xfId="2244"/>
    <cellStyle name="60% - Акцент2 2 2" xfId="2245"/>
    <cellStyle name="60% - Акцент2 2 2 2" xfId="2246"/>
    <cellStyle name="60% - Акцент2 2 2 3" xfId="27064"/>
    <cellStyle name="60% - Акцент2 2 3" xfId="2247"/>
    <cellStyle name="60% - Акцент2 2 3 2" xfId="17930"/>
    <cellStyle name="60% - Акцент2 2 4" xfId="2248"/>
    <cellStyle name="60% - Акцент2 2 4 2" xfId="17931"/>
    <cellStyle name="60% - Акцент2 2 5" xfId="2249"/>
    <cellStyle name="60% - Акцент2 2 6" xfId="2250"/>
    <cellStyle name="60% - Акцент2 2 6 2" xfId="2251"/>
    <cellStyle name="60% - Акцент2 2 7" xfId="2252"/>
    <cellStyle name="60% - Акцент2 2 8" xfId="2253"/>
    <cellStyle name="60% - Акцент2 2 9" xfId="2254"/>
    <cellStyle name="60% - Акцент2 2_июль " xfId="2255"/>
    <cellStyle name="60% - Акцент2 20" xfId="17932"/>
    <cellStyle name="60% - Акцент2 21" xfId="17933"/>
    <cellStyle name="60% - Акцент2 22" xfId="17934"/>
    <cellStyle name="60% - Акцент2 23" xfId="17935"/>
    <cellStyle name="60% - Акцент2 24" xfId="17936"/>
    <cellStyle name="60% - Акцент2 25" xfId="17937"/>
    <cellStyle name="60% - Акцент2 25 2" xfId="27065"/>
    <cellStyle name="60% - Акцент2 26" xfId="17938"/>
    <cellStyle name="60% - Акцент2 27" xfId="17939"/>
    <cellStyle name="60% - Акцент2 28" xfId="17940"/>
    <cellStyle name="60% - Акцент2 29" xfId="17941"/>
    <cellStyle name="60% - Акцент2 3" xfId="2256"/>
    <cellStyle name="60% - Акцент2 3 2" xfId="2257"/>
    <cellStyle name="60% - Акцент2 3 2 2" xfId="27066"/>
    <cellStyle name="60% - Акцент2 3 3" xfId="2258"/>
    <cellStyle name="60% - Акцент2 3 4" xfId="2259"/>
    <cellStyle name="60% - Акцент2 3 5" xfId="2260"/>
    <cellStyle name="60% - Акцент2 3 6" xfId="2261"/>
    <cellStyle name="60% - Акцент2 30" xfId="17942"/>
    <cellStyle name="60% - Акцент2 31" xfId="17943"/>
    <cellStyle name="60% - Акцент2 32" xfId="17944"/>
    <cellStyle name="60% - Акцент2 33" xfId="17945"/>
    <cellStyle name="60% - Акцент2 34" xfId="17946"/>
    <cellStyle name="60% - Акцент2 35" xfId="17947"/>
    <cellStyle name="60% - Акцент2 36" xfId="17948"/>
    <cellStyle name="60% - Акцент2 37" xfId="17949"/>
    <cellStyle name="60% - Акцент2 38" xfId="17950"/>
    <cellStyle name="60% - Акцент2 39" xfId="17951"/>
    <cellStyle name="60% - Акцент2 4" xfId="2262"/>
    <cellStyle name="60% - Акцент2 4 2" xfId="2263"/>
    <cellStyle name="60% - Акцент2 4 3" xfId="2264"/>
    <cellStyle name="60% - Акцент2 4 4" xfId="2265"/>
    <cellStyle name="60% - Акцент2 4 5" xfId="2266"/>
    <cellStyle name="60% - Акцент2 40" xfId="17952"/>
    <cellStyle name="60% - Акцент2 41" xfId="17953"/>
    <cellStyle name="60% - Акцент2 42" xfId="17954"/>
    <cellStyle name="60% - Акцент2 43" xfId="17955"/>
    <cellStyle name="60% - Акцент2 44" xfId="17956"/>
    <cellStyle name="60% - Акцент2 45" xfId="17957"/>
    <cellStyle name="60% - Акцент2 46" xfId="17958"/>
    <cellStyle name="60% - Акцент2 47" xfId="17959"/>
    <cellStyle name="60% - Акцент2 48" xfId="17960"/>
    <cellStyle name="60% - Акцент2 49" xfId="17961"/>
    <cellStyle name="60% - Акцент2 5" xfId="2267"/>
    <cellStyle name="60% - Акцент2 5 2" xfId="2268"/>
    <cellStyle name="60% - Акцент2 5 3" xfId="2269"/>
    <cellStyle name="60% - Акцент2 5 4" xfId="2270"/>
    <cellStyle name="60% - Акцент2 5 5" xfId="2271"/>
    <cellStyle name="60% - Акцент2 50" xfId="17962"/>
    <cellStyle name="60% - Акцент2 51" xfId="17963"/>
    <cellStyle name="60% - Акцент2 52" xfId="17964"/>
    <cellStyle name="60% - Акцент2 53" xfId="17965"/>
    <cellStyle name="60% - Акцент2 54" xfId="17966"/>
    <cellStyle name="60% - Акцент2 55" xfId="17967"/>
    <cellStyle name="60% - Акцент2 56" xfId="17968"/>
    <cellStyle name="60% - Акцент2 57" xfId="17969"/>
    <cellStyle name="60% - Акцент2 58" xfId="17970"/>
    <cellStyle name="60% - Акцент2 59" xfId="17971"/>
    <cellStyle name="60% - Акцент2 6" xfId="2272"/>
    <cellStyle name="60% - Акцент2 6 2" xfId="2273"/>
    <cellStyle name="60% - Акцент2 6 3" xfId="2274"/>
    <cellStyle name="60% - Акцент2 6 4" xfId="2275"/>
    <cellStyle name="60% - Акцент2 6 5" xfId="2276"/>
    <cellStyle name="60% - Акцент2 60" xfId="17972"/>
    <cellStyle name="60% - Акцент2 61" xfId="17973"/>
    <cellStyle name="60% - Акцент2 62" xfId="17974"/>
    <cellStyle name="60% - Акцент2 63" xfId="17975"/>
    <cellStyle name="60% - Акцент2 64" xfId="17976"/>
    <cellStyle name="60% - Акцент2 65" xfId="17977"/>
    <cellStyle name="60% - Акцент2 66" xfId="17978"/>
    <cellStyle name="60% - Акцент2 67" xfId="17979"/>
    <cellStyle name="60% - Акцент2 68" xfId="17980"/>
    <cellStyle name="60% - Акцент2 69" xfId="17981"/>
    <cellStyle name="60% - Акцент2 7" xfId="2277"/>
    <cellStyle name="60% - Акцент2 7 2" xfId="2278"/>
    <cellStyle name="60% - Акцент2 7 3" xfId="2279"/>
    <cellStyle name="60% - Акцент2 7 4" xfId="2280"/>
    <cellStyle name="60% - Акцент2 7 5" xfId="2281"/>
    <cellStyle name="60% - Акцент2 70" xfId="19846"/>
    <cellStyle name="60% - Акцент2 70 2" xfId="21502"/>
    <cellStyle name="60% - Акцент2 71" xfId="20553"/>
    <cellStyle name="60% - Акцент2 71 2" xfId="21503"/>
    <cellStyle name="60% - Акцент2 72" xfId="21504"/>
    <cellStyle name="60% - Акцент2 73" xfId="21505"/>
    <cellStyle name="60% - Акцент2 74" xfId="21506"/>
    <cellStyle name="60% - Акцент2 75" xfId="21703"/>
    <cellStyle name="60% - Акцент2 76" xfId="21744"/>
    <cellStyle name="60% - Акцент2 77" xfId="21785"/>
    <cellStyle name="60% - Акцент2 78" xfId="21826"/>
    <cellStyle name="60% - Акцент2 79" xfId="21867"/>
    <cellStyle name="60% - Акцент2 8" xfId="2282"/>
    <cellStyle name="60% - Акцент2 8 2" xfId="2283"/>
    <cellStyle name="60% - Акцент2 8 3" xfId="2284"/>
    <cellStyle name="60% - Акцент2 8 4" xfId="2285"/>
    <cellStyle name="60% - Акцент2 8 5" xfId="2286"/>
    <cellStyle name="60% - Акцент2 80" xfId="21907"/>
    <cellStyle name="60% - Акцент2 9" xfId="2287"/>
    <cellStyle name="60% - Акцент2 9 2" xfId="2288"/>
    <cellStyle name="60% - Акцент2 9 3" xfId="2289"/>
    <cellStyle name="60% - Акцент2 9 4" xfId="2290"/>
    <cellStyle name="60% - Акцент2 9 5" xfId="2291"/>
    <cellStyle name="60% - Акцент3 10" xfId="2292"/>
    <cellStyle name="60% - Акцент3 10 2" xfId="2293"/>
    <cellStyle name="60% - Акцент3 10 3" xfId="2294"/>
    <cellStyle name="60% - Акцент3 10 4" xfId="2295"/>
    <cellStyle name="60% - Акцент3 10 5" xfId="2296"/>
    <cellStyle name="60% - Акцент3 11" xfId="2297"/>
    <cellStyle name="60% - Акцент3 11 2" xfId="2298"/>
    <cellStyle name="60% - Акцент3 11 3" xfId="2299"/>
    <cellStyle name="60% - Акцент3 11 4" xfId="2300"/>
    <cellStyle name="60% - Акцент3 11 5" xfId="2301"/>
    <cellStyle name="60% - Акцент3 12" xfId="2302"/>
    <cellStyle name="60% - Акцент3 12 2" xfId="2303"/>
    <cellStyle name="60% - Акцент3 12 3" xfId="2304"/>
    <cellStyle name="60% - Акцент3 12 4" xfId="2305"/>
    <cellStyle name="60% - Акцент3 12 5" xfId="2306"/>
    <cellStyle name="60% - Акцент3 13" xfId="2307"/>
    <cellStyle name="60% - Акцент3 13 2" xfId="2308"/>
    <cellStyle name="60% - Акцент3 13 3" xfId="2309"/>
    <cellStyle name="60% - Акцент3 13 4" xfId="2310"/>
    <cellStyle name="60% - Акцент3 13 5" xfId="2311"/>
    <cellStyle name="60% - Акцент3 14" xfId="2312"/>
    <cellStyle name="60% - Акцент3 14 2" xfId="2313"/>
    <cellStyle name="60% - Акцент3 14 3" xfId="2314"/>
    <cellStyle name="60% - Акцент3 14 4" xfId="2315"/>
    <cellStyle name="60% - Акцент3 14 5" xfId="2316"/>
    <cellStyle name="60% - Акцент3 15" xfId="2317"/>
    <cellStyle name="60% - Акцент3 15 2" xfId="2318"/>
    <cellStyle name="60% - Акцент3 15 3" xfId="2319"/>
    <cellStyle name="60% - Акцент3 15 4" xfId="2320"/>
    <cellStyle name="60% - Акцент3 15 5" xfId="2321"/>
    <cellStyle name="60% - Акцент3 16" xfId="2322"/>
    <cellStyle name="60% - Акцент3 16 2" xfId="2323"/>
    <cellStyle name="60% - Акцент3 17" xfId="2324"/>
    <cellStyle name="60% - Акцент3 18" xfId="2325"/>
    <cellStyle name="60% - Акцент3 19" xfId="2326"/>
    <cellStyle name="60% - Акцент3 2" xfId="2327"/>
    <cellStyle name="60% - Акцент3 2 10" xfId="2328"/>
    <cellStyle name="60% - Акцент3 2 11" xfId="2329"/>
    <cellStyle name="60% - Акцент3 2 2" xfId="2330"/>
    <cellStyle name="60% - Акцент3 2 2 2" xfId="2331"/>
    <cellStyle name="60% - Акцент3 2 2 3" xfId="27067"/>
    <cellStyle name="60% - Акцент3 2 3" xfId="2332"/>
    <cellStyle name="60% - Акцент3 2 3 2" xfId="17983"/>
    <cellStyle name="60% - Акцент3 2 4" xfId="2333"/>
    <cellStyle name="60% - Акцент3 2 4 2" xfId="17984"/>
    <cellStyle name="60% - Акцент3 2 5" xfId="2334"/>
    <cellStyle name="60% - Акцент3 2 6" xfId="2335"/>
    <cellStyle name="60% - Акцент3 2 6 2" xfId="2336"/>
    <cellStyle name="60% - Акцент3 2 7" xfId="2337"/>
    <cellStyle name="60% - Акцент3 2 8" xfId="2338"/>
    <cellStyle name="60% - Акцент3 2 9" xfId="2339"/>
    <cellStyle name="60% - Акцент3 2_июль " xfId="2340"/>
    <cellStyle name="60% - Акцент3 20" xfId="17985"/>
    <cellStyle name="60% - Акцент3 21" xfId="17986"/>
    <cellStyle name="60% - Акцент3 22" xfId="17987"/>
    <cellStyle name="60% - Акцент3 23" xfId="17988"/>
    <cellStyle name="60% - Акцент3 24" xfId="17989"/>
    <cellStyle name="60% - Акцент3 25" xfId="17990"/>
    <cellStyle name="60% - Акцент3 25 2" xfId="27068"/>
    <cellStyle name="60% - Акцент3 26" xfId="17991"/>
    <cellStyle name="60% - Акцент3 27" xfId="17992"/>
    <cellStyle name="60% - Акцент3 28" xfId="17993"/>
    <cellStyle name="60% - Акцент3 29" xfId="17994"/>
    <cellStyle name="60% - Акцент3 3" xfId="2341"/>
    <cellStyle name="60% - Акцент3 3 2" xfId="2342"/>
    <cellStyle name="60% - Акцент3 3 2 2" xfId="27069"/>
    <cellStyle name="60% - Акцент3 3 3" xfId="2343"/>
    <cellStyle name="60% - Акцент3 3 4" xfId="2344"/>
    <cellStyle name="60% - Акцент3 3 5" xfId="2345"/>
    <cellStyle name="60% - Акцент3 3 6" xfId="2346"/>
    <cellStyle name="60% - Акцент3 30" xfId="17995"/>
    <cellStyle name="60% - Акцент3 31" xfId="17996"/>
    <cellStyle name="60% - Акцент3 32" xfId="17997"/>
    <cellStyle name="60% - Акцент3 33" xfId="17998"/>
    <cellStyle name="60% - Акцент3 34" xfId="17999"/>
    <cellStyle name="60% - Акцент3 35" xfId="18000"/>
    <cellStyle name="60% - Акцент3 36" xfId="18001"/>
    <cellStyle name="60% - Акцент3 37" xfId="18002"/>
    <cellStyle name="60% - Акцент3 38" xfId="18003"/>
    <cellStyle name="60% - Акцент3 39" xfId="18004"/>
    <cellStyle name="60% - Акцент3 4" xfId="2347"/>
    <cellStyle name="60% - Акцент3 4 2" xfId="2348"/>
    <cellStyle name="60% - Акцент3 4 3" xfId="2349"/>
    <cellStyle name="60% - Акцент3 4 4" xfId="2350"/>
    <cellStyle name="60% - Акцент3 4 5" xfId="2351"/>
    <cellStyle name="60% - Акцент3 40" xfId="18005"/>
    <cellStyle name="60% - Акцент3 41" xfId="18006"/>
    <cellStyle name="60% - Акцент3 42" xfId="18007"/>
    <cellStyle name="60% - Акцент3 43" xfId="18008"/>
    <cellStyle name="60% - Акцент3 44" xfId="18009"/>
    <cellStyle name="60% - Акцент3 45" xfId="18010"/>
    <cellStyle name="60% - Акцент3 46" xfId="18011"/>
    <cellStyle name="60% - Акцент3 47" xfId="18012"/>
    <cellStyle name="60% - Акцент3 48" xfId="18013"/>
    <cellStyle name="60% - Акцент3 49" xfId="18014"/>
    <cellStyle name="60% - Акцент3 5" xfId="2352"/>
    <cellStyle name="60% - Акцент3 5 2" xfId="2353"/>
    <cellStyle name="60% - Акцент3 5 3" xfId="2354"/>
    <cellStyle name="60% - Акцент3 5 4" xfId="2355"/>
    <cellStyle name="60% - Акцент3 5 5" xfId="2356"/>
    <cellStyle name="60% - Акцент3 50" xfId="18015"/>
    <cellStyle name="60% - Акцент3 51" xfId="18016"/>
    <cellStyle name="60% - Акцент3 52" xfId="18017"/>
    <cellStyle name="60% - Акцент3 53" xfId="18018"/>
    <cellStyle name="60% - Акцент3 54" xfId="18019"/>
    <cellStyle name="60% - Акцент3 55" xfId="18020"/>
    <cellStyle name="60% - Акцент3 56" xfId="18021"/>
    <cellStyle name="60% - Акцент3 57" xfId="18022"/>
    <cellStyle name="60% - Акцент3 58" xfId="18023"/>
    <cellStyle name="60% - Акцент3 59" xfId="18024"/>
    <cellStyle name="60% - Акцент3 6" xfId="2357"/>
    <cellStyle name="60% - Акцент3 6 2" xfId="2358"/>
    <cellStyle name="60% - Акцент3 6 3" xfId="2359"/>
    <cellStyle name="60% - Акцент3 6 4" xfId="2360"/>
    <cellStyle name="60% - Акцент3 6 5" xfId="2361"/>
    <cellStyle name="60% - Акцент3 60" xfId="18025"/>
    <cellStyle name="60% - Акцент3 61" xfId="18026"/>
    <cellStyle name="60% - Акцент3 62" xfId="18027"/>
    <cellStyle name="60% - Акцент3 63" xfId="18028"/>
    <cellStyle name="60% - Акцент3 64" xfId="18029"/>
    <cellStyle name="60% - Акцент3 65" xfId="18030"/>
    <cellStyle name="60% - Акцент3 66" xfId="18031"/>
    <cellStyle name="60% - Акцент3 67" xfId="18032"/>
    <cellStyle name="60% - Акцент3 68" xfId="18033"/>
    <cellStyle name="60% - Акцент3 69" xfId="18034"/>
    <cellStyle name="60% - Акцент3 7" xfId="2362"/>
    <cellStyle name="60% - Акцент3 7 2" xfId="2363"/>
    <cellStyle name="60% - Акцент3 7 3" xfId="2364"/>
    <cellStyle name="60% - Акцент3 7 4" xfId="2365"/>
    <cellStyle name="60% - Акцент3 7 5" xfId="2366"/>
    <cellStyle name="60% - Акцент3 70" xfId="18035"/>
    <cellStyle name="60% - Акцент3 70 2" xfId="21507"/>
    <cellStyle name="60% - Акцент3 71" xfId="19847"/>
    <cellStyle name="60% - Акцент3 71 2" xfId="21508"/>
    <cellStyle name="60% - Акцент3 72" xfId="20072"/>
    <cellStyle name="60% - Акцент3 72 2" xfId="21509"/>
    <cellStyle name="60% - Акцент3 73" xfId="20555"/>
    <cellStyle name="60% - Акцент3 73 2" xfId="21510"/>
    <cellStyle name="60% - Акцент3 74" xfId="21511"/>
    <cellStyle name="60% - Акцент3 75" xfId="21704"/>
    <cellStyle name="60% - Акцент3 76" xfId="21745"/>
    <cellStyle name="60% - Акцент3 77" xfId="21786"/>
    <cellStyle name="60% - Акцент3 78" xfId="21827"/>
    <cellStyle name="60% - Акцент3 79" xfId="21868"/>
    <cellStyle name="60% - Акцент3 8" xfId="2367"/>
    <cellStyle name="60% - Акцент3 8 2" xfId="2368"/>
    <cellStyle name="60% - Акцент3 8 3" xfId="2369"/>
    <cellStyle name="60% - Акцент3 8 4" xfId="2370"/>
    <cellStyle name="60% - Акцент3 8 5" xfId="2371"/>
    <cellStyle name="60% - Акцент3 80" xfId="21908"/>
    <cellStyle name="60% - Акцент3 81" xfId="21947"/>
    <cellStyle name="60% - Акцент3 82" xfId="17982"/>
    <cellStyle name="60% - Акцент3 9" xfId="2372"/>
    <cellStyle name="60% - Акцент3 9 2" xfId="2373"/>
    <cellStyle name="60% - Акцент3 9 3" xfId="2374"/>
    <cellStyle name="60% - Акцент3 9 4" xfId="2375"/>
    <cellStyle name="60% - Акцент3 9 5" xfId="2376"/>
    <cellStyle name="60% - Акцент4 10" xfId="2377"/>
    <cellStyle name="60% - Акцент4 10 2" xfId="2378"/>
    <cellStyle name="60% - Акцент4 10 3" xfId="2379"/>
    <cellStyle name="60% - Акцент4 10 4" xfId="2380"/>
    <cellStyle name="60% - Акцент4 10 5" xfId="2381"/>
    <cellStyle name="60% - Акцент4 11" xfId="2382"/>
    <cellStyle name="60% - Акцент4 11 2" xfId="2383"/>
    <cellStyle name="60% - Акцент4 11 3" xfId="2384"/>
    <cellStyle name="60% - Акцент4 11 4" xfId="2385"/>
    <cellStyle name="60% - Акцент4 11 5" xfId="2386"/>
    <cellStyle name="60% - Акцент4 12" xfId="2387"/>
    <cellStyle name="60% - Акцент4 12 2" xfId="2388"/>
    <cellStyle name="60% - Акцент4 12 3" xfId="2389"/>
    <cellStyle name="60% - Акцент4 12 4" xfId="2390"/>
    <cellStyle name="60% - Акцент4 12 5" xfId="2391"/>
    <cellStyle name="60% - Акцент4 13" xfId="2392"/>
    <cellStyle name="60% - Акцент4 13 2" xfId="2393"/>
    <cellStyle name="60% - Акцент4 13 3" xfId="2394"/>
    <cellStyle name="60% - Акцент4 13 4" xfId="2395"/>
    <cellStyle name="60% - Акцент4 13 5" xfId="2396"/>
    <cellStyle name="60% - Акцент4 14" xfId="2397"/>
    <cellStyle name="60% - Акцент4 14 2" xfId="2398"/>
    <cellStyle name="60% - Акцент4 14 3" xfId="2399"/>
    <cellStyle name="60% - Акцент4 14 4" xfId="2400"/>
    <cellStyle name="60% - Акцент4 14 5" xfId="2401"/>
    <cellStyle name="60% - Акцент4 15" xfId="2402"/>
    <cellStyle name="60% - Акцент4 15 2" xfId="2403"/>
    <cellStyle name="60% - Акцент4 15 3" xfId="2404"/>
    <cellStyle name="60% - Акцент4 15 4" xfId="2405"/>
    <cellStyle name="60% - Акцент4 15 5" xfId="2406"/>
    <cellStyle name="60% - Акцент4 16" xfId="2407"/>
    <cellStyle name="60% - Акцент4 16 2" xfId="2408"/>
    <cellStyle name="60% - Акцент4 17" xfId="2409"/>
    <cellStyle name="60% - Акцент4 18" xfId="2410"/>
    <cellStyle name="60% - Акцент4 19" xfId="2411"/>
    <cellStyle name="60% - Акцент4 2" xfId="2412"/>
    <cellStyle name="60% - Акцент4 2 10" xfId="2413"/>
    <cellStyle name="60% - Акцент4 2 11" xfId="2414"/>
    <cellStyle name="60% - Акцент4 2 2" xfId="2415"/>
    <cellStyle name="60% - Акцент4 2 2 2" xfId="2416"/>
    <cellStyle name="60% - Акцент4 2 2 3" xfId="27070"/>
    <cellStyle name="60% - Акцент4 2 3" xfId="2417"/>
    <cellStyle name="60% - Акцент4 2 3 2" xfId="18037"/>
    <cellStyle name="60% - Акцент4 2 4" xfId="2418"/>
    <cellStyle name="60% - Акцент4 2 4 2" xfId="18038"/>
    <cellStyle name="60% - Акцент4 2 5" xfId="2419"/>
    <cellStyle name="60% - Акцент4 2 6" xfId="2420"/>
    <cellStyle name="60% - Акцент4 2 6 2" xfId="2421"/>
    <cellStyle name="60% - Акцент4 2 7" xfId="2422"/>
    <cellStyle name="60% - Акцент4 2 8" xfId="2423"/>
    <cellStyle name="60% - Акцент4 2 9" xfId="2424"/>
    <cellStyle name="60% - Акцент4 2_июль " xfId="2425"/>
    <cellStyle name="60% - Акцент4 20" xfId="18039"/>
    <cellStyle name="60% - Акцент4 21" xfId="18040"/>
    <cellStyle name="60% - Акцент4 22" xfId="18041"/>
    <cellStyle name="60% - Акцент4 23" xfId="18042"/>
    <cellStyle name="60% - Акцент4 24" xfId="18043"/>
    <cellStyle name="60% - Акцент4 25" xfId="18044"/>
    <cellStyle name="60% - Акцент4 25 2" xfId="27071"/>
    <cellStyle name="60% - Акцент4 26" xfId="18045"/>
    <cellStyle name="60% - Акцент4 27" xfId="18046"/>
    <cellStyle name="60% - Акцент4 28" xfId="18047"/>
    <cellStyle name="60% - Акцент4 29" xfId="18048"/>
    <cellStyle name="60% - Акцент4 3" xfId="2426"/>
    <cellStyle name="60% - Акцент4 3 2" xfId="2427"/>
    <cellStyle name="60% - Акцент4 3 2 2" xfId="27072"/>
    <cellStyle name="60% - Акцент4 3 3" xfId="2428"/>
    <cellStyle name="60% - Акцент4 3 4" xfId="2429"/>
    <cellStyle name="60% - Акцент4 3 5" xfId="2430"/>
    <cellStyle name="60% - Акцент4 3 6" xfId="2431"/>
    <cellStyle name="60% - Акцент4 30" xfId="18049"/>
    <cellStyle name="60% - Акцент4 31" xfId="18050"/>
    <cellStyle name="60% - Акцент4 32" xfId="18051"/>
    <cellStyle name="60% - Акцент4 33" xfId="18052"/>
    <cellStyle name="60% - Акцент4 34" xfId="18053"/>
    <cellStyle name="60% - Акцент4 35" xfId="18054"/>
    <cellStyle name="60% - Акцент4 36" xfId="18055"/>
    <cellStyle name="60% - Акцент4 37" xfId="18056"/>
    <cellStyle name="60% - Акцент4 38" xfId="18057"/>
    <cellStyle name="60% - Акцент4 39" xfId="18058"/>
    <cellStyle name="60% - Акцент4 4" xfId="2432"/>
    <cellStyle name="60% - Акцент4 4 2" xfId="2433"/>
    <cellStyle name="60% - Акцент4 4 3" xfId="2434"/>
    <cellStyle name="60% - Акцент4 4 4" xfId="2435"/>
    <cellStyle name="60% - Акцент4 4 5" xfId="2436"/>
    <cellStyle name="60% - Акцент4 40" xfId="18059"/>
    <cellStyle name="60% - Акцент4 41" xfId="18060"/>
    <cellStyle name="60% - Акцент4 42" xfId="18061"/>
    <cellStyle name="60% - Акцент4 43" xfId="18062"/>
    <cellStyle name="60% - Акцент4 44" xfId="18063"/>
    <cellStyle name="60% - Акцент4 45" xfId="18064"/>
    <cellStyle name="60% - Акцент4 46" xfId="18065"/>
    <cellStyle name="60% - Акцент4 47" xfId="18066"/>
    <cellStyle name="60% - Акцент4 48" xfId="18067"/>
    <cellStyle name="60% - Акцент4 49" xfId="18068"/>
    <cellStyle name="60% - Акцент4 5" xfId="2437"/>
    <cellStyle name="60% - Акцент4 5 2" xfId="2438"/>
    <cellStyle name="60% - Акцент4 5 3" xfId="2439"/>
    <cellStyle name="60% - Акцент4 5 4" xfId="2440"/>
    <cellStyle name="60% - Акцент4 5 5" xfId="2441"/>
    <cellStyle name="60% - Акцент4 50" xfId="18069"/>
    <cellStyle name="60% - Акцент4 51" xfId="18070"/>
    <cellStyle name="60% - Акцент4 52" xfId="18071"/>
    <cellStyle name="60% - Акцент4 53" xfId="18072"/>
    <cellStyle name="60% - Акцент4 54" xfId="18073"/>
    <cellStyle name="60% - Акцент4 55" xfId="18074"/>
    <cellStyle name="60% - Акцент4 56" xfId="18075"/>
    <cellStyle name="60% - Акцент4 57" xfId="18076"/>
    <cellStyle name="60% - Акцент4 58" xfId="18077"/>
    <cellStyle name="60% - Акцент4 59" xfId="18078"/>
    <cellStyle name="60% - Акцент4 6" xfId="2442"/>
    <cellStyle name="60% - Акцент4 6 2" xfId="2443"/>
    <cellStyle name="60% - Акцент4 6 3" xfId="2444"/>
    <cellStyle name="60% - Акцент4 6 4" xfId="2445"/>
    <cellStyle name="60% - Акцент4 6 5" xfId="2446"/>
    <cellStyle name="60% - Акцент4 60" xfId="18079"/>
    <cellStyle name="60% - Акцент4 61" xfId="18080"/>
    <cellStyle name="60% - Акцент4 62" xfId="18081"/>
    <cellStyle name="60% - Акцент4 63" xfId="18082"/>
    <cellStyle name="60% - Акцент4 64" xfId="18083"/>
    <cellStyle name="60% - Акцент4 65" xfId="18084"/>
    <cellStyle name="60% - Акцент4 66" xfId="18085"/>
    <cellStyle name="60% - Акцент4 67" xfId="18086"/>
    <cellStyle name="60% - Акцент4 68" xfId="18087"/>
    <cellStyle name="60% - Акцент4 69" xfId="18088"/>
    <cellStyle name="60% - Акцент4 7" xfId="2447"/>
    <cellStyle name="60% - Акцент4 7 2" xfId="2448"/>
    <cellStyle name="60% - Акцент4 7 3" xfId="2449"/>
    <cellStyle name="60% - Акцент4 7 4" xfId="2450"/>
    <cellStyle name="60% - Акцент4 7 5" xfId="2451"/>
    <cellStyle name="60% - Акцент4 70" xfId="18089"/>
    <cellStyle name="60% - Акцент4 70 2" xfId="21512"/>
    <cellStyle name="60% - Акцент4 71" xfId="19848"/>
    <cellStyle name="60% - Акцент4 71 2" xfId="21513"/>
    <cellStyle name="60% - Акцент4 72" xfId="20073"/>
    <cellStyle name="60% - Акцент4 72 2" xfId="21514"/>
    <cellStyle name="60% - Акцент4 73" xfId="20556"/>
    <cellStyle name="60% - Акцент4 73 2" xfId="21515"/>
    <cellStyle name="60% - Акцент4 74" xfId="21516"/>
    <cellStyle name="60% - Акцент4 75" xfId="21705"/>
    <cellStyle name="60% - Акцент4 76" xfId="21746"/>
    <cellStyle name="60% - Акцент4 77" xfId="21787"/>
    <cellStyle name="60% - Акцент4 78" xfId="21828"/>
    <cellStyle name="60% - Акцент4 79" xfId="21869"/>
    <cellStyle name="60% - Акцент4 8" xfId="2452"/>
    <cellStyle name="60% - Акцент4 8 2" xfId="2453"/>
    <cellStyle name="60% - Акцент4 8 3" xfId="2454"/>
    <cellStyle name="60% - Акцент4 8 4" xfId="2455"/>
    <cellStyle name="60% - Акцент4 8 5" xfId="2456"/>
    <cellStyle name="60% - Акцент4 80" xfId="21909"/>
    <cellStyle name="60% - Акцент4 81" xfId="21948"/>
    <cellStyle name="60% - Акцент4 82" xfId="18036"/>
    <cellStyle name="60% - Акцент4 9" xfId="2457"/>
    <cellStyle name="60% - Акцент4 9 2" xfId="2458"/>
    <cellStyle name="60% - Акцент4 9 3" xfId="2459"/>
    <cellStyle name="60% - Акцент4 9 4" xfId="2460"/>
    <cellStyle name="60% - Акцент4 9 5" xfId="2461"/>
    <cellStyle name="60% - Акцент5" xfId="39" builtinId="48" customBuiltin="1"/>
    <cellStyle name="60% - Акцент5 10" xfId="2462"/>
    <cellStyle name="60% - Акцент5 10 2" xfId="2463"/>
    <cellStyle name="60% - Акцент5 10 3" xfId="2464"/>
    <cellStyle name="60% - Акцент5 10 4" xfId="2465"/>
    <cellStyle name="60% - Акцент5 10 5" xfId="2466"/>
    <cellStyle name="60% - Акцент5 11" xfId="2467"/>
    <cellStyle name="60% - Акцент5 11 2" xfId="2468"/>
    <cellStyle name="60% - Акцент5 11 3" xfId="2469"/>
    <cellStyle name="60% - Акцент5 11 4" xfId="2470"/>
    <cellStyle name="60% - Акцент5 11 5" xfId="2471"/>
    <cellStyle name="60% - Акцент5 12" xfId="2472"/>
    <cellStyle name="60% - Акцент5 12 2" xfId="2473"/>
    <cellStyle name="60% - Акцент5 12 3" xfId="2474"/>
    <cellStyle name="60% - Акцент5 12 4" xfId="2475"/>
    <cellStyle name="60% - Акцент5 12 5" xfId="2476"/>
    <cellStyle name="60% - Акцент5 13" xfId="2477"/>
    <cellStyle name="60% - Акцент5 13 2" xfId="2478"/>
    <cellStyle name="60% - Акцент5 13 3" xfId="2479"/>
    <cellStyle name="60% - Акцент5 13 4" xfId="2480"/>
    <cellStyle name="60% - Акцент5 13 5" xfId="2481"/>
    <cellStyle name="60% - Акцент5 14" xfId="2482"/>
    <cellStyle name="60% - Акцент5 14 2" xfId="2483"/>
    <cellStyle name="60% - Акцент5 14 3" xfId="2484"/>
    <cellStyle name="60% - Акцент5 14 4" xfId="2485"/>
    <cellStyle name="60% - Акцент5 14 5" xfId="2486"/>
    <cellStyle name="60% - Акцент5 15" xfId="2487"/>
    <cellStyle name="60% - Акцент5 15 2" xfId="2488"/>
    <cellStyle name="60% - Акцент5 15 3" xfId="2489"/>
    <cellStyle name="60% - Акцент5 15 4" xfId="2490"/>
    <cellStyle name="60% - Акцент5 15 5" xfId="2491"/>
    <cellStyle name="60% - Акцент5 16" xfId="2492"/>
    <cellStyle name="60% - Акцент5 16 2" xfId="2493"/>
    <cellStyle name="60% - Акцент5 17" xfId="2494"/>
    <cellStyle name="60% - Акцент5 18" xfId="2495"/>
    <cellStyle name="60% - Акцент5 19" xfId="2496"/>
    <cellStyle name="60% - Акцент5 2" xfId="2497"/>
    <cellStyle name="60% - Акцент5 2 10" xfId="2498"/>
    <cellStyle name="60% - Акцент5 2 11" xfId="2499"/>
    <cellStyle name="60% - Акцент5 2 2" xfId="2500"/>
    <cellStyle name="60% - Акцент5 2 2 2" xfId="2501"/>
    <cellStyle name="60% - Акцент5 2 2 3" xfId="27073"/>
    <cellStyle name="60% - Акцент5 2 3" xfId="2502"/>
    <cellStyle name="60% - Акцент5 2 3 2" xfId="18090"/>
    <cellStyle name="60% - Акцент5 2 4" xfId="2503"/>
    <cellStyle name="60% - Акцент5 2 4 2" xfId="18091"/>
    <cellStyle name="60% - Акцент5 2 5" xfId="2504"/>
    <cellStyle name="60% - Акцент5 2 6" xfId="2505"/>
    <cellStyle name="60% - Акцент5 2 6 2" xfId="2506"/>
    <cellStyle name="60% - Акцент5 2 7" xfId="2507"/>
    <cellStyle name="60% - Акцент5 2 8" xfId="2508"/>
    <cellStyle name="60% - Акцент5 2 9" xfId="2509"/>
    <cellStyle name="60% - Акцент5 2_июль " xfId="2510"/>
    <cellStyle name="60% - Акцент5 20" xfId="18092"/>
    <cellStyle name="60% - Акцент5 21" xfId="18093"/>
    <cellStyle name="60% - Акцент5 22" xfId="18094"/>
    <cellStyle name="60% - Акцент5 23" xfId="18095"/>
    <cellStyle name="60% - Акцент5 24" xfId="18096"/>
    <cellStyle name="60% - Акцент5 25" xfId="18097"/>
    <cellStyle name="60% - Акцент5 25 2" xfId="27074"/>
    <cellStyle name="60% - Акцент5 26" xfId="18098"/>
    <cellStyle name="60% - Акцент5 27" xfId="18099"/>
    <cellStyle name="60% - Акцент5 28" xfId="18100"/>
    <cellStyle name="60% - Акцент5 29" xfId="18101"/>
    <cellStyle name="60% - Акцент5 3" xfId="2511"/>
    <cellStyle name="60% - Акцент5 3 2" xfId="2512"/>
    <cellStyle name="60% - Акцент5 3 2 2" xfId="27075"/>
    <cellStyle name="60% - Акцент5 3 3" xfId="2513"/>
    <cellStyle name="60% - Акцент5 3 4" xfId="2514"/>
    <cellStyle name="60% - Акцент5 3 5" xfId="2515"/>
    <cellStyle name="60% - Акцент5 3 6" xfId="2516"/>
    <cellStyle name="60% - Акцент5 30" xfId="18102"/>
    <cellStyle name="60% - Акцент5 31" xfId="18103"/>
    <cellStyle name="60% - Акцент5 32" xfId="18104"/>
    <cellStyle name="60% - Акцент5 33" xfId="18105"/>
    <cellStyle name="60% - Акцент5 34" xfId="18106"/>
    <cellStyle name="60% - Акцент5 35" xfId="18107"/>
    <cellStyle name="60% - Акцент5 36" xfId="18108"/>
    <cellStyle name="60% - Акцент5 37" xfId="18109"/>
    <cellStyle name="60% - Акцент5 38" xfId="18110"/>
    <cellStyle name="60% - Акцент5 39" xfId="18111"/>
    <cellStyle name="60% - Акцент5 4" xfId="2517"/>
    <cellStyle name="60% - Акцент5 4 2" xfId="2518"/>
    <cellStyle name="60% - Акцент5 4 3" xfId="2519"/>
    <cellStyle name="60% - Акцент5 4 4" xfId="2520"/>
    <cellStyle name="60% - Акцент5 4 5" xfId="2521"/>
    <cellStyle name="60% - Акцент5 40" xfId="18112"/>
    <cellStyle name="60% - Акцент5 41" xfId="18113"/>
    <cellStyle name="60% - Акцент5 42" xfId="18114"/>
    <cellStyle name="60% - Акцент5 43" xfId="18115"/>
    <cellStyle name="60% - Акцент5 44" xfId="18116"/>
    <cellStyle name="60% - Акцент5 45" xfId="18117"/>
    <cellStyle name="60% - Акцент5 46" xfId="18118"/>
    <cellStyle name="60% - Акцент5 47" xfId="18119"/>
    <cellStyle name="60% - Акцент5 48" xfId="18120"/>
    <cellStyle name="60% - Акцент5 49" xfId="18121"/>
    <cellStyle name="60% - Акцент5 5" xfId="2522"/>
    <cellStyle name="60% - Акцент5 5 2" xfId="2523"/>
    <cellStyle name="60% - Акцент5 5 3" xfId="2524"/>
    <cellStyle name="60% - Акцент5 5 4" xfId="2525"/>
    <cellStyle name="60% - Акцент5 5 5" xfId="2526"/>
    <cellStyle name="60% - Акцент5 50" xfId="18122"/>
    <cellStyle name="60% - Акцент5 51" xfId="18123"/>
    <cellStyle name="60% - Акцент5 52" xfId="18124"/>
    <cellStyle name="60% - Акцент5 53" xfId="18125"/>
    <cellStyle name="60% - Акцент5 54" xfId="18126"/>
    <cellStyle name="60% - Акцент5 55" xfId="18127"/>
    <cellStyle name="60% - Акцент5 56" xfId="18128"/>
    <cellStyle name="60% - Акцент5 57" xfId="18129"/>
    <cellStyle name="60% - Акцент5 58" xfId="18130"/>
    <cellStyle name="60% - Акцент5 59" xfId="18131"/>
    <cellStyle name="60% - Акцент5 6" xfId="2527"/>
    <cellStyle name="60% - Акцент5 6 2" xfId="2528"/>
    <cellStyle name="60% - Акцент5 6 3" xfId="2529"/>
    <cellStyle name="60% - Акцент5 6 4" xfId="2530"/>
    <cellStyle name="60% - Акцент5 6 5" xfId="2531"/>
    <cellStyle name="60% - Акцент5 60" xfId="18132"/>
    <cellStyle name="60% - Акцент5 61" xfId="18133"/>
    <cellStyle name="60% - Акцент5 62" xfId="18134"/>
    <cellStyle name="60% - Акцент5 63" xfId="18135"/>
    <cellStyle name="60% - Акцент5 64" xfId="18136"/>
    <cellStyle name="60% - Акцент5 65" xfId="18137"/>
    <cellStyle name="60% - Акцент5 66" xfId="18138"/>
    <cellStyle name="60% - Акцент5 67" xfId="18139"/>
    <cellStyle name="60% - Акцент5 68" xfId="18140"/>
    <cellStyle name="60% - Акцент5 69" xfId="18141"/>
    <cellStyle name="60% - Акцент5 7" xfId="2532"/>
    <cellStyle name="60% - Акцент5 7 2" xfId="2533"/>
    <cellStyle name="60% - Акцент5 7 3" xfId="2534"/>
    <cellStyle name="60% - Акцент5 7 4" xfId="2535"/>
    <cellStyle name="60% - Акцент5 7 5" xfId="2536"/>
    <cellStyle name="60% - Акцент5 70" xfId="19849"/>
    <cellStyle name="60% - Акцент5 70 2" xfId="21517"/>
    <cellStyle name="60% - Акцент5 71" xfId="20557"/>
    <cellStyle name="60% - Акцент5 71 2" xfId="21518"/>
    <cellStyle name="60% - Акцент5 72" xfId="21519"/>
    <cellStyle name="60% - Акцент5 73" xfId="21520"/>
    <cellStyle name="60% - Акцент5 74" xfId="21521"/>
    <cellStyle name="60% - Акцент5 75" xfId="21706"/>
    <cellStyle name="60% - Акцент5 76" xfId="21747"/>
    <cellStyle name="60% - Акцент5 77" xfId="21788"/>
    <cellStyle name="60% - Акцент5 78" xfId="21829"/>
    <cellStyle name="60% - Акцент5 79" xfId="21870"/>
    <cellStyle name="60% - Акцент5 8" xfId="2537"/>
    <cellStyle name="60% - Акцент5 8 2" xfId="2538"/>
    <cellStyle name="60% - Акцент5 8 3" xfId="2539"/>
    <cellStyle name="60% - Акцент5 8 4" xfId="2540"/>
    <cellStyle name="60% - Акцент5 8 5" xfId="2541"/>
    <cellStyle name="60% - Акцент5 80" xfId="21910"/>
    <cellStyle name="60% - Акцент5 9" xfId="2542"/>
    <cellStyle name="60% - Акцент5 9 2" xfId="2543"/>
    <cellStyle name="60% - Акцент5 9 3" xfId="2544"/>
    <cellStyle name="60% - Акцент5 9 4" xfId="2545"/>
    <cellStyle name="60% - Акцент5 9 5" xfId="2546"/>
    <cellStyle name="60% - Акцент6 10" xfId="2547"/>
    <cellStyle name="60% - Акцент6 10 2" xfId="2548"/>
    <cellStyle name="60% - Акцент6 10 3" xfId="2549"/>
    <cellStyle name="60% - Акцент6 10 4" xfId="2550"/>
    <cellStyle name="60% - Акцент6 10 5" xfId="2551"/>
    <cellStyle name="60% - Акцент6 11" xfId="2552"/>
    <cellStyle name="60% - Акцент6 11 2" xfId="2553"/>
    <cellStyle name="60% - Акцент6 11 3" xfId="2554"/>
    <cellStyle name="60% - Акцент6 11 4" xfId="2555"/>
    <cellStyle name="60% - Акцент6 11 5" xfId="2556"/>
    <cellStyle name="60% - Акцент6 12" xfId="2557"/>
    <cellStyle name="60% - Акцент6 12 2" xfId="2558"/>
    <cellStyle name="60% - Акцент6 12 3" xfId="2559"/>
    <cellStyle name="60% - Акцент6 12 4" xfId="2560"/>
    <cellStyle name="60% - Акцент6 12 5" xfId="2561"/>
    <cellStyle name="60% - Акцент6 13" xfId="2562"/>
    <cellStyle name="60% - Акцент6 13 2" xfId="2563"/>
    <cellStyle name="60% - Акцент6 13 3" xfId="2564"/>
    <cellStyle name="60% - Акцент6 13 4" xfId="2565"/>
    <cellStyle name="60% - Акцент6 13 5" xfId="2566"/>
    <cellStyle name="60% - Акцент6 14" xfId="2567"/>
    <cellStyle name="60% - Акцент6 14 2" xfId="2568"/>
    <cellStyle name="60% - Акцент6 14 3" xfId="2569"/>
    <cellStyle name="60% - Акцент6 14 4" xfId="2570"/>
    <cellStyle name="60% - Акцент6 14 5" xfId="2571"/>
    <cellStyle name="60% - Акцент6 15" xfId="2572"/>
    <cellStyle name="60% - Акцент6 15 2" xfId="2573"/>
    <cellStyle name="60% - Акцент6 15 3" xfId="2574"/>
    <cellStyle name="60% - Акцент6 15 4" xfId="2575"/>
    <cellStyle name="60% - Акцент6 15 5" xfId="2576"/>
    <cellStyle name="60% - Акцент6 16" xfId="2577"/>
    <cellStyle name="60% - Акцент6 16 2" xfId="2578"/>
    <cellStyle name="60% - Акцент6 17" xfId="2579"/>
    <cellStyle name="60% - Акцент6 18" xfId="2580"/>
    <cellStyle name="60% - Акцент6 19" xfId="2581"/>
    <cellStyle name="60% - Акцент6 2" xfId="2582"/>
    <cellStyle name="60% - Акцент6 2 10" xfId="2583"/>
    <cellStyle name="60% - Акцент6 2 11" xfId="2584"/>
    <cellStyle name="60% - Акцент6 2 2" xfId="2585"/>
    <cellStyle name="60% - Акцент6 2 2 2" xfId="2586"/>
    <cellStyle name="60% - Акцент6 2 2 3" xfId="27076"/>
    <cellStyle name="60% - Акцент6 2 3" xfId="2587"/>
    <cellStyle name="60% - Акцент6 2 3 2" xfId="18143"/>
    <cellStyle name="60% - Акцент6 2 4" xfId="2588"/>
    <cellStyle name="60% - Акцент6 2 4 2" xfId="18144"/>
    <cellStyle name="60% - Акцент6 2 5" xfId="2589"/>
    <cellStyle name="60% - Акцент6 2 6" xfId="2590"/>
    <cellStyle name="60% - Акцент6 2 6 2" xfId="2591"/>
    <cellStyle name="60% - Акцент6 2 7" xfId="2592"/>
    <cellStyle name="60% - Акцент6 2 8" xfId="2593"/>
    <cellStyle name="60% - Акцент6 2 9" xfId="2594"/>
    <cellStyle name="60% - Акцент6 2_июль " xfId="2595"/>
    <cellStyle name="60% - Акцент6 20" xfId="18145"/>
    <cellStyle name="60% - Акцент6 21" xfId="18146"/>
    <cellStyle name="60% - Акцент6 22" xfId="18147"/>
    <cellStyle name="60% - Акцент6 23" xfId="18148"/>
    <cellStyle name="60% - Акцент6 24" xfId="18149"/>
    <cellStyle name="60% - Акцент6 25" xfId="18150"/>
    <cellStyle name="60% - Акцент6 25 2" xfId="27077"/>
    <cellStyle name="60% - Акцент6 26" xfId="18151"/>
    <cellStyle name="60% - Акцент6 27" xfId="18152"/>
    <cellStyle name="60% - Акцент6 28" xfId="18153"/>
    <cellStyle name="60% - Акцент6 29" xfId="18154"/>
    <cellStyle name="60% - Акцент6 3" xfId="2596"/>
    <cellStyle name="60% - Акцент6 3 2" xfId="2597"/>
    <cellStyle name="60% - Акцент6 3 2 2" xfId="27078"/>
    <cellStyle name="60% - Акцент6 3 3" xfId="2598"/>
    <cellStyle name="60% - Акцент6 3 4" xfId="2599"/>
    <cellStyle name="60% - Акцент6 3 5" xfId="2600"/>
    <cellStyle name="60% - Акцент6 3 6" xfId="2601"/>
    <cellStyle name="60% - Акцент6 30" xfId="18155"/>
    <cellStyle name="60% - Акцент6 31" xfId="18156"/>
    <cellStyle name="60% - Акцент6 32" xfId="18157"/>
    <cellStyle name="60% - Акцент6 33" xfId="18158"/>
    <cellStyle name="60% - Акцент6 34" xfId="18159"/>
    <cellStyle name="60% - Акцент6 35" xfId="18160"/>
    <cellStyle name="60% - Акцент6 36" xfId="18161"/>
    <cellStyle name="60% - Акцент6 37" xfId="18162"/>
    <cellStyle name="60% - Акцент6 38" xfId="18163"/>
    <cellStyle name="60% - Акцент6 39" xfId="18164"/>
    <cellStyle name="60% - Акцент6 4" xfId="2602"/>
    <cellStyle name="60% - Акцент6 4 2" xfId="2603"/>
    <cellStyle name="60% - Акцент6 4 3" xfId="2604"/>
    <cellStyle name="60% - Акцент6 4 4" xfId="2605"/>
    <cellStyle name="60% - Акцент6 4 5" xfId="2606"/>
    <cellStyle name="60% - Акцент6 40" xfId="18165"/>
    <cellStyle name="60% - Акцент6 41" xfId="18166"/>
    <cellStyle name="60% - Акцент6 42" xfId="18167"/>
    <cellStyle name="60% - Акцент6 43" xfId="18168"/>
    <cellStyle name="60% - Акцент6 44" xfId="18169"/>
    <cellStyle name="60% - Акцент6 45" xfId="18170"/>
    <cellStyle name="60% - Акцент6 46" xfId="18171"/>
    <cellStyle name="60% - Акцент6 47" xfId="18172"/>
    <cellStyle name="60% - Акцент6 48" xfId="18173"/>
    <cellStyle name="60% - Акцент6 49" xfId="18174"/>
    <cellStyle name="60% - Акцент6 5" xfId="2607"/>
    <cellStyle name="60% - Акцент6 5 2" xfId="2608"/>
    <cellStyle name="60% - Акцент6 5 3" xfId="2609"/>
    <cellStyle name="60% - Акцент6 5 4" xfId="2610"/>
    <cellStyle name="60% - Акцент6 5 5" xfId="2611"/>
    <cellStyle name="60% - Акцент6 50" xfId="18175"/>
    <cellStyle name="60% - Акцент6 51" xfId="18176"/>
    <cellStyle name="60% - Акцент6 52" xfId="18177"/>
    <cellStyle name="60% - Акцент6 53" xfId="18178"/>
    <cellStyle name="60% - Акцент6 54" xfId="18179"/>
    <cellStyle name="60% - Акцент6 55" xfId="18180"/>
    <cellStyle name="60% - Акцент6 56" xfId="18181"/>
    <cellStyle name="60% - Акцент6 57" xfId="18182"/>
    <cellStyle name="60% - Акцент6 58" xfId="18183"/>
    <cellStyle name="60% - Акцент6 59" xfId="18184"/>
    <cellStyle name="60% - Акцент6 6" xfId="2612"/>
    <cellStyle name="60% - Акцент6 6 2" xfId="2613"/>
    <cellStyle name="60% - Акцент6 6 3" xfId="2614"/>
    <cellStyle name="60% - Акцент6 6 4" xfId="2615"/>
    <cellStyle name="60% - Акцент6 6 5" xfId="2616"/>
    <cellStyle name="60% - Акцент6 60" xfId="18185"/>
    <cellStyle name="60% - Акцент6 61" xfId="18186"/>
    <cellStyle name="60% - Акцент6 62" xfId="18187"/>
    <cellStyle name="60% - Акцент6 63" xfId="18188"/>
    <cellStyle name="60% - Акцент6 64" xfId="18189"/>
    <cellStyle name="60% - Акцент6 65" xfId="18190"/>
    <cellStyle name="60% - Акцент6 66" xfId="18191"/>
    <cellStyle name="60% - Акцент6 67" xfId="18192"/>
    <cellStyle name="60% - Акцент6 68" xfId="18193"/>
    <cellStyle name="60% - Акцент6 69" xfId="18194"/>
    <cellStyle name="60% - Акцент6 7" xfId="2617"/>
    <cellStyle name="60% - Акцент6 7 2" xfId="2618"/>
    <cellStyle name="60% - Акцент6 7 3" xfId="2619"/>
    <cellStyle name="60% - Акцент6 7 4" xfId="2620"/>
    <cellStyle name="60% - Акцент6 7 5" xfId="2621"/>
    <cellStyle name="60% - Акцент6 70" xfId="18195"/>
    <cellStyle name="60% - Акцент6 70 2" xfId="21522"/>
    <cellStyle name="60% - Акцент6 71" xfId="19850"/>
    <cellStyle name="60% - Акцент6 71 2" xfId="21523"/>
    <cellStyle name="60% - Акцент6 72" xfId="20074"/>
    <cellStyle name="60% - Акцент6 72 2" xfId="21524"/>
    <cellStyle name="60% - Акцент6 73" xfId="20558"/>
    <cellStyle name="60% - Акцент6 73 2" xfId="21525"/>
    <cellStyle name="60% - Акцент6 74" xfId="21526"/>
    <cellStyle name="60% - Акцент6 75" xfId="21707"/>
    <cellStyle name="60% - Акцент6 76" xfId="21748"/>
    <cellStyle name="60% - Акцент6 77" xfId="21789"/>
    <cellStyle name="60% - Акцент6 78" xfId="21830"/>
    <cellStyle name="60% - Акцент6 79" xfId="21871"/>
    <cellStyle name="60% - Акцент6 8" xfId="2622"/>
    <cellStyle name="60% - Акцент6 8 2" xfId="2623"/>
    <cellStyle name="60% - Акцент6 8 3" xfId="2624"/>
    <cellStyle name="60% - Акцент6 8 4" xfId="2625"/>
    <cellStyle name="60% - Акцент6 8 5" xfId="2626"/>
    <cellStyle name="60% - Акцент6 80" xfId="21911"/>
    <cellStyle name="60% - Акцент6 81" xfId="21949"/>
    <cellStyle name="60% - Акцент6 82" xfId="18142"/>
    <cellStyle name="60% - Акцент6 9" xfId="2627"/>
    <cellStyle name="60% - Акцент6 9 2" xfId="2628"/>
    <cellStyle name="60% - Акцент6 9 3" xfId="2629"/>
    <cellStyle name="60% - Акцент6 9 4" xfId="2630"/>
    <cellStyle name="60% - Акцент6 9 5" xfId="2631"/>
    <cellStyle name="75%" xfId="2632"/>
    <cellStyle name="75% 2" xfId="2633"/>
    <cellStyle name="75% 3" xfId="2634"/>
    <cellStyle name="8pt" xfId="2635"/>
    <cellStyle name="Aaia?iue" xfId="2636"/>
    <cellStyle name="Aaia?iue [0]" xfId="2637"/>
    <cellStyle name="Aaia?iue_vaqduGfTSN7qyUJNWHRlcWo3H" xfId="2638"/>
    <cellStyle name="Äåíåæíûé [0]_vaqduGfTSN7qyUJNWHRlcWo3H" xfId="2639"/>
    <cellStyle name="Äåíåæíûé_vaqduGfTSN7qyUJNWHRlcWo3H" xfId="2640"/>
    <cellStyle name="Accent1" xfId="2641"/>
    <cellStyle name="Accent1 - 20%" xfId="2642"/>
    <cellStyle name="Accent1 - 40%" xfId="2643"/>
    <cellStyle name="Accent1 - 60%" xfId="2644"/>
    <cellStyle name="Accent1 10" xfId="2645"/>
    <cellStyle name="Accent1 10 2" xfId="2646"/>
    <cellStyle name="Accent1 11" xfId="2647"/>
    <cellStyle name="Accent1 12" xfId="2648"/>
    <cellStyle name="Accent1 13" xfId="2649"/>
    <cellStyle name="Accent1 2" xfId="2650"/>
    <cellStyle name="Accent1 2 2" xfId="2651"/>
    <cellStyle name="Accent1 3" xfId="2652"/>
    <cellStyle name="Accent1 3 2" xfId="2653"/>
    <cellStyle name="Accent1 4" xfId="2654"/>
    <cellStyle name="Accent1 4 2" xfId="2655"/>
    <cellStyle name="Accent1 5" xfId="2656"/>
    <cellStyle name="Accent1 5 2" xfId="2657"/>
    <cellStyle name="Accent1 6" xfId="2658"/>
    <cellStyle name="Accent1 6 2" xfId="2659"/>
    <cellStyle name="Accent1 7" xfId="2660"/>
    <cellStyle name="Accent1 7 2" xfId="2661"/>
    <cellStyle name="Accent1 8" xfId="2662"/>
    <cellStyle name="Accent1 8 2" xfId="2663"/>
    <cellStyle name="Accent1 9" xfId="2664"/>
    <cellStyle name="Accent1 9 2" xfId="2665"/>
    <cellStyle name="Accent1_Критерии RAB" xfId="2666"/>
    <cellStyle name="Accent2" xfId="2667"/>
    <cellStyle name="Accent2 - 20%" xfId="2668"/>
    <cellStyle name="Accent2 - 40%" xfId="2669"/>
    <cellStyle name="Accent2 - 60%" xfId="2670"/>
    <cellStyle name="Accent2 10" xfId="2671"/>
    <cellStyle name="Accent2 10 2" xfId="2672"/>
    <cellStyle name="Accent2 11" xfId="2673"/>
    <cellStyle name="Accent2 12" xfId="2674"/>
    <cellStyle name="Accent2 13" xfId="2675"/>
    <cellStyle name="Accent2 2" xfId="2676"/>
    <cellStyle name="Accent2 2 2" xfId="2677"/>
    <cellStyle name="Accent2 3" xfId="2678"/>
    <cellStyle name="Accent2 3 2" xfId="2679"/>
    <cellStyle name="Accent2 4" xfId="2680"/>
    <cellStyle name="Accent2 4 2" xfId="2681"/>
    <cellStyle name="Accent2 5" xfId="2682"/>
    <cellStyle name="Accent2 5 2" xfId="2683"/>
    <cellStyle name="Accent2 6" xfId="2684"/>
    <cellStyle name="Accent2 6 2" xfId="2685"/>
    <cellStyle name="Accent2 7" xfId="2686"/>
    <cellStyle name="Accent2 7 2" xfId="2687"/>
    <cellStyle name="Accent2 8" xfId="2688"/>
    <cellStyle name="Accent2 8 2" xfId="2689"/>
    <cellStyle name="Accent2 9" xfId="2690"/>
    <cellStyle name="Accent2 9 2" xfId="2691"/>
    <cellStyle name="Accent2_Критерии RAB" xfId="2692"/>
    <cellStyle name="Accent3" xfId="2693"/>
    <cellStyle name="Accent3 - 20%" xfId="2694"/>
    <cellStyle name="Accent3 - 40%" xfId="2695"/>
    <cellStyle name="Accent3 - 60%" xfId="2696"/>
    <cellStyle name="Accent3 10" xfId="2697"/>
    <cellStyle name="Accent3 10 2" xfId="2698"/>
    <cellStyle name="Accent3 11" xfId="2699"/>
    <cellStyle name="Accent3 12" xfId="2700"/>
    <cellStyle name="Accent3 13" xfId="2701"/>
    <cellStyle name="Accent3 2" xfId="2702"/>
    <cellStyle name="Accent3 2 2" xfId="2703"/>
    <cellStyle name="Accent3 3" xfId="2704"/>
    <cellStyle name="Accent3 3 2" xfId="2705"/>
    <cellStyle name="Accent3 4" xfId="2706"/>
    <cellStyle name="Accent3 4 2" xfId="2707"/>
    <cellStyle name="Accent3 5" xfId="2708"/>
    <cellStyle name="Accent3 5 2" xfId="2709"/>
    <cellStyle name="Accent3 5 3" xfId="2710"/>
    <cellStyle name="Accent3 6" xfId="2711"/>
    <cellStyle name="Accent3 6 2" xfId="2712"/>
    <cellStyle name="Accent3 7" xfId="2713"/>
    <cellStyle name="Accent3 7 2" xfId="2714"/>
    <cellStyle name="Accent3 8" xfId="2715"/>
    <cellStyle name="Accent3 8 2" xfId="2716"/>
    <cellStyle name="Accent3 9" xfId="2717"/>
    <cellStyle name="Accent3 9 2" xfId="2718"/>
    <cellStyle name="Accent3_Критерии RAB" xfId="2719"/>
    <cellStyle name="Accent4" xfId="2720"/>
    <cellStyle name="Accent4 - 20%" xfId="2721"/>
    <cellStyle name="Accent4 - 40%" xfId="2722"/>
    <cellStyle name="Accent4 - 60%" xfId="2723"/>
    <cellStyle name="Accent4 10" xfId="2724"/>
    <cellStyle name="Accent4 10 2" xfId="2725"/>
    <cellStyle name="Accent4 11" xfId="2726"/>
    <cellStyle name="Accent4 12" xfId="2727"/>
    <cellStyle name="Accent4 13" xfId="2728"/>
    <cellStyle name="Accent4 2" xfId="2729"/>
    <cellStyle name="Accent4 2 2" xfId="2730"/>
    <cellStyle name="Accent4 3" xfId="2731"/>
    <cellStyle name="Accent4 3 2" xfId="2732"/>
    <cellStyle name="Accent4 4" xfId="2733"/>
    <cellStyle name="Accent4 4 2" xfId="2734"/>
    <cellStyle name="Accent4 5" xfId="2735"/>
    <cellStyle name="Accent4 5 2" xfId="2736"/>
    <cellStyle name="Accent4 5 3" xfId="2737"/>
    <cellStyle name="Accent4 6" xfId="2738"/>
    <cellStyle name="Accent4 6 2" xfId="2739"/>
    <cellStyle name="Accent4 7" xfId="2740"/>
    <cellStyle name="Accent4 7 2" xfId="2741"/>
    <cellStyle name="Accent4 8" xfId="2742"/>
    <cellStyle name="Accent4 8 2" xfId="2743"/>
    <cellStyle name="Accent4 9" xfId="2744"/>
    <cellStyle name="Accent4 9 2" xfId="2745"/>
    <cellStyle name="Accent4_Критерии RAB" xfId="2746"/>
    <cellStyle name="Accent5" xfId="2747"/>
    <cellStyle name="Accent5 - 20%" xfId="2748"/>
    <cellStyle name="Accent5 - 40%" xfId="2749"/>
    <cellStyle name="Accent5 - 60%" xfId="2750"/>
    <cellStyle name="Accent5 10" xfId="2751"/>
    <cellStyle name="Accent5 10 2" xfId="2752"/>
    <cellStyle name="Accent5 11" xfId="2753"/>
    <cellStyle name="Accent5 12" xfId="2754"/>
    <cellStyle name="Accent5 13" xfId="2755"/>
    <cellStyle name="Accent5 2" xfId="2756"/>
    <cellStyle name="Accent5 2 2" xfId="2757"/>
    <cellStyle name="Accent5 3" xfId="2758"/>
    <cellStyle name="Accent5 3 2" xfId="2759"/>
    <cellStyle name="Accent5 4" xfId="2760"/>
    <cellStyle name="Accent5 4 2" xfId="2761"/>
    <cellStyle name="Accent5 5" xfId="2762"/>
    <cellStyle name="Accent5 5 2" xfId="2763"/>
    <cellStyle name="Accent5 5 3" xfId="2764"/>
    <cellStyle name="Accent5 6" xfId="2765"/>
    <cellStyle name="Accent5 6 2" xfId="2766"/>
    <cellStyle name="Accent5 7" xfId="2767"/>
    <cellStyle name="Accent5 7 2" xfId="2768"/>
    <cellStyle name="Accent5 8" xfId="2769"/>
    <cellStyle name="Accent5 8 2" xfId="2770"/>
    <cellStyle name="Accent5 9" xfId="2771"/>
    <cellStyle name="Accent5 9 2" xfId="2772"/>
    <cellStyle name="Accent5_Критерии RAB" xfId="2773"/>
    <cellStyle name="Accent6" xfId="2774"/>
    <cellStyle name="Accent6 - 20%" xfId="2775"/>
    <cellStyle name="Accent6 - 40%" xfId="2776"/>
    <cellStyle name="Accent6 - 60%" xfId="2777"/>
    <cellStyle name="Accent6 10" xfId="2778"/>
    <cellStyle name="Accent6 10 2" xfId="2779"/>
    <cellStyle name="Accent6 11" xfId="2780"/>
    <cellStyle name="Accent6 12" xfId="2781"/>
    <cellStyle name="Accent6 13" xfId="2782"/>
    <cellStyle name="Accent6 2" xfId="2783"/>
    <cellStyle name="Accent6 2 2" xfId="2784"/>
    <cellStyle name="Accent6 3" xfId="2785"/>
    <cellStyle name="Accent6 3 2" xfId="2786"/>
    <cellStyle name="Accent6 4" xfId="2787"/>
    <cellStyle name="Accent6 4 2" xfId="2788"/>
    <cellStyle name="Accent6 5" xfId="2789"/>
    <cellStyle name="Accent6 5 2" xfId="2790"/>
    <cellStyle name="Accent6 5 3" xfId="2791"/>
    <cellStyle name="Accent6 6" xfId="2792"/>
    <cellStyle name="Accent6 6 2" xfId="2793"/>
    <cellStyle name="Accent6 7" xfId="2794"/>
    <cellStyle name="Accent6 7 2" xfId="2795"/>
    <cellStyle name="Accent6 8" xfId="2796"/>
    <cellStyle name="Accent6 8 2" xfId="2797"/>
    <cellStyle name="Accent6 9" xfId="2798"/>
    <cellStyle name="Accent6 9 2" xfId="2799"/>
    <cellStyle name="Accent6_Критерии RAB" xfId="2800"/>
    <cellStyle name="account" xfId="2801"/>
    <cellStyle name="Accounting" xfId="2802"/>
    <cellStyle name="acct" xfId="2803"/>
    <cellStyle name="Ăčďĺđńńűëęŕ" xfId="2804"/>
    <cellStyle name="Ăčďĺđńńűëęŕ 2" xfId="2805"/>
    <cellStyle name="AeE­ [0]_?A°??µAoC?" xfId="2806"/>
    <cellStyle name="AeE­_?A°??µAoC?" xfId="2807"/>
    <cellStyle name="Aeia?nnueea" xfId="2808"/>
    <cellStyle name="AFE" xfId="2809"/>
    <cellStyle name="Áĺççŕůčňíűé" xfId="2810"/>
    <cellStyle name="Äĺíĺćíűé [0]_(ňŕá 3č)" xfId="2811"/>
    <cellStyle name="Äĺíĺćíűé_(ňŕá 3č)" xfId="2812"/>
    <cellStyle name="alternate" xfId="2813"/>
    <cellStyle name="aluminium" xfId="2814"/>
    <cellStyle name="Analyst Name" xfId="2815"/>
    <cellStyle name="Anna" xfId="2816"/>
    <cellStyle name="AP_AR_UPS" xfId="2817"/>
    <cellStyle name="Arial 10" xfId="2818"/>
    <cellStyle name="Arial 12" xfId="2819"/>
    <cellStyle name="Assumption - Normal" xfId="2820"/>
    <cellStyle name="Assumption - Normal 10" xfId="2821"/>
    <cellStyle name="Assumption - Normal 2" xfId="2822"/>
    <cellStyle name="Assumption - Normal 3" xfId="2823"/>
    <cellStyle name="Assumption - Normal 4" xfId="2824"/>
    <cellStyle name="Assumption - Normal 5" xfId="2825"/>
    <cellStyle name="Assumption - Normal 6" xfId="2826"/>
    <cellStyle name="Assumption - Normal 7" xfId="2827"/>
    <cellStyle name="Assumption - Normal 8" xfId="2828"/>
    <cellStyle name="Assumption - Normal 9" xfId="2829"/>
    <cellStyle name="Availability" xfId="2830"/>
    <cellStyle name="b lue" xfId="2831"/>
    <cellStyle name="BackGround_General" xfId="2832"/>
    <cellStyle name="Bad" xfId="2833"/>
    <cellStyle name="Bad 10" xfId="2834"/>
    <cellStyle name="Bad 11" xfId="2835"/>
    <cellStyle name="Bad 12" xfId="2836"/>
    <cellStyle name="Bad 13" xfId="2837"/>
    <cellStyle name="Bad 2" xfId="2838"/>
    <cellStyle name="Bad 2 2" xfId="2839"/>
    <cellStyle name="Bad 3" xfId="2840"/>
    <cellStyle name="Bad 3 2" xfId="2841"/>
    <cellStyle name="Bad 4" xfId="2842"/>
    <cellStyle name="Bad 5" xfId="2843"/>
    <cellStyle name="Bad 6" xfId="2844"/>
    <cellStyle name="Bad 7" xfId="2845"/>
    <cellStyle name="Bad 8" xfId="2846"/>
    <cellStyle name="Bad 9" xfId="2847"/>
    <cellStyle name="Balance" xfId="2848"/>
    <cellStyle name="BalanceBold" xfId="2849"/>
    <cellStyle name="Big" xfId="2850"/>
    <cellStyle name="BLACK" xfId="2851"/>
    <cellStyle name="blank" xfId="2852"/>
    <cellStyle name="Blue" xfId="2853"/>
    <cellStyle name="Blue 2" xfId="2854"/>
    <cellStyle name="Blue_Calculation" xfId="2855"/>
    <cellStyle name="blur" xfId="2856"/>
    <cellStyle name="Body" xfId="2857"/>
    <cellStyle name="Bold/Border" xfId="2858"/>
    <cellStyle name="Bold/Border 2" xfId="2859"/>
    <cellStyle name="Bold/Border 3" xfId="2860"/>
    <cellStyle name="Bold/Border 4" xfId="2861"/>
    <cellStyle name="Bold/Border 5" xfId="2862"/>
    <cellStyle name="Bold/Border 6" xfId="2863"/>
    <cellStyle name="Bold/Border 7" xfId="2864"/>
    <cellStyle name="Bold/Border 8" xfId="2865"/>
    <cellStyle name="British Pound" xfId="2866"/>
    <cellStyle name="Bullet" xfId="2867"/>
    <cellStyle name="C" xfId="2868"/>
    <cellStyle name="C?AO_?A°??µAoC?" xfId="2869"/>
    <cellStyle name="Calc Currency (0)" xfId="2870"/>
    <cellStyle name="Calc Currency (0) 2" xfId="2871"/>
    <cellStyle name="Calc Currency (0) 3" xfId="2872"/>
    <cellStyle name="Calc Currency (2)" xfId="2873"/>
    <cellStyle name="Calc Currency (2) 2" xfId="2874"/>
    <cellStyle name="Calc Percent (0)" xfId="2875"/>
    <cellStyle name="Calc Percent (0) 2" xfId="2876"/>
    <cellStyle name="Calc Percent (1)" xfId="2877"/>
    <cellStyle name="Calc Percent (1) 2" xfId="2878"/>
    <cellStyle name="Calc Percent (2)" xfId="2879"/>
    <cellStyle name="Calc Percent (2) 2" xfId="2880"/>
    <cellStyle name="Calc Units (0)" xfId="2881"/>
    <cellStyle name="Calc Units (0) 2" xfId="2882"/>
    <cellStyle name="Calc Units (1)" xfId="2883"/>
    <cellStyle name="Calc Units (1) 2" xfId="2884"/>
    <cellStyle name="Calc Units (2)" xfId="2885"/>
    <cellStyle name="Calc Units (2) 2" xfId="2886"/>
    <cellStyle name="Calculation" xfId="2887"/>
    <cellStyle name="Calculation 10" xfId="2888"/>
    <cellStyle name="Calculation 10 2" xfId="15640"/>
    <cellStyle name="Calculation 10 2 2" xfId="27485"/>
    <cellStyle name="Calculation 10 2 3" xfId="29398"/>
    <cellStyle name="Calculation 11" xfId="2889"/>
    <cellStyle name="Calculation 11 2" xfId="15641"/>
    <cellStyle name="Calculation 11 2 2" xfId="27486"/>
    <cellStyle name="Calculation 11 2 3" xfId="29399"/>
    <cellStyle name="Calculation 12" xfId="2890"/>
    <cellStyle name="Calculation 12 2" xfId="15642"/>
    <cellStyle name="Calculation 12 2 2" xfId="27487"/>
    <cellStyle name="Calculation 12 2 3" xfId="29400"/>
    <cellStyle name="Calculation 13" xfId="2891"/>
    <cellStyle name="Calculation 13 2" xfId="15643"/>
    <cellStyle name="Calculation 13 2 2" xfId="27488"/>
    <cellStyle name="Calculation 13 2 3" xfId="29401"/>
    <cellStyle name="Calculation 14" xfId="2892"/>
    <cellStyle name="Calculation 15" xfId="15534"/>
    <cellStyle name="Calculation 15 2" xfId="27389"/>
    <cellStyle name="Calculation 15 3" xfId="29303"/>
    <cellStyle name="Calculation 2" xfId="2893"/>
    <cellStyle name="Calculation 2 2" xfId="2894"/>
    <cellStyle name="Calculation 2 3" xfId="2895"/>
    <cellStyle name="Calculation 2 4" xfId="2896"/>
    <cellStyle name="Calculation 2 5" xfId="15644"/>
    <cellStyle name="Calculation 2 5 2" xfId="27489"/>
    <cellStyle name="Calculation 2 5 3" xfId="29402"/>
    <cellStyle name="Calculation 3" xfId="2897"/>
    <cellStyle name="Calculation 3 2" xfId="2898"/>
    <cellStyle name="Calculation 3 3" xfId="2899"/>
    <cellStyle name="Calculation 3 4" xfId="15645"/>
    <cellStyle name="Calculation 3 4 2" xfId="27490"/>
    <cellStyle name="Calculation 3 4 3" xfId="29403"/>
    <cellStyle name="Calculation 4" xfId="2900"/>
    <cellStyle name="Calculation 4 2" xfId="2901"/>
    <cellStyle name="Calculation 4 3" xfId="2902"/>
    <cellStyle name="Calculation 4 4" xfId="15646"/>
    <cellStyle name="Calculation 4 4 2" xfId="27491"/>
    <cellStyle name="Calculation 4 4 3" xfId="29404"/>
    <cellStyle name="Calculation 5" xfId="2903"/>
    <cellStyle name="Calculation 5 2" xfId="15647"/>
    <cellStyle name="Calculation 5 2 2" xfId="27492"/>
    <cellStyle name="Calculation 5 2 3" xfId="29405"/>
    <cellStyle name="Calculation 6" xfId="2904"/>
    <cellStyle name="Calculation 6 2" xfId="2905"/>
    <cellStyle name="Calculation 6 3" xfId="15648"/>
    <cellStyle name="Calculation 6 3 2" xfId="27493"/>
    <cellStyle name="Calculation 6 3 3" xfId="29406"/>
    <cellStyle name="Calculation 7" xfId="2906"/>
    <cellStyle name="Calculation 7 2" xfId="15649"/>
    <cellStyle name="Calculation 7 2 2" xfId="27494"/>
    <cellStyle name="Calculation 7 2 3" xfId="29407"/>
    <cellStyle name="Calculation 8" xfId="2907"/>
    <cellStyle name="Calculation 8 2" xfId="15650"/>
    <cellStyle name="Calculation 8 2 2" xfId="27495"/>
    <cellStyle name="Calculation 8 2 3" xfId="29408"/>
    <cellStyle name="Calculation 9" xfId="2908"/>
    <cellStyle name="Calculation 9 2" xfId="15651"/>
    <cellStyle name="Calculation 9 2 2" xfId="27496"/>
    <cellStyle name="Calculation 9 2 3" xfId="29409"/>
    <cellStyle name="Calculation_Xl0000026" xfId="2909"/>
    <cellStyle name="Case" xfId="2910"/>
    <cellStyle name="Center Across" xfId="2911"/>
    <cellStyle name="Center Across 2" xfId="2912"/>
    <cellStyle name="Center Across 3" xfId="2913"/>
    <cellStyle name="Center Across 4" xfId="2914"/>
    <cellStyle name="Center Across 5" xfId="2915"/>
    <cellStyle name="Center Across 6" xfId="2916"/>
    <cellStyle name="Center Across 7" xfId="2917"/>
    <cellStyle name="Center Across 8" xfId="2918"/>
    <cellStyle name="Changeable" xfId="2919"/>
    <cellStyle name="Characteristic" xfId="2920"/>
    <cellStyle name="CharactNote" xfId="2921"/>
    <cellStyle name="CharactType" xfId="2922"/>
    <cellStyle name="CharactValue" xfId="2923"/>
    <cellStyle name="CharactValueNote" xfId="2924"/>
    <cellStyle name="CharShortType" xfId="2925"/>
    <cellStyle name="Check" xfId="2926"/>
    <cellStyle name="Check 2" xfId="2927"/>
    <cellStyle name="Check 2 2" xfId="2928"/>
    <cellStyle name="Check 3" xfId="2929"/>
    <cellStyle name="Check Cell" xfId="2930"/>
    <cellStyle name="Check Cell 10" xfId="2931"/>
    <cellStyle name="Check Cell 11" xfId="2932"/>
    <cellStyle name="Check Cell 12" xfId="2933"/>
    <cellStyle name="Check Cell 13" xfId="2934"/>
    <cellStyle name="Check Cell 2" xfId="2935"/>
    <cellStyle name="Check Cell 2 2" xfId="2936"/>
    <cellStyle name="Check Cell 2 3" xfId="2937"/>
    <cellStyle name="Check Cell 3" xfId="2938"/>
    <cellStyle name="Check Cell 3 2" xfId="2939"/>
    <cellStyle name="Check Cell 3 3" xfId="2940"/>
    <cellStyle name="Check Cell 4" xfId="2941"/>
    <cellStyle name="Check Cell 5" xfId="2942"/>
    <cellStyle name="Check Cell 6" xfId="2943"/>
    <cellStyle name="Check Cell 7" xfId="2944"/>
    <cellStyle name="Check Cell 8" xfId="2945"/>
    <cellStyle name="Check Cell 9" xfId="2946"/>
    <cellStyle name="Check Cell_Xl0000026" xfId="2947"/>
    <cellStyle name="Code" xfId="2948"/>
    <cellStyle name="Code 10" xfId="2949"/>
    <cellStyle name="Code 11" xfId="2950"/>
    <cellStyle name="Code 12" xfId="2951"/>
    <cellStyle name="Code 13" xfId="2952"/>
    <cellStyle name="Code 14" xfId="2953"/>
    <cellStyle name="Code 15" xfId="2954"/>
    <cellStyle name="Code 16" xfId="2955"/>
    <cellStyle name="Code 17" xfId="2956"/>
    <cellStyle name="Code 18" xfId="2957"/>
    <cellStyle name="Code 19" xfId="2958"/>
    <cellStyle name="Code 2" xfId="2959"/>
    <cellStyle name="Code 20" xfId="2960"/>
    <cellStyle name="Code 21" xfId="2961"/>
    <cellStyle name="Code 22" xfId="2962"/>
    <cellStyle name="Code 23" xfId="2963"/>
    <cellStyle name="Code 24" xfId="2964"/>
    <cellStyle name="Code 25" xfId="2965"/>
    <cellStyle name="Code 26" xfId="2966"/>
    <cellStyle name="Code 27" xfId="2967"/>
    <cellStyle name="Code 28" xfId="2968"/>
    <cellStyle name="Code 29" xfId="2969"/>
    <cellStyle name="Code 3" xfId="2970"/>
    <cellStyle name="Code 30" xfId="2971"/>
    <cellStyle name="Code 31" xfId="2972"/>
    <cellStyle name="Code 32" xfId="2973"/>
    <cellStyle name="Code 33" xfId="2974"/>
    <cellStyle name="Code 34" xfId="2975"/>
    <cellStyle name="Code 35" xfId="2976"/>
    <cellStyle name="Code 36" xfId="2977"/>
    <cellStyle name="Code 37" xfId="2978"/>
    <cellStyle name="Code 4" xfId="2979"/>
    <cellStyle name="Code 5" xfId="2980"/>
    <cellStyle name="Code 6" xfId="2981"/>
    <cellStyle name="Code 7" xfId="2982"/>
    <cellStyle name="Code 8" xfId="2983"/>
    <cellStyle name="Code 9" xfId="2984"/>
    <cellStyle name="Code Section" xfId="2985"/>
    <cellStyle name="Code Section 2" xfId="29290"/>
    <cellStyle name="ColHeading" xfId="2986"/>
    <cellStyle name="Column Heading" xfId="2987"/>
    <cellStyle name="Column Title" xfId="2988"/>
    <cellStyle name="Com " xfId="2989"/>
    <cellStyle name="Comma  - Style1" xfId="2990"/>
    <cellStyle name="Comma  - Style2" xfId="2991"/>
    <cellStyle name="Comma  - Style3" xfId="2992"/>
    <cellStyle name="Comma  - Style4" xfId="2993"/>
    <cellStyle name="Comma  - Style5" xfId="2994"/>
    <cellStyle name="Comma  - Style6" xfId="2995"/>
    <cellStyle name="Comma  - Style7" xfId="2996"/>
    <cellStyle name="Comma  - Style8" xfId="2997"/>
    <cellStyle name="Comma [0]_#6 Temps &amp; Contractors" xfId="2998"/>
    <cellStyle name="Comma [00]" xfId="2999"/>
    <cellStyle name="Comma [00] 2" xfId="3000"/>
    <cellStyle name="Comma [1]" xfId="3001"/>
    <cellStyle name="Comma [2]" xfId="3002"/>
    <cellStyle name="Comma [3]" xfId="3003"/>
    <cellStyle name="Comma 0" xfId="3004"/>
    <cellStyle name="Comma 0*" xfId="3005"/>
    <cellStyle name="Comma 2" xfId="3006"/>
    <cellStyle name="Comma 2 2" xfId="3007"/>
    <cellStyle name="Comma 3" xfId="3008"/>
    <cellStyle name="Comma(1)" xfId="3009"/>
    <cellStyle name="Comma_#6 Temps &amp; Contractors" xfId="3010"/>
    <cellStyle name="Comma0" xfId="3011"/>
    <cellStyle name="Comma0 - Modelo1" xfId="3012"/>
    <cellStyle name="Comma0 - Style1" xfId="3013"/>
    <cellStyle name="Comma0 2" xfId="3014"/>
    <cellStyle name="Comma1 - Modelo2" xfId="3015"/>
    <cellStyle name="Comma1 - Style2" xfId="3016"/>
    <cellStyle name="Comments" xfId="3017"/>
    <cellStyle name="Company" xfId="3018"/>
    <cellStyle name="CompanyName" xfId="3019"/>
    <cellStyle name="Coname" xfId="3020"/>
    <cellStyle name="Coname 2" xfId="3021"/>
    <cellStyle name="Coname 3" xfId="3022"/>
    <cellStyle name="Coname 4" xfId="3023"/>
    <cellStyle name="Coname 5" xfId="3024"/>
    <cellStyle name="Coname 6" xfId="3025"/>
    <cellStyle name="Coname 7" xfId="3026"/>
    <cellStyle name="Coname 8" xfId="3027"/>
    <cellStyle name="Condition" xfId="3028"/>
    <cellStyle name="CondMandatory" xfId="3029"/>
    <cellStyle name="Conor 1" xfId="3030"/>
    <cellStyle name="Conor1" xfId="3031"/>
    <cellStyle name="Conor2" xfId="3032"/>
    <cellStyle name="Content1" xfId="3033"/>
    <cellStyle name="Content2" xfId="3034"/>
    <cellStyle name="Content3" xfId="3035"/>
    <cellStyle name="Credit" xfId="3036"/>
    <cellStyle name="Credit subtotal" xfId="3037"/>
    <cellStyle name="Credit subtotal 10" xfId="3038"/>
    <cellStyle name="Credit subtotal 2" xfId="3039"/>
    <cellStyle name="Credit subtotal 3" xfId="3040"/>
    <cellStyle name="Credit subtotal 4" xfId="3041"/>
    <cellStyle name="Credit subtotal 5" xfId="3042"/>
    <cellStyle name="Credit subtotal 6" xfId="3043"/>
    <cellStyle name="Credit subtotal 7" xfId="3044"/>
    <cellStyle name="Credit subtotal 8" xfId="3045"/>
    <cellStyle name="Credit subtotal 9" xfId="3046"/>
    <cellStyle name="Credit Total" xfId="3047"/>
    <cellStyle name="Credit Total 2" xfId="27379"/>
    <cellStyle name="Credit_Tickmarks" xfId="3048"/>
    <cellStyle name="Çŕůčňíűé" xfId="3049"/>
    <cellStyle name="CurRatio" xfId="3050"/>
    <cellStyle name="Currency [0]" xfId="3051"/>
    <cellStyle name="Currency [0] 2" xfId="3052"/>
    <cellStyle name="Currency [0] 3" xfId="3053"/>
    <cellStyle name="Currency [0] 4" xfId="3054"/>
    <cellStyle name="Currency [0] 5" xfId="3055"/>
    <cellStyle name="Currency [00]" xfId="3056"/>
    <cellStyle name="Currency [00] 2" xfId="3057"/>
    <cellStyle name="Currency [1]" xfId="3058"/>
    <cellStyle name="Currency [2]" xfId="3059"/>
    <cellStyle name="Currency [3]" xfId="3060"/>
    <cellStyle name="Currency 0" xfId="3061"/>
    <cellStyle name="Currency 2" xfId="3062"/>
    <cellStyle name="Currency_#6 Temps &amp; Contractors" xfId="3063"/>
    <cellStyle name="Currency0" xfId="3064"/>
    <cellStyle name="Currency0 2" xfId="3065"/>
    <cellStyle name="CUS.Work.Area" xfId="3066"/>
    <cellStyle name="d" xfId="3067"/>
    <cellStyle name="Đ_x0010_" xfId="3068"/>
    <cellStyle name="d 2" xfId="27380"/>
    <cellStyle name="d 3" xfId="29291"/>
    <cellStyle name="Dash" xfId="3069"/>
    <cellStyle name="Data" xfId="3070"/>
    <cellStyle name="DataBold" xfId="3071"/>
    <cellStyle name="DataTable_DataTime_HEADER" xfId="18196"/>
    <cellStyle name="date" xfId="3072"/>
    <cellStyle name="date 2" xfId="3073"/>
    <cellStyle name="date 2 2" xfId="3074"/>
    <cellStyle name="Date 3" xfId="3075"/>
    <cellStyle name="date 3 2" xfId="3076"/>
    <cellStyle name="date 3 3" xfId="3077"/>
    <cellStyle name="Date 4" xfId="3078"/>
    <cellStyle name="date 4 2" xfId="3079"/>
    <cellStyle name="Date 5" xfId="3080"/>
    <cellStyle name="Date Aligned" xfId="3081"/>
    <cellStyle name="Date Short" xfId="3082"/>
    <cellStyle name="Date Short 2" xfId="3083"/>
    <cellStyle name="Date, Long" xfId="3084"/>
    <cellStyle name="Date, Short" xfId="3085"/>
    <cellStyle name="Date_BV204 DCF Model" xfId="3086"/>
    <cellStyle name="Dateline" xfId="3087"/>
    <cellStyle name="Dateline 2" xfId="3088"/>
    <cellStyle name="Dateline 3" xfId="3089"/>
    <cellStyle name="Dates" xfId="3090"/>
    <cellStyle name="Dates 2" xfId="3091"/>
    <cellStyle name="DateTime" xfId="3092"/>
    <cellStyle name="Debit" xfId="3093"/>
    <cellStyle name="Debit subtotal" xfId="3094"/>
    <cellStyle name="Debit subtotal 10" xfId="3095"/>
    <cellStyle name="Debit subtotal 2" xfId="3096"/>
    <cellStyle name="Debit subtotal 3" xfId="3097"/>
    <cellStyle name="Debit subtotal 4" xfId="3098"/>
    <cellStyle name="Debit subtotal 5" xfId="3099"/>
    <cellStyle name="Debit subtotal 6" xfId="3100"/>
    <cellStyle name="Debit subtotal 7" xfId="3101"/>
    <cellStyle name="Debit subtotal 8" xfId="3102"/>
    <cellStyle name="Debit subtotal 9" xfId="3103"/>
    <cellStyle name="Debit Total" xfId="3104"/>
    <cellStyle name="Debit Total 2" xfId="27381"/>
    <cellStyle name="Debit_Tickmarks" xfId="3105"/>
    <cellStyle name="Dec_0" xfId="3106"/>
    <cellStyle name="Default" xfId="3107"/>
    <cellStyle name="DELTA" xfId="3108"/>
    <cellStyle name="DELTA 2" xfId="3109"/>
    <cellStyle name="Dezimal [0]_Bilanz" xfId="3110"/>
    <cellStyle name="Dezimal__Utopia Index Index und Guidance (Deutsch)" xfId="3111"/>
    <cellStyle name="Dia" xfId="3112"/>
    <cellStyle name="Diary" xfId="3113"/>
    <cellStyle name="DistributionType" xfId="3114"/>
    <cellStyle name="Dollar" xfId="3115"/>
    <cellStyle name="Dollars" xfId="3116"/>
    <cellStyle name="done" xfId="3117"/>
    <cellStyle name="Dotted Line" xfId="3118"/>
    <cellStyle name="Double Accounting" xfId="3119"/>
    <cellStyle name="Dziesiêtny [0]_1" xfId="3120"/>
    <cellStyle name="Dziesiêtny_1" xfId="3121"/>
    <cellStyle name="E&amp;Y House" xfId="3122"/>
    <cellStyle name="ein" xfId="3123"/>
    <cellStyle name="ein 10" xfId="3124"/>
    <cellStyle name="ein 2" xfId="3125"/>
    <cellStyle name="ein 3" xfId="3126"/>
    <cellStyle name="ein 4" xfId="3127"/>
    <cellStyle name="ein 5" xfId="3128"/>
    <cellStyle name="ein 6" xfId="3129"/>
    <cellStyle name="ein 7" xfId="3130"/>
    <cellStyle name="ein 8" xfId="3131"/>
    <cellStyle name="ein 9" xfId="3132"/>
    <cellStyle name="E-mail" xfId="3133"/>
    <cellStyle name="E-mail 2" xfId="3134"/>
    <cellStyle name="Emphasis 1" xfId="3135"/>
    <cellStyle name="Emphasis 2" xfId="3136"/>
    <cellStyle name="Emphasis 3" xfId="3137"/>
    <cellStyle name="Encabez1" xfId="3138"/>
    <cellStyle name="Encabez2" xfId="3139"/>
    <cellStyle name="Enter Currency (0)" xfId="3140"/>
    <cellStyle name="Enter Currency (0) 2" xfId="3141"/>
    <cellStyle name="Enter Currency (2)" xfId="3142"/>
    <cellStyle name="Enter Currency (2) 2" xfId="3143"/>
    <cellStyle name="Enter Units (0)" xfId="3144"/>
    <cellStyle name="Enter Units (0) 2" xfId="3145"/>
    <cellStyle name="Enter Units (1)" xfId="3146"/>
    <cellStyle name="Enter Units (1) 2" xfId="3147"/>
    <cellStyle name="Enter Units (2)" xfId="3148"/>
    <cellStyle name="Enter Units (2) 2" xfId="3149"/>
    <cellStyle name="Euro" xfId="3150"/>
    <cellStyle name="Euro 2" xfId="3151"/>
    <cellStyle name="Euro 2 2" xfId="3152"/>
    <cellStyle name="Euro 3" xfId="3153"/>
    <cellStyle name="Euro 3 2" xfId="3154"/>
    <cellStyle name="Euro 4" xfId="3155"/>
    <cellStyle name="Euro_июль " xfId="3156"/>
    <cellStyle name="Excel Built-in Normal" xfId="3157"/>
    <cellStyle name="Excel Built-in Normal 2" xfId="3158"/>
    <cellStyle name="Excel Built-in Normal 2 2" xfId="3159"/>
    <cellStyle name="Excel Built-in Normal 3" xfId="3160"/>
    <cellStyle name="Excel Built-in Normal 4" xfId="3161"/>
    <cellStyle name="Excel Built-in Normal 5" xfId="15335"/>
    <cellStyle name="Excel Built-in Normal 6" xfId="15652"/>
    <cellStyle name="Explanatory Text" xfId="3162"/>
    <cellStyle name="Explanatory Text 10" xfId="3163"/>
    <cellStyle name="Explanatory Text 11" xfId="3164"/>
    <cellStyle name="Explanatory Text 12" xfId="3165"/>
    <cellStyle name="Explanatory Text 13" xfId="3166"/>
    <cellStyle name="Explanatory Text 2" xfId="3167"/>
    <cellStyle name="Explanatory Text 3" xfId="3168"/>
    <cellStyle name="Explanatory Text 3 2" xfId="3169"/>
    <cellStyle name="Explanatory Text 4" xfId="3170"/>
    <cellStyle name="Explanatory Text 5" xfId="3171"/>
    <cellStyle name="Explanatory Text 6" xfId="3172"/>
    <cellStyle name="Explanatory Text 7" xfId="3173"/>
    <cellStyle name="Explanatory Text 8" xfId="3174"/>
    <cellStyle name="Explanatory Text 9" xfId="3175"/>
    <cellStyle name="Ezres [0]_Document" xfId="3176"/>
    <cellStyle name="Ezres_Document" xfId="3177"/>
    <cellStyle name="F2" xfId="3178"/>
    <cellStyle name="F3" xfId="3179"/>
    <cellStyle name="F4" xfId="3180"/>
    <cellStyle name="F5" xfId="3181"/>
    <cellStyle name="F6" xfId="3182"/>
    <cellStyle name="F7" xfId="3183"/>
    <cellStyle name="F8" xfId="3184"/>
    <cellStyle name="Fijo" xfId="3185"/>
    <cellStyle name="Financiero" xfId="3186"/>
    <cellStyle name="Fixed" xfId="3187"/>
    <cellStyle name="Fixed 2" xfId="3188"/>
    <cellStyle name="Flag" xfId="3189"/>
    <cellStyle name="Flag 2" xfId="3190"/>
    <cellStyle name="Followed Hyperlink_08-11-2000" xfId="3191"/>
    <cellStyle name="Fonts" xfId="3192"/>
    <cellStyle name="footer" xfId="3193"/>
    <cellStyle name="Footnote" xfId="3194"/>
    <cellStyle name="Footnotes" xfId="3195"/>
    <cellStyle name="g" xfId="3196"/>
    <cellStyle name="g 2" xfId="3197"/>
    <cellStyle name="g 3" xfId="3198"/>
    <cellStyle name="g 4" xfId="3199"/>
    <cellStyle name="g 5" xfId="3200"/>
    <cellStyle name="g 6" xfId="3201"/>
    <cellStyle name="g 7" xfId="3202"/>
    <cellStyle name="g 8" xfId="3203"/>
    <cellStyle name="g_Invoice GI" xfId="3204"/>
    <cellStyle name="g_Invoice GI 2" xfId="3205"/>
    <cellStyle name="g_Invoice GI 3" xfId="3206"/>
    <cellStyle name="g_Invoice GI 4" xfId="3207"/>
    <cellStyle name="g_Invoice GI 5" xfId="3208"/>
    <cellStyle name="g_Invoice GI 6" xfId="3209"/>
    <cellStyle name="g_Invoice GI 7" xfId="3210"/>
    <cellStyle name="g_Invoice GI 8" xfId="3211"/>
    <cellStyle name="g_Invoice GI_План ФХД котельной (ТЭЦ) от 22.01.08 последняя версия А3" xfId="3212"/>
    <cellStyle name="g_Invoice GI_План ФХД котельной (ТЭЦ) от 22.01.08 последняя версия А3 2" xfId="3213"/>
    <cellStyle name="g_Invoice GI_План ФХД котельной (ТЭЦ) от 22.01.08 последняя версия А3 3" xfId="3214"/>
    <cellStyle name="g_Invoice GI_План ФХД котельной (ТЭЦ) от 22.01.08 последняя версия А3 4" xfId="3215"/>
    <cellStyle name="g_Invoice GI_План ФХД котельной (ТЭЦ) от 22.01.08 последняя версия А3 5" xfId="3216"/>
    <cellStyle name="g_Invoice GI_План ФХД котельной (ТЭЦ) от 22.01.08 последняя версия А3 6" xfId="3217"/>
    <cellStyle name="g_Invoice GI_План ФХД котельной (ТЭЦ) от 22.01.08 последняя версия А3 7" xfId="3218"/>
    <cellStyle name="g_Invoice GI_План ФХД котельной (ТЭЦ) от 22.01.08 последняя версия А3 8" xfId="3219"/>
    <cellStyle name="g_План ФХД котельной (ТЭЦ) от 22.01.08 последняя версия А3" xfId="3220"/>
    <cellStyle name="g_План ФХД котельной (ТЭЦ) от 22.01.08 последняя версия А3 2" xfId="3221"/>
    <cellStyle name="g_План ФХД котельной (ТЭЦ) от 22.01.08 последняя версия А3 3" xfId="3222"/>
    <cellStyle name="g_План ФХД котельной (ТЭЦ) от 22.01.08 последняя версия А3 4" xfId="3223"/>
    <cellStyle name="g_План ФХД котельной (ТЭЦ) от 22.01.08 последняя версия А3 5" xfId="3224"/>
    <cellStyle name="g_План ФХД котельной (ТЭЦ) от 22.01.08 последняя версия А3 6" xfId="3225"/>
    <cellStyle name="g_План ФХД котельной (ТЭЦ) от 22.01.08 последняя версия А3 7" xfId="3226"/>
    <cellStyle name="g_План ФХД котельной (ТЭЦ) от 22.01.08 последняя версия А3 8" xfId="3227"/>
    <cellStyle name="General_Ledger" xfId="3228"/>
    <cellStyle name="Good" xfId="3229"/>
    <cellStyle name="Good 10" xfId="3230"/>
    <cellStyle name="Good 11" xfId="3231"/>
    <cellStyle name="Good 12" xfId="3232"/>
    <cellStyle name="Good 13" xfId="3233"/>
    <cellStyle name="Good 2" xfId="3234"/>
    <cellStyle name="Good 2 2" xfId="3235"/>
    <cellStyle name="Good 3" xfId="3236"/>
    <cellStyle name="Good 3 2" xfId="3237"/>
    <cellStyle name="Good 4" xfId="3238"/>
    <cellStyle name="Good 5" xfId="3239"/>
    <cellStyle name="Good 6" xfId="3240"/>
    <cellStyle name="Good 7" xfId="3241"/>
    <cellStyle name="Good 8" xfId="3242"/>
    <cellStyle name="Good 9" xfId="3243"/>
    <cellStyle name="Green" xfId="3244"/>
    <cellStyle name="Grey" xfId="3245"/>
    <cellStyle name="Group" xfId="3246"/>
    <cellStyle name="GroupNote" xfId="3247"/>
    <cellStyle name="GWN Table Body" xfId="3248"/>
    <cellStyle name="GWN Table Header" xfId="3249"/>
    <cellStyle name="GWN Table Left Header" xfId="3250"/>
    <cellStyle name="GWN Table Note" xfId="3251"/>
    <cellStyle name="GWN Table Title" xfId="3252"/>
    <cellStyle name="hard no" xfId="3253"/>
    <cellStyle name="hard no 10" xfId="3254"/>
    <cellStyle name="hard no 2" xfId="3255"/>
    <cellStyle name="hard no 3" xfId="3256"/>
    <cellStyle name="hard no 4" xfId="3257"/>
    <cellStyle name="hard no 5" xfId="3258"/>
    <cellStyle name="hard no 6" xfId="3259"/>
    <cellStyle name="hard no 7" xfId="3260"/>
    <cellStyle name="hard no 8" xfId="3261"/>
    <cellStyle name="hard no 9" xfId="3262"/>
    <cellStyle name="hard number" xfId="3263"/>
    <cellStyle name="Hard Percent" xfId="3264"/>
    <cellStyle name="hardno" xfId="3265"/>
    <cellStyle name="Header" xfId="3266"/>
    <cellStyle name="Header 2" xfId="3267"/>
    <cellStyle name="Header1" xfId="3268"/>
    <cellStyle name="Header1 2" xfId="3269"/>
    <cellStyle name="Header1 3" xfId="3270"/>
    <cellStyle name="Header1 4" xfId="3271"/>
    <cellStyle name="Header1 5" xfId="3272"/>
    <cellStyle name="Header1 6" xfId="3273"/>
    <cellStyle name="Header1 7" xfId="3274"/>
    <cellStyle name="Header1 8" xfId="3275"/>
    <cellStyle name="Header2" xfId="3276"/>
    <cellStyle name="Header2 10" xfId="3277"/>
    <cellStyle name="Header2 11" xfId="3278"/>
    <cellStyle name="Header2 12" xfId="3279"/>
    <cellStyle name="Header2 13" xfId="3280"/>
    <cellStyle name="Header2 2" xfId="3281"/>
    <cellStyle name="Header2 3" xfId="3282"/>
    <cellStyle name="Header2 4" xfId="3283"/>
    <cellStyle name="Header2 5" xfId="3284"/>
    <cellStyle name="Header2 6" xfId="3285"/>
    <cellStyle name="Header2 7" xfId="3286"/>
    <cellStyle name="Header2 8" xfId="3287"/>
    <cellStyle name="Header2 9" xfId="3288"/>
    <cellStyle name="HeaderTable_BottomLeft" xfId="18197"/>
    <cellStyle name="Heading" xfId="3289"/>
    <cellStyle name="Heading 1" xfId="3290"/>
    <cellStyle name="Heading 1 1" xfId="3291"/>
    <cellStyle name="Heading 1 10" xfId="3292"/>
    <cellStyle name="Heading 1 11" xfId="3293"/>
    <cellStyle name="Heading 1 12" xfId="3294"/>
    <cellStyle name="Heading 1 13" xfId="3295"/>
    <cellStyle name="Heading 1 14" xfId="3296"/>
    <cellStyle name="Heading 1 15" xfId="3297"/>
    <cellStyle name="Heading 1 2" xfId="3298"/>
    <cellStyle name="Heading 1 2 2" xfId="3299"/>
    <cellStyle name="Heading 1 2 3" xfId="27079"/>
    <cellStyle name="Heading 1 3" xfId="3300"/>
    <cellStyle name="Heading 1 3 2" xfId="3301"/>
    <cellStyle name="Heading 1 3 3" xfId="3302"/>
    <cellStyle name="Heading 1 4" xfId="3303"/>
    <cellStyle name="Heading 1 4 2" xfId="3304"/>
    <cellStyle name="Heading 1 4 3" xfId="3305"/>
    <cellStyle name="Heading 1 5" xfId="3306"/>
    <cellStyle name="Heading 1 6" xfId="3307"/>
    <cellStyle name="Heading 1 7" xfId="3308"/>
    <cellStyle name="Heading 1 8" xfId="3309"/>
    <cellStyle name="Heading 1 9" xfId="3310"/>
    <cellStyle name="Heading 1_Xl0000026" xfId="3311"/>
    <cellStyle name="Heading 2" xfId="3312"/>
    <cellStyle name="Heading 2 10" xfId="3313"/>
    <cellStyle name="Heading 2 11" xfId="3314"/>
    <cellStyle name="Heading 2 12" xfId="3315"/>
    <cellStyle name="Heading 2 13" xfId="3316"/>
    <cellStyle name="Heading 2 14" xfId="3317"/>
    <cellStyle name="Heading 2 2" xfId="3318"/>
    <cellStyle name="Heading 2 2 2" xfId="3319"/>
    <cellStyle name="Heading 2 3" xfId="3320"/>
    <cellStyle name="Heading 2 3 2" xfId="3321"/>
    <cellStyle name="Heading 2 4" xfId="3322"/>
    <cellStyle name="Heading 2 4 2" xfId="3323"/>
    <cellStyle name="Heading 2 5" xfId="3324"/>
    <cellStyle name="Heading 2 6" xfId="3325"/>
    <cellStyle name="Heading 2 7" xfId="3326"/>
    <cellStyle name="Heading 2 8" xfId="3327"/>
    <cellStyle name="Heading 2 9" xfId="3328"/>
    <cellStyle name="Heading 2_Xl0000026" xfId="3329"/>
    <cellStyle name="Heading 3" xfId="3330"/>
    <cellStyle name="Heading 3 10" xfId="3331"/>
    <cellStyle name="Heading 3 11" xfId="3332"/>
    <cellStyle name="Heading 3 12" xfId="3333"/>
    <cellStyle name="Heading 3 13" xfId="3334"/>
    <cellStyle name="Heading 3 2" xfId="3335"/>
    <cellStyle name="Heading 3 2 2" xfId="3336"/>
    <cellStyle name="Heading 3 2 3" xfId="3337"/>
    <cellStyle name="Heading 3 3" xfId="3338"/>
    <cellStyle name="Heading 3 3 2" xfId="3339"/>
    <cellStyle name="Heading 3 3 3" xfId="3340"/>
    <cellStyle name="Heading 3 4" xfId="3341"/>
    <cellStyle name="Heading 3 4 2" xfId="3342"/>
    <cellStyle name="Heading 3 5" xfId="3343"/>
    <cellStyle name="Heading 3 6" xfId="3344"/>
    <cellStyle name="Heading 3 6 2" xfId="3345"/>
    <cellStyle name="Heading 3 7" xfId="3346"/>
    <cellStyle name="Heading 3 8" xfId="3347"/>
    <cellStyle name="Heading 3 9" xfId="3348"/>
    <cellStyle name="Heading 3_Xl0000026" xfId="3349"/>
    <cellStyle name="Heading 4" xfId="3350"/>
    <cellStyle name="Heading 4 10" xfId="3351"/>
    <cellStyle name="Heading 4 11" xfId="3352"/>
    <cellStyle name="Heading 4 12" xfId="3353"/>
    <cellStyle name="Heading 4 13" xfId="3354"/>
    <cellStyle name="Heading 4 2" xfId="3355"/>
    <cellStyle name="Heading 4 2 2" xfId="3356"/>
    <cellStyle name="Heading 4 3" xfId="3357"/>
    <cellStyle name="Heading 4 3 2" xfId="3358"/>
    <cellStyle name="Heading 4 4" xfId="3359"/>
    <cellStyle name="Heading 4 5" xfId="3360"/>
    <cellStyle name="Heading 4 6" xfId="3361"/>
    <cellStyle name="Heading 4 7" xfId="3362"/>
    <cellStyle name="Heading 4 8" xfId="3363"/>
    <cellStyle name="Heading 4 9" xfId="3364"/>
    <cellStyle name="heading 5" xfId="3365"/>
    <cellStyle name="heading 5 2" xfId="3366"/>
    <cellStyle name="heading 6" xfId="3367"/>
    <cellStyle name="heading 6 2" xfId="3368"/>
    <cellStyle name="Heading 7" xfId="3369"/>
    <cellStyle name="heading_a2" xfId="3370"/>
    <cellStyle name="Heading1" xfId="3371"/>
    <cellStyle name="Heading1 1" xfId="3372"/>
    <cellStyle name="Heading1 2" xfId="3373"/>
    <cellStyle name="Heading1_лизинг и страхование" xfId="3374"/>
    <cellStyle name="Heading2" xfId="3375"/>
    <cellStyle name="Heading2 2" xfId="3376"/>
    <cellStyle name="Heading3" xfId="3377"/>
    <cellStyle name="Heading3 2" xfId="3378"/>
    <cellStyle name="Heading4" xfId="3379"/>
    <cellStyle name="Heading4 2" xfId="3380"/>
    <cellStyle name="Heading5" xfId="3381"/>
    <cellStyle name="Heading5 2" xfId="3382"/>
    <cellStyle name="Heading6" xfId="3383"/>
    <cellStyle name="Heading6 2" xfId="3384"/>
    <cellStyle name="HeadingS" xfId="3385"/>
    <cellStyle name="Headline2" xfId="3386"/>
    <cellStyle name="Headline3" xfId="3387"/>
    <cellStyle name="Hidden" xfId="3388"/>
    <cellStyle name="Hidden 2" xfId="3389"/>
    <cellStyle name="Hidden 3" xfId="3390"/>
    <cellStyle name="Hide" xfId="3391"/>
    <cellStyle name="Horizontal" xfId="3392"/>
    <cellStyle name="Horizontal 2" xfId="3393"/>
    <cellStyle name="Hyperlink_08-11-2000" xfId="3394"/>
    <cellStyle name="í â› [0.00]_Sheet1" xfId="3395"/>
    <cellStyle name="I?ioaio" xfId="3396"/>
    <cellStyle name="Iau?iue" xfId="3397"/>
    <cellStyle name="Iau?iue1" xfId="3398"/>
    <cellStyle name="Îáű÷íűé__FES" xfId="3399"/>
    <cellStyle name="Îáû÷íûé_vaqduGfTSN7qyUJNWHRlcWo3H" xfId="3400"/>
    <cellStyle name="Index" xfId="3401"/>
    <cellStyle name="Îňęđűâŕâřŕ˙ń˙ ăčďĺđńńűëęŕ" xfId="3402"/>
    <cellStyle name="Îňęđűâŕâřŕ˙ń˙ ăčďĺđńńűëęŕ 2" xfId="3403"/>
    <cellStyle name="Input" xfId="3404"/>
    <cellStyle name="Input [yellow]" xfId="3405"/>
    <cellStyle name="Input [yellow] 10" xfId="3406"/>
    <cellStyle name="Input [yellow] 2" xfId="3407"/>
    <cellStyle name="Input [yellow] 3" xfId="3408"/>
    <cellStyle name="Input [yellow] 4" xfId="3409"/>
    <cellStyle name="Input [yellow] 5" xfId="3410"/>
    <cellStyle name="Input [yellow] 6" xfId="3411"/>
    <cellStyle name="Input [yellow] 7" xfId="3412"/>
    <cellStyle name="Input [yellow] 8" xfId="3413"/>
    <cellStyle name="Input [yellow] 9" xfId="3414"/>
    <cellStyle name="Input 10" xfId="3415"/>
    <cellStyle name="Input 10 2" xfId="3416"/>
    <cellStyle name="Input 10 3" xfId="15653"/>
    <cellStyle name="Input 10 3 2" xfId="27497"/>
    <cellStyle name="Input 10 3 3" xfId="29410"/>
    <cellStyle name="Input 100" xfId="3417"/>
    <cellStyle name="Input 100 2" xfId="15654"/>
    <cellStyle name="Input 100 2 2" xfId="27498"/>
    <cellStyle name="Input 100 2 3" xfId="29411"/>
    <cellStyle name="Input 101" xfId="3418"/>
    <cellStyle name="Input 101 2" xfId="15655"/>
    <cellStyle name="Input 101 2 2" xfId="27499"/>
    <cellStyle name="Input 101 2 3" xfId="29412"/>
    <cellStyle name="Input 102" xfId="3419"/>
    <cellStyle name="Input 102 2" xfId="15656"/>
    <cellStyle name="Input 102 2 2" xfId="27500"/>
    <cellStyle name="Input 102 2 3" xfId="29413"/>
    <cellStyle name="Input 103" xfId="3420"/>
    <cellStyle name="Input 103 2" xfId="15657"/>
    <cellStyle name="Input 103 2 2" xfId="27501"/>
    <cellStyle name="Input 103 2 3" xfId="29414"/>
    <cellStyle name="Input 104" xfId="3421"/>
    <cellStyle name="Input 104 2" xfId="15658"/>
    <cellStyle name="Input 104 2 2" xfId="27502"/>
    <cellStyle name="Input 104 2 3" xfId="29415"/>
    <cellStyle name="Input 105" xfId="15535"/>
    <cellStyle name="Input 105 2" xfId="27390"/>
    <cellStyle name="Input 105 3" xfId="29304"/>
    <cellStyle name="Input 106" xfId="27368"/>
    <cellStyle name="Input 106 2" xfId="29284"/>
    <cellStyle name="Input 106 3" xfId="31187"/>
    <cellStyle name="Input 107" xfId="27370"/>
    <cellStyle name="Input 107 2" xfId="29286"/>
    <cellStyle name="Input 107 3" xfId="31189"/>
    <cellStyle name="Input 108" xfId="27369"/>
    <cellStyle name="Input 108 2" xfId="29285"/>
    <cellStyle name="Input 108 3" xfId="31188"/>
    <cellStyle name="Input 109" xfId="29292"/>
    <cellStyle name="Input 11" xfId="3422"/>
    <cellStyle name="Input 11 2" xfId="3423"/>
    <cellStyle name="Input 11 3" xfId="15659"/>
    <cellStyle name="Input 11 3 2" xfId="27503"/>
    <cellStyle name="Input 11 3 3" xfId="29416"/>
    <cellStyle name="Input 12" xfId="3424"/>
    <cellStyle name="Input 12 2" xfId="3425"/>
    <cellStyle name="Input 12 3" xfId="15660"/>
    <cellStyle name="Input 12 3 2" xfId="27504"/>
    <cellStyle name="Input 12 3 3" xfId="29417"/>
    <cellStyle name="Input 13" xfId="3426"/>
    <cellStyle name="Input 13 2" xfId="3427"/>
    <cellStyle name="Input 13 3" xfId="15661"/>
    <cellStyle name="Input 13 3 2" xfId="27505"/>
    <cellStyle name="Input 13 3 3" xfId="29418"/>
    <cellStyle name="Input 14" xfId="3428"/>
    <cellStyle name="Input 14 2" xfId="3429"/>
    <cellStyle name="Input 14 3" xfId="15662"/>
    <cellStyle name="Input 14 3 2" xfId="27506"/>
    <cellStyle name="Input 14 3 3" xfId="29419"/>
    <cellStyle name="Input 15" xfId="3430"/>
    <cellStyle name="Input 16" xfId="3431"/>
    <cellStyle name="Input 17" xfId="3432"/>
    <cellStyle name="Input 18" xfId="3433"/>
    <cellStyle name="Input 19" xfId="3434"/>
    <cellStyle name="Input 2" xfId="3435"/>
    <cellStyle name="Input 2 2" xfId="3436"/>
    <cellStyle name="Input 2 2 2" xfId="15664"/>
    <cellStyle name="Input 2 2 2 2" xfId="27508"/>
    <cellStyle name="Input 2 2 2 3" xfId="29421"/>
    <cellStyle name="Input 2 3" xfId="3437"/>
    <cellStyle name="Input 2 3 2" xfId="15665"/>
    <cellStyle name="Input 2 3 2 2" xfId="27509"/>
    <cellStyle name="Input 2 3 2 3" xfId="29422"/>
    <cellStyle name="Input 2 4" xfId="3438"/>
    <cellStyle name="Input 2 5" xfId="15663"/>
    <cellStyle name="Input 2 5 2" xfId="27507"/>
    <cellStyle name="Input 2 5 3" xfId="29420"/>
    <cellStyle name="Input 20" xfId="3439"/>
    <cellStyle name="Input 21" xfId="3440"/>
    <cellStyle name="Input 22" xfId="3441"/>
    <cellStyle name="Input 23" xfId="3442"/>
    <cellStyle name="Input 24" xfId="3443"/>
    <cellStyle name="Input 25" xfId="3444"/>
    <cellStyle name="Input 26" xfId="3445"/>
    <cellStyle name="Input 27" xfId="3446"/>
    <cellStyle name="Input 28" xfId="3447"/>
    <cellStyle name="Input 29" xfId="3448"/>
    <cellStyle name="Input 3" xfId="3449"/>
    <cellStyle name="Input 3 2" xfId="3450"/>
    <cellStyle name="Input 3 2 2" xfId="15667"/>
    <cellStyle name="Input 3 2 2 2" xfId="27511"/>
    <cellStyle name="Input 3 2 2 3" xfId="29424"/>
    <cellStyle name="Input 3 3" xfId="3451"/>
    <cellStyle name="Input 3 4" xfId="3452"/>
    <cellStyle name="Input 3 5" xfId="15666"/>
    <cellStyle name="Input 3 5 2" xfId="27510"/>
    <cellStyle name="Input 3 5 3" xfId="29423"/>
    <cellStyle name="Input 30" xfId="3453"/>
    <cellStyle name="Input 31" xfId="3454"/>
    <cellStyle name="Input 32" xfId="3455"/>
    <cellStyle name="Input 33" xfId="3456"/>
    <cellStyle name="Input 34" xfId="3457"/>
    <cellStyle name="Input 35" xfId="3458"/>
    <cellStyle name="Input 36" xfId="3459"/>
    <cellStyle name="Input 37" xfId="3460"/>
    <cellStyle name="Input 38" xfId="3461"/>
    <cellStyle name="Input 38 2" xfId="15668"/>
    <cellStyle name="Input 38 2 2" xfId="27512"/>
    <cellStyle name="Input 38 2 3" xfId="29425"/>
    <cellStyle name="Input 39" xfId="3462"/>
    <cellStyle name="Input 39 2" xfId="15669"/>
    <cellStyle name="Input 39 2 2" xfId="27513"/>
    <cellStyle name="Input 39 2 3" xfId="29426"/>
    <cellStyle name="Input 4" xfId="3463"/>
    <cellStyle name="Input 4 2" xfId="3464"/>
    <cellStyle name="Input 4 2 2" xfId="15671"/>
    <cellStyle name="Input 4 2 2 2" xfId="27515"/>
    <cellStyle name="Input 4 2 2 3" xfId="29428"/>
    <cellStyle name="Input 4 3" xfId="3465"/>
    <cellStyle name="Input 4 4" xfId="15670"/>
    <cellStyle name="Input 4 4 2" xfId="27514"/>
    <cellStyle name="Input 4 4 3" xfId="29427"/>
    <cellStyle name="Input 40" xfId="3466"/>
    <cellStyle name="Input 40 2" xfId="15672"/>
    <cellStyle name="Input 40 2 2" xfId="27516"/>
    <cellStyle name="Input 40 2 3" xfId="29429"/>
    <cellStyle name="Input 41" xfId="3467"/>
    <cellStyle name="Input 42" xfId="3468"/>
    <cellStyle name="Input 42 2" xfId="15673"/>
    <cellStyle name="Input 42 2 2" xfId="27517"/>
    <cellStyle name="Input 42 2 3" xfId="29430"/>
    <cellStyle name="Input 43" xfId="3469"/>
    <cellStyle name="Input 43 2" xfId="15674"/>
    <cellStyle name="Input 43 2 2" xfId="27518"/>
    <cellStyle name="Input 43 2 3" xfId="29431"/>
    <cellStyle name="Input 44" xfId="3470"/>
    <cellStyle name="Input 44 2" xfId="15675"/>
    <cellStyle name="Input 44 2 2" xfId="27519"/>
    <cellStyle name="Input 44 2 3" xfId="29432"/>
    <cellStyle name="Input 45" xfId="3471"/>
    <cellStyle name="Input 45 2" xfId="15676"/>
    <cellStyle name="Input 45 2 2" xfId="27520"/>
    <cellStyle name="Input 45 2 3" xfId="29433"/>
    <cellStyle name="Input 46" xfId="3472"/>
    <cellStyle name="Input 46 2" xfId="15677"/>
    <cellStyle name="Input 46 2 2" xfId="27521"/>
    <cellStyle name="Input 46 2 3" xfId="29434"/>
    <cellStyle name="Input 47" xfId="3473"/>
    <cellStyle name="Input 47 2" xfId="15678"/>
    <cellStyle name="Input 47 2 2" xfId="27522"/>
    <cellStyle name="Input 47 2 3" xfId="29435"/>
    <cellStyle name="Input 48" xfId="3474"/>
    <cellStyle name="Input 48 2" xfId="15679"/>
    <cellStyle name="Input 48 2 2" xfId="27523"/>
    <cellStyle name="Input 48 2 3" xfId="29436"/>
    <cellStyle name="Input 49" xfId="3475"/>
    <cellStyle name="Input 49 2" xfId="15680"/>
    <cellStyle name="Input 49 2 2" xfId="27524"/>
    <cellStyle name="Input 49 2 3" xfId="29437"/>
    <cellStyle name="Input 5" xfId="3476"/>
    <cellStyle name="Input 5 2" xfId="3477"/>
    <cellStyle name="Input 5 3" xfId="15681"/>
    <cellStyle name="Input 5 3 2" xfId="27525"/>
    <cellStyle name="Input 5 3 3" xfId="29438"/>
    <cellStyle name="Input 50" xfId="3478"/>
    <cellStyle name="Input 50 2" xfId="15682"/>
    <cellStyle name="Input 50 2 2" xfId="27526"/>
    <cellStyle name="Input 50 2 3" xfId="29439"/>
    <cellStyle name="Input 51" xfId="3479"/>
    <cellStyle name="Input 51 2" xfId="15683"/>
    <cellStyle name="Input 51 2 2" xfId="27527"/>
    <cellStyle name="Input 51 2 3" xfId="29440"/>
    <cellStyle name="Input 52" xfId="3480"/>
    <cellStyle name="Input 52 2" xfId="15684"/>
    <cellStyle name="Input 52 2 2" xfId="27528"/>
    <cellStyle name="Input 52 2 3" xfId="29441"/>
    <cellStyle name="Input 53" xfId="3481"/>
    <cellStyle name="Input 53 2" xfId="15685"/>
    <cellStyle name="Input 53 2 2" xfId="27529"/>
    <cellStyle name="Input 53 2 3" xfId="29442"/>
    <cellStyle name="Input 54" xfId="3482"/>
    <cellStyle name="Input 54 2" xfId="15686"/>
    <cellStyle name="Input 54 2 2" xfId="27530"/>
    <cellStyle name="Input 54 2 3" xfId="29443"/>
    <cellStyle name="Input 55" xfId="3483"/>
    <cellStyle name="Input 55 2" xfId="15687"/>
    <cellStyle name="Input 55 2 2" xfId="27531"/>
    <cellStyle name="Input 55 2 3" xfId="29444"/>
    <cellStyle name="Input 56" xfId="3484"/>
    <cellStyle name="Input 56 2" xfId="15688"/>
    <cellStyle name="Input 56 2 2" xfId="27532"/>
    <cellStyle name="Input 56 2 3" xfId="29445"/>
    <cellStyle name="Input 57" xfId="3485"/>
    <cellStyle name="Input 57 2" xfId="15689"/>
    <cellStyle name="Input 57 2 2" xfId="27533"/>
    <cellStyle name="Input 57 2 3" xfId="29446"/>
    <cellStyle name="Input 58" xfId="3486"/>
    <cellStyle name="Input 58 2" xfId="15690"/>
    <cellStyle name="Input 58 2 2" xfId="27534"/>
    <cellStyle name="Input 58 2 3" xfId="29447"/>
    <cellStyle name="Input 59" xfId="3487"/>
    <cellStyle name="Input 59 2" xfId="15691"/>
    <cellStyle name="Input 59 2 2" xfId="27535"/>
    <cellStyle name="Input 59 2 3" xfId="29448"/>
    <cellStyle name="Input 6" xfId="3488"/>
    <cellStyle name="Input 6 2" xfId="3489"/>
    <cellStyle name="Input 6 3" xfId="15692"/>
    <cellStyle name="Input 6 3 2" xfId="27536"/>
    <cellStyle name="Input 6 3 3" xfId="29449"/>
    <cellStyle name="Input 60" xfId="3490"/>
    <cellStyle name="Input 60 2" xfId="15693"/>
    <cellStyle name="Input 60 2 2" xfId="27537"/>
    <cellStyle name="Input 60 2 3" xfId="29450"/>
    <cellStyle name="Input 61" xfId="3491"/>
    <cellStyle name="Input 61 2" xfId="15694"/>
    <cellStyle name="Input 61 2 2" xfId="27538"/>
    <cellStyle name="Input 61 2 3" xfId="29451"/>
    <cellStyle name="Input 62" xfId="3492"/>
    <cellStyle name="Input 62 2" xfId="15695"/>
    <cellStyle name="Input 62 2 2" xfId="27539"/>
    <cellStyle name="Input 62 2 3" xfId="29452"/>
    <cellStyle name="Input 63" xfId="3493"/>
    <cellStyle name="Input 63 2" xfId="15696"/>
    <cellStyle name="Input 63 2 2" xfId="27540"/>
    <cellStyle name="Input 63 2 3" xfId="29453"/>
    <cellStyle name="Input 64" xfId="3494"/>
    <cellStyle name="Input 64 2" xfId="15697"/>
    <cellStyle name="Input 64 2 2" xfId="27541"/>
    <cellStyle name="Input 64 2 3" xfId="29454"/>
    <cellStyle name="Input 65" xfId="3495"/>
    <cellStyle name="Input 65 2" xfId="15698"/>
    <cellStyle name="Input 65 2 2" xfId="27542"/>
    <cellStyle name="Input 65 2 3" xfId="29455"/>
    <cellStyle name="Input 66" xfId="3496"/>
    <cellStyle name="Input 66 2" xfId="15699"/>
    <cellStyle name="Input 66 2 2" xfId="27543"/>
    <cellStyle name="Input 66 2 3" xfId="29456"/>
    <cellStyle name="Input 67" xfId="3497"/>
    <cellStyle name="Input 67 2" xfId="15700"/>
    <cellStyle name="Input 67 2 2" xfId="27544"/>
    <cellStyle name="Input 67 2 3" xfId="29457"/>
    <cellStyle name="Input 68" xfId="3498"/>
    <cellStyle name="Input 68 2" xfId="15701"/>
    <cellStyle name="Input 68 2 2" xfId="27545"/>
    <cellStyle name="Input 68 2 3" xfId="29458"/>
    <cellStyle name="Input 69" xfId="3499"/>
    <cellStyle name="Input 69 2" xfId="15702"/>
    <cellStyle name="Input 69 2 2" xfId="27546"/>
    <cellStyle name="Input 69 2 3" xfId="29459"/>
    <cellStyle name="Input 7" xfId="3500"/>
    <cellStyle name="Input 7 2" xfId="3501"/>
    <cellStyle name="Input 7 3" xfId="15703"/>
    <cellStyle name="Input 7 3 2" xfId="27547"/>
    <cellStyle name="Input 7 3 3" xfId="29460"/>
    <cellStyle name="Input 70" xfId="3502"/>
    <cellStyle name="Input 70 2" xfId="15704"/>
    <cellStyle name="Input 70 2 2" xfId="27548"/>
    <cellStyle name="Input 70 2 3" xfId="29461"/>
    <cellStyle name="Input 71" xfId="3503"/>
    <cellStyle name="Input 71 2" xfId="15705"/>
    <cellStyle name="Input 71 2 2" xfId="27549"/>
    <cellStyle name="Input 71 2 3" xfId="29462"/>
    <cellStyle name="Input 72" xfId="3504"/>
    <cellStyle name="Input 72 2" xfId="15706"/>
    <cellStyle name="Input 72 2 2" xfId="27550"/>
    <cellStyle name="Input 72 2 3" xfId="29463"/>
    <cellStyle name="Input 73" xfId="3505"/>
    <cellStyle name="Input 73 2" xfId="15707"/>
    <cellStyle name="Input 73 2 2" xfId="27551"/>
    <cellStyle name="Input 73 2 3" xfId="29464"/>
    <cellStyle name="Input 74" xfId="3506"/>
    <cellStyle name="Input 74 2" xfId="15708"/>
    <cellStyle name="Input 74 2 2" xfId="27552"/>
    <cellStyle name="Input 74 2 3" xfId="29465"/>
    <cellStyle name="Input 75" xfId="3507"/>
    <cellStyle name="Input 75 2" xfId="15709"/>
    <cellStyle name="Input 75 2 2" xfId="27553"/>
    <cellStyle name="Input 75 2 3" xfId="29466"/>
    <cellStyle name="Input 76" xfId="3508"/>
    <cellStyle name="Input 76 2" xfId="15710"/>
    <cellStyle name="Input 76 2 2" xfId="27554"/>
    <cellStyle name="Input 76 2 3" xfId="29467"/>
    <cellStyle name="Input 77" xfId="3509"/>
    <cellStyle name="Input 77 2" xfId="15711"/>
    <cellStyle name="Input 77 2 2" xfId="27555"/>
    <cellStyle name="Input 77 2 3" xfId="29468"/>
    <cellStyle name="Input 78" xfId="3510"/>
    <cellStyle name="Input 78 2" xfId="15712"/>
    <cellStyle name="Input 78 2 2" xfId="27556"/>
    <cellStyle name="Input 78 2 3" xfId="29469"/>
    <cellStyle name="Input 79" xfId="3511"/>
    <cellStyle name="Input 79 2" xfId="15713"/>
    <cellStyle name="Input 79 2 2" xfId="27557"/>
    <cellStyle name="Input 79 2 3" xfId="29470"/>
    <cellStyle name="Input 8" xfId="3512"/>
    <cellStyle name="Input 8 2" xfId="3513"/>
    <cellStyle name="Input 8 3" xfId="15714"/>
    <cellStyle name="Input 8 3 2" xfId="27558"/>
    <cellStyle name="Input 8 3 3" xfId="29471"/>
    <cellStyle name="Input 80" xfId="3514"/>
    <cellStyle name="Input 80 2" xfId="15715"/>
    <cellStyle name="Input 80 2 2" xfId="27559"/>
    <cellStyle name="Input 80 2 3" xfId="29472"/>
    <cellStyle name="Input 81" xfId="3515"/>
    <cellStyle name="Input 81 2" xfId="15716"/>
    <cellStyle name="Input 81 2 2" xfId="27560"/>
    <cellStyle name="Input 81 2 3" xfId="29473"/>
    <cellStyle name="Input 82" xfId="3516"/>
    <cellStyle name="Input 82 2" xfId="15717"/>
    <cellStyle name="Input 82 2 2" xfId="27561"/>
    <cellStyle name="Input 82 2 3" xfId="29474"/>
    <cellStyle name="Input 83" xfId="3517"/>
    <cellStyle name="Input 83 2" xfId="15718"/>
    <cellStyle name="Input 83 2 2" xfId="27562"/>
    <cellStyle name="Input 83 2 3" xfId="29475"/>
    <cellStyle name="Input 84" xfId="3518"/>
    <cellStyle name="Input 84 2" xfId="15719"/>
    <cellStyle name="Input 84 2 2" xfId="27563"/>
    <cellStyle name="Input 84 2 3" xfId="29476"/>
    <cellStyle name="Input 85" xfId="3519"/>
    <cellStyle name="Input 85 2" xfId="15720"/>
    <cellStyle name="Input 85 2 2" xfId="27564"/>
    <cellStyle name="Input 85 2 3" xfId="29477"/>
    <cellStyle name="Input 86" xfId="3520"/>
    <cellStyle name="Input 86 2" xfId="15721"/>
    <cellStyle name="Input 86 2 2" xfId="27565"/>
    <cellStyle name="Input 86 2 3" xfId="29478"/>
    <cellStyle name="Input 87" xfId="3521"/>
    <cellStyle name="Input 87 2" xfId="15722"/>
    <cellStyle name="Input 87 2 2" xfId="27566"/>
    <cellStyle name="Input 87 2 3" xfId="29479"/>
    <cellStyle name="Input 88" xfId="3522"/>
    <cellStyle name="Input 88 2" xfId="15723"/>
    <cellStyle name="Input 88 2 2" xfId="27567"/>
    <cellStyle name="Input 88 2 3" xfId="29480"/>
    <cellStyle name="Input 89" xfId="3523"/>
    <cellStyle name="Input 89 2" xfId="15724"/>
    <cellStyle name="Input 89 2 2" xfId="27568"/>
    <cellStyle name="Input 89 2 3" xfId="29481"/>
    <cellStyle name="Input 9" xfId="3524"/>
    <cellStyle name="Input 9 2" xfId="3525"/>
    <cellStyle name="Input 9 3" xfId="15725"/>
    <cellStyle name="Input 9 3 2" xfId="27569"/>
    <cellStyle name="Input 9 3 3" xfId="29482"/>
    <cellStyle name="Input 90" xfId="3526"/>
    <cellStyle name="Input 90 2" xfId="15726"/>
    <cellStyle name="Input 90 2 2" xfId="27570"/>
    <cellStyle name="Input 90 2 3" xfId="29483"/>
    <cellStyle name="Input 91" xfId="3527"/>
    <cellStyle name="Input 91 2" xfId="15727"/>
    <cellStyle name="Input 91 2 2" xfId="27571"/>
    <cellStyle name="Input 91 2 3" xfId="29484"/>
    <cellStyle name="Input 92" xfId="3528"/>
    <cellStyle name="Input 92 2" xfId="15728"/>
    <cellStyle name="Input 92 2 2" xfId="27572"/>
    <cellStyle name="Input 92 2 3" xfId="29485"/>
    <cellStyle name="Input 93" xfId="3529"/>
    <cellStyle name="Input 93 2" xfId="15729"/>
    <cellStyle name="Input 93 2 2" xfId="27573"/>
    <cellStyle name="Input 93 2 3" xfId="29486"/>
    <cellStyle name="Input 94" xfId="3530"/>
    <cellStyle name="Input 94 2" xfId="15730"/>
    <cellStyle name="Input 94 2 2" xfId="27574"/>
    <cellStyle name="Input 94 2 3" xfId="29487"/>
    <cellStyle name="Input 95" xfId="3531"/>
    <cellStyle name="Input 95 2" xfId="15731"/>
    <cellStyle name="Input 95 2 2" xfId="27575"/>
    <cellStyle name="Input 95 2 3" xfId="29488"/>
    <cellStyle name="Input 96" xfId="3532"/>
    <cellStyle name="Input 96 2" xfId="15732"/>
    <cellStyle name="Input 96 2 2" xfId="27576"/>
    <cellStyle name="Input 96 2 3" xfId="29489"/>
    <cellStyle name="Input 97" xfId="3533"/>
    <cellStyle name="Input 97 2" xfId="15733"/>
    <cellStyle name="Input 97 2 2" xfId="27577"/>
    <cellStyle name="Input 97 2 3" xfId="29490"/>
    <cellStyle name="Input 98" xfId="3534"/>
    <cellStyle name="Input 98 2" xfId="15734"/>
    <cellStyle name="Input 98 2 2" xfId="27578"/>
    <cellStyle name="Input 98 2 3" xfId="29491"/>
    <cellStyle name="Input 99" xfId="3535"/>
    <cellStyle name="Input 99 2" xfId="15735"/>
    <cellStyle name="Input 99 2 2" xfId="27579"/>
    <cellStyle name="Input 99 2 3" xfId="29492"/>
    <cellStyle name="Input%" xfId="3536"/>
    <cellStyle name="Input, 0 dec" xfId="3537"/>
    <cellStyle name="Input, 1 dec" xfId="3538"/>
    <cellStyle name="Input, 2 dec" xfId="3539"/>
    <cellStyle name="Input_Cell" xfId="3540"/>
    <cellStyle name="InputBlueFont" xfId="3541"/>
    <cellStyle name="InputDate" xfId="3542"/>
    <cellStyle name="InputDecimal" xfId="3543"/>
    <cellStyle name="InputDecimal 2" xfId="29293"/>
    <cellStyle name="InputGen" xfId="3544"/>
    <cellStyle name="Inputs" xfId="3545"/>
    <cellStyle name="Inputs (const)" xfId="3546"/>
    <cellStyle name="Inputs Co" xfId="3547"/>
    <cellStyle name="InputValue" xfId="3548"/>
    <cellStyle name="Integer" xfId="3549"/>
    <cellStyle name="Invisible" xfId="3550"/>
    <cellStyle name="Ioe?uaaaoayny aeia?nnueea" xfId="3551"/>
    <cellStyle name="ISO" xfId="3552"/>
    <cellStyle name="Italic" xfId="3553"/>
    <cellStyle name="Item" xfId="3554"/>
    <cellStyle name="ItemTypeClass" xfId="3555"/>
    <cellStyle name="ItemTypeClass 2" xfId="3556"/>
    <cellStyle name="ItemTypeClass 3" xfId="3557"/>
    <cellStyle name="ItemTypeClass 4" xfId="3558"/>
    <cellStyle name="Ivedimas" xfId="3559"/>
    <cellStyle name="Ivedimas 2" xfId="3560"/>
    <cellStyle name="Ivedimas 3" xfId="3561"/>
    <cellStyle name="Ivedimas 4" xfId="3562"/>
    <cellStyle name="Ivedimo1" xfId="3563"/>
    <cellStyle name="Ivedimo1 2" xfId="3564"/>
    <cellStyle name="Ivedimo1 3" xfId="3565"/>
    <cellStyle name="Ivedimo1 4" xfId="3566"/>
    <cellStyle name="Ivedimo2" xfId="3567"/>
    <cellStyle name="Ivedimo2 2" xfId="3568"/>
    <cellStyle name="Ivedimo2 3" xfId="3569"/>
    <cellStyle name="Ivedimo2 4" xfId="3570"/>
    <cellStyle name="Ivedimo5" xfId="3571"/>
    <cellStyle name="Ivedimo5 2" xfId="3572"/>
    <cellStyle name="Ivedimo5 3" xfId="3573"/>
    <cellStyle name="Ivedimo5 4" xfId="3574"/>
    <cellStyle name="Just_Table" xfId="3575"/>
    <cellStyle name="Komma [0]_Arcen" xfId="3576"/>
    <cellStyle name="Komma_Arcen" xfId="3577"/>
    <cellStyle name="KPMG Heading 1" xfId="3578"/>
    <cellStyle name="KPMG Heading 2" xfId="3579"/>
    <cellStyle name="KPMG Heading 3" xfId="3580"/>
    <cellStyle name="KPMG Heading 4" xfId="3581"/>
    <cellStyle name="KPMG Normal" xfId="3582"/>
    <cellStyle name="KPMG Normal Text" xfId="3583"/>
    <cellStyle name="LeftTitle" xfId="3584"/>
    <cellStyle name="Level" xfId="3585"/>
    <cellStyle name="Line Number" xfId="3586"/>
    <cellStyle name="Link Currency (0)" xfId="3587"/>
    <cellStyle name="Link Currency (0) 2" xfId="3588"/>
    <cellStyle name="Link Currency (2)" xfId="3589"/>
    <cellStyle name="Link Currency (2) 2" xfId="3590"/>
    <cellStyle name="Link Units (0)" xfId="3591"/>
    <cellStyle name="Link Units (0) 2" xfId="3592"/>
    <cellStyle name="Link Units (1)" xfId="3593"/>
    <cellStyle name="Link Units (1) 2" xfId="3594"/>
    <cellStyle name="Link Units (2)" xfId="3595"/>
    <cellStyle name="Link Units (2) 2" xfId="3596"/>
    <cellStyle name="Linked Cell" xfId="3597"/>
    <cellStyle name="Linked Cell 10" xfId="3598"/>
    <cellStyle name="Linked Cell 11" xfId="3599"/>
    <cellStyle name="Linked Cell 12" xfId="3600"/>
    <cellStyle name="Linked Cell 13" xfId="3601"/>
    <cellStyle name="Linked Cell 2" xfId="3602"/>
    <cellStyle name="Linked Cell 2 2" xfId="3603"/>
    <cellStyle name="Linked Cell 3" xfId="3604"/>
    <cellStyle name="Linked Cell 3 2" xfId="3605"/>
    <cellStyle name="Linked Cell 4" xfId="3606"/>
    <cellStyle name="Linked Cell 5" xfId="3607"/>
    <cellStyle name="Linked Cell 6" xfId="3608"/>
    <cellStyle name="Linked Cell 7" xfId="3609"/>
    <cellStyle name="Linked Cell 8" xfId="3610"/>
    <cellStyle name="Linked Cell 9" xfId="3611"/>
    <cellStyle name="Linked Cell_Xl0000026" xfId="3612"/>
    <cellStyle name="lue" xfId="3613"/>
    <cellStyle name="Main text" xfId="3614"/>
    <cellStyle name="Margin" xfId="3615"/>
    <cellStyle name="Matrix" xfId="3616"/>
    <cellStyle name="Matrix 2" xfId="3617"/>
    <cellStyle name="MCInfoTable_Data_Bottom_Center" xfId="18198"/>
    <cellStyle name="Millares [0]_10 AVERIAS MASIVAS + ANT" xfId="3618"/>
    <cellStyle name="Millares_10 AVERIAS MASIVAS + ANT" xfId="3619"/>
    <cellStyle name="Milliers [0]_BUDGET" xfId="3620"/>
    <cellStyle name="Milliers_BUDGET" xfId="3621"/>
    <cellStyle name="Millions" xfId="3622"/>
    <cellStyle name="Millions 10" xfId="3623"/>
    <cellStyle name="Millions 11" xfId="3624"/>
    <cellStyle name="Millions 12" xfId="3625"/>
    <cellStyle name="Millions 13" xfId="3626"/>
    <cellStyle name="Millions 14" xfId="3627"/>
    <cellStyle name="Millions 15" xfId="3628"/>
    <cellStyle name="Millions 16" xfId="3629"/>
    <cellStyle name="Millions 17" xfId="3630"/>
    <cellStyle name="Millions 18" xfId="3631"/>
    <cellStyle name="Millions 19" xfId="3632"/>
    <cellStyle name="Millions 2" xfId="3633"/>
    <cellStyle name="Millions 20" xfId="3634"/>
    <cellStyle name="Millions 21" xfId="3635"/>
    <cellStyle name="Millions 22" xfId="3636"/>
    <cellStyle name="Millions 23" xfId="3637"/>
    <cellStyle name="Millions 24" xfId="3638"/>
    <cellStyle name="Millions 25" xfId="3639"/>
    <cellStyle name="Millions 26" xfId="3640"/>
    <cellStyle name="Millions 27" xfId="3641"/>
    <cellStyle name="Millions 28" xfId="3642"/>
    <cellStyle name="Millions 29" xfId="3643"/>
    <cellStyle name="Millions 3" xfId="3644"/>
    <cellStyle name="Millions 30" xfId="3645"/>
    <cellStyle name="Millions 31" xfId="3646"/>
    <cellStyle name="Millions 32" xfId="3647"/>
    <cellStyle name="Millions 33" xfId="3648"/>
    <cellStyle name="Millions 34" xfId="3649"/>
    <cellStyle name="Millions 35" xfId="3650"/>
    <cellStyle name="Millions 36" xfId="3651"/>
    <cellStyle name="Millions 37" xfId="3652"/>
    <cellStyle name="Millions 4" xfId="3653"/>
    <cellStyle name="Millions 5" xfId="3654"/>
    <cellStyle name="Millions 6" xfId="3655"/>
    <cellStyle name="Millions 7" xfId="3656"/>
    <cellStyle name="Millions 8" xfId="3657"/>
    <cellStyle name="Millions 9" xfId="3658"/>
    <cellStyle name="mnb" xfId="3659"/>
    <cellStyle name="mnb 10" xfId="3660"/>
    <cellStyle name="mnb 2" xfId="3661"/>
    <cellStyle name="mnb 3" xfId="3662"/>
    <cellStyle name="mnb 4" xfId="3663"/>
    <cellStyle name="mnb 5" xfId="3664"/>
    <cellStyle name="mnb 6" xfId="3665"/>
    <cellStyle name="mnb 7" xfId="3666"/>
    <cellStyle name="mnb 8" xfId="3667"/>
    <cellStyle name="mnb 9" xfId="3668"/>
    <cellStyle name="Moneda [0]_10 AVERIAS MASIVAS + ANT" xfId="3669"/>
    <cellStyle name="Moneda_10 AVERIAS MASIVAS + ANT" xfId="3670"/>
    <cellStyle name="Monétaire [0]_BUDGET" xfId="3671"/>
    <cellStyle name="Monétaire_BUDGET" xfId="3672"/>
    <cellStyle name="Multiple" xfId="3673"/>
    <cellStyle name="Multiple [0]" xfId="3674"/>
    <cellStyle name="Multiple [1]" xfId="3675"/>
    <cellStyle name="Multiple [2]" xfId="3676"/>
    <cellStyle name="Multiple [3]" xfId="3677"/>
    <cellStyle name="Multiple, 1 dec" xfId="3678"/>
    <cellStyle name="Multiple, 2 dec" xfId="3679"/>
    <cellStyle name="Multiple_1 Dec" xfId="3680"/>
    <cellStyle name="mystil" xfId="27080"/>
    <cellStyle name="n" xfId="3681"/>
    <cellStyle name="Neutral" xfId="3682"/>
    <cellStyle name="Neutral 10" xfId="3683"/>
    <cellStyle name="Neutral 11" xfId="3684"/>
    <cellStyle name="Neutral 12" xfId="3685"/>
    <cellStyle name="Neutral 13" xfId="3686"/>
    <cellStyle name="Neutral 2" xfId="3687"/>
    <cellStyle name="Neutral 2 2" xfId="3688"/>
    <cellStyle name="Neutral 3" xfId="3689"/>
    <cellStyle name="Neutral 3 2" xfId="3690"/>
    <cellStyle name="Neutral 4" xfId="3691"/>
    <cellStyle name="Neutral 5" xfId="3692"/>
    <cellStyle name="Neutral 6" xfId="3693"/>
    <cellStyle name="Neutral 7" xfId="3694"/>
    <cellStyle name="Neutral 8" xfId="3695"/>
    <cellStyle name="Neutral 9" xfId="3696"/>
    <cellStyle name="no" xfId="3697"/>
    <cellStyle name="no dec" xfId="3698"/>
    <cellStyle name="No.s to 1dp" xfId="3699"/>
    <cellStyle name="No_Input" xfId="3700"/>
    <cellStyle name="nor" xfId="3701"/>
    <cellStyle name="Norma11l" xfId="3702"/>
    <cellStyle name="normail" xfId="3703"/>
    <cellStyle name="Normal - Style1" xfId="3704"/>
    <cellStyle name="Normal - Style1 2" xfId="3705"/>
    <cellStyle name="Normal 10" xfId="3706"/>
    <cellStyle name="Normal 11" xfId="3707"/>
    <cellStyle name="Normal 12" xfId="3708"/>
    <cellStyle name="Normal 13" xfId="3709"/>
    <cellStyle name="Normal 2" xfId="3710"/>
    <cellStyle name="Normal 2 2" xfId="3711"/>
    <cellStyle name="Normal 2 2 2" xfId="3712"/>
    <cellStyle name="Normal 2 2 3" xfId="15337"/>
    <cellStyle name="Normal 2 2 4" xfId="15737"/>
    <cellStyle name="Normal 2 3" xfId="3713"/>
    <cellStyle name="Normal 2 4" xfId="3714"/>
    <cellStyle name="Normal 2 5" xfId="15336"/>
    <cellStyle name="Normal 2 6" xfId="15736"/>
    <cellStyle name="Normal 3" xfId="3715"/>
    <cellStyle name="Normal 3 2" xfId="3716"/>
    <cellStyle name="Normal 3 2 2" xfId="3717"/>
    <cellStyle name="Normal 3 2 3" xfId="15339"/>
    <cellStyle name="Normal 3 2 4" xfId="15739"/>
    <cellStyle name="Normal 3 3" xfId="3718"/>
    <cellStyle name="Normal 3 4" xfId="15338"/>
    <cellStyle name="Normal 3 5" xfId="15738"/>
    <cellStyle name="Normal 4" xfId="3719"/>
    <cellStyle name="Normal 4 2" xfId="3720"/>
    <cellStyle name="Normal 4 3" xfId="15340"/>
    <cellStyle name="Normal 4 4" xfId="15740"/>
    <cellStyle name="Normal 5" xfId="3721"/>
    <cellStyle name="Normal 5 2" xfId="3722"/>
    <cellStyle name="Normal 5 3" xfId="3723"/>
    <cellStyle name="Normal 6" xfId="3724"/>
    <cellStyle name="Normal 6 2" xfId="3725"/>
    <cellStyle name="Normal 6 3" xfId="15341"/>
    <cellStyle name="Normal 6 4" xfId="15741"/>
    <cellStyle name="Normal 7" xfId="3726"/>
    <cellStyle name="Normal 7 2" xfId="3727"/>
    <cellStyle name="Normal 7 3" xfId="15342"/>
    <cellStyle name="Normal 7 4" xfId="15742"/>
    <cellStyle name="Normal 8" xfId="3728"/>
    <cellStyle name="Normal 9" xfId="3729"/>
    <cellStyle name="Normal." xfId="3730"/>
    <cellStyle name="Normal_# 41-Market &amp;Trends" xfId="3731"/>
    <cellStyle name="Normál_1." xfId="3732"/>
    <cellStyle name="Normal_2001зm" xfId="3733"/>
    <cellStyle name="Normál_VERZIOK" xfId="3734"/>
    <cellStyle name="Normal_WACC Calculations" xfId="3735"/>
    <cellStyle name="Normal1" xfId="3736"/>
    <cellStyle name="Normal1 2" xfId="3737"/>
    <cellStyle name="Normal1 3" xfId="15343"/>
    <cellStyle name="Normal1 4" xfId="15743"/>
    <cellStyle name="Normale_MODELLO DI CONSOLIDAMENTO" xfId="3738"/>
    <cellStyle name="NormalGB" xfId="3739"/>
    <cellStyle name="normální_Rozvaha - aktiva" xfId="3740"/>
    <cellStyle name="Normalny_0" xfId="3741"/>
    <cellStyle name="normбlnм_laroux" xfId="3742"/>
    <cellStyle name="normбlnн_laroux" xfId="3743"/>
    <cellStyle name="Note" xfId="3744"/>
    <cellStyle name="Note 10" xfId="3745"/>
    <cellStyle name="Note 10 2" xfId="15744"/>
    <cellStyle name="Note 10 2 2" xfId="27580"/>
    <cellStyle name="Note 10 2 3" xfId="29493"/>
    <cellStyle name="Note 11" xfId="3746"/>
    <cellStyle name="Note 11 2" xfId="15745"/>
    <cellStyle name="Note 11 2 2" xfId="27581"/>
    <cellStyle name="Note 11 2 3" xfId="29494"/>
    <cellStyle name="Note 12" xfId="3747"/>
    <cellStyle name="Note 12 2" xfId="15746"/>
    <cellStyle name="Note 12 2 2" xfId="27582"/>
    <cellStyle name="Note 12 2 3" xfId="29495"/>
    <cellStyle name="Note 13" xfId="3748"/>
    <cellStyle name="Note 13 2" xfId="15747"/>
    <cellStyle name="Note 13 2 2" xfId="27583"/>
    <cellStyle name="Note 13 2 3" xfId="29496"/>
    <cellStyle name="Note 14" xfId="3749"/>
    <cellStyle name="Note 14 2" xfId="15748"/>
    <cellStyle name="Note 14 2 2" xfId="27584"/>
    <cellStyle name="Note 14 2 3" xfId="29497"/>
    <cellStyle name="Note 15" xfId="15536"/>
    <cellStyle name="Note 15 2" xfId="27391"/>
    <cellStyle name="Note 15 3" xfId="29305"/>
    <cellStyle name="Note 2" xfId="3750"/>
    <cellStyle name="Note 2 10" xfId="3751"/>
    <cellStyle name="Note 2 10 2" xfId="15749"/>
    <cellStyle name="Note 2 10 2 2" xfId="27585"/>
    <cellStyle name="Note 2 10 2 3" xfId="29498"/>
    <cellStyle name="Note 2 11" xfId="3752"/>
    <cellStyle name="Note 2 11 2" xfId="15750"/>
    <cellStyle name="Note 2 11 2 2" xfId="27586"/>
    <cellStyle name="Note 2 11 2 3" xfId="29499"/>
    <cellStyle name="Note 2 12" xfId="15537"/>
    <cellStyle name="Note 2 12 2" xfId="27392"/>
    <cellStyle name="Note 2 12 3" xfId="29306"/>
    <cellStyle name="Note 2 2" xfId="3753"/>
    <cellStyle name="Note 2 2 10" xfId="3754"/>
    <cellStyle name="Note 2 2 10 2" xfId="15752"/>
    <cellStyle name="Note 2 2 10 2 2" xfId="27588"/>
    <cellStyle name="Note 2 2 10 2 3" xfId="29501"/>
    <cellStyle name="Note 2 2 11" xfId="3755"/>
    <cellStyle name="Note 2 2 11 2" xfId="15753"/>
    <cellStyle name="Note 2 2 11 2 2" xfId="27589"/>
    <cellStyle name="Note 2 2 11 2 3" xfId="29502"/>
    <cellStyle name="Note 2 2 12" xfId="3756"/>
    <cellStyle name="Note 2 2 12 2" xfId="15754"/>
    <cellStyle name="Note 2 2 12 2 2" xfId="27590"/>
    <cellStyle name="Note 2 2 12 2 3" xfId="29503"/>
    <cellStyle name="Note 2 2 13" xfId="15344"/>
    <cellStyle name="Note 2 2 13 2" xfId="17224"/>
    <cellStyle name="Note 2 2 13 2 2" xfId="28910"/>
    <cellStyle name="Note 2 2 13 2 3" xfId="30823"/>
    <cellStyle name="Note 2 2 14" xfId="15751"/>
    <cellStyle name="Note 2 2 14 2" xfId="27587"/>
    <cellStyle name="Note 2 2 14 3" xfId="29500"/>
    <cellStyle name="Note 2 2 15" xfId="15538"/>
    <cellStyle name="Note 2 2 15 2" xfId="27393"/>
    <cellStyle name="Note 2 2 15 3" xfId="29307"/>
    <cellStyle name="Note 2 2 2" xfId="3757"/>
    <cellStyle name="Note 2 2 2 2" xfId="15755"/>
    <cellStyle name="Note 2 2 2 2 2" xfId="27591"/>
    <cellStyle name="Note 2 2 2 2 3" xfId="29504"/>
    <cellStyle name="Note 2 2 3" xfId="3758"/>
    <cellStyle name="Note 2 2 3 2" xfId="15756"/>
    <cellStyle name="Note 2 2 3 2 2" xfId="27592"/>
    <cellStyle name="Note 2 2 3 2 3" xfId="29505"/>
    <cellStyle name="Note 2 2 4" xfId="3759"/>
    <cellStyle name="Note 2 2 4 2" xfId="15757"/>
    <cellStyle name="Note 2 2 4 2 2" xfId="27593"/>
    <cellStyle name="Note 2 2 4 2 3" xfId="29506"/>
    <cellStyle name="Note 2 2 5" xfId="3760"/>
    <cellStyle name="Note 2 2 5 2" xfId="15758"/>
    <cellStyle name="Note 2 2 5 2 2" xfId="27594"/>
    <cellStyle name="Note 2 2 5 2 3" xfId="29507"/>
    <cellStyle name="Note 2 2 6" xfId="3761"/>
    <cellStyle name="Note 2 2 6 2" xfId="15759"/>
    <cellStyle name="Note 2 2 6 2 2" xfId="27595"/>
    <cellStyle name="Note 2 2 6 2 3" xfId="29508"/>
    <cellStyle name="Note 2 2 7" xfId="3762"/>
    <cellStyle name="Note 2 2 7 2" xfId="15760"/>
    <cellStyle name="Note 2 2 7 2 2" xfId="27596"/>
    <cellStyle name="Note 2 2 7 2 3" xfId="29509"/>
    <cellStyle name="Note 2 2 8" xfId="3763"/>
    <cellStyle name="Note 2 2 8 2" xfId="15761"/>
    <cellStyle name="Note 2 2 8 2 2" xfId="27597"/>
    <cellStyle name="Note 2 2 8 2 3" xfId="29510"/>
    <cellStyle name="Note 2 2 9" xfId="3764"/>
    <cellStyle name="Note 2 2 9 2" xfId="15762"/>
    <cellStyle name="Note 2 2 9 2 2" xfId="27598"/>
    <cellStyle name="Note 2 2 9 2 3" xfId="29511"/>
    <cellStyle name="Note 2 3" xfId="3765"/>
    <cellStyle name="Note 2 3 2" xfId="3766"/>
    <cellStyle name="Note 2 3 2 2" xfId="15764"/>
    <cellStyle name="Note 2 3 2 2 2" xfId="27600"/>
    <cellStyle name="Note 2 3 2 2 3" xfId="29513"/>
    <cellStyle name="Note 2 3 3" xfId="15763"/>
    <cellStyle name="Note 2 3 3 2" xfId="27599"/>
    <cellStyle name="Note 2 3 3 3" xfId="29512"/>
    <cellStyle name="Note 2 4" xfId="3767"/>
    <cellStyle name="Note 2 4 2" xfId="15765"/>
    <cellStyle name="Note 2 4 2 2" xfId="27601"/>
    <cellStyle name="Note 2 4 2 3" xfId="29514"/>
    <cellStyle name="Note 2 5" xfId="3768"/>
    <cellStyle name="Note 2 5 2" xfId="15766"/>
    <cellStyle name="Note 2 5 2 2" xfId="27602"/>
    <cellStyle name="Note 2 5 2 3" xfId="29515"/>
    <cellStyle name="Note 2 6" xfId="3769"/>
    <cellStyle name="Note 2 6 2" xfId="15767"/>
    <cellStyle name="Note 2 6 2 2" xfId="27603"/>
    <cellStyle name="Note 2 6 2 3" xfId="29516"/>
    <cellStyle name="Note 2 7" xfId="3770"/>
    <cellStyle name="Note 2 7 2" xfId="15768"/>
    <cellStyle name="Note 2 7 2 2" xfId="27604"/>
    <cellStyle name="Note 2 7 2 3" xfId="29517"/>
    <cellStyle name="Note 2 8" xfId="3771"/>
    <cellStyle name="Note 2 8 2" xfId="15769"/>
    <cellStyle name="Note 2 8 2 2" xfId="27605"/>
    <cellStyle name="Note 2 8 2 3" xfId="29518"/>
    <cellStyle name="Note 2 9" xfId="3772"/>
    <cellStyle name="Note 2 9 2" xfId="15770"/>
    <cellStyle name="Note 2 9 2 2" xfId="27606"/>
    <cellStyle name="Note 2 9 2 3" xfId="29519"/>
    <cellStyle name="Note 3" xfId="3773"/>
    <cellStyle name="Note 3 10" xfId="3774"/>
    <cellStyle name="Note 3 10 2" xfId="15771"/>
    <cellStyle name="Note 3 10 2 2" xfId="27607"/>
    <cellStyle name="Note 3 10 2 3" xfId="29520"/>
    <cellStyle name="Note 3 11" xfId="3775"/>
    <cellStyle name="Note 3 11 2" xfId="15772"/>
    <cellStyle name="Note 3 11 2 2" xfId="27608"/>
    <cellStyle name="Note 3 11 2 3" xfId="29521"/>
    <cellStyle name="Note 3 12" xfId="15539"/>
    <cellStyle name="Note 3 12 2" xfId="27394"/>
    <cellStyle name="Note 3 12 3" xfId="29308"/>
    <cellStyle name="Note 3 2" xfId="3776"/>
    <cellStyle name="Note 3 2 2" xfId="3777"/>
    <cellStyle name="Note 3 2 2 2" xfId="15774"/>
    <cellStyle name="Note 3 2 2 2 2" xfId="27609"/>
    <cellStyle name="Note 3 2 2 2 3" xfId="29522"/>
    <cellStyle name="Note 3 2 3" xfId="3778"/>
    <cellStyle name="Note 3 2 3 2" xfId="15775"/>
    <cellStyle name="Note 3 2 3 2 2" xfId="27610"/>
    <cellStyle name="Note 3 2 3 2 3" xfId="29523"/>
    <cellStyle name="Note 3 2 4" xfId="15345"/>
    <cellStyle name="Note 3 2 5" xfId="15773"/>
    <cellStyle name="Note 3 2 6" xfId="15540"/>
    <cellStyle name="Note 3 2 6 2" xfId="27395"/>
    <cellStyle name="Note 3 2 6 3" xfId="29309"/>
    <cellStyle name="Note 3 3" xfId="3779"/>
    <cellStyle name="Note 3 3 2" xfId="3780"/>
    <cellStyle name="Note 3 3 2 2" xfId="15777"/>
    <cellStyle name="Note 3 3 2 2 2" xfId="27612"/>
    <cellStyle name="Note 3 3 2 2 3" xfId="29525"/>
    <cellStyle name="Note 3 3 3" xfId="15776"/>
    <cellStyle name="Note 3 3 3 2" xfId="27611"/>
    <cellStyle name="Note 3 3 3 3" xfId="29524"/>
    <cellStyle name="Note 3 4" xfId="3781"/>
    <cellStyle name="Note 3 4 2" xfId="15778"/>
    <cellStyle name="Note 3 4 2 2" xfId="27613"/>
    <cellStyle name="Note 3 4 2 3" xfId="29526"/>
    <cellStyle name="Note 3 5" xfId="3782"/>
    <cellStyle name="Note 3 5 2" xfId="15779"/>
    <cellStyle name="Note 3 5 2 2" xfId="27614"/>
    <cellStyle name="Note 3 5 2 3" xfId="29527"/>
    <cellStyle name="Note 3 6" xfId="3783"/>
    <cellStyle name="Note 3 6 2" xfId="15780"/>
    <cellStyle name="Note 3 6 2 2" xfId="27615"/>
    <cellStyle name="Note 3 6 2 3" xfId="29528"/>
    <cellStyle name="Note 3 7" xfId="3784"/>
    <cellStyle name="Note 3 7 2" xfId="15781"/>
    <cellStyle name="Note 3 7 2 2" xfId="27616"/>
    <cellStyle name="Note 3 7 2 3" xfId="29529"/>
    <cellStyle name="Note 3 8" xfId="3785"/>
    <cellStyle name="Note 3 8 2" xfId="15782"/>
    <cellStyle name="Note 3 8 2 2" xfId="27617"/>
    <cellStyle name="Note 3 8 2 3" xfId="29530"/>
    <cellStyle name="Note 3 9" xfId="3786"/>
    <cellStyle name="Note 3 9 2" xfId="15783"/>
    <cellStyle name="Note 3 9 2 2" xfId="27618"/>
    <cellStyle name="Note 3 9 2 3" xfId="29531"/>
    <cellStyle name="Note 4" xfId="3787"/>
    <cellStyle name="Note 4 10" xfId="3788"/>
    <cellStyle name="Note 4 10 2" xfId="15785"/>
    <cellStyle name="Note 4 10 2 2" xfId="27620"/>
    <cellStyle name="Note 4 10 2 3" xfId="29533"/>
    <cellStyle name="Note 4 11" xfId="3789"/>
    <cellStyle name="Note 4 11 2" xfId="15786"/>
    <cellStyle name="Note 4 11 2 2" xfId="27621"/>
    <cellStyle name="Note 4 11 2 3" xfId="29534"/>
    <cellStyle name="Note 4 12" xfId="15784"/>
    <cellStyle name="Note 4 12 2" xfId="27619"/>
    <cellStyle name="Note 4 12 3" xfId="29532"/>
    <cellStyle name="Note 4 2" xfId="3790"/>
    <cellStyle name="Note 4 2 2" xfId="3791"/>
    <cellStyle name="Note 4 2 2 2" xfId="15787"/>
    <cellStyle name="Note 4 2 2 2 2" xfId="27622"/>
    <cellStyle name="Note 4 2 2 2 3" xfId="29535"/>
    <cellStyle name="Note 4 3" xfId="3792"/>
    <cellStyle name="Note 4 3 2" xfId="15788"/>
    <cellStyle name="Note 4 3 2 2" xfId="27623"/>
    <cellStyle name="Note 4 3 2 3" xfId="29536"/>
    <cellStyle name="Note 4 4" xfId="3793"/>
    <cellStyle name="Note 4 4 2" xfId="15789"/>
    <cellStyle name="Note 4 4 2 2" xfId="27624"/>
    <cellStyle name="Note 4 4 2 3" xfId="29537"/>
    <cellStyle name="Note 4 5" xfId="3794"/>
    <cellStyle name="Note 4 5 2" xfId="15790"/>
    <cellStyle name="Note 4 5 2 2" xfId="27625"/>
    <cellStyle name="Note 4 5 2 3" xfId="29538"/>
    <cellStyle name="Note 4 6" xfId="3795"/>
    <cellStyle name="Note 4 6 2" xfId="15791"/>
    <cellStyle name="Note 4 6 2 2" xfId="27626"/>
    <cellStyle name="Note 4 6 2 3" xfId="29539"/>
    <cellStyle name="Note 4 7" xfId="3796"/>
    <cellStyle name="Note 4 7 2" xfId="15792"/>
    <cellStyle name="Note 4 7 2 2" xfId="27627"/>
    <cellStyle name="Note 4 7 2 3" xfId="29540"/>
    <cellStyle name="Note 4 8" xfId="3797"/>
    <cellStyle name="Note 4 8 2" xfId="15793"/>
    <cellStyle name="Note 4 8 2 2" xfId="27628"/>
    <cellStyle name="Note 4 8 2 3" xfId="29541"/>
    <cellStyle name="Note 4 9" xfId="3798"/>
    <cellStyle name="Note 4 9 2" xfId="15794"/>
    <cellStyle name="Note 4 9 2 2" xfId="27629"/>
    <cellStyle name="Note 4 9 2 3" xfId="29542"/>
    <cellStyle name="Note 5" xfId="3799"/>
    <cellStyle name="Note 5 2" xfId="3800"/>
    <cellStyle name="Note 5 3" xfId="15795"/>
    <cellStyle name="Note 5 3 2" xfId="27630"/>
    <cellStyle name="Note 5 3 3" xfId="29543"/>
    <cellStyle name="Note 6" xfId="3801"/>
    <cellStyle name="Note 6 2" xfId="3802"/>
    <cellStyle name="Note 6 3" xfId="15796"/>
    <cellStyle name="Note 6 3 2" xfId="27631"/>
    <cellStyle name="Note 6 3 3" xfId="29544"/>
    <cellStyle name="Note 7" xfId="3803"/>
    <cellStyle name="Note 7 2" xfId="3804"/>
    <cellStyle name="Note 7 3" xfId="15797"/>
    <cellStyle name="Note 7 3 2" xfId="27632"/>
    <cellStyle name="Note 7 3 3" xfId="29545"/>
    <cellStyle name="Note 8" xfId="3805"/>
    <cellStyle name="Note 8 2" xfId="15798"/>
    <cellStyle name="Note 8 2 2" xfId="27633"/>
    <cellStyle name="Note 8 2 3" xfId="29546"/>
    <cellStyle name="Note 9" xfId="3806"/>
    <cellStyle name="Note 9 2" xfId="3807"/>
    <cellStyle name="Note 9 3" xfId="15799"/>
    <cellStyle name="Note 9 3 2" xfId="27634"/>
    <cellStyle name="Note 9 3 3" xfId="29547"/>
    <cellStyle name="Note_Xl0000026" xfId="3808"/>
    <cellStyle name="Nr 0 dec" xfId="3809"/>
    <cellStyle name="Nr 0 dec - Input" xfId="3810"/>
    <cellStyle name="Nr 0 dec - Subtotal" xfId="3811"/>
    <cellStyle name="Nr 0 dec - Subtotal 10" xfId="3812"/>
    <cellStyle name="Nr 0 dec - Subtotal 11" xfId="3813"/>
    <cellStyle name="Nr 0 dec - Subtotal 12" xfId="3814"/>
    <cellStyle name="Nr 0 dec - Subtotal 13" xfId="3815"/>
    <cellStyle name="Nr 0 dec - Subtotal 2" xfId="3816"/>
    <cellStyle name="Nr 0 dec - Subtotal 3" xfId="3817"/>
    <cellStyle name="Nr 0 dec - Subtotal 4" xfId="3818"/>
    <cellStyle name="Nr 0 dec - Subtotal 5" xfId="3819"/>
    <cellStyle name="Nr 0 dec - Subtotal 6" xfId="3820"/>
    <cellStyle name="Nr 0 dec - Subtotal 7" xfId="3821"/>
    <cellStyle name="Nr 0 dec - Subtotal 8" xfId="3822"/>
    <cellStyle name="Nr 0 dec - Subtotal 9" xfId="3823"/>
    <cellStyle name="Nr 0 dec_Data" xfId="3824"/>
    <cellStyle name="Nr 1 dec" xfId="3825"/>
    <cellStyle name="Nr 1 dec - Input" xfId="3826"/>
    <cellStyle name="Nr, 0 dec" xfId="3827"/>
    <cellStyle name="Number" xfId="3828"/>
    <cellStyle name="Number entry" xfId="3829"/>
    <cellStyle name="Number entry 10" xfId="3830"/>
    <cellStyle name="Number entry 2" xfId="3831"/>
    <cellStyle name="Number entry 3" xfId="3832"/>
    <cellStyle name="Number entry 4" xfId="3833"/>
    <cellStyle name="Number entry 5" xfId="3834"/>
    <cellStyle name="Number entry 6" xfId="3835"/>
    <cellStyle name="Number entry 7" xfId="3836"/>
    <cellStyle name="Number entry 8" xfId="3837"/>
    <cellStyle name="Number entry 9" xfId="3838"/>
    <cellStyle name="Number entry dec" xfId="3839"/>
    <cellStyle name="Number entry dec 10" xfId="3840"/>
    <cellStyle name="Number entry dec 2" xfId="3841"/>
    <cellStyle name="Number entry dec 3" xfId="3842"/>
    <cellStyle name="Number entry dec 4" xfId="3843"/>
    <cellStyle name="Number entry dec 5" xfId="3844"/>
    <cellStyle name="Number entry dec 6" xfId="3845"/>
    <cellStyle name="Number entry dec 7" xfId="3846"/>
    <cellStyle name="Number entry dec 8" xfId="3847"/>
    <cellStyle name="Number entry dec 9" xfId="3848"/>
    <cellStyle name="Number, 0 dec" xfId="3849"/>
    <cellStyle name="Number, 1 dec" xfId="3850"/>
    <cellStyle name="Number, 2 dec" xfId="3851"/>
    <cellStyle name="Ôčíŕíńîâűé [0]_(ňŕá 3č)" xfId="3852"/>
    <cellStyle name="Ociriniaue [0]_5-C" xfId="3853"/>
    <cellStyle name="Ôčíŕíńîâűé_(ňŕá 3č)" xfId="3854"/>
    <cellStyle name="Ociriniaue_5-C" xfId="3855"/>
    <cellStyle name="Option" xfId="3856"/>
    <cellStyle name="Option 2" xfId="3857"/>
    <cellStyle name="OptionHeading" xfId="3858"/>
    <cellStyle name="OptionHeading 2" xfId="3859"/>
    <cellStyle name="OptionHeading2" xfId="3860"/>
    <cellStyle name="Ouny?e" xfId="3861"/>
    <cellStyle name="Ouny?e [0]" xfId="3862"/>
    <cellStyle name="Output" xfId="3863"/>
    <cellStyle name="Output 10" xfId="3864"/>
    <cellStyle name="Output 10 2" xfId="15800"/>
    <cellStyle name="Output 10 2 2" xfId="27635"/>
    <cellStyle name="Output 10 2 3" xfId="29548"/>
    <cellStyle name="Output 11" xfId="3865"/>
    <cellStyle name="Output 11 2" xfId="3866"/>
    <cellStyle name="Output 11 2 2" xfId="15802"/>
    <cellStyle name="Output 11 2 2 2" xfId="27637"/>
    <cellStyle name="Output 11 2 2 3" xfId="29550"/>
    <cellStyle name="Output 11 3" xfId="15801"/>
    <cellStyle name="Output 11 3 2" xfId="27636"/>
    <cellStyle name="Output 11 3 3" xfId="29549"/>
    <cellStyle name="Output 12" xfId="3867"/>
    <cellStyle name="Output 12 2" xfId="15803"/>
    <cellStyle name="Output 12 2 2" xfId="27638"/>
    <cellStyle name="Output 12 2 3" xfId="29551"/>
    <cellStyle name="Output 13" xfId="3868"/>
    <cellStyle name="Output 13 2" xfId="15804"/>
    <cellStyle name="Output 13 2 2" xfId="27639"/>
    <cellStyle name="Output 13 2 3" xfId="29552"/>
    <cellStyle name="Output 14" xfId="3869"/>
    <cellStyle name="Output 14 2" xfId="15805"/>
    <cellStyle name="Output 14 2 2" xfId="27640"/>
    <cellStyle name="Output 14 2 3" xfId="29553"/>
    <cellStyle name="Output 15" xfId="15541"/>
    <cellStyle name="Output 15 2" xfId="27396"/>
    <cellStyle name="Output 15 3" xfId="29310"/>
    <cellStyle name="Output 2" xfId="3870"/>
    <cellStyle name="Output 2 2" xfId="3871"/>
    <cellStyle name="Output 2 2 2" xfId="15807"/>
    <cellStyle name="Output 2 2 2 2" xfId="27642"/>
    <cellStyle name="Output 2 2 2 3" xfId="29555"/>
    <cellStyle name="Output 2 3" xfId="3872"/>
    <cellStyle name="Output 2 3 2" xfId="15808"/>
    <cellStyle name="Output 2 3 2 2" xfId="27643"/>
    <cellStyle name="Output 2 3 2 3" xfId="29556"/>
    <cellStyle name="Output 2 4" xfId="3873"/>
    <cellStyle name="Output 2 4 2" xfId="15809"/>
    <cellStyle name="Output 2 4 2 2" xfId="27644"/>
    <cellStyle name="Output 2 4 2 3" xfId="29557"/>
    <cellStyle name="Output 2 5" xfId="15806"/>
    <cellStyle name="Output 2 5 2" xfId="27641"/>
    <cellStyle name="Output 2 5 3" xfId="29554"/>
    <cellStyle name="Output 3" xfId="3874"/>
    <cellStyle name="Output 3 2" xfId="3875"/>
    <cellStyle name="Output 3 2 2" xfId="15811"/>
    <cellStyle name="Output 3 2 2 2" xfId="27646"/>
    <cellStyle name="Output 3 2 2 3" xfId="29559"/>
    <cellStyle name="Output 3 3" xfId="3876"/>
    <cellStyle name="Output 3 3 2" xfId="15812"/>
    <cellStyle name="Output 3 3 2 2" xfId="27647"/>
    <cellStyle name="Output 3 3 2 3" xfId="29560"/>
    <cellStyle name="Output 3 4" xfId="15810"/>
    <cellStyle name="Output 3 4 2" xfId="27645"/>
    <cellStyle name="Output 3 4 3" xfId="29558"/>
    <cellStyle name="Output 4" xfId="3877"/>
    <cellStyle name="Output 4 2" xfId="3878"/>
    <cellStyle name="Output 4 2 2" xfId="15814"/>
    <cellStyle name="Output 4 2 2 2" xfId="27649"/>
    <cellStyle name="Output 4 2 2 3" xfId="29562"/>
    <cellStyle name="Output 4 3" xfId="3879"/>
    <cellStyle name="Output 4 3 2" xfId="15815"/>
    <cellStyle name="Output 4 3 2 2" xfId="27650"/>
    <cellStyle name="Output 4 3 2 3" xfId="29563"/>
    <cellStyle name="Output 4 4" xfId="15813"/>
    <cellStyle name="Output 4 4 2" xfId="27648"/>
    <cellStyle name="Output 4 4 3" xfId="29561"/>
    <cellStyle name="Output 5" xfId="3880"/>
    <cellStyle name="Output 5 2" xfId="3881"/>
    <cellStyle name="Output 5 2 2" xfId="15817"/>
    <cellStyle name="Output 5 2 2 2" xfId="27652"/>
    <cellStyle name="Output 5 2 2 3" xfId="29565"/>
    <cellStyle name="Output 5 3" xfId="15816"/>
    <cellStyle name="Output 5 3 2" xfId="27651"/>
    <cellStyle name="Output 5 3 3" xfId="29564"/>
    <cellStyle name="Output 6" xfId="3882"/>
    <cellStyle name="Output 6 2" xfId="3883"/>
    <cellStyle name="Output 6 2 2" xfId="15819"/>
    <cellStyle name="Output 6 2 2 2" xfId="27654"/>
    <cellStyle name="Output 6 2 2 3" xfId="29567"/>
    <cellStyle name="Output 6 3" xfId="15818"/>
    <cellStyle name="Output 6 3 2" xfId="27653"/>
    <cellStyle name="Output 6 3 3" xfId="29566"/>
    <cellStyle name="Output 7" xfId="3884"/>
    <cellStyle name="Output 7 2" xfId="3885"/>
    <cellStyle name="Output 7 2 2" xfId="15821"/>
    <cellStyle name="Output 7 2 2 2" xfId="27656"/>
    <cellStyle name="Output 7 2 2 3" xfId="29569"/>
    <cellStyle name="Output 7 3" xfId="15820"/>
    <cellStyle name="Output 7 3 2" xfId="27655"/>
    <cellStyle name="Output 7 3 3" xfId="29568"/>
    <cellStyle name="Output 8" xfId="3886"/>
    <cellStyle name="Output 8 2" xfId="3887"/>
    <cellStyle name="Output 8 2 2" xfId="15823"/>
    <cellStyle name="Output 8 2 2 2" xfId="27658"/>
    <cellStyle name="Output 8 2 2 3" xfId="29571"/>
    <cellStyle name="Output 8 3" xfId="15822"/>
    <cellStyle name="Output 8 3 2" xfId="27657"/>
    <cellStyle name="Output 8 3 3" xfId="29570"/>
    <cellStyle name="Output 9" xfId="3888"/>
    <cellStyle name="Output 9 2" xfId="3889"/>
    <cellStyle name="Output 9 2 2" xfId="15825"/>
    <cellStyle name="Output 9 2 2 2" xfId="27660"/>
    <cellStyle name="Output 9 2 2 3" xfId="29573"/>
    <cellStyle name="Output 9 3" xfId="15824"/>
    <cellStyle name="Output 9 3 2" xfId="27659"/>
    <cellStyle name="Output 9 3 3" xfId="29572"/>
    <cellStyle name="Output Amounts" xfId="3890"/>
    <cellStyle name="Output Column Headings" xfId="3891"/>
    <cellStyle name="Output Line Items" xfId="3892"/>
    <cellStyle name="Output Report Heading" xfId="3893"/>
    <cellStyle name="Output Report Title" xfId="3894"/>
    <cellStyle name="Output_Xl0000026" xfId="3895"/>
    <cellStyle name="Outputtitle" xfId="3896"/>
    <cellStyle name="Paaotsikko" xfId="3897"/>
    <cellStyle name="Page Number" xfId="3898"/>
    <cellStyle name="PageHeading" xfId="3899"/>
    <cellStyle name="PageTitle" xfId="3900"/>
    <cellStyle name="pb_page_heading_LS" xfId="3901"/>
    <cellStyle name="PctLine" xfId="3902"/>
    <cellStyle name="Pénznem [0]_Document" xfId="3903"/>
    <cellStyle name="Pénznem_Document" xfId="3904"/>
    <cellStyle name="perc" xfId="3905"/>
    <cellStyle name="Percent [0]" xfId="3906"/>
    <cellStyle name="Percent [0] 2" xfId="3907"/>
    <cellStyle name="Percent [00]" xfId="3908"/>
    <cellStyle name="Percent [00] 2" xfId="3909"/>
    <cellStyle name="Percent [1]" xfId="3910"/>
    <cellStyle name="Percent [2]" xfId="3911"/>
    <cellStyle name="Percent [3]" xfId="3912"/>
    <cellStyle name="Percent 1 dec" xfId="3913"/>
    <cellStyle name="Percent 1 dec - Input" xfId="3914"/>
    <cellStyle name="Percent 1 dec_Data" xfId="3915"/>
    <cellStyle name="Percent 2" xfId="3916"/>
    <cellStyle name="Percent 2 2" xfId="3917"/>
    <cellStyle name="Percent 3" xfId="3918"/>
    <cellStyle name="Percent 3 2" xfId="3919"/>
    <cellStyle name="Percent 4" xfId="3920"/>
    <cellStyle name="Percent 6" xfId="3921"/>
    <cellStyle name="Percent hard no" xfId="3922"/>
    <cellStyle name="Percent(1)" xfId="3923"/>
    <cellStyle name="Percent(2)" xfId="3924"/>
    <cellStyle name="Percent, 0 dec" xfId="3925"/>
    <cellStyle name="Percent, 1 dec" xfId="3926"/>
    <cellStyle name="Percent, 2 dec" xfId="3927"/>
    <cellStyle name="Percent, bp" xfId="3928"/>
    <cellStyle name="Percent_#6 Temps &amp; Contractors" xfId="3929"/>
    <cellStyle name="PercentChange" xfId="3930"/>
    <cellStyle name="perecnt" xfId="3931"/>
    <cellStyle name="precent" xfId="3932"/>
    <cellStyle name="PrePop Currency (0)" xfId="3933"/>
    <cellStyle name="PrePop Currency (0) 2" xfId="3934"/>
    <cellStyle name="PrePop Currency (2)" xfId="3935"/>
    <cellStyle name="PrePop Currency (2) 2" xfId="3936"/>
    <cellStyle name="PrePop Units (0)" xfId="3937"/>
    <cellStyle name="PrePop Units (0) 2" xfId="3938"/>
    <cellStyle name="PrePop Units (1)" xfId="3939"/>
    <cellStyle name="PrePop Units (1) 2" xfId="3940"/>
    <cellStyle name="PrePop Units (2)" xfId="3941"/>
    <cellStyle name="PrePop Units (2) 2" xfId="3942"/>
    <cellStyle name="Price" xfId="3943"/>
    <cellStyle name="Price 2" xfId="3944"/>
    <cellStyle name="Price_Body" xfId="3945"/>
    <cellStyle name="prochrek" xfId="3946"/>
    <cellStyle name="ProductClass" xfId="3947"/>
    <cellStyle name="ProductType" xfId="3948"/>
    <cellStyle name="Profit figure" xfId="3949"/>
    <cellStyle name="Puslapis1" xfId="3950"/>
    <cellStyle name="Puslapis2" xfId="3951"/>
    <cellStyle name="Pддotsikko" xfId="3952"/>
    <cellStyle name="QTitle" xfId="3953"/>
    <cellStyle name="QTitle 2" xfId="3954"/>
    <cellStyle name="QTitle 3" xfId="3955"/>
    <cellStyle name="range" xfId="3956"/>
    <cellStyle name="Ratio" xfId="3957"/>
    <cellStyle name="RatioX" xfId="3958"/>
    <cellStyle name="RebateValue" xfId="3959"/>
    <cellStyle name="Red" xfId="3960"/>
    <cellStyle name="ResellerType" xfId="3961"/>
    <cellStyle name="s_Valuation " xfId="3962"/>
    <cellStyle name="s_Valuation  2" xfId="3963"/>
    <cellStyle name="s_Valuation  3" xfId="3964"/>
    <cellStyle name="s_Valuation  4" xfId="3965"/>
    <cellStyle name="s_Valuation  5" xfId="3966"/>
    <cellStyle name="s_Valuation  6" xfId="3967"/>
    <cellStyle name="s_Valuation  7" xfId="3968"/>
    <cellStyle name="s_Valuation  8" xfId="3969"/>
    <cellStyle name="s_Valuation  9" xfId="3970"/>
    <cellStyle name="s_Valuation _WACC Analysis" xfId="3971"/>
    <cellStyle name="s_Valuation _WACC Analysis 2" xfId="3972"/>
    <cellStyle name="s_Valuation _WACC Analysis 3" xfId="3973"/>
    <cellStyle name="s_Valuation _WACC Analysis 4" xfId="3974"/>
    <cellStyle name="s_Valuation _WACC Analysis 5" xfId="3975"/>
    <cellStyle name="s_Valuation _WACC Analysis 6" xfId="3976"/>
    <cellStyle name="s_Valuation _WACC Analysis 7" xfId="3977"/>
    <cellStyle name="s_Valuation _WACC Analysis 8" xfId="3978"/>
    <cellStyle name="s_Valuation _WACC Analysis 9" xfId="3979"/>
    <cellStyle name="s_Valuation _WACC Analysis_лизинг и страхование" xfId="3980"/>
    <cellStyle name="s_Valuation _WACC Analysis_лизинг и страхование 2" xfId="3981"/>
    <cellStyle name="s_Valuation _WACC Analysis_лизинг и страхование 3" xfId="3982"/>
    <cellStyle name="s_Valuation _WACC Analysis_лизинг и страхование 4" xfId="3983"/>
    <cellStyle name="s_Valuation _WACC Analysis_лизинг и страхование 5" xfId="3984"/>
    <cellStyle name="s_Valuation _WACC Analysis_лизинг и страхование 6" xfId="3985"/>
    <cellStyle name="s_Valuation _WACC Analysis_лизинг и страхование 7" xfId="3986"/>
    <cellStyle name="s_Valuation _WACC Analysis_лизинг и страхование 8" xfId="3987"/>
    <cellStyle name="s_Valuation _WACC Analysis_лизинг и страхование 9" xfId="3988"/>
    <cellStyle name="s_Valuation _WACC Analysis_лизинг и страхование_Денежный поток ЗАО ЭПИ-2008г.(в объемах декабря)2811  ПОСЛЕДНИЙ (Перераб. с изм. старахованием)" xfId="3989"/>
    <cellStyle name="s_Valuation _WACC Analysis_лизинг и страхование_Денежный поток ЗАО ЭПИ-2008г.(в объемах декабря)2811  ПОСЛЕДНИЙ (Перераб. с изм. старахованием) 2" xfId="3990"/>
    <cellStyle name="s_Valuation _WACC Analysis_лизинг и страхование_Денежный поток ЗАО ЭПИ-2008г.(в объемах декабря)2811  ПОСЛЕДНИЙ (Перераб. с изм. старахованием) 3" xfId="3991"/>
    <cellStyle name="s_Valuation _WACC Analysis_лизинг и страхование_Денежный поток ЗАО ЭПИ-2008г.(в объемах декабря)2811  ПОСЛЕДНИЙ (Перераб. с изм. старахованием) 4" xfId="3992"/>
    <cellStyle name="s_Valuation _WACC Analysis_лизинг и страхование_Денежный поток ЗАО ЭПИ-2008г.(в объемах декабря)2811  ПОСЛЕДНИЙ (Перераб. с изм. старахованием) 5" xfId="3993"/>
    <cellStyle name="s_Valuation _WACC Analysis_лизинг и страхование_Денежный поток ЗАО ЭПИ-2008г.(в объемах декабря)2811  ПОСЛЕДНИЙ (Перераб. с изм. старахованием) 6" xfId="3994"/>
    <cellStyle name="s_Valuation _WACC Analysis_лизинг и страхование_Денежный поток ЗАО ЭПИ-2008г.(в объемах декабря)2811  ПОСЛЕДНИЙ (Перераб. с изм. старахованием) 7" xfId="3995"/>
    <cellStyle name="s_Valuation _WACC Analysis_лизинг и страхование_Денежный поток ЗАО ЭПИ-2008г.(в объемах декабря)2811  ПОСЛЕДНИЙ (Перераб. с изм. старахованием) 8" xfId="3996"/>
    <cellStyle name="s_Valuation _WACC Analysis_лизинг и страхование_Денежный поток ЗАО ЭПИ-2008г.(в объемах декабря)2811  ПОСЛЕДНИЙ (Перераб. с изм. старахованием) 9" xfId="3997"/>
    <cellStyle name="s_Valuation _WACC Analysis_ЛИЗИНГовый КАЛЕНДАРЬ" xfId="3998"/>
    <cellStyle name="s_Valuation _WACC Analysis_ЛИЗИНГовый КАЛЕНДАРЬ 2" xfId="3999"/>
    <cellStyle name="s_Valuation _WACC Analysis_ЛИЗИНГовый КАЛЕНДАРЬ 3" xfId="4000"/>
    <cellStyle name="s_Valuation _WACC Analysis_ЛИЗИНГовый КАЛЕНДАРЬ 4" xfId="4001"/>
    <cellStyle name="s_Valuation _WACC Analysis_ЛИЗИНГовый КАЛЕНДАРЬ 5" xfId="4002"/>
    <cellStyle name="s_Valuation _WACC Analysis_ЛИЗИНГовый КАЛЕНДАРЬ 6" xfId="4003"/>
    <cellStyle name="s_Valuation _WACC Analysis_ЛИЗИНГовый КАЛЕНДАРЬ 7" xfId="4004"/>
    <cellStyle name="s_Valuation _WACC Analysis_ЛИЗИНГовый КАЛЕНДАРЬ 8" xfId="4005"/>
    <cellStyle name="s_Valuation _WACC Analysis_ЛИЗИНГовый КАЛЕНДАРЬ 9" xfId="4006"/>
    <cellStyle name="s_Valuation _WACC Analysis_ЛИЗИНГовый КАЛЕНДАРЬ_Денежный поток ЗАО ЭПИ-2008г.(в объемах декабря)2811  ПОСЛЕДНИЙ (Перераб. с изм. старахованием)" xfId="4007"/>
    <cellStyle name="s_Valuation _WACC Analysis_ЛИЗИНГовый КАЛЕНДАРЬ_Денежный поток ЗАО ЭПИ-2008г.(в объемах декабря)2811  ПОСЛЕДНИЙ (Перераб. с изм. старахованием) 2" xfId="4008"/>
    <cellStyle name="s_Valuation _WACC Analysis_ЛИЗИНГовый КАЛЕНДАРЬ_Денежный поток ЗАО ЭПИ-2008г.(в объемах декабря)2811  ПОСЛЕДНИЙ (Перераб. с изм. старахованием) 3" xfId="4009"/>
    <cellStyle name="s_Valuation _WACC Analysis_ЛИЗИНГовый КАЛЕНДАРЬ_Денежный поток ЗАО ЭПИ-2008г.(в объемах декабря)2811  ПОСЛЕДНИЙ (Перераб. с изм. старахованием) 4" xfId="4010"/>
    <cellStyle name="s_Valuation _WACC Analysis_ЛИЗИНГовый КАЛЕНДАРЬ_Денежный поток ЗАО ЭПИ-2008г.(в объемах декабря)2811  ПОСЛЕДНИЙ (Перераб. с изм. старахованием) 5" xfId="4011"/>
    <cellStyle name="s_Valuation _WACC Analysis_ЛИЗИНГовый КАЛЕНДАРЬ_Денежный поток ЗАО ЭПИ-2008г.(в объемах декабря)2811  ПОСЛЕДНИЙ (Перераб. с изм. старахованием) 6" xfId="4012"/>
    <cellStyle name="s_Valuation _WACC Analysis_ЛИЗИНГовый КАЛЕНДАРЬ_Денежный поток ЗАО ЭПИ-2008г.(в объемах декабря)2811  ПОСЛЕДНИЙ (Перераб. с изм. старахованием) 7" xfId="4013"/>
    <cellStyle name="s_Valuation _WACC Analysis_ЛИЗИНГовый КАЛЕНДАРЬ_Денежный поток ЗАО ЭПИ-2008г.(в объемах декабря)2811  ПОСЛЕДНИЙ (Перераб. с изм. старахованием) 8" xfId="4014"/>
    <cellStyle name="s_Valuation _WACC Analysis_ЛИЗИНГовый КАЛЕНДАРЬ_Денежный поток ЗАО ЭПИ-2008г.(в объемах декабря)2811  ПОСЛЕДНИЙ (Перераб. с изм. старахованием) 9" xfId="4015"/>
    <cellStyle name="s_Valuation _WACC Analysis_План ФХД котельной (ТЭЦ) от 22.01.08 последняя версия А3" xfId="4016"/>
    <cellStyle name="s_Valuation _WACC Analysis_План ФХД котельной (ТЭЦ) от 22.01.08 последняя версия А3 2" xfId="4017"/>
    <cellStyle name="s_Valuation _WACC Analysis_План ФХД котельной (ТЭЦ) от 22.01.08 последняя версия А3 3" xfId="4018"/>
    <cellStyle name="s_Valuation _WACC Analysis_План ФХД котельной (ТЭЦ) от 22.01.08 последняя версия А3 4" xfId="4019"/>
    <cellStyle name="s_Valuation _WACC Analysis_План ФХД котельной (ТЭЦ) от 22.01.08 последняя версия А3 5" xfId="4020"/>
    <cellStyle name="s_Valuation _WACC Analysis_План ФХД котельной (ТЭЦ) от 22.01.08 последняя версия А3 6" xfId="4021"/>
    <cellStyle name="s_Valuation _WACC Analysis_План ФХД котельной (ТЭЦ) от 22.01.08 последняя версия А3 7" xfId="4022"/>
    <cellStyle name="s_Valuation _WACC Analysis_План ФХД котельной (ТЭЦ) от 22.01.08 последняя версия А3 8" xfId="4023"/>
    <cellStyle name="s_Valuation _WACC Analysis_План ФХД котельной (ТЭЦ) от 22.01.08 последняя версия А3 9" xfId="4024"/>
    <cellStyle name="s_Valuation _WACC Analysis_ПУШКИНО ( прир.ГАЗ  2009-2014 проектная мощность вар1" xfId="4025"/>
    <cellStyle name="s_Valuation _WACC Analysis_ПУШКИНО ( прир.ГАЗ  2009-2014 проектная мощность вар1 2" xfId="4026"/>
    <cellStyle name="s_Valuation _WACC Analysis_ПУШКИНО ( прир.ГАЗ  2009-2014 проектная мощность вар1 3" xfId="4027"/>
    <cellStyle name="s_Valuation _WACC Analysis_ПУШКИНО ( прир.ГАЗ  2009-2014 проектная мощность вар1 4" xfId="4028"/>
    <cellStyle name="s_Valuation _WACC Analysis_ПУШКИНО ( прир.ГАЗ  2009-2014 проектная мощность вар1 5" xfId="4029"/>
    <cellStyle name="s_Valuation _WACC Analysis_ПУШКИНО ( прир.ГАЗ  2009-2014 проектная мощность вар1 6" xfId="4030"/>
    <cellStyle name="s_Valuation _WACC Analysis_ПУШКИНО ( прир.ГАЗ  2009-2014 проектная мощность вар1 7" xfId="4031"/>
    <cellStyle name="s_Valuation _WACC Analysis_ПУШКИНО ( прир.ГАЗ  2009-2014 проектная мощность вар1 8" xfId="4032"/>
    <cellStyle name="s_Valuation _WACC Analysis_ПУШКИНО ( прир.ГАЗ  2009-2014 проектная мощность вар1 9" xfId="4033"/>
    <cellStyle name="s_Valuation _WACC Analysis_ПУШКИНО ( прир.ГАЗ  2009-2014 проектная мощность вар1_Денежный поток ЗАО ЭПИ-2008г.(в объемах декабря)2811  ПОСЛЕДНИЙ (Перераб. с изм. старахованием)" xfId="4034"/>
    <cellStyle name="s_Valuation _WACC Analysis_ПУШКИНО ( прир.ГАЗ  2009-2014 проектная мощность вар1_Денежный поток ЗАО ЭПИ-2008г.(в объемах декабря)2811  ПОСЛЕДНИЙ (Перераб. с изм. старахованием) 2" xfId="4035"/>
    <cellStyle name="s_Valuation _WACC Analysis_ПУШКИНО ( прир.ГАЗ  2009-2014 проектная мощность вар1_Денежный поток ЗАО ЭПИ-2008г.(в объемах декабря)2811  ПОСЛЕДНИЙ (Перераб. с изм. старахованием) 3" xfId="4036"/>
    <cellStyle name="s_Valuation _WACC Analysis_ПУШКИНО ( прир.ГАЗ  2009-2014 проектная мощность вар1_Денежный поток ЗАО ЭПИ-2008г.(в объемах декабря)2811  ПОСЛЕДНИЙ (Перераб. с изм. старахованием) 4" xfId="4037"/>
    <cellStyle name="s_Valuation _WACC Analysis_ПУШКИНО ( прир.ГАЗ  2009-2014 проектная мощность вар1_Денежный поток ЗАО ЭПИ-2008г.(в объемах декабря)2811  ПОСЛЕДНИЙ (Перераб. с изм. старахованием) 5" xfId="4038"/>
    <cellStyle name="s_Valuation _WACC Analysis_ПУШКИНО ( прир.ГАЗ  2009-2014 проектная мощность вар1_Денежный поток ЗАО ЭПИ-2008г.(в объемах декабря)2811  ПОСЛЕДНИЙ (Перераб. с изм. старахованием) 6" xfId="4039"/>
    <cellStyle name="s_Valuation _WACC Analysis_ПУШКИНО ( прир.ГАЗ  2009-2014 проектная мощность вар1_Денежный поток ЗАО ЭПИ-2008г.(в объемах декабря)2811  ПОСЛЕДНИЙ (Перераб. с изм. старахованием) 7" xfId="4040"/>
    <cellStyle name="s_Valuation _WACC Analysis_ПУШКИНО ( прир.ГАЗ  2009-2014 проектная мощность вар1_Денежный поток ЗАО ЭПИ-2008г.(в объемах декабря)2811  ПОСЛЕДНИЙ (Перераб. с изм. старахованием) 8" xfId="4041"/>
    <cellStyle name="s_Valuation _WACC Analysis_ПУШКИНО ( прир.ГАЗ  2009-2014 проектная мощность вар1_Денежный поток ЗАО ЭПИ-2008г.(в объемах декабря)2811  ПОСЛЕДНИЙ (Перераб. с изм. старахованием) 9" xfId="4042"/>
    <cellStyle name="s_Valuation _лизинг и страхование" xfId="4043"/>
    <cellStyle name="s_Valuation _лизинг и страхование 2" xfId="4044"/>
    <cellStyle name="s_Valuation _лизинг и страхование 3" xfId="4045"/>
    <cellStyle name="s_Valuation _лизинг и страхование 4" xfId="4046"/>
    <cellStyle name="s_Valuation _лизинг и страхование 5" xfId="4047"/>
    <cellStyle name="s_Valuation _лизинг и страхование 6" xfId="4048"/>
    <cellStyle name="s_Valuation _лизинг и страхование 7" xfId="4049"/>
    <cellStyle name="s_Valuation _лизинг и страхование 8" xfId="4050"/>
    <cellStyle name="s_Valuation _лизинг и страхование 9" xfId="4051"/>
    <cellStyle name="s_Valuation _лизинг и страхование_Денежный поток ЗАО ЭПИ-2008г.(в объемах декабря)2811  ПОСЛЕДНИЙ (Перераб. с изм. старахованием)" xfId="4052"/>
    <cellStyle name="s_Valuation _лизинг и страхование_Денежный поток ЗАО ЭПИ-2008г.(в объемах декабря)2811  ПОСЛЕДНИЙ (Перераб. с изм. старахованием) 2" xfId="4053"/>
    <cellStyle name="s_Valuation _лизинг и страхование_Денежный поток ЗАО ЭПИ-2008г.(в объемах декабря)2811  ПОСЛЕДНИЙ (Перераб. с изм. старахованием) 3" xfId="4054"/>
    <cellStyle name="s_Valuation _лизинг и страхование_Денежный поток ЗАО ЭПИ-2008г.(в объемах декабря)2811  ПОСЛЕДНИЙ (Перераб. с изм. старахованием) 4" xfId="4055"/>
    <cellStyle name="s_Valuation _лизинг и страхование_Денежный поток ЗАО ЭПИ-2008г.(в объемах декабря)2811  ПОСЛЕДНИЙ (Перераб. с изм. старахованием) 5" xfId="4056"/>
    <cellStyle name="s_Valuation _лизинг и страхование_Денежный поток ЗАО ЭПИ-2008г.(в объемах декабря)2811  ПОСЛЕДНИЙ (Перераб. с изм. старахованием) 6" xfId="4057"/>
    <cellStyle name="s_Valuation _лизинг и страхование_Денежный поток ЗАО ЭПИ-2008г.(в объемах декабря)2811  ПОСЛЕДНИЙ (Перераб. с изм. старахованием) 7" xfId="4058"/>
    <cellStyle name="s_Valuation _лизинг и страхование_Денежный поток ЗАО ЭПИ-2008г.(в объемах декабря)2811  ПОСЛЕДНИЙ (Перераб. с изм. старахованием) 8" xfId="4059"/>
    <cellStyle name="s_Valuation _лизинг и страхование_Денежный поток ЗАО ЭПИ-2008г.(в объемах декабря)2811  ПОСЛЕДНИЙ (Перераб. с изм. старахованием) 9" xfId="4060"/>
    <cellStyle name="s_Valuation _ЛИЗИНГовый КАЛЕНДАРЬ" xfId="4061"/>
    <cellStyle name="s_Valuation _ЛИЗИНГовый КАЛЕНДАРЬ 2" xfId="4062"/>
    <cellStyle name="s_Valuation _ЛИЗИНГовый КАЛЕНДАРЬ 3" xfId="4063"/>
    <cellStyle name="s_Valuation _ЛИЗИНГовый КАЛЕНДАРЬ 4" xfId="4064"/>
    <cellStyle name="s_Valuation _ЛИЗИНГовый КАЛЕНДАРЬ 5" xfId="4065"/>
    <cellStyle name="s_Valuation _ЛИЗИНГовый КАЛЕНДАРЬ 6" xfId="4066"/>
    <cellStyle name="s_Valuation _ЛИЗИНГовый КАЛЕНДАРЬ 7" xfId="4067"/>
    <cellStyle name="s_Valuation _ЛИЗИНГовый КАЛЕНДАРЬ 8" xfId="4068"/>
    <cellStyle name="s_Valuation _ЛИЗИНГовый КАЛЕНДАРЬ 9" xfId="4069"/>
    <cellStyle name="s_Valuation _ЛИЗИНГовый КАЛЕНДАРЬ_Денежный поток ЗАО ЭПИ-2008г.(в объемах декабря)2811  ПОСЛЕДНИЙ (Перераб. с изм. старахованием)" xfId="4070"/>
    <cellStyle name="s_Valuation _ЛИЗИНГовый КАЛЕНДАРЬ_Денежный поток ЗАО ЭПИ-2008г.(в объемах декабря)2811  ПОСЛЕДНИЙ (Перераб. с изм. старахованием) 2" xfId="4071"/>
    <cellStyle name="s_Valuation _ЛИЗИНГовый КАЛЕНДАРЬ_Денежный поток ЗАО ЭПИ-2008г.(в объемах декабря)2811  ПОСЛЕДНИЙ (Перераб. с изм. старахованием) 3" xfId="4072"/>
    <cellStyle name="s_Valuation _ЛИЗИНГовый КАЛЕНДАРЬ_Денежный поток ЗАО ЭПИ-2008г.(в объемах декабря)2811  ПОСЛЕДНИЙ (Перераб. с изм. старахованием) 4" xfId="4073"/>
    <cellStyle name="s_Valuation _ЛИЗИНГовый КАЛЕНДАРЬ_Денежный поток ЗАО ЭПИ-2008г.(в объемах декабря)2811  ПОСЛЕДНИЙ (Перераб. с изм. старахованием) 5" xfId="4074"/>
    <cellStyle name="s_Valuation _ЛИЗИНГовый КАЛЕНДАРЬ_Денежный поток ЗАО ЭПИ-2008г.(в объемах декабря)2811  ПОСЛЕДНИЙ (Перераб. с изм. старахованием) 6" xfId="4075"/>
    <cellStyle name="s_Valuation _ЛИЗИНГовый КАЛЕНДАРЬ_Денежный поток ЗАО ЭПИ-2008г.(в объемах декабря)2811  ПОСЛЕДНИЙ (Перераб. с изм. старахованием) 7" xfId="4076"/>
    <cellStyle name="s_Valuation _ЛИЗИНГовый КАЛЕНДАРЬ_Денежный поток ЗАО ЭПИ-2008г.(в объемах декабря)2811  ПОСЛЕДНИЙ (Перераб. с изм. старахованием) 8" xfId="4077"/>
    <cellStyle name="s_Valuation _ЛИЗИНГовый КАЛЕНДАРЬ_Денежный поток ЗАО ЭПИ-2008г.(в объемах декабря)2811  ПОСЛЕДНИЙ (Перераб. с изм. старахованием) 9" xfId="4078"/>
    <cellStyle name="s_Valuation _План ФХД котельной (ТЭЦ) от 22.01.08 последняя версия А3" xfId="4079"/>
    <cellStyle name="s_Valuation _План ФХД котельной (ТЭЦ) от 22.01.08 последняя версия А3 2" xfId="4080"/>
    <cellStyle name="s_Valuation _План ФХД котельной (ТЭЦ) от 22.01.08 последняя версия А3 3" xfId="4081"/>
    <cellStyle name="s_Valuation _План ФХД котельной (ТЭЦ) от 22.01.08 последняя версия А3 4" xfId="4082"/>
    <cellStyle name="s_Valuation _План ФХД котельной (ТЭЦ) от 22.01.08 последняя версия А3 5" xfId="4083"/>
    <cellStyle name="s_Valuation _План ФХД котельной (ТЭЦ) от 22.01.08 последняя версия А3 6" xfId="4084"/>
    <cellStyle name="s_Valuation _План ФХД котельной (ТЭЦ) от 22.01.08 последняя версия А3 7" xfId="4085"/>
    <cellStyle name="s_Valuation _План ФХД котельной (ТЭЦ) от 22.01.08 последняя версия А3 8" xfId="4086"/>
    <cellStyle name="s_Valuation _План ФХД котельной (ТЭЦ) от 22.01.08 последняя версия А3 9" xfId="4087"/>
    <cellStyle name="s_Valuation _ПУШКИНО ( прир.ГАЗ  2009-2014 проектная мощность вар1" xfId="4088"/>
    <cellStyle name="s_Valuation _ПУШКИНО ( прир.ГАЗ  2009-2014 проектная мощность вар1 2" xfId="4089"/>
    <cellStyle name="s_Valuation _ПУШКИНО ( прир.ГАЗ  2009-2014 проектная мощность вар1 3" xfId="4090"/>
    <cellStyle name="s_Valuation _ПУШКИНО ( прир.ГАЗ  2009-2014 проектная мощность вар1 4" xfId="4091"/>
    <cellStyle name="s_Valuation _ПУШКИНО ( прир.ГАЗ  2009-2014 проектная мощность вар1 5" xfId="4092"/>
    <cellStyle name="s_Valuation _ПУШКИНО ( прир.ГАЗ  2009-2014 проектная мощность вар1 6" xfId="4093"/>
    <cellStyle name="s_Valuation _ПУШКИНО ( прир.ГАЗ  2009-2014 проектная мощность вар1 7" xfId="4094"/>
    <cellStyle name="s_Valuation _ПУШКИНО ( прир.ГАЗ  2009-2014 проектная мощность вар1 8" xfId="4095"/>
    <cellStyle name="s_Valuation _ПУШКИНО ( прир.ГАЗ  2009-2014 проектная мощность вар1 9" xfId="4096"/>
    <cellStyle name="s_Valuation _ПУШКИНО ( прир.ГАЗ  2009-2014 проектная мощность вар1_Денежный поток ЗАО ЭПИ-2008г.(в объемах декабря)2811  ПОСЛЕДНИЙ (Перераб. с изм. старахованием)" xfId="4097"/>
    <cellStyle name="s_Valuation _ПУШКИНО ( прир.ГАЗ  2009-2014 проектная мощность вар1_Денежный поток ЗАО ЭПИ-2008г.(в объемах декабря)2811  ПОСЛЕДНИЙ (Перераб. с изм. старахованием) 2" xfId="4098"/>
    <cellStyle name="s_Valuation _ПУШКИНО ( прир.ГАЗ  2009-2014 проектная мощность вар1_Денежный поток ЗАО ЭПИ-2008г.(в объемах декабря)2811  ПОСЛЕДНИЙ (Перераб. с изм. старахованием) 3" xfId="4099"/>
    <cellStyle name="s_Valuation _ПУШКИНО ( прир.ГАЗ  2009-2014 проектная мощность вар1_Денежный поток ЗАО ЭПИ-2008г.(в объемах декабря)2811  ПОСЛЕДНИЙ (Перераб. с изм. старахованием) 4" xfId="4100"/>
    <cellStyle name="s_Valuation _ПУШКИНО ( прир.ГАЗ  2009-2014 проектная мощность вар1_Денежный поток ЗАО ЭПИ-2008г.(в объемах декабря)2811  ПОСЛЕДНИЙ (Перераб. с изм. старахованием) 5" xfId="4101"/>
    <cellStyle name="s_Valuation _ПУШКИНО ( прир.ГАЗ  2009-2014 проектная мощность вар1_Денежный поток ЗАО ЭПИ-2008г.(в объемах декабря)2811  ПОСЛЕДНИЙ (Перераб. с изм. старахованием) 6" xfId="4102"/>
    <cellStyle name="s_Valuation _ПУШКИНО ( прир.ГАЗ  2009-2014 проектная мощность вар1_Денежный поток ЗАО ЭПИ-2008г.(в объемах декабря)2811  ПОСЛЕДНИЙ (Перераб. с изм. старахованием) 7" xfId="4103"/>
    <cellStyle name="s_Valuation _ПУШКИНО ( прир.ГАЗ  2009-2014 проектная мощность вар1_Денежный поток ЗАО ЭПИ-2008г.(в объемах декабря)2811  ПОСЛЕДНИЙ (Перераб. с изм. старахованием) 8" xfId="4104"/>
    <cellStyle name="s_Valuation _ПУШКИНО ( прир.ГАЗ  2009-2014 проектная мощность вар1_Денежный поток ЗАО ЭПИ-2008г.(в объемах декабря)2811  ПОСЛЕДНИЙ (Перераб. с изм. старахованием) 9" xfId="4105"/>
    <cellStyle name="S0" xfId="4106"/>
    <cellStyle name="S0 2" xfId="21386"/>
    <cellStyle name="S0 2 2" xfId="27081"/>
    <cellStyle name="S1" xfId="4107"/>
    <cellStyle name="S1 2" xfId="21387"/>
    <cellStyle name="S1 2 2" xfId="27082"/>
    <cellStyle name="S10" xfId="4108"/>
    <cellStyle name="S11" xfId="4109"/>
    <cellStyle name="S11 2" xfId="27083"/>
    <cellStyle name="S11 3" xfId="27084"/>
    <cellStyle name="S12" xfId="4110"/>
    <cellStyle name="S13" xfId="4111"/>
    <cellStyle name="S2" xfId="4112"/>
    <cellStyle name="S2 2" xfId="21388"/>
    <cellStyle name="S2 2 2" xfId="27085"/>
    <cellStyle name="S3" xfId="4113"/>
    <cellStyle name="S3 2" xfId="21389"/>
    <cellStyle name="S3 2 2" xfId="27086"/>
    <cellStyle name="S3 3" xfId="27087"/>
    <cellStyle name="S3_Лист4 (2)" xfId="27088"/>
    <cellStyle name="S4" xfId="4114"/>
    <cellStyle name="S4 2" xfId="27089"/>
    <cellStyle name="S5" xfId="4115"/>
    <cellStyle name="S5 2" xfId="27090"/>
    <cellStyle name="S6" xfId="4116"/>
    <cellStyle name="S7" xfId="4117"/>
    <cellStyle name="S7 2" xfId="4118"/>
    <cellStyle name="S8" xfId="4119"/>
    <cellStyle name="S9" xfId="4120"/>
    <cellStyle name="Salomon Logo" xfId="4121"/>
    <cellStyle name="Salomon Logo 10" xfId="4122"/>
    <cellStyle name="Salomon Logo 11" xfId="4123"/>
    <cellStyle name="Salomon Logo 12" xfId="4124"/>
    <cellStyle name="Salomon Logo 13" xfId="4125"/>
    <cellStyle name="Salomon Logo 14" xfId="4126"/>
    <cellStyle name="Salomon Logo 15" xfId="4127"/>
    <cellStyle name="Salomon Logo 16" xfId="4128"/>
    <cellStyle name="Salomon Logo 17" xfId="4129"/>
    <cellStyle name="Salomon Logo 18" xfId="4130"/>
    <cellStyle name="Salomon Logo 19" xfId="4131"/>
    <cellStyle name="Salomon Logo 2" xfId="4132"/>
    <cellStyle name="Salomon Logo 20" xfId="4133"/>
    <cellStyle name="Salomon Logo 21" xfId="4134"/>
    <cellStyle name="Salomon Logo 22" xfId="4135"/>
    <cellStyle name="Salomon Logo 23" xfId="4136"/>
    <cellStyle name="Salomon Logo 24" xfId="4137"/>
    <cellStyle name="Salomon Logo 25" xfId="4138"/>
    <cellStyle name="Salomon Logo 26" xfId="4139"/>
    <cellStyle name="Salomon Logo 27" xfId="4140"/>
    <cellStyle name="Salomon Logo 28" xfId="4141"/>
    <cellStyle name="Salomon Logo 29" xfId="4142"/>
    <cellStyle name="Salomon Logo 3" xfId="4143"/>
    <cellStyle name="Salomon Logo 30" xfId="4144"/>
    <cellStyle name="Salomon Logo 31" xfId="4145"/>
    <cellStyle name="Salomon Logo 32" xfId="4146"/>
    <cellStyle name="Salomon Logo 33" xfId="4147"/>
    <cellStyle name="Salomon Logo 34" xfId="4148"/>
    <cellStyle name="Salomon Logo 35" xfId="4149"/>
    <cellStyle name="Salomon Logo 4" xfId="4150"/>
    <cellStyle name="Salomon Logo 5" xfId="4151"/>
    <cellStyle name="Salomon Logo 6" xfId="4152"/>
    <cellStyle name="Salomon Logo 7" xfId="4153"/>
    <cellStyle name="Salomon Logo 8" xfId="4154"/>
    <cellStyle name="Salomon Logo 9" xfId="4155"/>
    <cellStyle name="Sample" xfId="4156"/>
    <cellStyle name="SAPBEXaggData" xfId="4157"/>
    <cellStyle name="SAPBEXaggData 10" xfId="4158"/>
    <cellStyle name="SAPBEXaggData 10 2" xfId="15827"/>
    <cellStyle name="SAPBEXaggData 10 2 2" xfId="27662"/>
    <cellStyle name="SAPBEXaggData 10 2 3" xfId="29575"/>
    <cellStyle name="SAPBEXaggData 11" xfId="4159"/>
    <cellStyle name="SAPBEXaggData 11 2" xfId="15828"/>
    <cellStyle name="SAPBEXaggData 11 2 2" xfId="27663"/>
    <cellStyle name="SAPBEXaggData 11 2 3" xfId="29576"/>
    <cellStyle name="SAPBEXaggData 12" xfId="15346"/>
    <cellStyle name="SAPBEXaggData 12 2" xfId="17225"/>
    <cellStyle name="SAPBEXaggData 12 2 2" xfId="28911"/>
    <cellStyle name="SAPBEXaggData 12 2 3" xfId="30824"/>
    <cellStyle name="SAPBEXaggData 13" xfId="15826"/>
    <cellStyle name="SAPBEXaggData 13 2" xfId="27661"/>
    <cellStyle name="SAPBEXaggData 13 3" xfId="29574"/>
    <cellStyle name="SAPBEXaggData 14" xfId="15542"/>
    <cellStyle name="SAPBEXaggData 14 2" xfId="27397"/>
    <cellStyle name="SAPBEXaggData 14 3" xfId="29311"/>
    <cellStyle name="SAPBEXaggData 2" xfId="4160"/>
    <cellStyle name="SAPBEXaggData 2 10" xfId="15829"/>
    <cellStyle name="SAPBEXaggData 2 10 2" xfId="27664"/>
    <cellStyle name="SAPBEXaggData 2 10 3" xfId="29577"/>
    <cellStyle name="SAPBEXaggData 2 2" xfId="4161"/>
    <cellStyle name="SAPBEXaggData 2 2 2" xfId="15830"/>
    <cellStyle name="SAPBEXaggData 2 2 2 2" xfId="27665"/>
    <cellStyle name="SAPBEXaggData 2 2 2 3" xfId="29578"/>
    <cellStyle name="SAPBEXaggData 2 3" xfId="4162"/>
    <cellStyle name="SAPBEXaggData 2 3 2" xfId="15831"/>
    <cellStyle name="SAPBEXaggData 2 3 2 2" xfId="27666"/>
    <cellStyle name="SAPBEXaggData 2 3 2 3" xfId="29579"/>
    <cellStyle name="SAPBEXaggData 2 4" xfId="4163"/>
    <cellStyle name="SAPBEXaggData 2 4 2" xfId="15832"/>
    <cellStyle name="SAPBEXaggData 2 4 2 2" xfId="27667"/>
    <cellStyle name="SAPBEXaggData 2 4 2 3" xfId="29580"/>
    <cellStyle name="SAPBEXaggData 2 5" xfId="4164"/>
    <cellStyle name="SAPBEXaggData 2 5 2" xfId="15833"/>
    <cellStyle name="SAPBEXaggData 2 5 2 2" xfId="27668"/>
    <cellStyle name="SAPBEXaggData 2 5 2 3" xfId="29581"/>
    <cellStyle name="SAPBEXaggData 2 6" xfId="4165"/>
    <cellStyle name="SAPBEXaggData 2 6 2" xfId="15834"/>
    <cellStyle name="SAPBEXaggData 2 6 2 2" xfId="27669"/>
    <cellStyle name="SAPBEXaggData 2 6 2 3" xfId="29582"/>
    <cellStyle name="SAPBEXaggData 2 7" xfId="4166"/>
    <cellStyle name="SAPBEXaggData 2 7 2" xfId="15835"/>
    <cellStyle name="SAPBEXaggData 2 7 2 2" xfId="27670"/>
    <cellStyle name="SAPBEXaggData 2 7 2 3" xfId="29583"/>
    <cellStyle name="SAPBEXaggData 2 8" xfId="4167"/>
    <cellStyle name="SAPBEXaggData 2 8 2" xfId="15836"/>
    <cellStyle name="SAPBEXaggData 2 8 2 2" xfId="27671"/>
    <cellStyle name="SAPBEXaggData 2 8 2 3" xfId="29584"/>
    <cellStyle name="SAPBEXaggData 2 9" xfId="4168"/>
    <cellStyle name="SAPBEXaggData 2 9 2" xfId="15837"/>
    <cellStyle name="SAPBEXaggData 2 9 2 2" xfId="27672"/>
    <cellStyle name="SAPBEXaggData 2 9 2 3" xfId="29585"/>
    <cellStyle name="SAPBEXaggData 3" xfId="4169"/>
    <cellStyle name="SAPBEXaggData 3 2" xfId="4170"/>
    <cellStyle name="SAPBEXaggData 3 2 2" xfId="15839"/>
    <cellStyle name="SAPBEXaggData 3 2 2 2" xfId="27674"/>
    <cellStyle name="SAPBEXaggData 3 2 2 3" xfId="29587"/>
    <cellStyle name="SAPBEXaggData 3 3" xfId="15838"/>
    <cellStyle name="SAPBEXaggData 3 3 2" xfId="27673"/>
    <cellStyle name="SAPBEXaggData 3 3 3" xfId="29586"/>
    <cellStyle name="SAPBEXaggData 4" xfId="4171"/>
    <cellStyle name="SAPBEXaggData 4 2" xfId="15840"/>
    <cellStyle name="SAPBEXaggData 4 2 2" xfId="27675"/>
    <cellStyle name="SAPBEXaggData 4 2 3" xfId="29588"/>
    <cellStyle name="SAPBEXaggData 5" xfId="4172"/>
    <cellStyle name="SAPBEXaggData 5 2" xfId="15841"/>
    <cellStyle name="SAPBEXaggData 5 2 2" xfId="27676"/>
    <cellStyle name="SAPBEXaggData 5 2 3" xfId="29589"/>
    <cellStyle name="SAPBEXaggData 6" xfId="4173"/>
    <cellStyle name="SAPBEXaggData 6 2" xfId="15842"/>
    <cellStyle name="SAPBEXaggData 6 2 2" xfId="27677"/>
    <cellStyle name="SAPBEXaggData 6 2 3" xfId="29590"/>
    <cellStyle name="SAPBEXaggData 7" xfId="4174"/>
    <cellStyle name="SAPBEXaggData 7 2" xfId="15843"/>
    <cellStyle name="SAPBEXaggData 7 2 2" xfId="27678"/>
    <cellStyle name="SAPBEXaggData 7 2 3" xfId="29591"/>
    <cellStyle name="SAPBEXaggData 8" xfId="4175"/>
    <cellStyle name="SAPBEXaggData 8 2" xfId="15844"/>
    <cellStyle name="SAPBEXaggData 8 2 2" xfId="27679"/>
    <cellStyle name="SAPBEXaggData 8 2 3" xfId="29592"/>
    <cellStyle name="SAPBEXaggData 9" xfId="4176"/>
    <cellStyle name="SAPBEXaggData 9 2" xfId="15845"/>
    <cellStyle name="SAPBEXaggData 9 2 2" xfId="27680"/>
    <cellStyle name="SAPBEXaggData 9 2 3" xfId="29593"/>
    <cellStyle name="SAPBEXaggData_Постановка_под_напряжение_объектов_ВЛ_и_ПС_в_2011_году" xfId="4177"/>
    <cellStyle name="SAPBEXaggDataEmph" xfId="4178"/>
    <cellStyle name="SAPBEXaggDataEmph 10" xfId="4179"/>
    <cellStyle name="SAPBEXaggDataEmph 10 2" xfId="15847"/>
    <cellStyle name="SAPBEXaggDataEmph 10 2 2" xfId="27682"/>
    <cellStyle name="SAPBEXaggDataEmph 10 2 3" xfId="29595"/>
    <cellStyle name="SAPBEXaggDataEmph 11" xfId="15347"/>
    <cellStyle name="SAPBEXaggDataEmph 11 2" xfId="17226"/>
    <cellStyle name="SAPBEXaggDataEmph 11 2 2" xfId="28912"/>
    <cellStyle name="SAPBEXaggDataEmph 11 2 3" xfId="30825"/>
    <cellStyle name="SAPBEXaggDataEmph 12" xfId="15846"/>
    <cellStyle name="SAPBEXaggDataEmph 12 2" xfId="27681"/>
    <cellStyle name="SAPBEXaggDataEmph 12 3" xfId="29594"/>
    <cellStyle name="SAPBEXaggDataEmph 13" xfId="15543"/>
    <cellStyle name="SAPBEXaggDataEmph 13 2" xfId="27398"/>
    <cellStyle name="SAPBEXaggDataEmph 13 3" xfId="29312"/>
    <cellStyle name="SAPBEXaggDataEmph 2" xfId="4180"/>
    <cellStyle name="SAPBEXaggDataEmph 2 2" xfId="4181"/>
    <cellStyle name="SAPBEXaggDataEmph 2 2 2" xfId="15849"/>
    <cellStyle name="SAPBEXaggDataEmph 2 2 2 2" xfId="27684"/>
    <cellStyle name="SAPBEXaggDataEmph 2 2 2 3" xfId="29597"/>
    <cellStyle name="SAPBEXaggDataEmph 2 3" xfId="15848"/>
    <cellStyle name="SAPBEXaggDataEmph 2 3 2" xfId="27683"/>
    <cellStyle name="SAPBEXaggDataEmph 2 3 3" xfId="29596"/>
    <cellStyle name="SAPBEXaggDataEmph 3" xfId="4182"/>
    <cellStyle name="SAPBEXaggDataEmph 3 2" xfId="4183"/>
    <cellStyle name="SAPBEXaggDataEmph 3 2 2" xfId="15851"/>
    <cellStyle name="SAPBEXaggDataEmph 3 2 2 2" xfId="27686"/>
    <cellStyle name="SAPBEXaggDataEmph 3 2 2 3" xfId="29599"/>
    <cellStyle name="SAPBEXaggDataEmph 3 3" xfId="15850"/>
    <cellStyle name="SAPBEXaggDataEmph 3 3 2" xfId="27685"/>
    <cellStyle name="SAPBEXaggDataEmph 3 3 3" xfId="29598"/>
    <cellStyle name="SAPBEXaggDataEmph 4" xfId="4184"/>
    <cellStyle name="SAPBEXaggDataEmph 4 2" xfId="15852"/>
    <cellStyle name="SAPBEXaggDataEmph 4 2 2" xfId="27687"/>
    <cellStyle name="SAPBEXaggDataEmph 4 2 3" xfId="29600"/>
    <cellStyle name="SAPBEXaggDataEmph 5" xfId="4185"/>
    <cellStyle name="SAPBEXaggDataEmph 5 2" xfId="15853"/>
    <cellStyle name="SAPBEXaggDataEmph 5 2 2" xfId="27688"/>
    <cellStyle name="SAPBEXaggDataEmph 5 2 3" xfId="29601"/>
    <cellStyle name="SAPBEXaggDataEmph 6" xfId="4186"/>
    <cellStyle name="SAPBEXaggDataEmph 6 2" xfId="15854"/>
    <cellStyle name="SAPBEXaggDataEmph 6 2 2" xfId="27689"/>
    <cellStyle name="SAPBEXaggDataEmph 6 2 3" xfId="29602"/>
    <cellStyle name="SAPBEXaggDataEmph 7" xfId="4187"/>
    <cellStyle name="SAPBEXaggDataEmph 7 2" xfId="15855"/>
    <cellStyle name="SAPBEXaggDataEmph 7 2 2" xfId="27690"/>
    <cellStyle name="SAPBEXaggDataEmph 7 2 3" xfId="29603"/>
    <cellStyle name="SAPBEXaggDataEmph 8" xfId="4188"/>
    <cellStyle name="SAPBEXaggDataEmph 8 2" xfId="15856"/>
    <cellStyle name="SAPBEXaggDataEmph 8 2 2" xfId="27691"/>
    <cellStyle name="SAPBEXaggDataEmph 8 2 3" xfId="29604"/>
    <cellStyle name="SAPBEXaggDataEmph 9" xfId="4189"/>
    <cellStyle name="SAPBEXaggDataEmph 9 2" xfId="15857"/>
    <cellStyle name="SAPBEXaggDataEmph 9 2 2" xfId="27692"/>
    <cellStyle name="SAPBEXaggDataEmph 9 2 3" xfId="29605"/>
    <cellStyle name="SAPBEXaggItem" xfId="4190"/>
    <cellStyle name="SAPBEXaggItem 10" xfId="4191"/>
    <cellStyle name="SAPBEXaggItem 10 2" xfId="15859"/>
    <cellStyle name="SAPBEXaggItem 10 2 2" xfId="27694"/>
    <cellStyle name="SAPBEXaggItem 10 2 3" xfId="29607"/>
    <cellStyle name="SAPBEXaggItem 11" xfId="15348"/>
    <cellStyle name="SAPBEXaggItem 11 2" xfId="17227"/>
    <cellStyle name="SAPBEXaggItem 11 2 2" xfId="28913"/>
    <cellStyle name="SAPBEXaggItem 11 2 3" xfId="30826"/>
    <cellStyle name="SAPBEXaggItem 12" xfId="15858"/>
    <cellStyle name="SAPBEXaggItem 12 2" xfId="27693"/>
    <cellStyle name="SAPBEXaggItem 12 3" xfId="29606"/>
    <cellStyle name="SAPBEXaggItem 13" xfId="15544"/>
    <cellStyle name="SAPBEXaggItem 13 2" xfId="27399"/>
    <cellStyle name="SAPBEXaggItem 13 3" xfId="29313"/>
    <cellStyle name="SAPBEXaggItem 2" xfId="4192"/>
    <cellStyle name="SAPBEXaggItem 2 2" xfId="4193"/>
    <cellStyle name="SAPBEXaggItem 2 2 2" xfId="15861"/>
    <cellStyle name="SAPBEXaggItem 2 2 2 2" xfId="27696"/>
    <cellStyle name="SAPBEXaggItem 2 2 2 3" xfId="29609"/>
    <cellStyle name="SAPBEXaggItem 2 3" xfId="15860"/>
    <cellStyle name="SAPBEXaggItem 2 3 2" xfId="27695"/>
    <cellStyle name="SAPBEXaggItem 2 3 3" xfId="29608"/>
    <cellStyle name="SAPBEXaggItem 3" xfId="4194"/>
    <cellStyle name="SAPBEXaggItem 3 2" xfId="4195"/>
    <cellStyle name="SAPBEXaggItem 3 2 2" xfId="15863"/>
    <cellStyle name="SAPBEXaggItem 3 2 2 2" xfId="27698"/>
    <cellStyle name="SAPBEXaggItem 3 2 2 3" xfId="29611"/>
    <cellStyle name="SAPBEXaggItem 3 3" xfId="15862"/>
    <cellStyle name="SAPBEXaggItem 3 3 2" xfId="27697"/>
    <cellStyle name="SAPBEXaggItem 3 3 3" xfId="29610"/>
    <cellStyle name="SAPBEXaggItem 4" xfId="4196"/>
    <cellStyle name="SAPBEXaggItem 4 2" xfId="15864"/>
    <cellStyle name="SAPBEXaggItem 4 2 2" xfId="27699"/>
    <cellStyle name="SAPBEXaggItem 4 2 3" xfId="29612"/>
    <cellStyle name="SAPBEXaggItem 5" xfId="4197"/>
    <cellStyle name="SAPBEXaggItem 5 2" xfId="15865"/>
    <cellStyle name="SAPBEXaggItem 5 2 2" xfId="27700"/>
    <cellStyle name="SAPBEXaggItem 5 2 3" xfId="29613"/>
    <cellStyle name="SAPBEXaggItem 6" xfId="4198"/>
    <cellStyle name="SAPBEXaggItem 6 2" xfId="15866"/>
    <cellStyle name="SAPBEXaggItem 6 2 2" xfId="27701"/>
    <cellStyle name="SAPBEXaggItem 6 2 3" xfId="29614"/>
    <cellStyle name="SAPBEXaggItem 7" xfId="4199"/>
    <cellStyle name="SAPBEXaggItem 7 2" xfId="15867"/>
    <cellStyle name="SAPBEXaggItem 7 2 2" xfId="27702"/>
    <cellStyle name="SAPBEXaggItem 7 2 3" xfId="29615"/>
    <cellStyle name="SAPBEXaggItem 8" xfId="4200"/>
    <cellStyle name="SAPBEXaggItem 8 2" xfId="15868"/>
    <cellStyle name="SAPBEXaggItem 8 2 2" xfId="27703"/>
    <cellStyle name="SAPBEXaggItem 8 2 3" xfId="29616"/>
    <cellStyle name="SAPBEXaggItem 9" xfId="4201"/>
    <cellStyle name="SAPBEXaggItem 9 2" xfId="15869"/>
    <cellStyle name="SAPBEXaggItem 9 2 2" xfId="27704"/>
    <cellStyle name="SAPBEXaggItem 9 2 3" xfId="29617"/>
    <cellStyle name="SAPBEXaggItemX" xfId="4202"/>
    <cellStyle name="SAPBEXaggItemX 10" xfId="4203"/>
    <cellStyle name="SAPBEXaggItemX 10 2" xfId="15871"/>
    <cellStyle name="SAPBEXaggItemX 10 2 2" xfId="27706"/>
    <cellStyle name="SAPBEXaggItemX 10 2 3" xfId="29619"/>
    <cellStyle name="SAPBEXaggItemX 11" xfId="15349"/>
    <cellStyle name="SAPBEXaggItemX 11 2" xfId="17228"/>
    <cellStyle name="SAPBEXaggItemX 11 2 2" xfId="28914"/>
    <cellStyle name="SAPBEXaggItemX 11 2 3" xfId="30827"/>
    <cellStyle name="SAPBEXaggItemX 12" xfId="15870"/>
    <cellStyle name="SAPBEXaggItemX 12 2" xfId="27705"/>
    <cellStyle name="SAPBEXaggItemX 12 3" xfId="29618"/>
    <cellStyle name="SAPBEXaggItemX 13" xfId="15545"/>
    <cellStyle name="SAPBEXaggItemX 13 2" xfId="27400"/>
    <cellStyle name="SAPBEXaggItemX 13 3" xfId="29314"/>
    <cellStyle name="SAPBEXaggItemX 2" xfId="4204"/>
    <cellStyle name="SAPBEXaggItemX 2 2" xfId="4205"/>
    <cellStyle name="SAPBEXaggItemX 2 2 2" xfId="15873"/>
    <cellStyle name="SAPBEXaggItemX 2 2 2 2" xfId="27708"/>
    <cellStyle name="SAPBEXaggItemX 2 2 2 3" xfId="29621"/>
    <cellStyle name="SAPBEXaggItemX 2 3" xfId="15872"/>
    <cellStyle name="SAPBEXaggItemX 2 3 2" xfId="27707"/>
    <cellStyle name="SAPBEXaggItemX 2 3 3" xfId="29620"/>
    <cellStyle name="SAPBEXaggItemX 3" xfId="4206"/>
    <cellStyle name="SAPBEXaggItemX 3 2" xfId="4207"/>
    <cellStyle name="SAPBEXaggItemX 3 2 2" xfId="15875"/>
    <cellStyle name="SAPBEXaggItemX 3 2 2 2" xfId="27710"/>
    <cellStyle name="SAPBEXaggItemX 3 2 2 3" xfId="29623"/>
    <cellStyle name="SAPBEXaggItemX 3 3" xfId="15874"/>
    <cellStyle name="SAPBEXaggItemX 3 3 2" xfId="27709"/>
    <cellStyle name="SAPBEXaggItemX 3 3 3" xfId="29622"/>
    <cellStyle name="SAPBEXaggItemX 4" xfId="4208"/>
    <cellStyle name="SAPBEXaggItemX 4 2" xfId="15876"/>
    <cellStyle name="SAPBEXaggItemX 4 2 2" xfId="27711"/>
    <cellStyle name="SAPBEXaggItemX 4 2 3" xfId="29624"/>
    <cellStyle name="SAPBEXaggItemX 5" xfId="4209"/>
    <cellStyle name="SAPBEXaggItemX 5 2" xfId="15877"/>
    <cellStyle name="SAPBEXaggItemX 5 2 2" xfId="27712"/>
    <cellStyle name="SAPBEXaggItemX 5 2 3" xfId="29625"/>
    <cellStyle name="SAPBEXaggItemX 6" xfId="4210"/>
    <cellStyle name="SAPBEXaggItemX 6 2" xfId="15878"/>
    <cellStyle name="SAPBEXaggItemX 6 2 2" xfId="27713"/>
    <cellStyle name="SAPBEXaggItemX 6 2 3" xfId="29626"/>
    <cellStyle name="SAPBEXaggItemX 7" xfId="4211"/>
    <cellStyle name="SAPBEXaggItemX 7 2" xfId="15879"/>
    <cellStyle name="SAPBEXaggItemX 7 2 2" xfId="27714"/>
    <cellStyle name="SAPBEXaggItemX 7 2 3" xfId="29627"/>
    <cellStyle name="SAPBEXaggItemX 8" xfId="4212"/>
    <cellStyle name="SAPBEXaggItemX 8 2" xfId="15880"/>
    <cellStyle name="SAPBEXaggItemX 8 2 2" xfId="27715"/>
    <cellStyle name="SAPBEXaggItemX 8 2 3" xfId="29628"/>
    <cellStyle name="SAPBEXaggItemX 9" xfId="4213"/>
    <cellStyle name="SAPBEXaggItemX 9 2" xfId="15881"/>
    <cellStyle name="SAPBEXaggItemX 9 2 2" xfId="27716"/>
    <cellStyle name="SAPBEXaggItemX 9 2 3" xfId="29629"/>
    <cellStyle name="SAPBEXchaText" xfId="4214"/>
    <cellStyle name="SAPBEXchaText 10" xfId="4215"/>
    <cellStyle name="SAPBEXchaText 10 2" xfId="15882"/>
    <cellStyle name="SAPBEXchaText 10 2 2" xfId="27717"/>
    <cellStyle name="SAPBEXchaText 10 2 3" xfId="29630"/>
    <cellStyle name="SAPBEXchaText 11" xfId="4216"/>
    <cellStyle name="SAPBEXchaText 11 2" xfId="15883"/>
    <cellStyle name="SAPBEXchaText 11 2 2" xfId="27718"/>
    <cellStyle name="SAPBEXchaText 11 2 3" xfId="29631"/>
    <cellStyle name="SAPBEXchaText 12" xfId="15546"/>
    <cellStyle name="SAPBEXchaText 12 2" xfId="27401"/>
    <cellStyle name="SAPBEXchaText 12 3" xfId="29315"/>
    <cellStyle name="SAPBEXchaText 2" xfId="4217"/>
    <cellStyle name="SAPBEXchaText 2 10" xfId="15547"/>
    <cellStyle name="SAPBEXchaText 2 10 2" xfId="27402"/>
    <cellStyle name="SAPBEXchaText 2 10 3" xfId="29316"/>
    <cellStyle name="SAPBEXchaText 2 2" xfId="4218"/>
    <cellStyle name="SAPBEXchaText 2 2 2" xfId="15884"/>
    <cellStyle name="SAPBEXchaText 2 2 2 2" xfId="27719"/>
    <cellStyle name="SAPBEXchaText 2 2 2 3" xfId="29632"/>
    <cellStyle name="SAPBEXchaText 2 3" xfId="4219"/>
    <cellStyle name="SAPBEXchaText 2 3 2" xfId="15885"/>
    <cellStyle name="SAPBEXchaText 2 3 2 2" xfId="27720"/>
    <cellStyle name="SAPBEXchaText 2 3 2 3" xfId="29633"/>
    <cellStyle name="SAPBEXchaText 2 4" xfId="4220"/>
    <cellStyle name="SAPBEXchaText 2 4 2" xfId="15886"/>
    <cellStyle name="SAPBEXchaText 2 4 2 2" xfId="27721"/>
    <cellStyle name="SAPBEXchaText 2 4 2 3" xfId="29634"/>
    <cellStyle name="SAPBEXchaText 2 5" xfId="4221"/>
    <cellStyle name="SAPBEXchaText 2 5 2" xfId="15887"/>
    <cellStyle name="SAPBEXchaText 2 5 2 2" xfId="27722"/>
    <cellStyle name="SAPBEXchaText 2 5 2 3" xfId="29635"/>
    <cellStyle name="SAPBEXchaText 2 6" xfId="4222"/>
    <cellStyle name="SAPBEXchaText 2 6 2" xfId="15888"/>
    <cellStyle name="SAPBEXchaText 2 6 2 2" xfId="27723"/>
    <cellStyle name="SAPBEXchaText 2 6 2 3" xfId="29636"/>
    <cellStyle name="SAPBEXchaText 2 7" xfId="4223"/>
    <cellStyle name="SAPBEXchaText 2 7 2" xfId="15889"/>
    <cellStyle name="SAPBEXchaText 2 7 2 2" xfId="27724"/>
    <cellStyle name="SAPBEXchaText 2 7 2 3" xfId="29637"/>
    <cellStyle name="SAPBEXchaText 2 8" xfId="4224"/>
    <cellStyle name="SAPBEXchaText 2 8 2" xfId="15890"/>
    <cellStyle name="SAPBEXchaText 2 8 2 2" xfId="27725"/>
    <cellStyle name="SAPBEXchaText 2 8 2 3" xfId="29638"/>
    <cellStyle name="SAPBEXchaText 2 9" xfId="4225"/>
    <cellStyle name="SAPBEXchaText 2 9 2" xfId="15891"/>
    <cellStyle name="SAPBEXchaText 2 9 2 2" xfId="27726"/>
    <cellStyle name="SAPBEXchaText 2 9 2 3" xfId="29639"/>
    <cellStyle name="SAPBEXchaText 3" xfId="4226"/>
    <cellStyle name="SAPBEXchaText 3 2" xfId="4227"/>
    <cellStyle name="SAPBEXchaText 3 2 2" xfId="15892"/>
    <cellStyle name="SAPBEXchaText 3 2 2 2" xfId="27727"/>
    <cellStyle name="SAPBEXchaText 3 2 2 3" xfId="29640"/>
    <cellStyle name="SAPBEXchaText 3 3" xfId="4228"/>
    <cellStyle name="SAPBEXchaText 3 3 2" xfId="15893"/>
    <cellStyle name="SAPBEXchaText 3 3 2 2" xfId="27728"/>
    <cellStyle name="SAPBEXchaText 3 3 2 3" xfId="29641"/>
    <cellStyle name="SAPBEXchaText 3 4" xfId="15548"/>
    <cellStyle name="SAPBEXchaText 3 4 2" xfId="27403"/>
    <cellStyle name="SAPBEXchaText 3 4 3" xfId="29317"/>
    <cellStyle name="SAPBEXchaText 4" xfId="4229"/>
    <cellStyle name="SAPBEXchaText 4 2" xfId="4230"/>
    <cellStyle name="SAPBEXchaText 4 2 2" xfId="15895"/>
    <cellStyle name="SAPBEXchaText 4 2 2 2" xfId="27730"/>
    <cellStyle name="SAPBEXchaText 4 2 2 3" xfId="29643"/>
    <cellStyle name="SAPBEXchaText 4 3" xfId="4231"/>
    <cellStyle name="SAPBEXchaText 4 3 2" xfId="15896"/>
    <cellStyle name="SAPBEXchaText 4 3 2 2" xfId="27731"/>
    <cellStyle name="SAPBEXchaText 4 3 2 3" xfId="29644"/>
    <cellStyle name="SAPBEXchaText 4 4" xfId="15894"/>
    <cellStyle name="SAPBEXchaText 4 4 2" xfId="27729"/>
    <cellStyle name="SAPBEXchaText 4 4 3" xfId="29642"/>
    <cellStyle name="SAPBEXchaText 5" xfId="4232"/>
    <cellStyle name="SAPBEXchaText 5 2" xfId="15897"/>
    <cellStyle name="SAPBEXchaText 5 2 2" xfId="27732"/>
    <cellStyle name="SAPBEXchaText 5 2 3" xfId="29645"/>
    <cellStyle name="SAPBEXchaText 6" xfId="4233"/>
    <cellStyle name="SAPBEXchaText 6 2" xfId="15898"/>
    <cellStyle name="SAPBEXchaText 6 2 2" xfId="27733"/>
    <cellStyle name="SAPBEXchaText 6 2 3" xfId="29646"/>
    <cellStyle name="SAPBEXchaText 7" xfId="4234"/>
    <cellStyle name="SAPBEXchaText 7 2" xfId="15899"/>
    <cellStyle name="SAPBEXchaText 7 2 2" xfId="27734"/>
    <cellStyle name="SAPBEXchaText 7 2 3" xfId="29647"/>
    <cellStyle name="SAPBEXchaText 8" xfId="4235"/>
    <cellStyle name="SAPBEXchaText 8 2" xfId="15900"/>
    <cellStyle name="SAPBEXchaText 8 2 2" xfId="27735"/>
    <cellStyle name="SAPBEXchaText 8 2 3" xfId="29648"/>
    <cellStyle name="SAPBEXchaText 9" xfId="4236"/>
    <cellStyle name="SAPBEXchaText 9 2" xfId="15901"/>
    <cellStyle name="SAPBEXchaText 9 2 2" xfId="27736"/>
    <cellStyle name="SAPBEXchaText 9 2 3" xfId="29649"/>
    <cellStyle name="SAPBEXchaText_Кировская область факторный анализ" xfId="4237"/>
    <cellStyle name="SAPBEXexcBad7" xfId="4238"/>
    <cellStyle name="SAPBEXexcBad7 10" xfId="4239"/>
    <cellStyle name="SAPBEXexcBad7 10 2" xfId="15903"/>
    <cellStyle name="SAPBEXexcBad7 10 2 2" xfId="27738"/>
    <cellStyle name="SAPBEXexcBad7 10 2 3" xfId="29651"/>
    <cellStyle name="SAPBEXexcBad7 11" xfId="15350"/>
    <cellStyle name="SAPBEXexcBad7 11 2" xfId="17229"/>
    <cellStyle name="SAPBEXexcBad7 11 2 2" xfId="28915"/>
    <cellStyle name="SAPBEXexcBad7 11 2 3" xfId="30828"/>
    <cellStyle name="SAPBEXexcBad7 12" xfId="15902"/>
    <cellStyle name="SAPBEXexcBad7 12 2" xfId="27737"/>
    <cellStyle name="SAPBEXexcBad7 12 3" xfId="29650"/>
    <cellStyle name="SAPBEXexcBad7 13" xfId="15549"/>
    <cellStyle name="SAPBEXexcBad7 13 2" xfId="27404"/>
    <cellStyle name="SAPBEXexcBad7 13 3" xfId="29318"/>
    <cellStyle name="SAPBEXexcBad7 2" xfId="4240"/>
    <cellStyle name="SAPBEXexcBad7 2 2" xfId="4241"/>
    <cellStyle name="SAPBEXexcBad7 2 2 2" xfId="15905"/>
    <cellStyle name="SAPBEXexcBad7 2 2 2 2" xfId="27740"/>
    <cellStyle name="SAPBEXexcBad7 2 2 2 3" xfId="29653"/>
    <cellStyle name="SAPBEXexcBad7 2 3" xfId="15904"/>
    <cellStyle name="SAPBEXexcBad7 2 3 2" xfId="27739"/>
    <cellStyle name="SAPBEXexcBad7 2 3 3" xfId="29652"/>
    <cellStyle name="SAPBEXexcBad7 3" xfId="4242"/>
    <cellStyle name="SAPBEXexcBad7 3 2" xfId="4243"/>
    <cellStyle name="SAPBEXexcBad7 3 2 2" xfId="15907"/>
    <cellStyle name="SAPBEXexcBad7 3 2 2 2" xfId="27742"/>
    <cellStyle name="SAPBEXexcBad7 3 2 2 3" xfId="29655"/>
    <cellStyle name="SAPBEXexcBad7 3 3" xfId="15906"/>
    <cellStyle name="SAPBEXexcBad7 3 3 2" xfId="27741"/>
    <cellStyle name="SAPBEXexcBad7 3 3 3" xfId="29654"/>
    <cellStyle name="SAPBEXexcBad7 4" xfId="4244"/>
    <cellStyle name="SAPBEXexcBad7 4 2" xfId="15908"/>
    <cellStyle name="SAPBEXexcBad7 4 2 2" xfId="27743"/>
    <cellStyle name="SAPBEXexcBad7 4 2 3" xfId="29656"/>
    <cellStyle name="SAPBEXexcBad7 5" xfId="4245"/>
    <cellStyle name="SAPBEXexcBad7 5 2" xfId="15909"/>
    <cellStyle name="SAPBEXexcBad7 5 2 2" xfId="27744"/>
    <cellStyle name="SAPBEXexcBad7 5 2 3" xfId="29657"/>
    <cellStyle name="SAPBEXexcBad7 6" xfId="4246"/>
    <cellStyle name="SAPBEXexcBad7 6 2" xfId="15910"/>
    <cellStyle name="SAPBEXexcBad7 6 2 2" xfId="27745"/>
    <cellStyle name="SAPBEXexcBad7 6 2 3" xfId="29658"/>
    <cellStyle name="SAPBEXexcBad7 7" xfId="4247"/>
    <cellStyle name="SAPBEXexcBad7 7 2" xfId="15911"/>
    <cellStyle name="SAPBEXexcBad7 7 2 2" xfId="27746"/>
    <cellStyle name="SAPBEXexcBad7 7 2 3" xfId="29659"/>
    <cellStyle name="SAPBEXexcBad7 8" xfId="4248"/>
    <cellStyle name="SAPBEXexcBad7 8 2" xfId="15912"/>
    <cellStyle name="SAPBEXexcBad7 8 2 2" xfId="27747"/>
    <cellStyle name="SAPBEXexcBad7 8 2 3" xfId="29660"/>
    <cellStyle name="SAPBEXexcBad7 9" xfId="4249"/>
    <cellStyle name="SAPBEXexcBad7 9 2" xfId="15913"/>
    <cellStyle name="SAPBEXexcBad7 9 2 2" xfId="27748"/>
    <cellStyle name="SAPBEXexcBad7 9 2 3" xfId="29661"/>
    <cellStyle name="SAPBEXexcBad8" xfId="4250"/>
    <cellStyle name="SAPBEXexcBad8 10" xfId="4251"/>
    <cellStyle name="SAPBEXexcBad8 10 2" xfId="15915"/>
    <cellStyle name="SAPBEXexcBad8 10 2 2" xfId="27750"/>
    <cellStyle name="SAPBEXexcBad8 10 2 3" xfId="29663"/>
    <cellStyle name="SAPBEXexcBad8 11" xfId="15351"/>
    <cellStyle name="SAPBEXexcBad8 11 2" xfId="17230"/>
    <cellStyle name="SAPBEXexcBad8 11 2 2" xfId="28916"/>
    <cellStyle name="SAPBEXexcBad8 11 2 3" xfId="30829"/>
    <cellStyle name="SAPBEXexcBad8 12" xfId="15914"/>
    <cellStyle name="SAPBEXexcBad8 12 2" xfId="27749"/>
    <cellStyle name="SAPBEXexcBad8 12 3" xfId="29662"/>
    <cellStyle name="SAPBEXexcBad8 13" xfId="15550"/>
    <cellStyle name="SAPBEXexcBad8 13 2" xfId="27405"/>
    <cellStyle name="SAPBEXexcBad8 13 3" xfId="29319"/>
    <cellStyle name="SAPBEXexcBad8 2" xfId="4252"/>
    <cellStyle name="SAPBEXexcBad8 2 2" xfId="4253"/>
    <cellStyle name="SAPBEXexcBad8 2 2 2" xfId="15917"/>
    <cellStyle name="SAPBEXexcBad8 2 2 2 2" xfId="27752"/>
    <cellStyle name="SAPBEXexcBad8 2 2 2 3" xfId="29665"/>
    <cellStyle name="SAPBEXexcBad8 2 3" xfId="15916"/>
    <cellStyle name="SAPBEXexcBad8 2 3 2" xfId="27751"/>
    <cellStyle name="SAPBEXexcBad8 2 3 3" xfId="29664"/>
    <cellStyle name="SAPBEXexcBad8 3" xfId="4254"/>
    <cellStyle name="SAPBEXexcBad8 3 2" xfId="4255"/>
    <cellStyle name="SAPBEXexcBad8 3 2 2" xfId="15919"/>
    <cellStyle name="SAPBEXexcBad8 3 2 2 2" xfId="27754"/>
    <cellStyle name="SAPBEXexcBad8 3 2 2 3" xfId="29667"/>
    <cellStyle name="SAPBEXexcBad8 3 3" xfId="15918"/>
    <cellStyle name="SAPBEXexcBad8 3 3 2" xfId="27753"/>
    <cellStyle name="SAPBEXexcBad8 3 3 3" xfId="29666"/>
    <cellStyle name="SAPBEXexcBad8 4" xfId="4256"/>
    <cellStyle name="SAPBEXexcBad8 4 2" xfId="15920"/>
    <cellStyle name="SAPBEXexcBad8 4 2 2" xfId="27755"/>
    <cellStyle name="SAPBEXexcBad8 4 2 3" xfId="29668"/>
    <cellStyle name="SAPBEXexcBad8 5" xfId="4257"/>
    <cellStyle name="SAPBEXexcBad8 5 2" xfId="15921"/>
    <cellStyle name="SAPBEXexcBad8 5 2 2" xfId="27756"/>
    <cellStyle name="SAPBEXexcBad8 5 2 3" xfId="29669"/>
    <cellStyle name="SAPBEXexcBad8 6" xfId="4258"/>
    <cellStyle name="SAPBEXexcBad8 6 2" xfId="15922"/>
    <cellStyle name="SAPBEXexcBad8 6 2 2" xfId="27757"/>
    <cellStyle name="SAPBEXexcBad8 6 2 3" xfId="29670"/>
    <cellStyle name="SAPBEXexcBad8 7" xfId="4259"/>
    <cellStyle name="SAPBEXexcBad8 7 2" xfId="15923"/>
    <cellStyle name="SAPBEXexcBad8 7 2 2" xfId="27758"/>
    <cellStyle name="SAPBEXexcBad8 7 2 3" xfId="29671"/>
    <cellStyle name="SAPBEXexcBad8 8" xfId="4260"/>
    <cellStyle name="SAPBEXexcBad8 8 2" xfId="15924"/>
    <cellStyle name="SAPBEXexcBad8 8 2 2" xfId="27759"/>
    <cellStyle name="SAPBEXexcBad8 8 2 3" xfId="29672"/>
    <cellStyle name="SAPBEXexcBad8 9" xfId="4261"/>
    <cellStyle name="SAPBEXexcBad8 9 2" xfId="15925"/>
    <cellStyle name="SAPBEXexcBad8 9 2 2" xfId="27760"/>
    <cellStyle name="SAPBEXexcBad8 9 2 3" xfId="29673"/>
    <cellStyle name="SAPBEXexcBad9" xfId="4262"/>
    <cellStyle name="SAPBEXexcBad9 10" xfId="4263"/>
    <cellStyle name="SAPBEXexcBad9 10 2" xfId="15927"/>
    <cellStyle name="SAPBEXexcBad9 10 2 2" xfId="27762"/>
    <cellStyle name="SAPBEXexcBad9 10 2 3" xfId="29675"/>
    <cellStyle name="SAPBEXexcBad9 11" xfId="15352"/>
    <cellStyle name="SAPBEXexcBad9 11 2" xfId="17231"/>
    <cellStyle name="SAPBEXexcBad9 11 2 2" xfId="28917"/>
    <cellStyle name="SAPBEXexcBad9 11 2 3" xfId="30830"/>
    <cellStyle name="SAPBEXexcBad9 12" xfId="15926"/>
    <cellStyle name="SAPBEXexcBad9 12 2" xfId="27761"/>
    <cellStyle name="SAPBEXexcBad9 12 3" xfId="29674"/>
    <cellStyle name="SAPBEXexcBad9 13" xfId="15551"/>
    <cellStyle name="SAPBEXexcBad9 13 2" xfId="27406"/>
    <cellStyle name="SAPBEXexcBad9 13 3" xfId="29320"/>
    <cellStyle name="SAPBEXexcBad9 2" xfId="4264"/>
    <cellStyle name="SAPBEXexcBad9 2 2" xfId="4265"/>
    <cellStyle name="SAPBEXexcBad9 2 2 2" xfId="15929"/>
    <cellStyle name="SAPBEXexcBad9 2 2 2 2" xfId="27764"/>
    <cellStyle name="SAPBEXexcBad9 2 2 2 3" xfId="29677"/>
    <cellStyle name="SAPBEXexcBad9 2 3" xfId="15928"/>
    <cellStyle name="SAPBEXexcBad9 2 3 2" xfId="27763"/>
    <cellStyle name="SAPBEXexcBad9 2 3 3" xfId="29676"/>
    <cellStyle name="SAPBEXexcBad9 3" xfId="4266"/>
    <cellStyle name="SAPBEXexcBad9 3 2" xfId="4267"/>
    <cellStyle name="SAPBEXexcBad9 3 2 2" xfId="15931"/>
    <cellStyle name="SAPBEXexcBad9 3 2 2 2" xfId="27766"/>
    <cellStyle name="SAPBEXexcBad9 3 2 2 3" xfId="29679"/>
    <cellStyle name="SAPBEXexcBad9 3 3" xfId="15930"/>
    <cellStyle name="SAPBEXexcBad9 3 3 2" xfId="27765"/>
    <cellStyle name="SAPBEXexcBad9 3 3 3" xfId="29678"/>
    <cellStyle name="SAPBEXexcBad9 4" xfId="4268"/>
    <cellStyle name="SAPBEXexcBad9 4 2" xfId="15932"/>
    <cellStyle name="SAPBEXexcBad9 4 2 2" xfId="27767"/>
    <cellStyle name="SAPBEXexcBad9 4 2 3" xfId="29680"/>
    <cellStyle name="SAPBEXexcBad9 5" xfId="4269"/>
    <cellStyle name="SAPBEXexcBad9 5 2" xfId="15933"/>
    <cellStyle name="SAPBEXexcBad9 5 2 2" xfId="27768"/>
    <cellStyle name="SAPBEXexcBad9 5 2 3" xfId="29681"/>
    <cellStyle name="SAPBEXexcBad9 6" xfId="4270"/>
    <cellStyle name="SAPBEXexcBad9 6 2" xfId="15934"/>
    <cellStyle name="SAPBEXexcBad9 6 2 2" xfId="27769"/>
    <cellStyle name="SAPBEXexcBad9 6 2 3" xfId="29682"/>
    <cellStyle name="SAPBEXexcBad9 7" xfId="4271"/>
    <cellStyle name="SAPBEXexcBad9 7 2" xfId="15935"/>
    <cellStyle name="SAPBEXexcBad9 7 2 2" xfId="27770"/>
    <cellStyle name="SAPBEXexcBad9 7 2 3" xfId="29683"/>
    <cellStyle name="SAPBEXexcBad9 8" xfId="4272"/>
    <cellStyle name="SAPBEXexcBad9 8 2" xfId="15936"/>
    <cellStyle name="SAPBEXexcBad9 8 2 2" xfId="27771"/>
    <cellStyle name="SAPBEXexcBad9 8 2 3" xfId="29684"/>
    <cellStyle name="SAPBEXexcBad9 9" xfId="4273"/>
    <cellStyle name="SAPBEXexcBad9 9 2" xfId="15937"/>
    <cellStyle name="SAPBEXexcBad9 9 2 2" xfId="27772"/>
    <cellStyle name="SAPBEXexcBad9 9 2 3" xfId="29685"/>
    <cellStyle name="SAPBEXexcCritical4" xfId="4274"/>
    <cellStyle name="SAPBEXexcCritical4 10" xfId="4275"/>
    <cellStyle name="SAPBEXexcCritical4 10 2" xfId="15939"/>
    <cellStyle name="SAPBEXexcCritical4 10 2 2" xfId="27774"/>
    <cellStyle name="SAPBEXexcCritical4 10 2 3" xfId="29687"/>
    <cellStyle name="SAPBEXexcCritical4 11" xfId="15353"/>
    <cellStyle name="SAPBEXexcCritical4 11 2" xfId="17232"/>
    <cellStyle name="SAPBEXexcCritical4 11 2 2" xfId="28918"/>
    <cellStyle name="SAPBEXexcCritical4 11 2 3" xfId="30831"/>
    <cellStyle name="SAPBEXexcCritical4 12" xfId="15938"/>
    <cellStyle name="SAPBEXexcCritical4 12 2" xfId="27773"/>
    <cellStyle name="SAPBEXexcCritical4 12 3" xfId="29686"/>
    <cellStyle name="SAPBEXexcCritical4 13" xfId="15552"/>
    <cellStyle name="SAPBEXexcCritical4 13 2" xfId="27407"/>
    <cellStyle name="SAPBEXexcCritical4 13 3" xfId="29321"/>
    <cellStyle name="SAPBEXexcCritical4 2" xfId="4276"/>
    <cellStyle name="SAPBEXexcCritical4 2 2" xfId="4277"/>
    <cellStyle name="SAPBEXexcCritical4 2 2 2" xfId="15941"/>
    <cellStyle name="SAPBEXexcCritical4 2 2 2 2" xfId="27776"/>
    <cellStyle name="SAPBEXexcCritical4 2 2 2 3" xfId="29689"/>
    <cellStyle name="SAPBEXexcCritical4 2 3" xfId="15940"/>
    <cellStyle name="SAPBEXexcCritical4 2 3 2" xfId="27775"/>
    <cellStyle name="SAPBEXexcCritical4 2 3 3" xfId="29688"/>
    <cellStyle name="SAPBEXexcCritical4 3" xfId="4278"/>
    <cellStyle name="SAPBEXexcCritical4 3 2" xfId="4279"/>
    <cellStyle name="SAPBEXexcCritical4 3 2 2" xfId="15943"/>
    <cellStyle name="SAPBEXexcCritical4 3 2 2 2" xfId="27778"/>
    <cellStyle name="SAPBEXexcCritical4 3 2 2 3" xfId="29691"/>
    <cellStyle name="SAPBEXexcCritical4 3 3" xfId="15942"/>
    <cellStyle name="SAPBEXexcCritical4 3 3 2" xfId="27777"/>
    <cellStyle name="SAPBEXexcCritical4 3 3 3" xfId="29690"/>
    <cellStyle name="SAPBEXexcCritical4 4" xfId="4280"/>
    <cellStyle name="SAPBEXexcCritical4 4 2" xfId="15944"/>
    <cellStyle name="SAPBEXexcCritical4 4 2 2" xfId="27779"/>
    <cellStyle name="SAPBEXexcCritical4 4 2 3" xfId="29692"/>
    <cellStyle name="SAPBEXexcCritical4 5" xfId="4281"/>
    <cellStyle name="SAPBEXexcCritical4 5 2" xfId="15945"/>
    <cellStyle name="SAPBEXexcCritical4 5 2 2" xfId="27780"/>
    <cellStyle name="SAPBEXexcCritical4 5 2 3" xfId="29693"/>
    <cellStyle name="SAPBEXexcCritical4 6" xfId="4282"/>
    <cellStyle name="SAPBEXexcCritical4 6 2" xfId="15946"/>
    <cellStyle name="SAPBEXexcCritical4 6 2 2" xfId="27781"/>
    <cellStyle name="SAPBEXexcCritical4 6 2 3" xfId="29694"/>
    <cellStyle name="SAPBEXexcCritical4 7" xfId="4283"/>
    <cellStyle name="SAPBEXexcCritical4 7 2" xfId="15947"/>
    <cellStyle name="SAPBEXexcCritical4 7 2 2" xfId="27782"/>
    <cellStyle name="SAPBEXexcCritical4 7 2 3" xfId="29695"/>
    <cellStyle name="SAPBEXexcCritical4 8" xfId="4284"/>
    <cellStyle name="SAPBEXexcCritical4 8 2" xfId="15948"/>
    <cellStyle name="SAPBEXexcCritical4 8 2 2" xfId="27783"/>
    <cellStyle name="SAPBEXexcCritical4 8 2 3" xfId="29696"/>
    <cellStyle name="SAPBEXexcCritical4 9" xfId="4285"/>
    <cellStyle name="SAPBEXexcCritical4 9 2" xfId="15949"/>
    <cellStyle name="SAPBEXexcCritical4 9 2 2" xfId="27784"/>
    <cellStyle name="SAPBEXexcCritical4 9 2 3" xfId="29697"/>
    <cellStyle name="SAPBEXexcCritical5" xfId="4286"/>
    <cellStyle name="SAPBEXexcCritical5 10" xfId="4287"/>
    <cellStyle name="SAPBEXexcCritical5 10 2" xfId="15951"/>
    <cellStyle name="SAPBEXexcCritical5 10 2 2" xfId="27786"/>
    <cellStyle name="SAPBEXexcCritical5 10 2 3" xfId="29699"/>
    <cellStyle name="SAPBEXexcCritical5 11" xfId="15354"/>
    <cellStyle name="SAPBEXexcCritical5 11 2" xfId="17233"/>
    <cellStyle name="SAPBEXexcCritical5 11 2 2" xfId="28919"/>
    <cellStyle name="SAPBEXexcCritical5 11 2 3" xfId="30832"/>
    <cellStyle name="SAPBEXexcCritical5 12" xfId="15950"/>
    <cellStyle name="SAPBEXexcCritical5 12 2" xfId="27785"/>
    <cellStyle name="SAPBEXexcCritical5 12 3" xfId="29698"/>
    <cellStyle name="SAPBEXexcCritical5 13" xfId="15553"/>
    <cellStyle name="SAPBEXexcCritical5 13 2" xfId="27408"/>
    <cellStyle name="SAPBEXexcCritical5 13 3" xfId="29322"/>
    <cellStyle name="SAPBEXexcCritical5 2" xfId="4288"/>
    <cellStyle name="SAPBEXexcCritical5 2 2" xfId="4289"/>
    <cellStyle name="SAPBEXexcCritical5 2 2 2" xfId="15953"/>
    <cellStyle name="SAPBEXexcCritical5 2 2 2 2" xfId="27788"/>
    <cellStyle name="SAPBEXexcCritical5 2 2 2 3" xfId="29701"/>
    <cellStyle name="SAPBEXexcCritical5 2 3" xfId="15952"/>
    <cellStyle name="SAPBEXexcCritical5 2 3 2" xfId="27787"/>
    <cellStyle name="SAPBEXexcCritical5 2 3 3" xfId="29700"/>
    <cellStyle name="SAPBEXexcCritical5 3" xfId="4290"/>
    <cellStyle name="SAPBEXexcCritical5 3 2" xfId="4291"/>
    <cellStyle name="SAPBEXexcCritical5 3 2 2" xfId="15955"/>
    <cellStyle name="SAPBEXexcCritical5 3 2 2 2" xfId="27790"/>
    <cellStyle name="SAPBEXexcCritical5 3 2 2 3" xfId="29703"/>
    <cellStyle name="SAPBEXexcCritical5 3 3" xfId="15954"/>
    <cellStyle name="SAPBEXexcCritical5 3 3 2" xfId="27789"/>
    <cellStyle name="SAPBEXexcCritical5 3 3 3" xfId="29702"/>
    <cellStyle name="SAPBEXexcCritical5 4" xfId="4292"/>
    <cellStyle name="SAPBEXexcCritical5 4 2" xfId="15956"/>
    <cellStyle name="SAPBEXexcCritical5 4 2 2" xfId="27791"/>
    <cellStyle name="SAPBEXexcCritical5 4 2 3" xfId="29704"/>
    <cellStyle name="SAPBEXexcCritical5 5" xfId="4293"/>
    <cellStyle name="SAPBEXexcCritical5 5 2" xfId="15957"/>
    <cellStyle name="SAPBEXexcCritical5 5 2 2" xfId="27792"/>
    <cellStyle name="SAPBEXexcCritical5 5 2 3" xfId="29705"/>
    <cellStyle name="SAPBEXexcCritical5 6" xfId="4294"/>
    <cellStyle name="SAPBEXexcCritical5 6 2" xfId="15958"/>
    <cellStyle name="SAPBEXexcCritical5 6 2 2" xfId="27793"/>
    <cellStyle name="SAPBEXexcCritical5 6 2 3" xfId="29706"/>
    <cellStyle name="SAPBEXexcCritical5 7" xfId="4295"/>
    <cellStyle name="SAPBEXexcCritical5 7 2" xfId="15959"/>
    <cellStyle name="SAPBEXexcCritical5 7 2 2" xfId="27794"/>
    <cellStyle name="SAPBEXexcCritical5 7 2 3" xfId="29707"/>
    <cellStyle name="SAPBEXexcCritical5 8" xfId="4296"/>
    <cellStyle name="SAPBEXexcCritical5 8 2" xfId="15960"/>
    <cellStyle name="SAPBEXexcCritical5 8 2 2" xfId="27795"/>
    <cellStyle name="SAPBEXexcCritical5 8 2 3" xfId="29708"/>
    <cellStyle name="SAPBEXexcCritical5 9" xfId="4297"/>
    <cellStyle name="SAPBEXexcCritical5 9 2" xfId="15961"/>
    <cellStyle name="SAPBEXexcCritical5 9 2 2" xfId="27796"/>
    <cellStyle name="SAPBEXexcCritical5 9 2 3" xfId="29709"/>
    <cellStyle name="SAPBEXexcCritical6" xfId="4298"/>
    <cellStyle name="SAPBEXexcCritical6 10" xfId="4299"/>
    <cellStyle name="SAPBEXexcCritical6 10 2" xfId="15963"/>
    <cellStyle name="SAPBEXexcCritical6 10 2 2" xfId="27798"/>
    <cellStyle name="SAPBEXexcCritical6 10 2 3" xfId="29711"/>
    <cellStyle name="SAPBEXexcCritical6 11" xfId="15355"/>
    <cellStyle name="SAPBEXexcCritical6 11 2" xfId="17234"/>
    <cellStyle name="SAPBEXexcCritical6 11 2 2" xfId="28920"/>
    <cellStyle name="SAPBEXexcCritical6 11 2 3" xfId="30833"/>
    <cellStyle name="SAPBEXexcCritical6 12" xfId="15962"/>
    <cellStyle name="SAPBEXexcCritical6 12 2" xfId="27797"/>
    <cellStyle name="SAPBEXexcCritical6 12 3" xfId="29710"/>
    <cellStyle name="SAPBEXexcCritical6 13" xfId="15554"/>
    <cellStyle name="SAPBEXexcCritical6 13 2" xfId="27409"/>
    <cellStyle name="SAPBEXexcCritical6 13 3" xfId="29323"/>
    <cellStyle name="SAPBEXexcCritical6 2" xfId="4300"/>
    <cellStyle name="SAPBEXexcCritical6 2 2" xfId="4301"/>
    <cellStyle name="SAPBEXexcCritical6 2 2 2" xfId="15965"/>
    <cellStyle name="SAPBEXexcCritical6 2 2 2 2" xfId="27800"/>
    <cellStyle name="SAPBEXexcCritical6 2 2 2 3" xfId="29713"/>
    <cellStyle name="SAPBEXexcCritical6 2 3" xfId="15964"/>
    <cellStyle name="SAPBEXexcCritical6 2 3 2" xfId="27799"/>
    <cellStyle name="SAPBEXexcCritical6 2 3 3" xfId="29712"/>
    <cellStyle name="SAPBEXexcCritical6 3" xfId="4302"/>
    <cellStyle name="SAPBEXexcCritical6 3 2" xfId="4303"/>
    <cellStyle name="SAPBEXexcCritical6 3 2 2" xfId="15967"/>
    <cellStyle name="SAPBEXexcCritical6 3 2 2 2" xfId="27802"/>
    <cellStyle name="SAPBEXexcCritical6 3 2 2 3" xfId="29715"/>
    <cellStyle name="SAPBEXexcCritical6 3 3" xfId="15966"/>
    <cellStyle name="SAPBEXexcCritical6 3 3 2" xfId="27801"/>
    <cellStyle name="SAPBEXexcCritical6 3 3 3" xfId="29714"/>
    <cellStyle name="SAPBEXexcCritical6 4" xfId="4304"/>
    <cellStyle name="SAPBEXexcCritical6 4 2" xfId="15968"/>
    <cellStyle name="SAPBEXexcCritical6 4 2 2" xfId="27803"/>
    <cellStyle name="SAPBEXexcCritical6 4 2 3" xfId="29716"/>
    <cellStyle name="SAPBEXexcCritical6 5" xfId="4305"/>
    <cellStyle name="SAPBEXexcCritical6 5 2" xfId="15969"/>
    <cellStyle name="SAPBEXexcCritical6 5 2 2" xfId="27804"/>
    <cellStyle name="SAPBEXexcCritical6 5 2 3" xfId="29717"/>
    <cellStyle name="SAPBEXexcCritical6 6" xfId="4306"/>
    <cellStyle name="SAPBEXexcCritical6 6 2" xfId="15970"/>
    <cellStyle name="SAPBEXexcCritical6 6 2 2" xfId="27805"/>
    <cellStyle name="SAPBEXexcCritical6 6 2 3" xfId="29718"/>
    <cellStyle name="SAPBEXexcCritical6 7" xfId="4307"/>
    <cellStyle name="SAPBEXexcCritical6 7 2" xfId="15971"/>
    <cellStyle name="SAPBEXexcCritical6 7 2 2" xfId="27806"/>
    <cellStyle name="SAPBEXexcCritical6 7 2 3" xfId="29719"/>
    <cellStyle name="SAPBEXexcCritical6 8" xfId="4308"/>
    <cellStyle name="SAPBEXexcCritical6 8 2" xfId="15972"/>
    <cellStyle name="SAPBEXexcCritical6 8 2 2" xfId="27807"/>
    <cellStyle name="SAPBEXexcCritical6 8 2 3" xfId="29720"/>
    <cellStyle name="SAPBEXexcCritical6 9" xfId="4309"/>
    <cellStyle name="SAPBEXexcCritical6 9 2" xfId="15973"/>
    <cellStyle name="SAPBEXexcCritical6 9 2 2" xfId="27808"/>
    <cellStyle name="SAPBEXexcCritical6 9 2 3" xfId="29721"/>
    <cellStyle name="SAPBEXexcGood1" xfId="4310"/>
    <cellStyle name="SAPBEXexcGood1 10" xfId="4311"/>
    <cellStyle name="SAPBEXexcGood1 10 2" xfId="15975"/>
    <cellStyle name="SAPBEXexcGood1 10 2 2" xfId="27810"/>
    <cellStyle name="SAPBEXexcGood1 10 2 3" xfId="29723"/>
    <cellStyle name="SAPBEXexcGood1 11" xfId="15356"/>
    <cellStyle name="SAPBEXexcGood1 11 2" xfId="17235"/>
    <cellStyle name="SAPBEXexcGood1 11 2 2" xfId="28921"/>
    <cellStyle name="SAPBEXexcGood1 11 2 3" xfId="30834"/>
    <cellStyle name="SAPBEXexcGood1 12" xfId="15974"/>
    <cellStyle name="SAPBEXexcGood1 12 2" xfId="27809"/>
    <cellStyle name="SAPBEXexcGood1 12 3" xfId="29722"/>
    <cellStyle name="SAPBEXexcGood1 13" xfId="15555"/>
    <cellStyle name="SAPBEXexcGood1 13 2" xfId="27410"/>
    <cellStyle name="SAPBEXexcGood1 13 3" xfId="29324"/>
    <cellStyle name="SAPBEXexcGood1 2" xfId="4312"/>
    <cellStyle name="SAPBEXexcGood1 2 2" xfId="4313"/>
    <cellStyle name="SAPBEXexcGood1 2 2 2" xfId="15977"/>
    <cellStyle name="SAPBEXexcGood1 2 2 2 2" xfId="27812"/>
    <cellStyle name="SAPBEXexcGood1 2 2 2 3" xfId="29725"/>
    <cellStyle name="SAPBEXexcGood1 2 3" xfId="15976"/>
    <cellStyle name="SAPBEXexcGood1 2 3 2" xfId="27811"/>
    <cellStyle name="SAPBEXexcGood1 2 3 3" xfId="29724"/>
    <cellStyle name="SAPBEXexcGood1 3" xfId="4314"/>
    <cellStyle name="SAPBEXexcGood1 3 2" xfId="4315"/>
    <cellStyle name="SAPBEXexcGood1 3 2 2" xfId="15979"/>
    <cellStyle name="SAPBEXexcGood1 3 2 2 2" xfId="27814"/>
    <cellStyle name="SAPBEXexcGood1 3 2 2 3" xfId="29727"/>
    <cellStyle name="SAPBEXexcGood1 3 3" xfId="15978"/>
    <cellStyle name="SAPBEXexcGood1 3 3 2" xfId="27813"/>
    <cellStyle name="SAPBEXexcGood1 3 3 3" xfId="29726"/>
    <cellStyle name="SAPBEXexcGood1 4" xfId="4316"/>
    <cellStyle name="SAPBEXexcGood1 4 2" xfId="15980"/>
    <cellStyle name="SAPBEXexcGood1 4 2 2" xfId="27815"/>
    <cellStyle name="SAPBEXexcGood1 4 2 3" xfId="29728"/>
    <cellStyle name="SAPBEXexcGood1 5" xfId="4317"/>
    <cellStyle name="SAPBEXexcGood1 5 2" xfId="15981"/>
    <cellStyle name="SAPBEXexcGood1 5 2 2" xfId="27816"/>
    <cellStyle name="SAPBEXexcGood1 5 2 3" xfId="29729"/>
    <cellStyle name="SAPBEXexcGood1 6" xfId="4318"/>
    <cellStyle name="SAPBEXexcGood1 6 2" xfId="15982"/>
    <cellStyle name="SAPBEXexcGood1 6 2 2" xfId="27817"/>
    <cellStyle name="SAPBEXexcGood1 6 2 3" xfId="29730"/>
    <cellStyle name="SAPBEXexcGood1 7" xfId="4319"/>
    <cellStyle name="SAPBEXexcGood1 7 2" xfId="15983"/>
    <cellStyle name="SAPBEXexcGood1 7 2 2" xfId="27818"/>
    <cellStyle name="SAPBEXexcGood1 7 2 3" xfId="29731"/>
    <cellStyle name="SAPBEXexcGood1 8" xfId="4320"/>
    <cellStyle name="SAPBEXexcGood1 8 2" xfId="15984"/>
    <cellStyle name="SAPBEXexcGood1 8 2 2" xfId="27819"/>
    <cellStyle name="SAPBEXexcGood1 8 2 3" xfId="29732"/>
    <cellStyle name="SAPBEXexcGood1 9" xfId="4321"/>
    <cellStyle name="SAPBEXexcGood1 9 2" xfId="15985"/>
    <cellStyle name="SAPBEXexcGood1 9 2 2" xfId="27820"/>
    <cellStyle name="SAPBEXexcGood1 9 2 3" xfId="29733"/>
    <cellStyle name="SAPBEXexcGood2" xfId="4322"/>
    <cellStyle name="SAPBEXexcGood2 10" xfId="4323"/>
    <cellStyle name="SAPBEXexcGood2 10 2" xfId="15987"/>
    <cellStyle name="SAPBEXexcGood2 10 2 2" xfId="27822"/>
    <cellStyle name="SAPBEXexcGood2 10 2 3" xfId="29735"/>
    <cellStyle name="SAPBEXexcGood2 11" xfId="15357"/>
    <cellStyle name="SAPBEXexcGood2 11 2" xfId="17236"/>
    <cellStyle name="SAPBEXexcGood2 11 2 2" xfId="28922"/>
    <cellStyle name="SAPBEXexcGood2 11 2 3" xfId="30835"/>
    <cellStyle name="SAPBEXexcGood2 12" xfId="15986"/>
    <cellStyle name="SAPBEXexcGood2 12 2" xfId="27821"/>
    <cellStyle name="SAPBEXexcGood2 12 3" xfId="29734"/>
    <cellStyle name="SAPBEXexcGood2 13" xfId="15556"/>
    <cellStyle name="SAPBEXexcGood2 13 2" xfId="27411"/>
    <cellStyle name="SAPBEXexcGood2 13 3" xfId="29325"/>
    <cellStyle name="SAPBEXexcGood2 2" xfId="4324"/>
    <cellStyle name="SAPBEXexcGood2 2 2" xfId="4325"/>
    <cellStyle name="SAPBEXexcGood2 2 2 2" xfId="15989"/>
    <cellStyle name="SAPBEXexcGood2 2 2 2 2" xfId="27824"/>
    <cellStyle name="SAPBEXexcGood2 2 2 2 3" xfId="29737"/>
    <cellStyle name="SAPBEXexcGood2 2 3" xfId="15988"/>
    <cellStyle name="SAPBEXexcGood2 2 3 2" xfId="27823"/>
    <cellStyle name="SAPBEXexcGood2 2 3 3" xfId="29736"/>
    <cellStyle name="SAPBEXexcGood2 3" xfId="4326"/>
    <cellStyle name="SAPBEXexcGood2 3 2" xfId="4327"/>
    <cellStyle name="SAPBEXexcGood2 3 2 2" xfId="15991"/>
    <cellStyle name="SAPBEXexcGood2 3 2 2 2" xfId="27826"/>
    <cellStyle name="SAPBEXexcGood2 3 2 2 3" xfId="29739"/>
    <cellStyle name="SAPBEXexcGood2 3 3" xfId="15990"/>
    <cellStyle name="SAPBEXexcGood2 3 3 2" xfId="27825"/>
    <cellStyle name="SAPBEXexcGood2 3 3 3" xfId="29738"/>
    <cellStyle name="SAPBEXexcGood2 4" xfId="4328"/>
    <cellStyle name="SAPBEXexcGood2 4 2" xfId="15992"/>
    <cellStyle name="SAPBEXexcGood2 4 2 2" xfId="27827"/>
    <cellStyle name="SAPBEXexcGood2 4 2 3" xfId="29740"/>
    <cellStyle name="SAPBEXexcGood2 5" xfId="4329"/>
    <cellStyle name="SAPBEXexcGood2 5 2" xfId="15993"/>
    <cellStyle name="SAPBEXexcGood2 5 2 2" xfId="27828"/>
    <cellStyle name="SAPBEXexcGood2 5 2 3" xfId="29741"/>
    <cellStyle name="SAPBEXexcGood2 6" xfId="4330"/>
    <cellStyle name="SAPBEXexcGood2 6 2" xfId="15994"/>
    <cellStyle name="SAPBEXexcGood2 6 2 2" xfId="27829"/>
    <cellStyle name="SAPBEXexcGood2 6 2 3" xfId="29742"/>
    <cellStyle name="SAPBEXexcGood2 7" xfId="4331"/>
    <cellStyle name="SAPBEXexcGood2 7 2" xfId="15995"/>
    <cellStyle name="SAPBEXexcGood2 7 2 2" xfId="27830"/>
    <cellStyle name="SAPBEXexcGood2 7 2 3" xfId="29743"/>
    <cellStyle name="SAPBEXexcGood2 8" xfId="4332"/>
    <cellStyle name="SAPBEXexcGood2 8 2" xfId="15996"/>
    <cellStyle name="SAPBEXexcGood2 8 2 2" xfId="27831"/>
    <cellStyle name="SAPBEXexcGood2 8 2 3" xfId="29744"/>
    <cellStyle name="SAPBEXexcGood2 9" xfId="4333"/>
    <cellStyle name="SAPBEXexcGood2 9 2" xfId="15997"/>
    <cellStyle name="SAPBEXexcGood2 9 2 2" xfId="27832"/>
    <cellStyle name="SAPBEXexcGood2 9 2 3" xfId="29745"/>
    <cellStyle name="SAPBEXexcGood3" xfId="4334"/>
    <cellStyle name="SAPBEXexcGood3 10" xfId="4335"/>
    <cellStyle name="SAPBEXexcGood3 10 2" xfId="15999"/>
    <cellStyle name="SAPBEXexcGood3 10 2 2" xfId="27834"/>
    <cellStyle name="SAPBEXexcGood3 10 2 3" xfId="29747"/>
    <cellStyle name="SAPBEXexcGood3 11" xfId="15358"/>
    <cellStyle name="SAPBEXexcGood3 11 2" xfId="17237"/>
    <cellStyle name="SAPBEXexcGood3 11 2 2" xfId="28923"/>
    <cellStyle name="SAPBEXexcGood3 11 2 3" xfId="30836"/>
    <cellStyle name="SAPBEXexcGood3 12" xfId="15998"/>
    <cellStyle name="SAPBEXexcGood3 12 2" xfId="27833"/>
    <cellStyle name="SAPBEXexcGood3 12 3" xfId="29746"/>
    <cellStyle name="SAPBEXexcGood3 13" xfId="15557"/>
    <cellStyle name="SAPBEXexcGood3 13 2" xfId="27412"/>
    <cellStyle name="SAPBEXexcGood3 13 3" xfId="29326"/>
    <cellStyle name="SAPBEXexcGood3 2" xfId="4336"/>
    <cellStyle name="SAPBEXexcGood3 2 2" xfId="4337"/>
    <cellStyle name="SAPBEXexcGood3 2 2 2" xfId="16001"/>
    <cellStyle name="SAPBEXexcGood3 2 2 2 2" xfId="27836"/>
    <cellStyle name="SAPBEXexcGood3 2 2 2 3" xfId="29749"/>
    <cellStyle name="SAPBEXexcGood3 2 3" xfId="16000"/>
    <cellStyle name="SAPBEXexcGood3 2 3 2" xfId="27835"/>
    <cellStyle name="SAPBEXexcGood3 2 3 3" xfId="29748"/>
    <cellStyle name="SAPBEXexcGood3 3" xfId="4338"/>
    <cellStyle name="SAPBEXexcGood3 3 2" xfId="4339"/>
    <cellStyle name="SAPBEXexcGood3 3 2 2" xfId="16003"/>
    <cellStyle name="SAPBEXexcGood3 3 2 2 2" xfId="27838"/>
    <cellStyle name="SAPBEXexcGood3 3 2 2 3" xfId="29751"/>
    <cellStyle name="SAPBEXexcGood3 3 3" xfId="16002"/>
    <cellStyle name="SAPBEXexcGood3 3 3 2" xfId="27837"/>
    <cellStyle name="SAPBEXexcGood3 3 3 3" xfId="29750"/>
    <cellStyle name="SAPBEXexcGood3 4" xfId="4340"/>
    <cellStyle name="SAPBEXexcGood3 4 2" xfId="16004"/>
    <cellStyle name="SAPBEXexcGood3 4 2 2" xfId="27839"/>
    <cellStyle name="SAPBEXexcGood3 4 2 3" xfId="29752"/>
    <cellStyle name="SAPBEXexcGood3 5" xfId="4341"/>
    <cellStyle name="SAPBEXexcGood3 5 2" xfId="16005"/>
    <cellStyle name="SAPBEXexcGood3 5 2 2" xfId="27840"/>
    <cellStyle name="SAPBEXexcGood3 5 2 3" xfId="29753"/>
    <cellStyle name="SAPBEXexcGood3 6" xfId="4342"/>
    <cellStyle name="SAPBEXexcGood3 6 2" xfId="16006"/>
    <cellStyle name="SAPBEXexcGood3 6 2 2" xfId="27841"/>
    <cellStyle name="SAPBEXexcGood3 6 2 3" xfId="29754"/>
    <cellStyle name="SAPBEXexcGood3 7" xfId="4343"/>
    <cellStyle name="SAPBEXexcGood3 7 2" xfId="16007"/>
    <cellStyle name="SAPBEXexcGood3 7 2 2" xfId="27842"/>
    <cellStyle name="SAPBEXexcGood3 7 2 3" xfId="29755"/>
    <cellStyle name="SAPBEXexcGood3 8" xfId="4344"/>
    <cellStyle name="SAPBEXexcGood3 8 2" xfId="16008"/>
    <cellStyle name="SAPBEXexcGood3 8 2 2" xfId="27843"/>
    <cellStyle name="SAPBEXexcGood3 8 2 3" xfId="29756"/>
    <cellStyle name="SAPBEXexcGood3 9" xfId="4345"/>
    <cellStyle name="SAPBEXexcGood3 9 2" xfId="16009"/>
    <cellStyle name="SAPBEXexcGood3 9 2 2" xfId="27844"/>
    <cellStyle name="SAPBEXexcGood3 9 2 3" xfId="29757"/>
    <cellStyle name="SAPBEXfilterDrill" xfId="4346"/>
    <cellStyle name="SAPBEXfilterDrill 10" xfId="4347"/>
    <cellStyle name="SAPBEXfilterDrill 10 2" xfId="16011"/>
    <cellStyle name="SAPBEXfilterDrill 10 2 2" xfId="27846"/>
    <cellStyle name="SAPBEXfilterDrill 10 2 3" xfId="29759"/>
    <cellStyle name="SAPBEXfilterDrill 11" xfId="15359"/>
    <cellStyle name="SAPBEXfilterDrill 11 2" xfId="17238"/>
    <cellStyle name="SAPBEXfilterDrill 11 2 2" xfId="28924"/>
    <cellStyle name="SAPBEXfilterDrill 11 2 3" xfId="30837"/>
    <cellStyle name="SAPBEXfilterDrill 12" xfId="16010"/>
    <cellStyle name="SAPBEXfilterDrill 12 2" xfId="27845"/>
    <cellStyle name="SAPBEXfilterDrill 12 3" xfId="29758"/>
    <cellStyle name="SAPBEXfilterDrill 13" xfId="15558"/>
    <cellStyle name="SAPBEXfilterDrill 13 2" xfId="27413"/>
    <cellStyle name="SAPBEXfilterDrill 13 3" xfId="29327"/>
    <cellStyle name="SAPBEXfilterDrill 2" xfId="4348"/>
    <cellStyle name="SAPBEXfilterDrill 2 2" xfId="4349"/>
    <cellStyle name="SAPBEXfilterDrill 2 2 2" xfId="16013"/>
    <cellStyle name="SAPBEXfilterDrill 2 2 2 2" xfId="27848"/>
    <cellStyle name="SAPBEXfilterDrill 2 2 2 3" xfId="29761"/>
    <cellStyle name="SAPBEXfilterDrill 2 3" xfId="16012"/>
    <cellStyle name="SAPBEXfilterDrill 2 3 2" xfId="27847"/>
    <cellStyle name="SAPBEXfilterDrill 2 3 3" xfId="29760"/>
    <cellStyle name="SAPBEXfilterDrill 3" xfId="4350"/>
    <cellStyle name="SAPBEXfilterDrill 3 2" xfId="4351"/>
    <cellStyle name="SAPBEXfilterDrill 3 2 2" xfId="16015"/>
    <cellStyle name="SAPBEXfilterDrill 3 2 2 2" xfId="27850"/>
    <cellStyle name="SAPBEXfilterDrill 3 2 2 3" xfId="29763"/>
    <cellStyle name="SAPBEXfilterDrill 3 3" xfId="16014"/>
    <cellStyle name="SAPBEXfilterDrill 3 3 2" xfId="27849"/>
    <cellStyle name="SAPBEXfilterDrill 3 3 3" xfId="29762"/>
    <cellStyle name="SAPBEXfilterDrill 4" xfId="4352"/>
    <cellStyle name="SAPBEXfilterDrill 4 2" xfId="16016"/>
    <cellStyle name="SAPBEXfilterDrill 4 2 2" xfId="27851"/>
    <cellStyle name="SAPBEXfilterDrill 4 2 3" xfId="29764"/>
    <cellStyle name="SAPBEXfilterDrill 5" xfId="4353"/>
    <cellStyle name="SAPBEXfilterDrill 5 2" xfId="16017"/>
    <cellStyle name="SAPBEXfilterDrill 5 2 2" xfId="27852"/>
    <cellStyle name="SAPBEXfilterDrill 5 2 3" xfId="29765"/>
    <cellStyle name="SAPBEXfilterDrill 6" xfId="4354"/>
    <cellStyle name="SAPBEXfilterDrill 6 2" xfId="16018"/>
    <cellStyle name="SAPBEXfilterDrill 6 2 2" xfId="27853"/>
    <cellStyle name="SAPBEXfilterDrill 6 2 3" xfId="29766"/>
    <cellStyle name="SAPBEXfilterDrill 7" xfId="4355"/>
    <cellStyle name="SAPBEXfilterDrill 7 2" xfId="16019"/>
    <cellStyle name="SAPBEXfilterDrill 7 2 2" xfId="27854"/>
    <cellStyle name="SAPBEXfilterDrill 7 2 3" xfId="29767"/>
    <cellStyle name="SAPBEXfilterDrill 8" xfId="4356"/>
    <cellStyle name="SAPBEXfilterDrill 8 2" xfId="16020"/>
    <cellStyle name="SAPBEXfilterDrill 8 2 2" xfId="27855"/>
    <cellStyle name="SAPBEXfilterDrill 8 2 3" xfId="29768"/>
    <cellStyle name="SAPBEXfilterDrill 9" xfId="4357"/>
    <cellStyle name="SAPBEXfilterDrill 9 2" xfId="16021"/>
    <cellStyle name="SAPBEXfilterDrill 9 2 2" xfId="27856"/>
    <cellStyle name="SAPBEXfilterDrill 9 2 3" xfId="29769"/>
    <cellStyle name="SAPBEXfilterItem" xfId="4358"/>
    <cellStyle name="SAPBEXfilterItem 10" xfId="4359"/>
    <cellStyle name="SAPBEXfilterItem 11" xfId="4360"/>
    <cellStyle name="SAPBEXfilterItem 12" xfId="4361"/>
    <cellStyle name="SAPBEXfilterItem 13" xfId="4362"/>
    <cellStyle name="SAPBEXfilterItem 14" xfId="4363"/>
    <cellStyle name="SAPBEXfilterItem 15" xfId="4364"/>
    <cellStyle name="SAPBEXfilterItem 16" xfId="4365"/>
    <cellStyle name="SAPBEXfilterItem 17" xfId="15360"/>
    <cellStyle name="SAPBEXfilterItem 18" xfId="16022"/>
    <cellStyle name="SAPBEXfilterItem 2" xfId="4366"/>
    <cellStyle name="SAPBEXfilterItem 2 2" xfId="4367"/>
    <cellStyle name="SAPBEXfilterItem 3" xfId="4368"/>
    <cellStyle name="SAPBEXfilterItem 3 2" xfId="4369"/>
    <cellStyle name="SAPBEXfilterItem 4" xfId="4370"/>
    <cellStyle name="SAPBEXfilterItem 5" xfId="4371"/>
    <cellStyle name="SAPBEXfilterItem 6" xfId="4372"/>
    <cellStyle name="SAPBEXfilterItem 7" xfId="4373"/>
    <cellStyle name="SAPBEXfilterItem 8" xfId="4374"/>
    <cellStyle name="SAPBEXfilterItem 9" xfId="4375"/>
    <cellStyle name="SAPBEXfilterText" xfId="4376"/>
    <cellStyle name="SAPBEXfilterText 2" xfId="4377"/>
    <cellStyle name="SAPBEXfilterText 3" xfId="4378"/>
    <cellStyle name="SAPBEXfilterText 4" xfId="15361"/>
    <cellStyle name="SAPBEXfilterText 5" xfId="16023"/>
    <cellStyle name="SAPBEXformats" xfId="4379"/>
    <cellStyle name="SAPBEXformats 10" xfId="4380"/>
    <cellStyle name="SAPBEXformats 10 2" xfId="16024"/>
    <cellStyle name="SAPBEXformats 10 2 2" xfId="27857"/>
    <cellStyle name="SAPBEXformats 10 2 3" xfId="29770"/>
    <cellStyle name="SAPBEXformats 11" xfId="4381"/>
    <cellStyle name="SAPBEXformats 11 2" xfId="16025"/>
    <cellStyle name="SAPBEXformats 11 2 2" xfId="27858"/>
    <cellStyle name="SAPBEXformats 11 2 3" xfId="29771"/>
    <cellStyle name="SAPBEXformats 12" xfId="15559"/>
    <cellStyle name="SAPBEXformats 12 2" xfId="27414"/>
    <cellStyle name="SAPBEXformats 12 3" xfId="29328"/>
    <cellStyle name="SAPBEXformats 2" xfId="4382"/>
    <cellStyle name="SAPBEXformats 2 10" xfId="15560"/>
    <cellStyle name="SAPBEXformats 2 10 2" xfId="27415"/>
    <cellStyle name="SAPBEXformats 2 10 3" xfId="29329"/>
    <cellStyle name="SAPBEXformats 2 2" xfId="4383"/>
    <cellStyle name="SAPBEXformats 2 2 2" xfId="16026"/>
    <cellStyle name="SAPBEXformats 2 2 2 2" xfId="27859"/>
    <cellStyle name="SAPBEXformats 2 2 2 3" xfId="29772"/>
    <cellStyle name="SAPBEXformats 2 3" xfId="4384"/>
    <cellStyle name="SAPBEXformats 2 3 2" xfId="16027"/>
    <cellStyle name="SAPBEXformats 2 3 2 2" xfId="27860"/>
    <cellStyle name="SAPBEXformats 2 3 2 3" xfId="29773"/>
    <cellStyle name="SAPBEXformats 2 4" xfId="4385"/>
    <cellStyle name="SAPBEXformats 2 4 2" xfId="16028"/>
    <cellStyle name="SAPBEXformats 2 4 2 2" xfId="27861"/>
    <cellStyle name="SAPBEXformats 2 4 2 3" xfId="29774"/>
    <cellStyle name="SAPBEXformats 2 5" xfId="4386"/>
    <cellStyle name="SAPBEXformats 2 5 2" xfId="16029"/>
    <cellStyle name="SAPBEXformats 2 5 2 2" xfId="27862"/>
    <cellStyle name="SAPBEXformats 2 5 2 3" xfId="29775"/>
    <cellStyle name="SAPBEXformats 2 6" xfId="4387"/>
    <cellStyle name="SAPBEXformats 2 6 2" xfId="16030"/>
    <cellStyle name="SAPBEXformats 2 6 2 2" xfId="27863"/>
    <cellStyle name="SAPBEXformats 2 6 2 3" xfId="29776"/>
    <cellStyle name="SAPBEXformats 2 7" xfId="4388"/>
    <cellStyle name="SAPBEXformats 2 7 2" xfId="16031"/>
    <cellStyle name="SAPBEXformats 2 7 2 2" xfId="27864"/>
    <cellStyle name="SAPBEXformats 2 7 2 3" xfId="29777"/>
    <cellStyle name="SAPBEXformats 2 8" xfId="4389"/>
    <cellStyle name="SAPBEXformats 2 8 2" xfId="16032"/>
    <cellStyle name="SAPBEXformats 2 8 2 2" xfId="27865"/>
    <cellStyle name="SAPBEXformats 2 8 2 3" xfId="29778"/>
    <cellStyle name="SAPBEXformats 2 9" xfId="4390"/>
    <cellStyle name="SAPBEXformats 2 9 2" xfId="16033"/>
    <cellStyle name="SAPBEXformats 2 9 2 2" xfId="27866"/>
    <cellStyle name="SAPBEXformats 2 9 2 3" xfId="29779"/>
    <cellStyle name="SAPBEXformats 3" xfId="4391"/>
    <cellStyle name="SAPBEXformats 3 2" xfId="4392"/>
    <cellStyle name="SAPBEXformats 3 2 2" xfId="16034"/>
    <cellStyle name="SAPBEXformats 3 2 2 2" xfId="27867"/>
    <cellStyle name="SAPBEXformats 3 2 2 3" xfId="29780"/>
    <cellStyle name="SAPBEXformats 3 3" xfId="4393"/>
    <cellStyle name="SAPBEXformats 3 3 2" xfId="16035"/>
    <cellStyle name="SAPBEXformats 3 3 2 2" xfId="27868"/>
    <cellStyle name="SAPBEXformats 3 3 2 3" xfId="29781"/>
    <cellStyle name="SAPBEXformats 3 4" xfId="15561"/>
    <cellStyle name="SAPBEXformats 3 4 2" xfId="27416"/>
    <cellStyle name="SAPBEXformats 3 4 3" xfId="29330"/>
    <cellStyle name="SAPBEXformats 4" xfId="4394"/>
    <cellStyle name="SAPBEXformats 4 2" xfId="4395"/>
    <cellStyle name="SAPBEXformats 4 2 2" xfId="16037"/>
    <cellStyle name="SAPBEXformats 4 2 2 2" xfId="27870"/>
    <cellStyle name="SAPBEXformats 4 2 2 3" xfId="29783"/>
    <cellStyle name="SAPBEXformats 4 3" xfId="4396"/>
    <cellStyle name="SAPBEXformats 4 3 2" xfId="16038"/>
    <cellStyle name="SAPBEXformats 4 3 2 2" xfId="27871"/>
    <cellStyle name="SAPBEXformats 4 3 2 3" xfId="29784"/>
    <cellStyle name="SAPBEXformats 4 4" xfId="16036"/>
    <cellStyle name="SAPBEXformats 4 4 2" xfId="27869"/>
    <cellStyle name="SAPBEXformats 4 4 3" xfId="29782"/>
    <cellStyle name="SAPBEXformats 5" xfId="4397"/>
    <cellStyle name="SAPBEXformats 5 2" xfId="16039"/>
    <cellStyle name="SAPBEXformats 5 2 2" xfId="27872"/>
    <cellStyle name="SAPBEXformats 5 2 3" xfId="29785"/>
    <cellStyle name="SAPBEXformats 6" xfId="4398"/>
    <cellStyle name="SAPBEXformats 6 2" xfId="16040"/>
    <cellStyle name="SAPBEXformats 6 2 2" xfId="27873"/>
    <cellStyle name="SAPBEXformats 6 2 3" xfId="29786"/>
    <cellStyle name="SAPBEXformats 7" xfId="4399"/>
    <cellStyle name="SAPBEXformats 7 2" xfId="16041"/>
    <cellStyle name="SAPBEXformats 7 2 2" xfId="27874"/>
    <cellStyle name="SAPBEXformats 7 2 3" xfId="29787"/>
    <cellStyle name="SAPBEXformats 8" xfId="4400"/>
    <cellStyle name="SAPBEXformats 8 2" xfId="16042"/>
    <cellStyle name="SAPBEXformats 8 2 2" xfId="27875"/>
    <cellStyle name="SAPBEXformats 8 2 3" xfId="29788"/>
    <cellStyle name="SAPBEXformats 9" xfId="4401"/>
    <cellStyle name="SAPBEXformats 9 2" xfId="16043"/>
    <cellStyle name="SAPBEXformats 9 2 2" xfId="27876"/>
    <cellStyle name="SAPBEXformats 9 2 3" xfId="29789"/>
    <cellStyle name="SAPBEXformats_Кировская область факторный анализ" xfId="4402"/>
    <cellStyle name="SAPBEXheaderItem" xfId="4403"/>
    <cellStyle name="SAPBEXheaderItem 10" xfId="4404"/>
    <cellStyle name="SAPBEXheaderItem 10 2" xfId="16045"/>
    <cellStyle name="SAPBEXheaderItem 10 2 2" xfId="27878"/>
    <cellStyle name="SAPBEXheaderItem 10 2 3" xfId="29791"/>
    <cellStyle name="SAPBEXheaderItem 11" xfId="4405"/>
    <cellStyle name="SAPBEXheaderItem 11 2" xfId="16046"/>
    <cellStyle name="SAPBEXheaderItem 11 2 2" xfId="27879"/>
    <cellStyle name="SAPBEXheaderItem 11 2 3" xfId="29792"/>
    <cellStyle name="SAPBEXheaderItem 12" xfId="15362"/>
    <cellStyle name="SAPBEXheaderItem 12 2" xfId="17239"/>
    <cellStyle name="SAPBEXheaderItem 12 2 2" xfId="28925"/>
    <cellStyle name="SAPBEXheaderItem 12 2 3" xfId="30838"/>
    <cellStyle name="SAPBEXheaderItem 13" xfId="16044"/>
    <cellStyle name="SAPBEXheaderItem 13 2" xfId="27877"/>
    <cellStyle name="SAPBEXheaderItem 13 3" xfId="29790"/>
    <cellStyle name="SAPBEXheaderItem 14" xfId="15562"/>
    <cellStyle name="SAPBEXheaderItem 14 2" xfId="27417"/>
    <cellStyle name="SAPBEXheaderItem 14 3" xfId="29331"/>
    <cellStyle name="SAPBEXheaderItem 2" xfId="4406"/>
    <cellStyle name="SAPBEXheaderItem 2 10" xfId="16047"/>
    <cellStyle name="SAPBEXheaderItem 2 10 2" xfId="27880"/>
    <cellStyle name="SAPBEXheaderItem 2 10 3" xfId="29793"/>
    <cellStyle name="SAPBEXheaderItem 2 2" xfId="4407"/>
    <cellStyle name="SAPBEXheaderItem 2 2 2" xfId="4408"/>
    <cellStyle name="SAPBEXheaderItem 2 2 2 2" xfId="16049"/>
    <cellStyle name="SAPBEXheaderItem 2 2 2 2 2" xfId="27882"/>
    <cellStyle name="SAPBEXheaderItem 2 2 2 2 3" xfId="29795"/>
    <cellStyle name="SAPBEXheaderItem 2 2 3" xfId="16048"/>
    <cellStyle name="SAPBEXheaderItem 2 2 3 2" xfId="27881"/>
    <cellStyle name="SAPBEXheaderItem 2 2 3 3" xfId="29794"/>
    <cellStyle name="SAPBEXheaderItem 2 3" xfId="4409"/>
    <cellStyle name="SAPBEXheaderItem 2 3 2" xfId="16050"/>
    <cellStyle name="SAPBEXheaderItem 2 3 2 2" xfId="27883"/>
    <cellStyle name="SAPBEXheaderItem 2 3 2 3" xfId="29796"/>
    <cellStyle name="SAPBEXheaderItem 2 4" xfId="4410"/>
    <cellStyle name="SAPBEXheaderItem 2 4 2" xfId="16051"/>
    <cellStyle name="SAPBEXheaderItem 2 4 2 2" xfId="27884"/>
    <cellStyle name="SAPBEXheaderItem 2 4 2 3" xfId="29797"/>
    <cellStyle name="SAPBEXheaderItem 2 5" xfId="4411"/>
    <cellStyle name="SAPBEXheaderItem 2 5 2" xfId="16052"/>
    <cellStyle name="SAPBEXheaderItem 2 5 2 2" xfId="27885"/>
    <cellStyle name="SAPBEXheaderItem 2 5 2 3" xfId="29798"/>
    <cellStyle name="SAPBEXheaderItem 2 6" xfId="4412"/>
    <cellStyle name="SAPBEXheaderItem 2 6 2" xfId="16053"/>
    <cellStyle name="SAPBEXheaderItem 2 6 2 2" xfId="27886"/>
    <cellStyle name="SAPBEXheaderItem 2 6 2 3" xfId="29799"/>
    <cellStyle name="SAPBEXheaderItem 2 7" xfId="4413"/>
    <cellStyle name="SAPBEXheaderItem 2 7 2" xfId="16054"/>
    <cellStyle name="SAPBEXheaderItem 2 7 2 2" xfId="27887"/>
    <cellStyle name="SAPBEXheaderItem 2 7 2 3" xfId="29800"/>
    <cellStyle name="SAPBEXheaderItem 2 8" xfId="4414"/>
    <cellStyle name="SAPBEXheaderItem 2 8 2" xfId="16055"/>
    <cellStyle name="SAPBEXheaderItem 2 8 2 2" xfId="27888"/>
    <cellStyle name="SAPBEXheaderItem 2 8 2 3" xfId="29801"/>
    <cellStyle name="SAPBEXheaderItem 2 9" xfId="4415"/>
    <cellStyle name="SAPBEXheaderItem 2 9 2" xfId="16056"/>
    <cellStyle name="SAPBEXheaderItem 2 9 2 2" xfId="27889"/>
    <cellStyle name="SAPBEXheaderItem 2 9 2 3" xfId="29802"/>
    <cellStyle name="SAPBEXheaderItem 3" xfId="4416"/>
    <cellStyle name="SAPBEXheaderItem 3 2" xfId="4417"/>
    <cellStyle name="SAPBEXheaderItem 3 2 2" xfId="16058"/>
    <cellStyle name="SAPBEXheaderItem 3 2 2 2" xfId="27891"/>
    <cellStyle name="SAPBEXheaderItem 3 2 2 3" xfId="29804"/>
    <cellStyle name="SAPBEXheaderItem 3 3" xfId="16057"/>
    <cellStyle name="SAPBEXheaderItem 3 3 2" xfId="27890"/>
    <cellStyle name="SAPBEXheaderItem 3 3 3" xfId="29803"/>
    <cellStyle name="SAPBEXheaderItem 4" xfId="4418"/>
    <cellStyle name="SAPBEXheaderItem 4 2" xfId="16059"/>
    <cellStyle name="SAPBEXheaderItem 4 2 2" xfId="27892"/>
    <cellStyle name="SAPBEXheaderItem 4 2 3" xfId="29805"/>
    <cellStyle name="SAPBEXheaderItem 5" xfId="4419"/>
    <cellStyle name="SAPBEXheaderItem 5 2" xfId="16060"/>
    <cellStyle name="SAPBEXheaderItem 5 2 2" xfId="27893"/>
    <cellStyle name="SAPBEXheaderItem 5 2 3" xfId="29806"/>
    <cellStyle name="SAPBEXheaderItem 6" xfId="4420"/>
    <cellStyle name="SAPBEXheaderItem 6 2" xfId="16061"/>
    <cellStyle name="SAPBEXheaderItem 6 2 2" xfId="27894"/>
    <cellStyle name="SAPBEXheaderItem 6 2 3" xfId="29807"/>
    <cellStyle name="SAPBEXheaderItem 7" xfId="4421"/>
    <cellStyle name="SAPBEXheaderItem 7 2" xfId="16062"/>
    <cellStyle name="SAPBEXheaderItem 7 2 2" xfId="27895"/>
    <cellStyle name="SAPBEXheaderItem 7 2 3" xfId="29808"/>
    <cellStyle name="SAPBEXheaderItem 8" xfId="4422"/>
    <cellStyle name="SAPBEXheaderItem 8 2" xfId="16063"/>
    <cellStyle name="SAPBEXheaderItem 8 2 2" xfId="27896"/>
    <cellStyle name="SAPBEXheaderItem 8 2 3" xfId="29809"/>
    <cellStyle name="SAPBEXheaderItem 9" xfId="4423"/>
    <cellStyle name="SAPBEXheaderItem 9 2" xfId="16064"/>
    <cellStyle name="SAPBEXheaderItem 9 2 2" xfId="27897"/>
    <cellStyle name="SAPBEXheaderItem 9 2 3" xfId="29810"/>
    <cellStyle name="SAPBEXheaderText" xfId="4424"/>
    <cellStyle name="SAPBEXheaderText 10" xfId="4425"/>
    <cellStyle name="SAPBEXheaderText 10 2" xfId="16066"/>
    <cellStyle name="SAPBEXheaderText 10 2 2" xfId="27899"/>
    <cellStyle name="SAPBEXheaderText 10 2 3" xfId="29812"/>
    <cellStyle name="SAPBEXheaderText 11" xfId="4426"/>
    <cellStyle name="SAPBEXheaderText 11 2" xfId="16067"/>
    <cellStyle name="SAPBEXheaderText 11 2 2" xfId="27900"/>
    <cellStyle name="SAPBEXheaderText 11 2 3" xfId="29813"/>
    <cellStyle name="SAPBEXheaderText 12" xfId="15363"/>
    <cellStyle name="SAPBEXheaderText 12 2" xfId="17240"/>
    <cellStyle name="SAPBEXheaderText 12 2 2" xfId="28926"/>
    <cellStyle name="SAPBEXheaderText 12 2 3" xfId="30839"/>
    <cellStyle name="SAPBEXheaderText 13" xfId="16065"/>
    <cellStyle name="SAPBEXheaderText 13 2" xfId="27898"/>
    <cellStyle name="SAPBEXheaderText 13 3" xfId="29811"/>
    <cellStyle name="SAPBEXheaderText 14" xfId="15563"/>
    <cellStyle name="SAPBEXheaderText 14 2" xfId="27418"/>
    <cellStyle name="SAPBEXheaderText 14 3" xfId="29332"/>
    <cellStyle name="SAPBEXheaderText 2" xfId="4427"/>
    <cellStyle name="SAPBEXheaderText 2 10" xfId="16068"/>
    <cellStyle name="SAPBEXheaderText 2 10 2" xfId="27901"/>
    <cellStyle name="SAPBEXheaderText 2 10 3" xfId="29814"/>
    <cellStyle name="SAPBEXheaderText 2 2" xfId="4428"/>
    <cellStyle name="SAPBEXheaderText 2 2 2" xfId="4429"/>
    <cellStyle name="SAPBEXheaderText 2 2 2 2" xfId="16070"/>
    <cellStyle name="SAPBEXheaderText 2 2 2 2 2" xfId="27903"/>
    <cellStyle name="SAPBEXheaderText 2 2 2 2 3" xfId="29816"/>
    <cellStyle name="SAPBEXheaderText 2 2 3" xfId="16069"/>
    <cellStyle name="SAPBEXheaderText 2 2 3 2" xfId="27902"/>
    <cellStyle name="SAPBEXheaderText 2 2 3 3" xfId="29815"/>
    <cellStyle name="SAPBEXheaderText 2 3" xfId="4430"/>
    <cellStyle name="SAPBEXheaderText 2 3 2" xfId="16071"/>
    <cellStyle name="SAPBEXheaderText 2 3 2 2" xfId="27904"/>
    <cellStyle name="SAPBEXheaderText 2 3 2 3" xfId="29817"/>
    <cellStyle name="SAPBEXheaderText 2 4" xfId="4431"/>
    <cellStyle name="SAPBEXheaderText 2 4 2" xfId="16072"/>
    <cellStyle name="SAPBEXheaderText 2 4 2 2" xfId="27905"/>
    <cellStyle name="SAPBEXheaderText 2 4 2 3" xfId="29818"/>
    <cellStyle name="SAPBEXheaderText 2 5" xfId="4432"/>
    <cellStyle name="SAPBEXheaderText 2 5 2" xfId="16073"/>
    <cellStyle name="SAPBEXheaderText 2 5 2 2" xfId="27906"/>
    <cellStyle name="SAPBEXheaderText 2 5 2 3" xfId="29819"/>
    <cellStyle name="SAPBEXheaderText 2 6" xfId="4433"/>
    <cellStyle name="SAPBEXheaderText 2 6 2" xfId="16074"/>
    <cellStyle name="SAPBEXheaderText 2 6 2 2" xfId="27907"/>
    <cellStyle name="SAPBEXheaderText 2 6 2 3" xfId="29820"/>
    <cellStyle name="SAPBEXheaderText 2 7" xfId="4434"/>
    <cellStyle name="SAPBEXheaderText 2 7 2" xfId="16075"/>
    <cellStyle name="SAPBEXheaderText 2 7 2 2" xfId="27908"/>
    <cellStyle name="SAPBEXheaderText 2 7 2 3" xfId="29821"/>
    <cellStyle name="SAPBEXheaderText 2 8" xfId="4435"/>
    <cellStyle name="SAPBEXheaderText 2 8 2" xfId="16076"/>
    <cellStyle name="SAPBEXheaderText 2 8 2 2" xfId="27909"/>
    <cellStyle name="SAPBEXheaderText 2 8 2 3" xfId="29822"/>
    <cellStyle name="SAPBEXheaderText 2 9" xfId="4436"/>
    <cellStyle name="SAPBEXheaderText 2 9 2" xfId="16077"/>
    <cellStyle name="SAPBEXheaderText 2 9 2 2" xfId="27910"/>
    <cellStyle name="SAPBEXheaderText 2 9 2 3" xfId="29823"/>
    <cellStyle name="SAPBEXheaderText 3" xfId="4437"/>
    <cellStyle name="SAPBEXheaderText 3 2" xfId="4438"/>
    <cellStyle name="SAPBEXheaderText 3 2 2" xfId="16079"/>
    <cellStyle name="SAPBEXheaderText 3 2 2 2" xfId="27912"/>
    <cellStyle name="SAPBEXheaderText 3 2 2 3" xfId="29825"/>
    <cellStyle name="SAPBEXheaderText 3 3" xfId="16078"/>
    <cellStyle name="SAPBEXheaderText 3 3 2" xfId="27911"/>
    <cellStyle name="SAPBEXheaderText 3 3 3" xfId="29824"/>
    <cellStyle name="SAPBEXheaderText 4" xfId="4439"/>
    <cellStyle name="SAPBEXheaderText 4 2" xfId="16080"/>
    <cellStyle name="SAPBEXheaderText 4 2 2" xfId="27913"/>
    <cellStyle name="SAPBEXheaderText 4 2 3" xfId="29826"/>
    <cellStyle name="SAPBEXheaderText 5" xfId="4440"/>
    <cellStyle name="SAPBEXheaderText 5 2" xfId="16081"/>
    <cellStyle name="SAPBEXheaderText 5 2 2" xfId="27914"/>
    <cellStyle name="SAPBEXheaderText 5 2 3" xfId="29827"/>
    <cellStyle name="SAPBEXheaderText 6" xfId="4441"/>
    <cellStyle name="SAPBEXheaderText 6 2" xfId="16082"/>
    <cellStyle name="SAPBEXheaderText 6 2 2" xfId="27915"/>
    <cellStyle name="SAPBEXheaderText 6 2 3" xfId="29828"/>
    <cellStyle name="SAPBEXheaderText 7" xfId="4442"/>
    <cellStyle name="SAPBEXheaderText 7 2" xfId="16083"/>
    <cellStyle name="SAPBEXheaderText 7 2 2" xfId="27916"/>
    <cellStyle name="SAPBEXheaderText 7 2 3" xfId="29829"/>
    <cellStyle name="SAPBEXheaderText 8" xfId="4443"/>
    <cellStyle name="SAPBEXheaderText 8 2" xfId="16084"/>
    <cellStyle name="SAPBEXheaderText 8 2 2" xfId="27917"/>
    <cellStyle name="SAPBEXheaderText 8 2 3" xfId="29830"/>
    <cellStyle name="SAPBEXheaderText 9" xfId="4444"/>
    <cellStyle name="SAPBEXheaderText 9 2" xfId="16085"/>
    <cellStyle name="SAPBEXheaderText 9 2 2" xfId="27918"/>
    <cellStyle name="SAPBEXheaderText 9 2 3" xfId="29831"/>
    <cellStyle name="SAPBEXHLevel0" xfId="4445"/>
    <cellStyle name="SAPBEXHLevel0 10" xfId="4446"/>
    <cellStyle name="SAPBEXHLevel0 10 2" xfId="16086"/>
    <cellStyle name="SAPBEXHLevel0 10 2 2" xfId="27919"/>
    <cellStyle name="SAPBEXHLevel0 10 2 3" xfId="29832"/>
    <cellStyle name="SAPBEXHLevel0 11" xfId="4447"/>
    <cellStyle name="SAPBEXHLevel0 11 2" xfId="16087"/>
    <cellStyle name="SAPBEXHLevel0 11 2 2" xfId="27920"/>
    <cellStyle name="SAPBEXHLevel0 11 2 3" xfId="29833"/>
    <cellStyle name="SAPBEXHLevel0 12" xfId="15564"/>
    <cellStyle name="SAPBEXHLevel0 12 2" xfId="27419"/>
    <cellStyle name="SAPBEXHLevel0 12 3" xfId="29333"/>
    <cellStyle name="SAPBEXHLevel0 2" xfId="4448"/>
    <cellStyle name="SAPBEXHLevel0 2 10" xfId="15565"/>
    <cellStyle name="SAPBEXHLevel0 2 10 2" xfId="27420"/>
    <cellStyle name="SAPBEXHLevel0 2 10 3" xfId="29334"/>
    <cellStyle name="SAPBEXHLevel0 2 2" xfId="4449"/>
    <cellStyle name="SAPBEXHLevel0 2 2 2" xfId="16088"/>
    <cellStyle name="SAPBEXHLevel0 2 2 2 2" xfId="27921"/>
    <cellStyle name="SAPBEXHLevel0 2 2 2 3" xfId="29834"/>
    <cellStyle name="SAPBEXHLevel0 2 3" xfId="4450"/>
    <cellStyle name="SAPBEXHLevel0 2 3 2" xfId="16089"/>
    <cellStyle name="SAPBEXHLevel0 2 3 2 2" xfId="27922"/>
    <cellStyle name="SAPBEXHLevel0 2 3 2 3" xfId="29835"/>
    <cellStyle name="SAPBEXHLevel0 2 4" xfId="4451"/>
    <cellStyle name="SAPBEXHLevel0 2 4 2" xfId="16090"/>
    <cellStyle name="SAPBEXHLevel0 2 4 2 2" xfId="27923"/>
    <cellStyle name="SAPBEXHLevel0 2 4 2 3" xfId="29836"/>
    <cellStyle name="SAPBEXHLevel0 2 5" xfId="4452"/>
    <cellStyle name="SAPBEXHLevel0 2 5 2" xfId="16091"/>
    <cellStyle name="SAPBEXHLevel0 2 5 2 2" xfId="27924"/>
    <cellStyle name="SAPBEXHLevel0 2 5 2 3" xfId="29837"/>
    <cellStyle name="SAPBEXHLevel0 2 6" xfId="4453"/>
    <cellStyle name="SAPBEXHLevel0 2 6 2" xfId="16092"/>
    <cellStyle name="SAPBEXHLevel0 2 6 2 2" xfId="27925"/>
    <cellStyle name="SAPBEXHLevel0 2 6 2 3" xfId="29838"/>
    <cellStyle name="SAPBEXHLevel0 2 7" xfId="4454"/>
    <cellStyle name="SAPBEXHLevel0 2 7 2" xfId="16093"/>
    <cellStyle name="SAPBEXHLevel0 2 7 2 2" xfId="27926"/>
    <cellStyle name="SAPBEXHLevel0 2 7 2 3" xfId="29839"/>
    <cellStyle name="SAPBEXHLevel0 2 8" xfId="4455"/>
    <cellStyle name="SAPBEXHLevel0 2 8 2" xfId="16094"/>
    <cellStyle name="SAPBEXHLevel0 2 8 2 2" xfId="27927"/>
    <cellStyle name="SAPBEXHLevel0 2 8 2 3" xfId="29840"/>
    <cellStyle name="SAPBEXHLevel0 2 9" xfId="4456"/>
    <cellStyle name="SAPBEXHLevel0 2 9 2" xfId="16095"/>
    <cellStyle name="SAPBEXHLevel0 2 9 2 2" xfId="27928"/>
    <cellStyle name="SAPBEXHLevel0 2 9 2 3" xfId="29841"/>
    <cellStyle name="SAPBEXHLevel0 3" xfId="4457"/>
    <cellStyle name="SAPBEXHLevel0 3 2" xfId="4458"/>
    <cellStyle name="SAPBEXHLevel0 3 2 2" xfId="16096"/>
    <cellStyle name="SAPBEXHLevel0 3 2 2 2" xfId="27929"/>
    <cellStyle name="SAPBEXHLevel0 3 2 2 3" xfId="29842"/>
    <cellStyle name="SAPBEXHLevel0 3 3" xfId="4459"/>
    <cellStyle name="SAPBEXHLevel0 3 3 2" xfId="16097"/>
    <cellStyle name="SAPBEXHLevel0 3 3 2 2" xfId="27930"/>
    <cellStyle name="SAPBEXHLevel0 3 3 2 3" xfId="29843"/>
    <cellStyle name="SAPBEXHLevel0 3 4" xfId="15566"/>
    <cellStyle name="SAPBEXHLevel0 3 4 2" xfId="27421"/>
    <cellStyle name="SAPBEXHLevel0 3 4 3" xfId="29335"/>
    <cellStyle name="SAPBEXHLevel0 4" xfId="4460"/>
    <cellStyle name="SAPBEXHLevel0 4 2" xfId="4461"/>
    <cellStyle name="SAPBEXHLevel0 4 2 2" xfId="16099"/>
    <cellStyle name="SAPBEXHLevel0 4 2 2 2" xfId="27932"/>
    <cellStyle name="SAPBEXHLevel0 4 2 2 3" xfId="29845"/>
    <cellStyle name="SAPBEXHLevel0 4 3" xfId="4462"/>
    <cellStyle name="SAPBEXHLevel0 4 3 2" xfId="16100"/>
    <cellStyle name="SAPBEXHLevel0 4 3 2 2" xfId="27933"/>
    <cellStyle name="SAPBEXHLevel0 4 3 2 3" xfId="29846"/>
    <cellStyle name="SAPBEXHLevel0 4 4" xfId="16098"/>
    <cellStyle name="SAPBEXHLevel0 4 4 2" xfId="27931"/>
    <cellStyle name="SAPBEXHLevel0 4 4 3" xfId="29844"/>
    <cellStyle name="SAPBEXHLevel0 5" xfId="4463"/>
    <cellStyle name="SAPBEXHLevel0 5 2" xfId="16101"/>
    <cellStyle name="SAPBEXHLevel0 5 2 2" xfId="27934"/>
    <cellStyle name="SAPBEXHLevel0 5 2 3" xfId="29847"/>
    <cellStyle name="SAPBEXHLevel0 6" xfId="4464"/>
    <cellStyle name="SAPBEXHLevel0 6 2" xfId="16102"/>
    <cellStyle name="SAPBEXHLevel0 6 2 2" xfId="27935"/>
    <cellStyle name="SAPBEXHLevel0 6 2 3" xfId="29848"/>
    <cellStyle name="SAPBEXHLevel0 7" xfId="4465"/>
    <cellStyle name="SAPBEXHLevel0 7 2" xfId="16103"/>
    <cellStyle name="SAPBEXHLevel0 7 2 2" xfId="27936"/>
    <cellStyle name="SAPBEXHLevel0 7 2 3" xfId="29849"/>
    <cellStyle name="SAPBEXHLevel0 8" xfId="4466"/>
    <cellStyle name="SAPBEXHLevel0 8 2" xfId="16104"/>
    <cellStyle name="SAPBEXHLevel0 8 2 2" xfId="27937"/>
    <cellStyle name="SAPBEXHLevel0 8 2 3" xfId="29850"/>
    <cellStyle name="SAPBEXHLevel0 9" xfId="4467"/>
    <cellStyle name="SAPBEXHLevel0 9 2" xfId="16105"/>
    <cellStyle name="SAPBEXHLevel0 9 2 2" xfId="27938"/>
    <cellStyle name="SAPBEXHLevel0 9 2 3" xfId="29851"/>
    <cellStyle name="SAPBEXHLevel0_Кировская область факторный анализ" xfId="4468"/>
    <cellStyle name="SAPBEXHLevel0X" xfId="4469"/>
    <cellStyle name="SAPBEXHLevel0X 10" xfId="4470"/>
    <cellStyle name="SAPBEXHLevel0X 10 2" xfId="16106"/>
    <cellStyle name="SAPBEXHLevel0X 10 2 2" xfId="27939"/>
    <cellStyle name="SAPBEXHLevel0X 10 2 3" xfId="29852"/>
    <cellStyle name="SAPBEXHLevel0X 11" xfId="4471"/>
    <cellStyle name="SAPBEXHLevel0X 11 2" xfId="16107"/>
    <cellStyle name="SAPBEXHLevel0X 11 2 2" xfId="27940"/>
    <cellStyle name="SAPBEXHLevel0X 11 2 3" xfId="29853"/>
    <cellStyle name="SAPBEXHLevel0X 12" xfId="15567"/>
    <cellStyle name="SAPBEXHLevel0X 12 2" xfId="27422"/>
    <cellStyle name="SAPBEXHLevel0X 12 3" xfId="29336"/>
    <cellStyle name="SAPBEXHLevel0X 2" xfId="4472"/>
    <cellStyle name="SAPBEXHLevel0X 2 10" xfId="15568"/>
    <cellStyle name="SAPBEXHLevel0X 2 10 2" xfId="27423"/>
    <cellStyle name="SAPBEXHLevel0X 2 10 3" xfId="29337"/>
    <cellStyle name="SAPBEXHLevel0X 2 2" xfId="4473"/>
    <cellStyle name="SAPBEXHLevel0X 2 2 2" xfId="16108"/>
    <cellStyle name="SAPBEXHLevel0X 2 2 2 2" xfId="27941"/>
    <cellStyle name="SAPBEXHLevel0X 2 2 2 3" xfId="29854"/>
    <cellStyle name="SAPBEXHLevel0X 2 3" xfId="4474"/>
    <cellStyle name="SAPBEXHLevel0X 2 3 2" xfId="16109"/>
    <cellStyle name="SAPBEXHLevel0X 2 3 2 2" xfId="27942"/>
    <cellStyle name="SAPBEXHLevel0X 2 3 2 3" xfId="29855"/>
    <cellStyle name="SAPBEXHLevel0X 2 4" xfId="4475"/>
    <cellStyle name="SAPBEXHLevel0X 2 4 2" xfId="16110"/>
    <cellStyle name="SAPBEXHLevel0X 2 4 2 2" xfId="27943"/>
    <cellStyle name="SAPBEXHLevel0X 2 4 2 3" xfId="29856"/>
    <cellStyle name="SAPBEXHLevel0X 2 5" xfId="4476"/>
    <cellStyle name="SAPBEXHLevel0X 2 5 2" xfId="16111"/>
    <cellStyle name="SAPBEXHLevel0X 2 5 2 2" xfId="27944"/>
    <cellStyle name="SAPBEXHLevel0X 2 5 2 3" xfId="29857"/>
    <cellStyle name="SAPBEXHLevel0X 2 6" xfId="4477"/>
    <cellStyle name="SAPBEXHLevel0X 2 6 2" xfId="16112"/>
    <cellStyle name="SAPBEXHLevel0X 2 6 2 2" xfId="27945"/>
    <cellStyle name="SAPBEXHLevel0X 2 6 2 3" xfId="29858"/>
    <cellStyle name="SAPBEXHLevel0X 2 7" xfId="4478"/>
    <cellStyle name="SAPBEXHLevel0X 2 7 2" xfId="16113"/>
    <cellStyle name="SAPBEXHLevel0X 2 7 2 2" xfId="27946"/>
    <cellStyle name="SAPBEXHLevel0X 2 7 2 3" xfId="29859"/>
    <cellStyle name="SAPBEXHLevel0X 2 8" xfId="4479"/>
    <cellStyle name="SAPBEXHLevel0X 2 8 2" xfId="16114"/>
    <cellStyle name="SAPBEXHLevel0X 2 8 2 2" xfId="27947"/>
    <cellStyle name="SAPBEXHLevel0X 2 8 2 3" xfId="29860"/>
    <cellStyle name="SAPBEXHLevel0X 2 9" xfId="4480"/>
    <cellStyle name="SAPBEXHLevel0X 2 9 2" xfId="16115"/>
    <cellStyle name="SAPBEXHLevel0X 2 9 2 2" xfId="27948"/>
    <cellStyle name="SAPBEXHLevel0X 2 9 2 3" xfId="29861"/>
    <cellStyle name="SAPBEXHLevel0X 3" xfId="4481"/>
    <cellStyle name="SAPBEXHLevel0X 3 2" xfId="4482"/>
    <cellStyle name="SAPBEXHLevel0X 3 2 2" xfId="16116"/>
    <cellStyle name="SAPBEXHLevel0X 3 2 2 2" xfId="27949"/>
    <cellStyle name="SAPBEXHLevel0X 3 2 2 3" xfId="29862"/>
    <cellStyle name="SAPBEXHLevel0X 3 3" xfId="4483"/>
    <cellStyle name="SAPBEXHLevel0X 3 3 2" xfId="16117"/>
    <cellStyle name="SAPBEXHLevel0X 3 3 2 2" xfId="27950"/>
    <cellStyle name="SAPBEXHLevel0X 3 3 2 3" xfId="29863"/>
    <cellStyle name="SAPBEXHLevel0X 3 4" xfId="15569"/>
    <cellStyle name="SAPBEXHLevel0X 3 4 2" xfId="27424"/>
    <cellStyle name="SAPBEXHLevel0X 3 4 3" xfId="29338"/>
    <cellStyle name="SAPBEXHLevel0X 4" xfId="4484"/>
    <cellStyle name="SAPBEXHLevel0X 4 2" xfId="4485"/>
    <cellStyle name="SAPBEXHLevel0X 4 2 2" xfId="16119"/>
    <cellStyle name="SAPBEXHLevel0X 4 2 2 2" xfId="27952"/>
    <cellStyle name="SAPBEXHLevel0X 4 2 2 3" xfId="29865"/>
    <cellStyle name="SAPBEXHLevel0X 4 3" xfId="4486"/>
    <cellStyle name="SAPBEXHLevel0X 4 3 2" xfId="16120"/>
    <cellStyle name="SAPBEXHLevel0X 4 3 2 2" xfId="27953"/>
    <cellStyle name="SAPBEXHLevel0X 4 3 2 3" xfId="29866"/>
    <cellStyle name="SAPBEXHLevel0X 4 4" xfId="16118"/>
    <cellStyle name="SAPBEXHLevel0X 4 4 2" xfId="27951"/>
    <cellStyle name="SAPBEXHLevel0X 4 4 3" xfId="29864"/>
    <cellStyle name="SAPBEXHLevel0X 5" xfId="4487"/>
    <cellStyle name="SAPBEXHLevel0X 5 2" xfId="16121"/>
    <cellStyle name="SAPBEXHLevel0X 5 2 2" xfId="27954"/>
    <cellStyle name="SAPBEXHLevel0X 5 2 3" xfId="29867"/>
    <cellStyle name="SAPBEXHLevel0X 6" xfId="4488"/>
    <cellStyle name="SAPBEXHLevel0X 6 2" xfId="16122"/>
    <cellStyle name="SAPBEXHLevel0X 6 2 2" xfId="27955"/>
    <cellStyle name="SAPBEXHLevel0X 6 2 3" xfId="29868"/>
    <cellStyle name="SAPBEXHLevel0X 7" xfId="4489"/>
    <cellStyle name="SAPBEXHLevel0X 7 2" xfId="16123"/>
    <cellStyle name="SAPBEXHLevel0X 7 2 2" xfId="27956"/>
    <cellStyle name="SAPBEXHLevel0X 7 2 3" xfId="29869"/>
    <cellStyle name="SAPBEXHLevel0X 8" xfId="4490"/>
    <cellStyle name="SAPBEXHLevel0X 8 2" xfId="16124"/>
    <cellStyle name="SAPBEXHLevel0X 8 2 2" xfId="27957"/>
    <cellStyle name="SAPBEXHLevel0X 8 2 3" xfId="29870"/>
    <cellStyle name="SAPBEXHLevel0X 9" xfId="4491"/>
    <cellStyle name="SAPBEXHLevel0X 9 2" xfId="16125"/>
    <cellStyle name="SAPBEXHLevel0X 9 2 2" xfId="27958"/>
    <cellStyle name="SAPBEXHLevel0X 9 2 3" xfId="29871"/>
    <cellStyle name="SAPBEXHLevel0X_Кировская область факторный анализ" xfId="4492"/>
    <cellStyle name="SAPBEXHLevel1" xfId="4493"/>
    <cellStyle name="SAPBEXHLevel1 10" xfId="4494"/>
    <cellStyle name="SAPBEXHLevel1 10 2" xfId="16126"/>
    <cellStyle name="SAPBEXHLevel1 10 2 2" xfId="27959"/>
    <cellStyle name="SAPBEXHLevel1 10 2 3" xfId="29872"/>
    <cellStyle name="SAPBEXHLevel1 11" xfId="4495"/>
    <cellStyle name="SAPBEXHLevel1 11 2" xfId="16127"/>
    <cellStyle name="SAPBEXHLevel1 11 2 2" xfId="27960"/>
    <cellStyle name="SAPBEXHLevel1 11 2 3" xfId="29873"/>
    <cellStyle name="SAPBEXHLevel1 12" xfId="15570"/>
    <cellStyle name="SAPBEXHLevel1 12 2" xfId="27425"/>
    <cellStyle name="SAPBEXHLevel1 12 3" xfId="29339"/>
    <cellStyle name="SAPBEXHLevel1 2" xfId="4496"/>
    <cellStyle name="SAPBEXHLevel1 2 10" xfId="15571"/>
    <cellStyle name="SAPBEXHLevel1 2 10 2" xfId="27426"/>
    <cellStyle name="SAPBEXHLevel1 2 10 3" xfId="29340"/>
    <cellStyle name="SAPBEXHLevel1 2 2" xfId="4497"/>
    <cellStyle name="SAPBEXHLevel1 2 2 2" xfId="16128"/>
    <cellStyle name="SAPBEXHLevel1 2 2 2 2" xfId="27961"/>
    <cellStyle name="SAPBEXHLevel1 2 2 2 3" xfId="29874"/>
    <cellStyle name="SAPBEXHLevel1 2 3" xfId="4498"/>
    <cellStyle name="SAPBEXHLevel1 2 3 2" xfId="16129"/>
    <cellStyle name="SAPBEXHLevel1 2 3 2 2" xfId="27962"/>
    <cellStyle name="SAPBEXHLevel1 2 3 2 3" xfId="29875"/>
    <cellStyle name="SAPBEXHLevel1 2 4" xfId="4499"/>
    <cellStyle name="SAPBEXHLevel1 2 4 2" xfId="16130"/>
    <cellStyle name="SAPBEXHLevel1 2 4 2 2" xfId="27963"/>
    <cellStyle name="SAPBEXHLevel1 2 4 2 3" xfId="29876"/>
    <cellStyle name="SAPBEXHLevel1 2 5" xfId="4500"/>
    <cellStyle name="SAPBEXHLevel1 2 5 2" xfId="16131"/>
    <cellStyle name="SAPBEXHLevel1 2 5 2 2" xfId="27964"/>
    <cellStyle name="SAPBEXHLevel1 2 5 2 3" xfId="29877"/>
    <cellStyle name="SAPBEXHLevel1 2 6" xfId="4501"/>
    <cellStyle name="SAPBEXHLevel1 2 6 2" xfId="16132"/>
    <cellStyle name="SAPBEXHLevel1 2 6 2 2" xfId="27965"/>
    <cellStyle name="SAPBEXHLevel1 2 6 2 3" xfId="29878"/>
    <cellStyle name="SAPBEXHLevel1 2 7" xfId="4502"/>
    <cellStyle name="SAPBEXHLevel1 2 7 2" xfId="16133"/>
    <cellStyle name="SAPBEXHLevel1 2 7 2 2" xfId="27966"/>
    <cellStyle name="SAPBEXHLevel1 2 7 2 3" xfId="29879"/>
    <cellStyle name="SAPBEXHLevel1 2 8" xfId="4503"/>
    <cellStyle name="SAPBEXHLevel1 2 8 2" xfId="16134"/>
    <cellStyle name="SAPBEXHLevel1 2 8 2 2" xfId="27967"/>
    <cellStyle name="SAPBEXHLevel1 2 8 2 3" xfId="29880"/>
    <cellStyle name="SAPBEXHLevel1 2 9" xfId="4504"/>
    <cellStyle name="SAPBEXHLevel1 2 9 2" xfId="16135"/>
    <cellStyle name="SAPBEXHLevel1 2 9 2 2" xfId="27968"/>
    <cellStyle name="SAPBEXHLevel1 2 9 2 3" xfId="29881"/>
    <cellStyle name="SAPBEXHLevel1 3" xfId="4505"/>
    <cellStyle name="SAPBEXHLevel1 3 2" xfId="4506"/>
    <cellStyle name="SAPBEXHLevel1 3 2 2" xfId="16136"/>
    <cellStyle name="SAPBEXHLevel1 3 2 2 2" xfId="27969"/>
    <cellStyle name="SAPBEXHLevel1 3 2 2 3" xfId="29882"/>
    <cellStyle name="SAPBEXHLevel1 3 3" xfId="4507"/>
    <cellStyle name="SAPBEXHLevel1 3 3 2" xfId="16137"/>
    <cellStyle name="SAPBEXHLevel1 3 3 2 2" xfId="27970"/>
    <cellStyle name="SAPBEXHLevel1 3 3 2 3" xfId="29883"/>
    <cellStyle name="SAPBEXHLevel1 3 4" xfId="15572"/>
    <cellStyle name="SAPBEXHLevel1 3 4 2" xfId="27427"/>
    <cellStyle name="SAPBEXHLevel1 3 4 3" xfId="29341"/>
    <cellStyle name="SAPBEXHLevel1 4" xfId="4508"/>
    <cellStyle name="SAPBEXHLevel1 4 2" xfId="4509"/>
    <cellStyle name="SAPBEXHLevel1 4 2 2" xfId="16139"/>
    <cellStyle name="SAPBEXHLevel1 4 2 2 2" xfId="27972"/>
    <cellStyle name="SAPBEXHLevel1 4 2 2 3" xfId="29885"/>
    <cellStyle name="SAPBEXHLevel1 4 3" xfId="4510"/>
    <cellStyle name="SAPBEXHLevel1 4 3 2" xfId="16140"/>
    <cellStyle name="SAPBEXHLevel1 4 3 2 2" xfId="27973"/>
    <cellStyle name="SAPBEXHLevel1 4 3 2 3" xfId="29886"/>
    <cellStyle name="SAPBEXHLevel1 4 4" xfId="16138"/>
    <cellStyle name="SAPBEXHLevel1 4 4 2" xfId="27971"/>
    <cellStyle name="SAPBEXHLevel1 4 4 3" xfId="29884"/>
    <cellStyle name="SAPBEXHLevel1 5" xfId="4511"/>
    <cellStyle name="SAPBEXHLevel1 5 2" xfId="16141"/>
    <cellStyle name="SAPBEXHLevel1 5 2 2" xfId="27974"/>
    <cellStyle name="SAPBEXHLevel1 5 2 3" xfId="29887"/>
    <cellStyle name="SAPBEXHLevel1 6" xfId="4512"/>
    <cellStyle name="SAPBEXHLevel1 6 2" xfId="16142"/>
    <cellStyle name="SAPBEXHLevel1 6 2 2" xfId="27975"/>
    <cellStyle name="SAPBEXHLevel1 6 2 3" xfId="29888"/>
    <cellStyle name="SAPBEXHLevel1 7" xfId="4513"/>
    <cellStyle name="SAPBEXHLevel1 7 2" xfId="16143"/>
    <cellStyle name="SAPBEXHLevel1 7 2 2" xfId="27976"/>
    <cellStyle name="SAPBEXHLevel1 7 2 3" xfId="29889"/>
    <cellStyle name="SAPBEXHLevel1 8" xfId="4514"/>
    <cellStyle name="SAPBEXHLevel1 8 2" xfId="16144"/>
    <cellStyle name="SAPBEXHLevel1 8 2 2" xfId="27977"/>
    <cellStyle name="SAPBEXHLevel1 8 2 3" xfId="29890"/>
    <cellStyle name="SAPBEXHLevel1 9" xfId="4515"/>
    <cellStyle name="SAPBEXHLevel1 9 2" xfId="16145"/>
    <cellStyle name="SAPBEXHLevel1 9 2 2" xfId="27978"/>
    <cellStyle name="SAPBEXHLevel1 9 2 3" xfId="29891"/>
    <cellStyle name="SAPBEXHLevel1_Кировская область факторный анализ" xfId="4516"/>
    <cellStyle name="SAPBEXHLevel1X" xfId="4517"/>
    <cellStyle name="SAPBEXHLevel1X 10" xfId="4518"/>
    <cellStyle name="SAPBEXHLevel1X 10 2" xfId="16146"/>
    <cellStyle name="SAPBEXHLevel1X 10 2 2" xfId="27979"/>
    <cellStyle name="SAPBEXHLevel1X 10 2 3" xfId="29892"/>
    <cellStyle name="SAPBEXHLevel1X 11" xfId="4519"/>
    <cellStyle name="SAPBEXHLevel1X 11 2" xfId="16147"/>
    <cellStyle name="SAPBEXHLevel1X 11 2 2" xfId="27980"/>
    <cellStyle name="SAPBEXHLevel1X 11 2 3" xfId="29893"/>
    <cellStyle name="SAPBEXHLevel1X 12" xfId="15573"/>
    <cellStyle name="SAPBEXHLevel1X 12 2" xfId="27428"/>
    <cellStyle name="SAPBEXHLevel1X 12 3" xfId="29342"/>
    <cellStyle name="SAPBEXHLevel1X 2" xfId="4520"/>
    <cellStyle name="SAPBEXHLevel1X 2 10" xfId="15574"/>
    <cellStyle name="SAPBEXHLevel1X 2 10 2" xfId="27429"/>
    <cellStyle name="SAPBEXHLevel1X 2 10 3" xfId="29343"/>
    <cellStyle name="SAPBEXHLevel1X 2 2" xfId="4521"/>
    <cellStyle name="SAPBEXHLevel1X 2 2 2" xfId="16148"/>
    <cellStyle name="SAPBEXHLevel1X 2 2 2 2" xfId="27981"/>
    <cellStyle name="SAPBEXHLevel1X 2 2 2 3" xfId="29894"/>
    <cellStyle name="SAPBEXHLevel1X 2 3" xfId="4522"/>
    <cellStyle name="SAPBEXHLevel1X 2 3 2" xfId="16149"/>
    <cellStyle name="SAPBEXHLevel1X 2 3 2 2" xfId="27982"/>
    <cellStyle name="SAPBEXHLevel1X 2 3 2 3" xfId="29895"/>
    <cellStyle name="SAPBEXHLevel1X 2 4" xfId="4523"/>
    <cellStyle name="SAPBEXHLevel1X 2 4 2" xfId="16150"/>
    <cellStyle name="SAPBEXHLevel1X 2 4 2 2" xfId="27983"/>
    <cellStyle name="SAPBEXHLevel1X 2 4 2 3" xfId="29896"/>
    <cellStyle name="SAPBEXHLevel1X 2 5" xfId="4524"/>
    <cellStyle name="SAPBEXHLevel1X 2 5 2" xfId="16151"/>
    <cellStyle name="SAPBEXHLevel1X 2 5 2 2" xfId="27984"/>
    <cellStyle name="SAPBEXHLevel1X 2 5 2 3" xfId="29897"/>
    <cellStyle name="SAPBEXHLevel1X 2 6" xfId="4525"/>
    <cellStyle name="SAPBEXHLevel1X 2 6 2" xfId="16152"/>
    <cellStyle name="SAPBEXHLevel1X 2 6 2 2" xfId="27985"/>
    <cellStyle name="SAPBEXHLevel1X 2 6 2 3" xfId="29898"/>
    <cellStyle name="SAPBEXHLevel1X 2 7" xfId="4526"/>
    <cellStyle name="SAPBEXHLevel1X 2 7 2" xfId="16153"/>
    <cellStyle name="SAPBEXHLevel1X 2 7 2 2" xfId="27986"/>
    <cellStyle name="SAPBEXHLevel1X 2 7 2 3" xfId="29899"/>
    <cellStyle name="SAPBEXHLevel1X 2 8" xfId="4527"/>
    <cellStyle name="SAPBEXHLevel1X 2 8 2" xfId="16154"/>
    <cellStyle name="SAPBEXHLevel1X 2 8 2 2" xfId="27987"/>
    <cellStyle name="SAPBEXHLevel1X 2 8 2 3" xfId="29900"/>
    <cellStyle name="SAPBEXHLevel1X 2 9" xfId="4528"/>
    <cellStyle name="SAPBEXHLevel1X 2 9 2" xfId="16155"/>
    <cellStyle name="SAPBEXHLevel1X 2 9 2 2" xfId="27988"/>
    <cellStyle name="SAPBEXHLevel1X 2 9 2 3" xfId="29901"/>
    <cellStyle name="SAPBEXHLevel1X 3" xfId="4529"/>
    <cellStyle name="SAPBEXHLevel1X 3 2" xfId="4530"/>
    <cellStyle name="SAPBEXHLevel1X 3 2 2" xfId="16156"/>
    <cellStyle name="SAPBEXHLevel1X 3 2 2 2" xfId="27989"/>
    <cellStyle name="SAPBEXHLevel1X 3 2 2 3" xfId="29902"/>
    <cellStyle name="SAPBEXHLevel1X 3 3" xfId="4531"/>
    <cellStyle name="SAPBEXHLevel1X 3 3 2" xfId="16157"/>
    <cellStyle name="SAPBEXHLevel1X 3 3 2 2" xfId="27990"/>
    <cellStyle name="SAPBEXHLevel1X 3 3 2 3" xfId="29903"/>
    <cellStyle name="SAPBEXHLevel1X 3 4" xfId="15575"/>
    <cellStyle name="SAPBEXHLevel1X 3 4 2" xfId="27430"/>
    <cellStyle name="SAPBEXHLevel1X 3 4 3" xfId="29344"/>
    <cellStyle name="SAPBEXHLevel1X 4" xfId="4532"/>
    <cellStyle name="SAPBEXHLevel1X 4 2" xfId="4533"/>
    <cellStyle name="SAPBEXHLevel1X 4 2 2" xfId="16159"/>
    <cellStyle name="SAPBEXHLevel1X 4 2 2 2" xfId="27992"/>
    <cellStyle name="SAPBEXHLevel1X 4 2 2 3" xfId="29905"/>
    <cellStyle name="SAPBEXHLevel1X 4 3" xfId="4534"/>
    <cellStyle name="SAPBEXHLevel1X 4 3 2" xfId="16160"/>
    <cellStyle name="SAPBEXHLevel1X 4 3 2 2" xfId="27993"/>
    <cellStyle name="SAPBEXHLevel1X 4 3 2 3" xfId="29906"/>
    <cellStyle name="SAPBEXHLevel1X 4 4" xfId="16158"/>
    <cellStyle name="SAPBEXHLevel1X 4 4 2" xfId="27991"/>
    <cellStyle name="SAPBEXHLevel1X 4 4 3" xfId="29904"/>
    <cellStyle name="SAPBEXHLevel1X 5" xfId="4535"/>
    <cellStyle name="SAPBEXHLevel1X 5 2" xfId="16161"/>
    <cellStyle name="SAPBEXHLevel1X 5 2 2" xfId="27994"/>
    <cellStyle name="SAPBEXHLevel1X 5 2 3" xfId="29907"/>
    <cellStyle name="SAPBEXHLevel1X 6" xfId="4536"/>
    <cellStyle name="SAPBEXHLevel1X 6 2" xfId="16162"/>
    <cellStyle name="SAPBEXHLevel1X 6 2 2" xfId="27995"/>
    <cellStyle name="SAPBEXHLevel1X 6 2 3" xfId="29908"/>
    <cellStyle name="SAPBEXHLevel1X 7" xfId="4537"/>
    <cellStyle name="SAPBEXHLevel1X 7 2" xfId="16163"/>
    <cellStyle name="SAPBEXHLevel1X 7 2 2" xfId="27996"/>
    <cellStyle name="SAPBEXHLevel1X 7 2 3" xfId="29909"/>
    <cellStyle name="SAPBEXHLevel1X 8" xfId="4538"/>
    <cellStyle name="SAPBEXHLevel1X 8 2" xfId="16164"/>
    <cellStyle name="SAPBEXHLevel1X 8 2 2" xfId="27997"/>
    <cellStyle name="SAPBEXHLevel1X 8 2 3" xfId="29910"/>
    <cellStyle name="SAPBEXHLevel1X 9" xfId="4539"/>
    <cellStyle name="SAPBEXHLevel1X 9 2" xfId="16165"/>
    <cellStyle name="SAPBEXHLevel1X 9 2 2" xfId="27998"/>
    <cellStyle name="SAPBEXHLevel1X 9 2 3" xfId="29911"/>
    <cellStyle name="SAPBEXHLevel1X_Кировская область факторный анализ" xfId="4540"/>
    <cellStyle name="SAPBEXHLevel2" xfId="4541"/>
    <cellStyle name="SAPBEXHLevel2 10" xfId="4542"/>
    <cellStyle name="SAPBEXHLevel2 10 2" xfId="16166"/>
    <cellStyle name="SAPBEXHLevel2 10 2 2" xfId="27999"/>
    <cellStyle name="SAPBEXHLevel2 10 2 3" xfId="29912"/>
    <cellStyle name="SAPBEXHLevel2 11" xfId="4543"/>
    <cellStyle name="SAPBEXHLevel2 11 2" xfId="16167"/>
    <cellStyle name="SAPBEXHLevel2 11 2 2" xfId="28000"/>
    <cellStyle name="SAPBEXHLevel2 11 2 3" xfId="29913"/>
    <cellStyle name="SAPBEXHLevel2 12" xfId="15576"/>
    <cellStyle name="SAPBEXHLevel2 12 2" xfId="27431"/>
    <cellStyle name="SAPBEXHLevel2 12 3" xfId="29345"/>
    <cellStyle name="SAPBEXHLevel2 2" xfId="4544"/>
    <cellStyle name="SAPBEXHLevel2 2 10" xfId="15577"/>
    <cellStyle name="SAPBEXHLevel2 2 10 2" xfId="27432"/>
    <cellStyle name="SAPBEXHLevel2 2 10 3" xfId="29346"/>
    <cellStyle name="SAPBEXHLevel2 2 2" xfId="4545"/>
    <cellStyle name="SAPBEXHLevel2 2 2 2" xfId="16168"/>
    <cellStyle name="SAPBEXHLevel2 2 2 2 2" xfId="28001"/>
    <cellStyle name="SAPBEXHLevel2 2 2 2 3" xfId="29914"/>
    <cellStyle name="SAPBEXHLevel2 2 3" xfId="4546"/>
    <cellStyle name="SAPBEXHLevel2 2 3 2" xfId="16169"/>
    <cellStyle name="SAPBEXHLevel2 2 3 2 2" xfId="28002"/>
    <cellStyle name="SAPBEXHLevel2 2 3 2 3" xfId="29915"/>
    <cellStyle name="SAPBEXHLevel2 2 4" xfId="4547"/>
    <cellStyle name="SAPBEXHLevel2 2 4 2" xfId="16170"/>
    <cellStyle name="SAPBEXHLevel2 2 4 2 2" xfId="28003"/>
    <cellStyle name="SAPBEXHLevel2 2 4 2 3" xfId="29916"/>
    <cellStyle name="SAPBEXHLevel2 2 5" xfId="4548"/>
    <cellStyle name="SAPBEXHLevel2 2 5 2" xfId="16171"/>
    <cellStyle name="SAPBEXHLevel2 2 5 2 2" xfId="28004"/>
    <cellStyle name="SAPBEXHLevel2 2 5 2 3" xfId="29917"/>
    <cellStyle name="SAPBEXHLevel2 2 6" xfId="4549"/>
    <cellStyle name="SAPBEXHLevel2 2 6 2" xfId="16172"/>
    <cellStyle name="SAPBEXHLevel2 2 6 2 2" xfId="28005"/>
    <cellStyle name="SAPBEXHLevel2 2 6 2 3" xfId="29918"/>
    <cellStyle name="SAPBEXHLevel2 2 7" xfId="4550"/>
    <cellStyle name="SAPBEXHLevel2 2 7 2" xfId="16173"/>
    <cellStyle name="SAPBEXHLevel2 2 7 2 2" xfId="28006"/>
    <cellStyle name="SAPBEXHLevel2 2 7 2 3" xfId="29919"/>
    <cellStyle name="SAPBEXHLevel2 2 8" xfId="4551"/>
    <cellStyle name="SAPBEXHLevel2 2 8 2" xfId="16174"/>
    <cellStyle name="SAPBEXHLevel2 2 8 2 2" xfId="28007"/>
    <cellStyle name="SAPBEXHLevel2 2 8 2 3" xfId="29920"/>
    <cellStyle name="SAPBEXHLevel2 2 9" xfId="4552"/>
    <cellStyle name="SAPBEXHLevel2 2 9 2" xfId="16175"/>
    <cellStyle name="SAPBEXHLevel2 2 9 2 2" xfId="28008"/>
    <cellStyle name="SAPBEXHLevel2 2 9 2 3" xfId="29921"/>
    <cellStyle name="SAPBEXHLevel2 3" xfId="4553"/>
    <cellStyle name="SAPBEXHLevel2 3 2" xfId="4554"/>
    <cellStyle name="SAPBEXHLevel2 3 2 2" xfId="16176"/>
    <cellStyle name="SAPBEXHLevel2 3 2 2 2" xfId="28009"/>
    <cellStyle name="SAPBEXHLevel2 3 2 2 3" xfId="29922"/>
    <cellStyle name="SAPBEXHLevel2 3 3" xfId="4555"/>
    <cellStyle name="SAPBEXHLevel2 3 3 2" xfId="16177"/>
    <cellStyle name="SAPBEXHLevel2 3 3 2 2" xfId="28010"/>
    <cellStyle name="SAPBEXHLevel2 3 3 2 3" xfId="29923"/>
    <cellStyle name="SAPBEXHLevel2 3 4" xfId="15578"/>
    <cellStyle name="SAPBEXHLevel2 3 4 2" xfId="27433"/>
    <cellStyle name="SAPBEXHLevel2 3 4 3" xfId="29347"/>
    <cellStyle name="SAPBEXHLevel2 4" xfId="4556"/>
    <cellStyle name="SAPBEXHLevel2 4 2" xfId="4557"/>
    <cellStyle name="SAPBEXHLevel2 4 2 2" xfId="16179"/>
    <cellStyle name="SAPBEXHLevel2 4 2 2 2" xfId="28012"/>
    <cellStyle name="SAPBEXHLevel2 4 2 2 3" xfId="29925"/>
    <cellStyle name="SAPBEXHLevel2 4 3" xfId="4558"/>
    <cellStyle name="SAPBEXHLevel2 4 3 2" xfId="16180"/>
    <cellStyle name="SAPBEXHLevel2 4 3 2 2" xfId="28013"/>
    <cellStyle name="SAPBEXHLevel2 4 3 2 3" xfId="29926"/>
    <cellStyle name="SAPBEXHLevel2 4 4" xfId="16178"/>
    <cellStyle name="SAPBEXHLevel2 4 4 2" xfId="28011"/>
    <cellStyle name="SAPBEXHLevel2 4 4 3" xfId="29924"/>
    <cellStyle name="SAPBEXHLevel2 5" xfId="4559"/>
    <cellStyle name="SAPBEXHLevel2 5 2" xfId="16181"/>
    <cellStyle name="SAPBEXHLevel2 5 2 2" xfId="28014"/>
    <cellStyle name="SAPBEXHLevel2 5 2 3" xfId="29927"/>
    <cellStyle name="SAPBEXHLevel2 6" xfId="4560"/>
    <cellStyle name="SAPBEXHLevel2 6 2" xfId="16182"/>
    <cellStyle name="SAPBEXHLevel2 6 2 2" xfId="28015"/>
    <cellStyle name="SAPBEXHLevel2 6 2 3" xfId="29928"/>
    <cellStyle name="SAPBEXHLevel2 7" xfId="4561"/>
    <cellStyle name="SAPBEXHLevel2 7 2" xfId="16183"/>
    <cellStyle name="SAPBEXHLevel2 7 2 2" xfId="28016"/>
    <cellStyle name="SAPBEXHLevel2 7 2 3" xfId="29929"/>
    <cellStyle name="SAPBEXHLevel2 8" xfId="4562"/>
    <cellStyle name="SAPBEXHLevel2 8 2" xfId="16184"/>
    <cellStyle name="SAPBEXHLevel2 8 2 2" xfId="28017"/>
    <cellStyle name="SAPBEXHLevel2 8 2 3" xfId="29930"/>
    <cellStyle name="SAPBEXHLevel2 9" xfId="4563"/>
    <cellStyle name="SAPBEXHLevel2 9 2" xfId="16185"/>
    <cellStyle name="SAPBEXHLevel2 9 2 2" xfId="28018"/>
    <cellStyle name="SAPBEXHLevel2 9 2 3" xfId="29931"/>
    <cellStyle name="SAPBEXHLevel2_Кировская область факторный анализ" xfId="4564"/>
    <cellStyle name="SAPBEXHLevel2X" xfId="4565"/>
    <cellStyle name="SAPBEXHLevel2X 10" xfId="4566"/>
    <cellStyle name="SAPBEXHLevel2X 10 2" xfId="16186"/>
    <cellStyle name="SAPBEXHLevel2X 10 2 2" xfId="28019"/>
    <cellStyle name="SAPBEXHLevel2X 10 2 3" xfId="29932"/>
    <cellStyle name="SAPBEXHLevel2X 11" xfId="4567"/>
    <cellStyle name="SAPBEXHLevel2X 11 2" xfId="16187"/>
    <cellStyle name="SAPBEXHLevel2X 11 2 2" xfId="28020"/>
    <cellStyle name="SAPBEXHLevel2X 11 2 3" xfId="29933"/>
    <cellStyle name="SAPBEXHLevel2X 12" xfId="15579"/>
    <cellStyle name="SAPBEXHLevel2X 12 2" xfId="27434"/>
    <cellStyle name="SAPBEXHLevel2X 12 3" xfId="29348"/>
    <cellStyle name="SAPBEXHLevel2X 2" xfId="4568"/>
    <cellStyle name="SAPBEXHLevel2X 2 10" xfId="15580"/>
    <cellStyle name="SAPBEXHLevel2X 2 10 2" xfId="27435"/>
    <cellStyle name="SAPBEXHLevel2X 2 10 3" xfId="29349"/>
    <cellStyle name="SAPBEXHLevel2X 2 2" xfId="4569"/>
    <cellStyle name="SAPBEXHLevel2X 2 2 2" xfId="16188"/>
    <cellStyle name="SAPBEXHLevel2X 2 2 2 2" xfId="28021"/>
    <cellStyle name="SAPBEXHLevel2X 2 2 2 3" xfId="29934"/>
    <cellStyle name="SAPBEXHLevel2X 2 3" xfId="4570"/>
    <cellStyle name="SAPBEXHLevel2X 2 3 2" xfId="16189"/>
    <cellStyle name="SAPBEXHLevel2X 2 3 2 2" xfId="28022"/>
    <cellStyle name="SAPBEXHLevel2X 2 3 2 3" xfId="29935"/>
    <cellStyle name="SAPBEXHLevel2X 2 4" xfId="4571"/>
    <cellStyle name="SAPBEXHLevel2X 2 4 2" xfId="16190"/>
    <cellStyle name="SAPBEXHLevel2X 2 4 2 2" xfId="28023"/>
    <cellStyle name="SAPBEXHLevel2X 2 4 2 3" xfId="29936"/>
    <cellStyle name="SAPBEXHLevel2X 2 5" xfId="4572"/>
    <cellStyle name="SAPBEXHLevel2X 2 5 2" xfId="16191"/>
    <cellStyle name="SAPBEXHLevel2X 2 5 2 2" xfId="28024"/>
    <cellStyle name="SAPBEXHLevel2X 2 5 2 3" xfId="29937"/>
    <cellStyle name="SAPBEXHLevel2X 2 6" xfId="4573"/>
    <cellStyle name="SAPBEXHLevel2X 2 6 2" xfId="16192"/>
    <cellStyle name="SAPBEXHLevel2X 2 6 2 2" xfId="28025"/>
    <cellStyle name="SAPBEXHLevel2X 2 6 2 3" xfId="29938"/>
    <cellStyle name="SAPBEXHLevel2X 2 7" xfId="4574"/>
    <cellStyle name="SAPBEXHLevel2X 2 7 2" xfId="16193"/>
    <cellStyle name="SAPBEXHLevel2X 2 7 2 2" xfId="28026"/>
    <cellStyle name="SAPBEXHLevel2X 2 7 2 3" xfId="29939"/>
    <cellStyle name="SAPBEXHLevel2X 2 8" xfId="4575"/>
    <cellStyle name="SAPBEXHLevel2X 2 8 2" xfId="16194"/>
    <cellStyle name="SAPBEXHLevel2X 2 8 2 2" xfId="28027"/>
    <cellStyle name="SAPBEXHLevel2X 2 8 2 3" xfId="29940"/>
    <cellStyle name="SAPBEXHLevel2X 2 9" xfId="4576"/>
    <cellStyle name="SAPBEXHLevel2X 2 9 2" xfId="16195"/>
    <cellStyle name="SAPBEXHLevel2X 2 9 2 2" xfId="28028"/>
    <cellStyle name="SAPBEXHLevel2X 2 9 2 3" xfId="29941"/>
    <cellStyle name="SAPBEXHLevel2X 3" xfId="4577"/>
    <cellStyle name="SAPBEXHLevel2X 3 2" xfId="4578"/>
    <cellStyle name="SAPBEXHLevel2X 3 2 2" xfId="16196"/>
    <cellStyle name="SAPBEXHLevel2X 3 2 2 2" xfId="28029"/>
    <cellStyle name="SAPBEXHLevel2X 3 2 2 3" xfId="29942"/>
    <cellStyle name="SAPBEXHLevel2X 3 3" xfId="4579"/>
    <cellStyle name="SAPBEXHLevel2X 3 3 2" xfId="16197"/>
    <cellStyle name="SAPBEXHLevel2X 3 3 2 2" xfId="28030"/>
    <cellStyle name="SAPBEXHLevel2X 3 3 2 3" xfId="29943"/>
    <cellStyle name="SAPBEXHLevel2X 3 4" xfId="15581"/>
    <cellStyle name="SAPBEXHLevel2X 3 4 2" xfId="27436"/>
    <cellStyle name="SAPBEXHLevel2X 3 4 3" xfId="29350"/>
    <cellStyle name="SAPBEXHLevel2X 4" xfId="4580"/>
    <cellStyle name="SAPBEXHLevel2X 4 2" xfId="4581"/>
    <cellStyle name="SAPBEXHLevel2X 4 2 2" xfId="16199"/>
    <cellStyle name="SAPBEXHLevel2X 4 2 2 2" xfId="28032"/>
    <cellStyle name="SAPBEXHLevel2X 4 2 2 3" xfId="29945"/>
    <cellStyle name="SAPBEXHLevel2X 4 3" xfId="4582"/>
    <cellStyle name="SAPBEXHLevel2X 4 3 2" xfId="16200"/>
    <cellStyle name="SAPBEXHLevel2X 4 3 2 2" xfId="28033"/>
    <cellStyle name="SAPBEXHLevel2X 4 3 2 3" xfId="29946"/>
    <cellStyle name="SAPBEXHLevel2X 4 4" xfId="16198"/>
    <cellStyle name="SAPBEXHLevel2X 4 4 2" xfId="28031"/>
    <cellStyle name="SAPBEXHLevel2X 4 4 3" xfId="29944"/>
    <cellStyle name="SAPBEXHLevel2X 5" xfId="4583"/>
    <cellStyle name="SAPBEXHLevel2X 5 2" xfId="16201"/>
    <cellStyle name="SAPBEXHLevel2X 5 2 2" xfId="28034"/>
    <cellStyle name="SAPBEXHLevel2X 5 2 3" xfId="29947"/>
    <cellStyle name="SAPBEXHLevel2X 6" xfId="4584"/>
    <cellStyle name="SAPBEXHLevel2X 6 2" xfId="16202"/>
    <cellStyle name="SAPBEXHLevel2X 6 2 2" xfId="28035"/>
    <cellStyle name="SAPBEXHLevel2X 6 2 3" xfId="29948"/>
    <cellStyle name="SAPBEXHLevel2X 7" xfId="4585"/>
    <cellStyle name="SAPBEXHLevel2X 7 2" xfId="16203"/>
    <cellStyle name="SAPBEXHLevel2X 7 2 2" xfId="28036"/>
    <cellStyle name="SAPBEXHLevel2X 7 2 3" xfId="29949"/>
    <cellStyle name="SAPBEXHLevel2X 8" xfId="4586"/>
    <cellStyle name="SAPBEXHLevel2X 8 2" xfId="16204"/>
    <cellStyle name="SAPBEXHLevel2X 8 2 2" xfId="28037"/>
    <cellStyle name="SAPBEXHLevel2X 8 2 3" xfId="29950"/>
    <cellStyle name="SAPBEXHLevel2X 9" xfId="4587"/>
    <cellStyle name="SAPBEXHLevel2X 9 2" xfId="16205"/>
    <cellStyle name="SAPBEXHLevel2X 9 2 2" xfId="28038"/>
    <cellStyle name="SAPBEXHLevel2X 9 2 3" xfId="29951"/>
    <cellStyle name="SAPBEXHLevel2X_Кировская область факторный анализ" xfId="4588"/>
    <cellStyle name="SAPBEXHLevel3" xfId="4589"/>
    <cellStyle name="SAPBEXHLevel3 10" xfId="4590"/>
    <cellStyle name="SAPBEXHLevel3 10 2" xfId="16206"/>
    <cellStyle name="SAPBEXHLevel3 10 2 2" xfId="28039"/>
    <cellStyle name="SAPBEXHLevel3 10 2 3" xfId="29952"/>
    <cellStyle name="SAPBEXHLevel3 11" xfId="4591"/>
    <cellStyle name="SAPBEXHLevel3 11 2" xfId="16207"/>
    <cellStyle name="SAPBEXHLevel3 11 2 2" xfId="28040"/>
    <cellStyle name="SAPBEXHLevel3 11 2 3" xfId="29953"/>
    <cellStyle name="SAPBEXHLevel3 12" xfId="15582"/>
    <cellStyle name="SAPBEXHLevel3 12 2" xfId="27437"/>
    <cellStyle name="SAPBEXHLevel3 12 3" xfId="29351"/>
    <cellStyle name="SAPBEXHLevel3 2" xfId="4592"/>
    <cellStyle name="SAPBEXHLevel3 2 10" xfId="15583"/>
    <cellStyle name="SAPBEXHLevel3 2 10 2" xfId="27438"/>
    <cellStyle name="SAPBEXHLevel3 2 10 3" xfId="29352"/>
    <cellStyle name="SAPBEXHLevel3 2 2" xfId="4593"/>
    <cellStyle name="SAPBEXHLevel3 2 2 2" xfId="16208"/>
    <cellStyle name="SAPBEXHLevel3 2 2 2 2" xfId="28041"/>
    <cellStyle name="SAPBEXHLevel3 2 2 2 3" xfId="29954"/>
    <cellStyle name="SAPBEXHLevel3 2 3" xfId="4594"/>
    <cellStyle name="SAPBEXHLevel3 2 3 2" xfId="16209"/>
    <cellStyle name="SAPBEXHLevel3 2 3 2 2" xfId="28042"/>
    <cellStyle name="SAPBEXHLevel3 2 3 2 3" xfId="29955"/>
    <cellStyle name="SAPBEXHLevel3 2 4" xfId="4595"/>
    <cellStyle name="SAPBEXHLevel3 2 4 2" xfId="16210"/>
    <cellStyle name="SAPBEXHLevel3 2 4 2 2" xfId="28043"/>
    <cellStyle name="SAPBEXHLevel3 2 4 2 3" xfId="29956"/>
    <cellStyle name="SAPBEXHLevel3 2 5" xfId="4596"/>
    <cellStyle name="SAPBEXHLevel3 2 5 2" xfId="16211"/>
    <cellStyle name="SAPBEXHLevel3 2 5 2 2" xfId="28044"/>
    <cellStyle name="SAPBEXHLevel3 2 5 2 3" xfId="29957"/>
    <cellStyle name="SAPBEXHLevel3 2 6" xfId="4597"/>
    <cellStyle name="SAPBEXHLevel3 2 6 2" xfId="16212"/>
    <cellStyle name="SAPBEXHLevel3 2 6 2 2" xfId="28045"/>
    <cellStyle name="SAPBEXHLevel3 2 6 2 3" xfId="29958"/>
    <cellStyle name="SAPBEXHLevel3 2 7" xfId="4598"/>
    <cellStyle name="SAPBEXHLevel3 2 7 2" xfId="16213"/>
    <cellStyle name="SAPBEXHLevel3 2 7 2 2" xfId="28046"/>
    <cellStyle name="SAPBEXHLevel3 2 7 2 3" xfId="29959"/>
    <cellStyle name="SAPBEXHLevel3 2 8" xfId="4599"/>
    <cellStyle name="SAPBEXHLevel3 2 8 2" xfId="16214"/>
    <cellStyle name="SAPBEXHLevel3 2 8 2 2" xfId="28047"/>
    <cellStyle name="SAPBEXHLevel3 2 8 2 3" xfId="29960"/>
    <cellStyle name="SAPBEXHLevel3 2 9" xfId="4600"/>
    <cellStyle name="SAPBEXHLevel3 2 9 2" xfId="16215"/>
    <cellStyle name="SAPBEXHLevel3 2 9 2 2" xfId="28048"/>
    <cellStyle name="SAPBEXHLevel3 2 9 2 3" xfId="29961"/>
    <cellStyle name="SAPBEXHLevel3 3" xfId="4601"/>
    <cellStyle name="SAPBEXHLevel3 3 2" xfId="4602"/>
    <cellStyle name="SAPBEXHLevel3 3 2 2" xfId="16216"/>
    <cellStyle name="SAPBEXHLevel3 3 2 2 2" xfId="28049"/>
    <cellStyle name="SAPBEXHLevel3 3 2 2 3" xfId="29962"/>
    <cellStyle name="SAPBEXHLevel3 3 3" xfId="4603"/>
    <cellStyle name="SAPBEXHLevel3 3 3 2" xfId="16217"/>
    <cellStyle name="SAPBEXHLevel3 3 3 2 2" xfId="28050"/>
    <cellStyle name="SAPBEXHLevel3 3 3 2 3" xfId="29963"/>
    <cellStyle name="SAPBEXHLevel3 3 4" xfId="15584"/>
    <cellStyle name="SAPBEXHLevel3 3 4 2" xfId="27439"/>
    <cellStyle name="SAPBEXHLevel3 3 4 3" xfId="29353"/>
    <cellStyle name="SAPBEXHLevel3 4" xfId="4604"/>
    <cellStyle name="SAPBEXHLevel3 4 2" xfId="4605"/>
    <cellStyle name="SAPBEXHLevel3 4 2 2" xfId="16219"/>
    <cellStyle name="SAPBEXHLevel3 4 2 2 2" xfId="28052"/>
    <cellStyle name="SAPBEXHLevel3 4 2 2 3" xfId="29965"/>
    <cellStyle name="SAPBEXHLevel3 4 3" xfId="4606"/>
    <cellStyle name="SAPBEXHLevel3 4 3 2" xfId="16220"/>
    <cellStyle name="SAPBEXHLevel3 4 3 2 2" xfId="28053"/>
    <cellStyle name="SAPBEXHLevel3 4 3 2 3" xfId="29966"/>
    <cellStyle name="SAPBEXHLevel3 4 4" xfId="16218"/>
    <cellStyle name="SAPBEXHLevel3 4 4 2" xfId="28051"/>
    <cellStyle name="SAPBEXHLevel3 4 4 3" xfId="29964"/>
    <cellStyle name="SAPBEXHLevel3 5" xfId="4607"/>
    <cellStyle name="SAPBEXHLevel3 5 2" xfId="16221"/>
    <cellStyle name="SAPBEXHLevel3 5 2 2" xfId="28054"/>
    <cellStyle name="SAPBEXHLevel3 5 2 3" xfId="29967"/>
    <cellStyle name="SAPBEXHLevel3 6" xfId="4608"/>
    <cellStyle name="SAPBEXHLevel3 6 2" xfId="16222"/>
    <cellStyle name="SAPBEXHLevel3 6 2 2" xfId="28055"/>
    <cellStyle name="SAPBEXHLevel3 6 2 3" xfId="29968"/>
    <cellStyle name="SAPBEXHLevel3 7" xfId="4609"/>
    <cellStyle name="SAPBEXHLevel3 7 2" xfId="16223"/>
    <cellStyle name="SAPBEXHLevel3 7 2 2" xfId="28056"/>
    <cellStyle name="SAPBEXHLevel3 7 2 3" xfId="29969"/>
    <cellStyle name="SAPBEXHLevel3 8" xfId="4610"/>
    <cellStyle name="SAPBEXHLevel3 8 2" xfId="16224"/>
    <cellStyle name="SAPBEXHLevel3 8 2 2" xfId="28057"/>
    <cellStyle name="SAPBEXHLevel3 8 2 3" xfId="29970"/>
    <cellStyle name="SAPBEXHLevel3 9" xfId="4611"/>
    <cellStyle name="SAPBEXHLevel3 9 2" xfId="16225"/>
    <cellStyle name="SAPBEXHLevel3 9 2 2" xfId="28058"/>
    <cellStyle name="SAPBEXHLevel3 9 2 3" xfId="29971"/>
    <cellStyle name="SAPBEXHLevel3_Кировская область факторный анализ" xfId="4612"/>
    <cellStyle name="SAPBEXHLevel3X" xfId="4613"/>
    <cellStyle name="SAPBEXHLevel3X 10" xfId="4614"/>
    <cellStyle name="SAPBEXHLevel3X 10 2" xfId="16226"/>
    <cellStyle name="SAPBEXHLevel3X 10 2 2" xfId="28059"/>
    <cellStyle name="SAPBEXHLevel3X 10 2 3" xfId="29972"/>
    <cellStyle name="SAPBEXHLevel3X 11" xfId="4615"/>
    <cellStyle name="SAPBEXHLevel3X 11 2" xfId="16227"/>
    <cellStyle name="SAPBEXHLevel3X 11 2 2" xfId="28060"/>
    <cellStyle name="SAPBEXHLevel3X 11 2 3" xfId="29973"/>
    <cellStyle name="SAPBEXHLevel3X 12" xfId="15585"/>
    <cellStyle name="SAPBEXHLevel3X 12 2" xfId="27440"/>
    <cellStyle name="SAPBEXHLevel3X 12 3" xfId="29354"/>
    <cellStyle name="SAPBEXHLevel3X 2" xfId="4616"/>
    <cellStyle name="SAPBEXHLevel3X 2 10" xfId="15586"/>
    <cellStyle name="SAPBEXHLevel3X 2 10 2" xfId="27441"/>
    <cellStyle name="SAPBEXHLevel3X 2 10 3" xfId="29355"/>
    <cellStyle name="SAPBEXHLevel3X 2 2" xfId="4617"/>
    <cellStyle name="SAPBEXHLevel3X 2 2 2" xfId="16228"/>
    <cellStyle name="SAPBEXHLevel3X 2 2 2 2" xfId="28061"/>
    <cellStyle name="SAPBEXHLevel3X 2 2 2 3" xfId="29974"/>
    <cellStyle name="SAPBEXHLevel3X 2 3" xfId="4618"/>
    <cellStyle name="SAPBEXHLevel3X 2 3 2" xfId="16229"/>
    <cellStyle name="SAPBEXHLevel3X 2 3 2 2" xfId="28062"/>
    <cellStyle name="SAPBEXHLevel3X 2 3 2 3" xfId="29975"/>
    <cellStyle name="SAPBEXHLevel3X 2 4" xfId="4619"/>
    <cellStyle name="SAPBEXHLevel3X 2 4 2" xfId="16230"/>
    <cellStyle name="SAPBEXHLevel3X 2 4 2 2" xfId="28063"/>
    <cellStyle name="SAPBEXHLevel3X 2 4 2 3" xfId="29976"/>
    <cellStyle name="SAPBEXHLevel3X 2 5" xfId="4620"/>
    <cellStyle name="SAPBEXHLevel3X 2 5 2" xfId="16231"/>
    <cellStyle name="SAPBEXHLevel3X 2 5 2 2" xfId="28064"/>
    <cellStyle name="SAPBEXHLevel3X 2 5 2 3" xfId="29977"/>
    <cellStyle name="SAPBEXHLevel3X 2 6" xfId="4621"/>
    <cellStyle name="SAPBEXHLevel3X 2 6 2" xfId="16232"/>
    <cellStyle name="SAPBEXHLevel3X 2 6 2 2" xfId="28065"/>
    <cellStyle name="SAPBEXHLevel3X 2 6 2 3" xfId="29978"/>
    <cellStyle name="SAPBEXHLevel3X 2 7" xfId="4622"/>
    <cellStyle name="SAPBEXHLevel3X 2 7 2" xfId="16233"/>
    <cellStyle name="SAPBEXHLevel3X 2 7 2 2" xfId="28066"/>
    <cellStyle name="SAPBEXHLevel3X 2 7 2 3" xfId="29979"/>
    <cellStyle name="SAPBEXHLevel3X 2 8" xfId="4623"/>
    <cellStyle name="SAPBEXHLevel3X 2 8 2" xfId="16234"/>
    <cellStyle name="SAPBEXHLevel3X 2 8 2 2" xfId="28067"/>
    <cellStyle name="SAPBEXHLevel3X 2 8 2 3" xfId="29980"/>
    <cellStyle name="SAPBEXHLevel3X 2 9" xfId="4624"/>
    <cellStyle name="SAPBEXHLevel3X 2 9 2" xfId="16235"/>
    <cellStyle name="SAPBEXHLevel3X 2 9 2 2" xfId="28068"/>
    <cellStyle name="SAPBEXHLevel3X 2 9 2 3" xfId="29981"/>
    <cellStyle name="SAPBEXHLevel3X 3" xfId="4625"/>
    <cellStyle name="SAPBEXHLevel3X 3 2" xfId="4626"/>
    <cellStyle name="SAPBEXHLevel3X 3 2 2" xfId="16236"/>
    <cellStyle name="SAPBEXHLevel3X 3 2 2 2" xfId="28069"/>
    <cellStyle name="SAPBEXHLevel3X 3 2 2 3" xfId="29982"/>
    <cellStyle name="SAPBEXHLevel3X 3 3" xfId="4627"/>
    <cellStyle name="SAPBEXHLevel3X 3 3 2" xfId="16237"/>
    <cellStyle name="SAPBEXHLevel3X 3 3 2 2" xfId="28070"/>
    <cellStyle name="SAPBEXHLevel3X 3 3 2 3" xfId="29983"/>
    <cellStyle name="SAPBEXHLevel3X 3 4" xfId="15587"/>
    <cellStyle name="SAPBEXHLevel3X 3 4 2" xfId="27442"/>
    <cellStyle name="SAPBEXHLevel3X 3 4 3" xfId="29356"/>
    <cellStyle name="SAPBEXHLevel3X 4" xfId="4628"/>
    <cellStyle name="SAPBEXHLevel3X 4 2" xfId="4629"/>
    <cellStyle name="SAPBEXHLevel3X 4 2 2" xfId="16239"/>
    <cellStyle name="SAPBEXHLevel3X 4 2 2 2" xfId="28072"/>
    <cellStyle name="SAPBEXHLevel3X 4 2 2 3" xfId="29985"/>
    <cellStyle name="SAPBEXHLevel3X 4 3" xfId="4630"/>
    <cellStyle name="SAPBEXHLevel3X 4 3 2" xfId="16240"/>
    <cellStyle name="SAPBEXHLevel3X 4 3 2 2" xfId="28073"/>
    <cellStyle name="SAPBEXHLevel3X 4 3 2 3" xfId="29986"/>
    <cellStyle name="SAPBEXHLevel3X 4 4" xfId="16238"/>
    <cellStyle name="SAPBEXHLevel3X 4 4 2" xfId="28071"/>
    <cellStyle name="SAPBEXHLevel3X 4 4 3" xfId="29984"/>
    <cellStyle name="SAPBEXHLevel3X 5" xfId="4631"/>
    <cellStyle name="SAPBEXHLevel3X 5 2" xfId="16241"/>
    <cellStyle name="SAPBEXHLevel3X 5 2 2" xfId="28074"/>
    <cellStyle name="SAPBEXHLevel3X 5 2 3" xfId="29987"/>
    <cellStyle name="SAPBEXHLevel3X 6" xfId="4632"/>
    <cellStyle name="SAPBEXHLevel3X 6 2" xfId="16242"/>
    <cellStyle name="SAPBEXHLevel3X 6 2 2" xfId="28075"/>
    <cellStyle name="SAPBEXHLevel3X 6 2 3" xfId="29988"/>
    <cellStyle name="SAPBEXHLevel3X 7" xfId="4633"/>
    <cellStyle name="SAPBEXHLevel3X 7 2" xfId="16243"/>
    <cellStyle name="SAPBEXHLevel3X 7 2 2" xfId="28076"/>
    <cellStyle name="SAPBEXHLevel3X 7 2 3" xfId="29989"/>
    <cellStyle name="SAPBEXHLevel3X 8" xfId="4634"/>
    <cellStyle name="SAPBEXHLevel3X 8 2" xfId="16244"/>
    <cellStyle name="SAPBEXHLevel3X 8 2 2" xfId="28077"/>
    <cellStyle name="SAPBEXHLevel3X 8 2 3" xfId="29990"/>
    <cellStyle name="SAPBEXHLevel3X 9" xfId="4635"/>
    <cellStyle name="SAPBEXHLevel3X 9 2" xfId="16245"/>
    <cellStyle name="SAPBEXHLevel3X 9 2 2" xfId="28078"/>
    <cellStyle name="SAPBEXHLevel3X 9 2 3" xfId="29991"/>
    <cellStyle name="SAPBEXHLevel3X_Кировская область факторный анализ" xfId="4636"/>
    <cellStyle name="SAPBEXinputData" xfId="4637"/>
    <cellStyle name="SAPBEXinputData 10" xfId="4638"/>
    <cellStyle name="SAPBEXinputData 11" xfId="4639"/>
    <cellStyle name="SAPBEXinputData 12" xfId="4640"/>
    <cellStyle name="SAPBEXinputData 13" xfId="4641"/>
    <cellStyle name="SAPBEXinputData 14" xfId="4642"/>
    <cellStyle name="SAPBEXinputData 15" xfId="4643"/>
    <cellStyle name="SAPBEXinputData 16" xfId="4644"/>
    <cellStyle name="SAPBEXinputData 17" xfId="4645"/>
    <cellStyle name="SAPBEXinputData 18" xfId="4646"/>
    <cellStyle name="SAPBEXinputData 19" xfId="4647"/>
    <cellStyle name="SAPBEXinputData 2" xfId="4648"/>
    <cellStyle name="SAPBEXinputData 2 10" xfId="4649"/>
    <cellStyle name="SAPBEXinputData 2 11" xfId="4650"/>
    <cellStyle name="SAPBEXinputData 2 12" xfId="4651"/>
    <cellStyle name="SAPBEXinputData 2 13" xfId="4652"/>
    <cellStyle name="SAPBEXinputData 2 14" xfId="4653"/>
    <cellStyle name="SAPBEXinputData 2 15" xfId="4654"/>
    <cellStyle name="SAPBEXinputData 2 16" xfId="4655"/>
    <cellStyle name="SAPBEXinputData 2 17" xfId="4656"/>
    <cellStyle name="SAPBEXinputData 2 18" xfId="4657"/>
    <cellStyle name="SAPBEXinputData 2 19" xfId="4658"/>
    <cellStyle name="SAPBEXinputData 2 2" xfId="4659"/>
    <cellStyle name="SAPBEXinputData 2 20" xfId="4660"/>
    <cellStyle name="SAPBEXinputData 2 21" xfId="4661"/>
    <cellStyle name="SAPBEXinputData 2 22" xfId="4662"/>
    <cellStyle name="SAPBEXinputData 2 23" xfId="4663"/>
    <cellStyle name="SAPBEXinputData 2 24" xfId="4664"/>
    <cellStyle name="SAPBEXinputData 2 25" xfId="4665"/>
    <cellStyle name="SAPBEXinputData 2 26" xfId="4666"/>
    <cellStyle name="SAPBEXinputData 2 27" xfId="4667"/>
    <cellStyle name="SAPBEXinputData 2 28" xfId="4668"/>
    <cellStyle name="SAPBEXinputData 2 29" xfId="4669"/>
    <cellStyle name="SAPBEXinputData 2 3" xfId="4670"/>
    <cellStyle name="SAPBEXinputData 2 30" xfId="4671"/>
    <cellStyle name="SAPBEXinputData 2 31" xfId="4672"/>
    <cellStyle name="SAPBEXinputData 2 32" xfId="4673"/>
    <cellStyle name="SAPBEXinputData 2 33" xfId="4674"/>
    <cellStyle name="SAPBEXinputData 2 34" xfId="4675"/>
    <cellStyle name="SAPBEXinputData 2 35" xfId="4676"/>
    <cellStyle name="SAPBEXinputData 2 36" xfId="4677"/>
    <cellStyle name="SAPBEXinputData 2 4" xfId="4678"/>
    <cellStyle name="SAPBEXinputData 2 5" xfId="4679"/>
    <cellStyle name="SAPBEXinputData 2 6" xfId="4680"/>
    <cellStyle name="SAPBEXinputData 2 7" xfId="4681"/>
    <cellStyle name="SAPBEXinputData 2 8" xfId="4682"/>
    <cellStyle name="SAPBEXinputData 2 9" xfId="4683"/>
    <cellStyle name="SAPBEXinputData 20" xfId="4684"/>
    <cellStyle name="SAPBEXinputData 21" xfId="4685"/>
    <cellStyle name="SAPBEXinputData 22" xfId="4686"/>
    <cellStyle name="SAPBEXinputData 23" xfId="4687"/>
    <cellStyle name="SAPBEXinputData 24" xfId="4688"/>
    <cellStyle name="SAPBEXinputData 25" xfId="4689"/>
    <cellStyle name="SAPBEXinputData 26" xfId="4690"/>
    <cellStyle name="SAPBEXinputData 27" xfId="4691"/>
    <cellStyle name="SAPBEXinputData 28" xfId="4692"/>
    <cellStyle name="SAPBEXinputData 29" xfId="4693"/>
    <cellStyle name="SAPBEXinputData 3" xfId="4694"/>
    <cellStyle name="SAPBEXinputData 30" xfId="4695"/>
    <cellStyle name="SAPBEXinputData 31" xfId="4696"/>
    <cellStyle name="SAPBEXinputData 32" xfId="4697"/>
    <cellStyle name="SAPBEXinputData 33" xfId="4698"/>
    <cellStyle name="SAPBEXinputData 34" xfId="4699"/>
    <cellStyle name="SAPBEXinputData 35" xfId="4700"/>
    <cellStyle name="SAPBEXinputData 36" xfId="4701"/>
    <cellStyle name="SAPBEXinputData 37" xfId="4702"/>
    <cellStyle name="SAPBEXinputData 38" xfId="4703"/>
    <cellStyle name="SAPBEXinputData 4" xfId="4704"/>
    <cellStyle name="SAPBEXinputData 5" xfId="4705"/>
    <cellStyle name="SAPBEXinputData 6" xfId="4706"/>
    <cellStyle name="SAPBEXinputData 7" xfId="4707"/>
    <cellStyle name="SAPBEXinputData 8" xfId="4708"/>
    <cellStyle name="SAPBEXinputData 9" xfId="4709"/>
    <cellStyle name="SAPBEXItemHeader" xfId="4710"/>
    <cellStyle name="SAPBEXItemHeader 2" xfId="4711"/>
    <cellStyle name="SAPBEXItemHeader 3" xfId="4712"/>
    <cellStyle name="SAPBEXItemHeader 4" xfId="4713"/>
    <cellStyle name="SAPBEXItemHeader 5" xfId="4714"/>
    <cellStyle name="SAPBEXItemHeader 6" xfId="4715"/>
    <cellStyle name="SAPBEXItemHeader 7" xfId="4716"/>
    <cellStyle name="SAPBEXItemHeader 8" xfId="4717"/>
    <cellStyle name="SAPBEXItemHeader 9" xfId="4718"/>
    <cellStyle name="SAPBEXresData" xfId="4719"/>
    <cellStyle name="SAPBEXresData 10" xfId="4720"/>
    <cellStyle name="SAPBEXresData 10 2" xfId="16247"/>
    <cellStyle name="SAPBEXresData 10 2 2" xfId="28080"/>
    <cellStyle name="SAPBEXresData 10 2 3" xfId="29993"/>
    <cellStyle name="SAPBEXresData 11" xfId="15364"/>
    <cellStyle name="SAPBEXresData 11 2" xfId="17241"/>
    <cellStyle name="SAPBEXresData 11 2 2" xfId="28927"/>
    <cellStyle name="SAPBEXresData 11 2 3" xfId="30840"/>
    <cellStyle name="SAPBEXresData 12" xfId="16246"/>
    <cellStyle name="SAPBEXresData 12 2" xfId="28079"/>
    <cellStyle name="SAPBEXresData 12 3" xfId="29992"/>
    <cellStyle name="SAPBEXresData 13" xfId="15588"/>
    <cellStyle name="SAPBEXresData 13 2" xfId="27443"/>
    <cellStyle name="SAPBEXresData 13 3" xfId="29357"/>
    <cellStyle name="SAPBEXresData 2" xfId="4721"/>
    <cellStyle name="SAPBEXresData 2 2" xfId="4722"/>
    <cellStyle name="SAPBEXresData 2 2 2" xfId="16249"/>
    <cellStyle name="SAPBEXresData 2 2 2 2" xfId="28082"/>
    <cellStyle name="SAPBEXresData 2 2 2 3" xfId="29995"/>
    <cellStyle name="SAPBEXresData 2 3" xfId="16248"/>
    <cellStyle name="SAPBEXresData 2 3 2" xfId="28081"/>
    <cellStyle name="SAPBEXresData 2 3 3" xfId="29994"/>
    <cellStyle name="SAPBEXresData 3" xfId="4723"/>
    <cellStyle name="SAPBEXresData 3 2" xfId="4724"/>
    <cellStyle name="SAPBEXresData 3 2 2" xfId="16251"/>
    <cellStyle name="SAPBEXresData 3 2 2 2" xfId="28084"/>
    <cellStyle name="SAPBEXresData 3 2 2 3" xfId="29997"/>
    <cellStyle name="SAPBEXresData 3 3" xfId="16250"/>
    <cellStyle name="SAPBEXresData 3 3 2" xfId="28083"/>
    <cellStyle name="SAPBEXresData 3 3 3" xfId="29996"/>
    <cellStyle name="SAPBEXresData 4" xfId="4725"/>
    <cellStyle name="SAPBEXresData 4 2" xfId="16252"/>
    <cellStyle name="SAPBEXresData 4 2 2" xfId="28085"/>
    <cellStyle name="SAPBEXresData 4 2 3" xfId="29998"/>
    <cellStyle name="SAPBEXresData 5" xfId="4726"/>
    <cellStyle name="SAPBEXresData 5 2" xfId="16253"/>
    <cellStyle name="SAPBEXresData 5 2 2" xfId="28086"/>
    <cellStyle name="SAPBEXresData 5 2 3" xfId="29999"/>
    <cellStyle name="SAPBEXresData 6" xfId="4727"/>
    <cellStyle name="SAPBEXresData 6 2" xfId="16254"/>
    <cellStyle name="SAPBEXresData 6 2 2" xfId="28087"/>
    <cellStyle name="SAPBEXresData 6 2 3" xfId="30000"/>
    <cellStyle name="SAPBEXresData 7" xfId="4728"/>
    <cellStyle name="SAPBEXresData 7 2" xfId="16255"/>
    <cellStyle name="SAPBEXresData 7 2 2" xfId="28088"/>
    <cellStyle name="SAPBEXresData 7 2 3" xfId="30001"/>
    <cellStyle name="SAPBEXresData 8" xfId="4729"/>
    <cellStyle name="SAPBEXresData 8 2" xfId="16256"/>
    <cellStyle name="SAPBEXresData 8 2 2" xfId="28089"/>
    <cellStyle name="SAPBEXresData 8 2 3" xfId="30002"/>
    <cellStyle name="SAPBEXresData 9" xfId="4730"/>
    <cellStyle name="SAPBEXresData 9 2" xfId="16257"/>
    <cellStyle name="SAPBEXresData 9 2 2" xfId="28090"/>
    <cellStyle name="SAPBEXresData 9 2 3" xfId="30003"/>
    <cellStyle name="SAPBEXresDataEmph" xfId="4731"/>
    <cellStyle name="SAPBEXresDataEmph 10" xfId="4732"/>
    <cellStyle name="SAPBEXresDataEmph 10 2" xfId="16259"/>
    <cellStyle name="SAPBEXresDataEmph 10 2 2" xfId="28092"/>
    <cellStyle name="SAPBEXresDataEmph 10 2 3" xfId="30005"/>
    <cellStyle name="SAPBEXresDataEmph 11" xfId="15365"/>
    <cellStyle name="SAPBEXresDataEmph 11 2" xfId="17242"/>
    <cellStyle name="SAPBEXresDataEmph 11 2 2" xfId="28928"/>
    <cellStyle name="SAPBEXresDataEmph 11 2 3" xfId="30841"/>
    <cellStyle name="SAPBEXresDataEmph 12" xfId="16258"/>
    <cellStyle name="SAPBEXresDataEmph 12 2" xfId="28091"/>
    <cellStyle name="SAPBEXresDataEmph 12 3" xfId="30004"/>
    <cellStyle name="SAPBEXresDataEmph 13" xfId="15589"/>
    <cellStyle name="SAPBEXresDataEmph 13 2" xfId="27444"/>
    <cellStyle name="SAPBEXresDataEmph 13 3" xfId="29358"/>
    <cellStyle name="SAPBEXresDataEmph 2" xfId="4733"/>
    <cellStyle name="SAPBEXresDataEmph 2 2" xfId="4734"/>
    <cellStyle name="SAPBEXresDataEmph 2 2 2" xfId="16261"/>
    <cellStyle name="SAPBEXresDataEmph 2 2 2 2" xfId="28094"/>
    <cellStyle name="SAPBEXresDataEmph 2 2 2 3" xfId="30007"/>
    <cellStyle name="SAPBEXresDataEmph 2 3" xfId="16260"/>
    <cellStyle name="SAPBEXresDataEmph 2 3 2" xfId="28093"/>
    <cellStyle name="SAPBEXresDataEmph 2 3 3" xfId="30006"/>
    <cellStyle name="SAPBEXresDataEmph 3" xfId="4735"/>
    <cellStyle name="SAPBEXresDataEmph 3 2" xfId="4736"/>
    <cellStyle name="SAPBEXresDataEmph 3 2 2" xfId="16263"/>
    <cellStyle name="SAPBEXresDataEmph 3 2 2 2" xfId="28096"/>
    <cellStyle name="SAPBEXresDataEmph 3 2 2 3" xfId="30009"/>
    <cellStyle name="SAPBEXresDataEmph 3 3" xfId="16262"/>
    <cellStyle name="SAPBEXresDataEmph 3 3 2" xfId="28095"/>
    <cellStyle name="SAPBEXresDataEmph 3 3 3" xfId="30008"/>
    <cellStyle name="SAPBEXresDataEmph 4" xfId="4737"/>
    <cellStyle name="SAPBEXresDataEmph 4 2" xfId="16264"/>
    <cellStyle name="SAPBEXresDataEmph 4 2 2" xfId="28097"/>
    <cellStyle name="SAPBEXresDataEmph 4 2 3" xfId="30010"/>
    <cellStyle name="SAPBEXresDataEmph 5" xfId="4738"/>
    <cellStyle name="SAPBEXresDataEmph 5 2" xfId="16265"/>
    <cellStyle name="SAPBEXresDataEmph 5 2 2" xfId="28098"/>
    <cellStyle name="SAPBEXresDataEmph 5 2 3" xfId="30011"/>
    <cellStyle name="SAPBEXresDataEmph 6" xfId="4739"/>
    <cellStyle name="SAPBEXresDataEmph 6 2" xfId="16266"/>
    <cellStyle name="SAPBEXresDataEmph 6 2 2" xfId="28099"/>
    <cellStyle name="SAPBEXresDataEmph 6 2 3" xfId="30012"/>
    <cellStyle name="SAPBEXresDataEmph 7" xfId="4740"/>
    <cellStyle name="SAPBEXresDataEmph 7 2" xfId="16267"/>
    <cellStyle name="SAPBEXresDataEmph 7 2 2" xfId="28100"/>
    <cellStyle name="SAPBEXresDataEmph 7 2 3" xfId="30013"/>
    <cellStyle name="SAPBEXresDataEmph 8" xfId="4741"/>
    <cellStyle name="SAPBEXresDataEmph 8 2" xfId="16268"/>
    <cellStyle name="SAPBEXresDataEmph 8 2 2" xfId="28101"/>
    <cellStyle name="SAPBEXresDataEmph 8 2 3" xfId="30014"/>
    <cellStyle name="SAPBEXresDataEmph 9" xfId="4742"/>
    <cellStyle name="SAPBEXresDataEmph 9 2" xfId="16269"/>
    <cellStyle name="SAPBEXresDataEmph 9 2 2" xfId="28102"/>
    <cellStyle name="SAPBEXresDataEmph 9 2 3" xfId="30015"/>
    <cellStyle name="SAPBEXresItem" xfId="4743"/>
    <cellStyle name="SAPBEXresItem 10" xfId="4744"/>
    <cellStyle name="SAPBEXresItem 10 2" xfId="16271"/>
    <cellStyle name="SAPBEXresItem 10 2 2" xfId="28104"/>
    <cellStyle name="SAPBEXresItem 10 2 3" xfId="30017"/>
    <cellStyle name="SAPBEXresItem 11" xfId="15366"/>
    <cellStyle name="SAPBEXresItem 11 2" xfId="17243"/>
    <cellStyle name="SAPBEXresItem 11 2 2" xfId="28929"/>
    <cellStyle name="SAPBEXresItem 11 2 3" xfId="30842"/>
    <cellStyle name="SAPBEXresItem 12" xfId="16270"/>
    <cellStyle name="SAPBEXresItem 12 2" xfId="28103"/>
    <cellStyle name="SAPBEXresItem 12 3" xfId="30016"/>
    <cellStyle name="SAPBEXresItem 13" xfId="15590"/>
    <cellStyle name="SAPBEXresItem 13 2" xfId="27445"/>
    <cellStyle name="SAPBEXresItem 13 3" xfId="29359"/>
    <cellStyle name="SAPBEXresItem 2" xfId="4745"/>
    <cellStyle name="SAPBEXresItem 2 2" xfId="4746"/>
    <cellStyle name="SAPBEXresItem 2 2 2" xfId="16273"/>
    <cellStyle name="SAPBEXresItem 2 2 2 2" xfId="28106"/>
    <cellStyle name="SAPBEXresItem 2 2 2 3" xfId="30019"/>
    <cellStyle name="SAPBEXresItem 2 3" xfId="16272"/>
    <cellStyle name="SAPBEXresItem 2 3 2" xfId="28105"/>
    <cellStyle name="SAPBEXresItem 2 3 3" xfId="30018"/>
    <cellStyle name="SAPBEXresItem 3" xfId="4747"/>
    <cellStyle name="SAPBEXresItem 3 2" xfId="4748"/>
    <cellStyle name="SAPBEXresItem 3 2 2" xfId="16275"/>
    <cellStyle name="SAPBEXresItem 3 2 2 2" xfId="28108"/>
    <cellStyle name="SAPBEXresItem 3 2 2 3" xfId="30021"/>
    <cellStyle name="SAPBEXresItem 3 3" xfId="16274"/>
    <cellStyle name="SAPBEXresItem 3 3 2" xfId="28107"/>
    <cellStyle name="SAPBEXresItem 3 3 3" xfId="30020"/>
    <cellStyle name="SAPBEXresItem 4" xfId="4749"/>
    <cellStyle name="SAPBEXresItem 4 2" xfId="16276"/>
    <cellStyle name="SAPBEXresItem 4 2 2" xfId="28109"/>
    <cellStyle name="SAPBEXresItem 4 2 3" xfId="30022"/>
    <cellStyle name="SAPBEXresItem 5" xfId="4750"/>
    <cellStyle name="SAPBEXresItem 5 2" xfId="16277"/>
    <cellStyle name="SAPBEXresItem 5 2 2" xfId="28110"/>
    <cellStyle name="SAPBEXresItem 5 2 3" xfId="30023"/>
    <cellStyle name="SAPBEXresItem 6" xfId="4751"/>
    <cellStyle name="SAPBEXresItem 6 2" xfId="16278"/>
    <cellStyle name="SAPBEXresItem 6 2 2" xfId="28111"/>
    <cellStyle name="SAPBEXresItem 6 2 3" xfId="30024"/>
    <cellStyle name="SAPBEXresItem 7" xfId="4752"/>
    <cellStyle name="SAPBEXresItem 7 2" xfId="16279"/>
    <cellStyle name="SAPBEXresItem 7 2 2" xfId="28112"/>
    <cellStyle name="SAPBEXresItem 7 2 3" xfId="30025"/>
    <cellStyle name="SAPBEXresItem 8" xfId="4753"/>
    <cellStyle name="SAPBEXresItem 8 2" xfId="16280"/>
    <cellStyle name="SAPBEXresItem 8 2 2" xfId="28113"/>
    <cellStyle name="SAPBEXresItem 8 2 3" xfId="30026"/>
    <cellStyle name="SAPBEXresItem 9" xfId="4754"/>
    <cellStyle name="SAPBEXresItem 9 2" xfId="16281"/>
    <cellStyle name="SAPBEXresItem 9 2 2" xfId="28114"/>
    <cellStyle name="SAPBEXresItem 9 2 3" xfId="30027"/>
    <cellStyle name="SAPBEXresItemX" xfId="4755"/>
    <cellStyle name="SAPBEXresItemX 10" xfId="4756"/>
    <cellStyle name="SAPBEXresItemX 10 2" xfId="16283"/>
    <cellStyle name="SAPBEXresItemX 10 2 2" xfId="28116"/>
    <cellStyle name="SAPBEXresItemX 10 2 3" xfId="30029"/>
    <cellStyle name="SAPBEXresItemX 11" xfId="15367"/>
    <cellStyle name="SAPBEXresItemX 11 2" xfId="17244"/>
    <cellStyle name="SAPBEXresItemX 11 2 2" xfId="28930"/>
    <cellStyle name="SAPBEXresItemX 11 2 3" xfId="30843"/>
    <cellStyle name="SAPBEXresItemX 12" xfId="16282"/>
    <cellStyle name="SAPBEXresItemX 12 2" xfId="28115"/>
    <cellStyle name="SAPBEXresItemX 12 3" xfId="30028"/>
    <cellStyle name="SAPBEXresItemX 13" xfId="15591"/>
    <cellStyle name="SAPBEXresItemX 13 2" xfId="27446"/>
    <cellStyle name="SAPBEXresItemX 13 3" xfId="29360"/>
    <cellStyle name="SAPBEXresItemX 2" xfId="4757"/>
    <cellStyle name="SAPBEXresItemX 2 2" xfId="4758"/>
    <cellStyle name="SAPBEXresItemX 2 2 2" xfId="16285"/>
    <cellStyle name="SAPBEXresItemX 2 2 2 2" xfId="28118"/>
    <cellStyle name="SAPBEXresItemX 2 2 2 3" xfId="30031"/>
    <cellStyle name="SAPBEXresItemX 2 3" xfId="16284"/>
    <cellStyle name="SAPBEXresItemX 2 3 2" xfId="28117"/>
    <cellStyle name="SAPBEXresItemX 2 3 3" xfId="30030"/>
    <cellStyle name="SAPBEXresItemX 3" xfId="4759"/>
    <cellStyle name="SAPBEXresItemX 3 2" xfId="4760"/>
    <cellStyle name="SAPBEXresItemX 3 2 2" xfId="16287"/>
    <cellStyle name="SAPBEXresItemX 3 2 2 2" xfId="28120"/>
    <cellStyle name="SAPBEXresItemX 3 2 2 3" xfId="30033"/>
    <cellStyle name="SAPBEXresItemX 3 3" xfId="16286"/>
    <cellStyle name="SAPBEXresItemX 3 3 2" xfId="28119"/>
    <cellStyle name="SAPBEXresItemX 3 3 3" xfId="30032"/>
    <cellStyle name="SAPBEXresItemX 4" xfId="4761"/>
    <cellStyle name="SAPBEXresItemX 4 2" xfId="16288"/>
    <cellStyle name="SAPBEXresItemX 4 2 2" xfId="28121"/>
    <cellStyle name="SAPBEXresItemX 4 2 3" xfId="30034"/>
    <cellStyle name="SAPBEXresItemX 5" xfId="4762"/>
    <cellStyle name="SAPBEXresItemX 5 2" xfId="16289"/>
    <cellStyle name="SAPBEXresItemX 5 2 2" xfId="28122"/>
    <cellStyle name="SAPBEXresItemX 5 2 3" xfId="30035"/>
    <cellStyle name="SAPBEXresItemX 6" xfId="4763"/>
    <cellStyle name="SAPBEXresItemX 6 2" xfId="16290"/>
    <cellStyle name="SAPBEXresItemX 6 2 2" xfId="28123"/>
    <cellStyle name="SAPBEXresItemX 6 2 3" xfId="30036"/>
    <cellStyle name="SAPBEXresItemX 7" xfId="4764"/>
    <cellStyle name="SAPBEXresItemX 7 2" xfId="16291"/>
    <cellStyle name="SAPBEXresItemX 7 2 2" xfId="28124"/>
    <cellStyle name="SAPBEXresItemX 7 2 3" xfId="30037"/>
    <cellStyle name="SAPBEXresItemX 8" xfId="4765"/>
    <cellStyle name="SAPBEXresItemX 8 2" xfId="16292"/>
    <cellStyle name="SAPBEXresItemX 8 2 2" xfId="28125"/>
    <cellStyle name="SAPBEXresItemX 8 2 3" xfId="30038"/>
    <cellStyle name="SAPBEXresItemX 9" xfId="4766"/>
    <cellStyle name="SAPBEXresItemX 9 2" xfId="16293"/>
    <cellStyle name="SAPBEXresItemX 9 2 2" xfId="28126"/>
    <cellStyle name="SAPBEXresItemX 9 2 3" xfId="30039"/>
    <cellStyle name="SAPBEXstdData" xfId="4767"/>
    <cellStyle name="SAPBEXstdData 10" xfId="4768"/>
    <cellStyle name="SAPBEXstdData 10 2" xfId="16295"/>
    <cellStyle name="SAPBEXstdData 10 2 2" xfId="28128"/>
    <cellStyle name="SAPBEXstdData 10 2 3" xfId="30041"/>
    <cellStyle name="SAPBEXstdData 11" xfId="4769"/>
    <cellStyle name="SAPBEXstdData 11 2" xfId="16296"/>
    <cellStyle name="SAPBEXstdData 11 2 2" xfId="28129"/>
    <cellStyle name="SAPBEXstdData 11 2 3" xfId="30042"/>
    <cellStyle name="SAPBEXstdData 12" xfId="4770"/>
    <cellStyle name="SAPBEXstdData 12 2" xfId="16297"/>
    <cellStyle name="SAPBEXstdData 12 2 2" xfId="28130"/>
    <cellStyle name="SAPBEXstdData 12 2 3" xfId="30043"/>
    <cellStyle name="SAPBEXstdData 13" xfId="15368"/>
    <cellStyle name="SAPBEXstdData 13 2" xfId="17245"/>
    <cellStyle name="SAPBEXstdData 13 2 2" xfId="28931"/>
    <cellStyle name="SAPBEXstdData 13 2 3" xfId="30844"/>
    <cellStyle name="SAPBEXstdData 14" xfId="16294"/>
    <cellStyle name="SAPBEXstdData 14 2" xfId="28127"/>
    <cellStyle name="SAPBEXstdData 14 3" xfId="30040"/>
    <cellStyle name="SAPBEXstdData 15" xfId="15592"/>
    <cellStyle name="SAPBEXstdData 15 2" xfId="27447"/>
    <cellStyle name="SAPBEXstdData 15 3" xfId="29361"/>
    <cellStyle name="SAPBEXstdData 2" xfId="4771"/>
    <cellStyle name="SAPBEXstdData 2 10" xfId="16298"/>
    <cellStyle name="SAPBEXstdData 2 10 2" xfId="28131"/>
    <cellStyle name="SAPBEXstdData 2 10 3" xfId="30044"/>
    <cellStyle name="SAPBEXstdData 2 2" xfId="4772"/>
    <cellStyle name="SAPBEXstdData 2 2 2" xfId="16299"/>
    <cellStyle name="SAPBEXstdData 2 2 2 2" xfId="28132"/>
    <cellStyle name="SAPBEXstdData 2 2 2 3" xfId="30045"/>
    <cellStyle name="SAPBEXstdData 2 3" xfId="4773"/>
    <cellStyle name="SAPBEXstdData 2 3 2" xfId="16300"/>
    <cellStyle name="SAPBEXstdData 2 3 2 2" xfId="28133"/>
    <cellStyle name="SAPBEXstdData 2 3 2 3" xfId="30046"/>
    <cellStyle name="SAPBEXstdData 2 4" xfId="4774"/>
    <cellStyle name="SAPBEXstdData 2 4 2" xfId="16301"/>
    <cellStyle name="SAPBEXstdData 2 4 2 2" xfId="28134"/>
    <cellStyle name="SAPBEXstdData 2 4 2 3" xfId="30047"/>
    <cellStyle name="SAPBEXstdData 2 5" xfId="4775"/>
    <cellStyle name="SAPBEXstdData 2 5 2" xfId="16302"/>
    <cellStyle name="SAPBEXstdData 2 5 2 2" xfId="28135"/>
    <cellStyle name="SAPBEXstdData 2 5 2 3" xfId="30048"/>
    <cellStyle name="SAPBEXstdData 2 6" xfId="4776"/>
    <cellStyle name="SAPBEXstdData 2 6 2" xfId="16303"/>
    <cellStyle name="SAPBEXstdData 2 6 2 2" xfId="28136"/>
    <cellStyle name="SAPBEXstdData 2 6 2 3" xfId="30049"/>
    <cellStyle name="SAPBEXstdData 2 7" xfId="4777"/>
    <cellStyle name="SAPBEXstdData 2 7 2" xfId="16304"/>
    <cellStyle name="SAPBEXstdData 2 7 2 2" xfId="28137"/>
    <cellStyle name="SAPBEXstdData 2 7 2 3" xfId="30050"/>
    <cellStyle name="SAPBEXstdData 2 8" xfId="4778"/>
    <cellStyle name="SAPBEXstdData 2 8 2" xfId="16305"/>
    <cellStyle name="SAPBEXstdData 2 8 2 2" xfId="28138"/>
    <cellStyle name="SAPBEXstdData 2 8 2 3" xfId="30051"/>
    <cellStyle name="SAPBEXstdData 2 9" xfId="4779"/>
    <cellStyle name="SAPBEXstdData 2 9 2" xfId="16306"/>
    <cellStyle name="SAPBEXstdData 2 9 2 2" xfId="28139"/>
    <cellStyle name="SAPBEXstdData 2 9 2 3" xfId="30052"/>
    <cellStyle name="SAPBEXstdData 3" xfId="4780"/>
    <cellStyle name="SAPBEXstdData 3 2" xfId="4781"/>
    <cellStyle name="SAPBEXstdData 3 3" xfId="4782"/>
    <cellStyle name="SAPBEXstdData 3 4" xfId="4783"/>
    <cellStyle name="SAPBEXstdData 3 5" xfId="4784"/>
    <cellStyle name="SAPBEXstdData 3 6" xfId="16307"/>
    <cellStyle name="SAPBEXstdData 3 6 2" xfId="28140"/>
    <cellStyle name="SAPBEXstdData 3 6 3" xfId="30053"/>
    <cellStyle name="SAPBEXstdData 4" xfId="4785"/>
    <cellStyle name="SAPBEXstdData 4 2" xfId="16308"/>
    <cellStyle name="SAPBEXstdData 4 2 2" xfId="28141"/>
    <cellStyle name="SAPBEXstdData 4 2 3" xfId="30054"/>
    <cellStyle name="SAPBEXstdData 5" xfId="4786"/>
    <cellStyle name="SAPBEXstdData 5 2" xfId="16309"/>
    <cellStyle name="SAPBEXstdData 5 2 2" xfId="28142"/>
    <cellStyle name="SAPBEXstdData 5 2 3" xfId="30055"/>
    <cellStyle name="SAPBEXstdData 6" xfId="4787"/>
    <cellStyle name="SAPBEXstdData 6 2" xfId="16310"/>
    <cellStyle name="SAPBEXstdData 6 2 2" xfId="28143"/>
    <cellStyle name="SAPBEXstdData 6 2 3" xfId="30056"/>
    <cellStyle name="SAPBEXstdData 7" xfId="4788"/>
    <cellStyle name="SAPBEXstdData 7 2" xfId="16311"/>
    <cellStyle name="SAPBEXstdData 7 2 2" xfId="28144"/>
    <cellStyle name="SAPBEXstdData 7 2 3" xfId="30057"/>
    <cellStyle name="SAPBEXstdData 8" xfId="4789"/>
    <cellStyle name="SAPBEXstdData 8 2" xfId="16312"/>
    <cellStyle name="SAPBEXstdData 8 2 2" xfId="28145"/>
    <cellStyle name="SAPBEXstdData 8 2 3" xfId="30058"/>
    <cellStyle name="SAPBEXstdData 9" xfId="4790"/>
    <cellStyle name="SAPBEXstdData 9 2" xfId="16313"/>
    <cellStyle name="SAPBEXstdData 9 2 2" xfId="28146"/>
    <cellStyle name="SAPBEXstdData 9 2 3" xfId="30059"/>
    <cellStyle name="SAPBEXstdData_Постановка_под_напряжение_объектов_ВЛ_и_ПС_в_2011_году" xfId="4791"/>
    <cellStyle name="SAPBEXstdDataEmph" xfId="4792"/>
    <cellStyle name="SAPBEXstdDataEmph 10" xfId="4793"/>
    <cellStyle name="SAPBEXstdDataEmph 10 2" xfId="16315"/>
    <cellStyle name="SAPBEXstdDataEmph 10 2 2" xfId="28148"/>
    <cellStyle name="SAPBEXstdDataEmph 10 2 3" xfId="30061"/>
    <cellStyle name="SAPBEXstdDataEmph 11" xfId="15369"/>
    <cellStyle name="SAPBEXstdDataEmph 11 2" xfId="17246"/>
    <cellStyle name="SAPBEXstdDataEmph 11 2 2" xfId="28932"/>
    <cellStyle name="SAPBEXstdDataEmph 11 2 3" xfId="30845"/>
    <cellStyle name="SAPBEXstdDataEmph 12" xfId="16314"/>
    <cellStyle name="SAPBEXstdDataEmph 12 2" xfId="28147"/>
    <cellStyle name="SAPBEXstdDataEmph 12 3" xfId="30060"/>
    <cellStyle name="SAPBEXstdDataEmph 13" xfId="15593"/>
    <cellStyle name="SAPBEXstdDataEmph 13 2" xfId="27448"/>
    <cellStyle name="SAPBEXstdDataEmph 13 3" xfId="29362"/>
    <cellStyle name="SAPBEXstdDataEmph 2" xfId="4794"/>
    <cellStyle name="SAPBEXstdDataEmph 2 2" xfId="4795"/>
    <cellStyle name="SAPBEXstdDataEmph 2 2 2" xfId="16317"/>
    <cellStyle name="SAPBEXstdDataEmph 2 2 2 2" xfId="28150"/>
    <cellStyle name="SAPBEXstdDataEmph 2 2 2 3" xfId="30063"/>
    <cellStyle name="SAPBEXstdDataEmph 2 3" xfId="16316"/>
    <cellStyle name="SAPBEXstdDataEmph 2 3 2" xfId="28149"/>
    <cellStyle name="SAPBEXstdDataEmph 2 3 3" xfId="30062"/>
    <cellStyle name="SAPBEXstdDataEmph 3" xfId="4796"/>
    <cellStyle name="SAPBEXstdDataEmph 3 2" xfId="4797"/>
    <cellStyle name="SAPBEXstdDataEmph 3 2 2" xfId="16319"/>
    <cellStyle name="SAPBEXstdDataEmph 3 2 2 2" xfId="28152"/>
    <cellStyle name="SAPBEXstdDataEmph 3 2 2 3" xfId="30065"/>
    <cellStyle name="SAPBEXstdDataEmph 3 3" xfId="16318"/>
    <cellStyle name="SAPBEXstdDataEmph 3 3 2" xfId="28151"/>
    <cellStyle name="SAPBEXstdDataEmph 3 3 3" xfId="30064"/>
    <cellStyle name="SAPBEXstdDataEmph 4" xfId="4798"/>
    <cellStyle name="SAPBEXstdDataEmph 4 2" xfId="16320"/>
    <cellStyle name="SAPBEXstdDataEmph 4 2 2" xfId="28153"/>
    <cellStyle name="SAPBEXstdDataEmph 4 2 3" xfId="30066"/>
    <cellStyle name="SAPBEXstdDataEmph 5" xfId="4799"/>
    <cellStyle name="SAPBEXstdDataEmph 5 2" xfId="16321"/>
    <cellStyle name="SAPBEXstdDataEmph 5 2 2" xfId="28154"/>
    <cellStyle name="SAPBEXstdDataEmph 5 2 3" xfId="30067"/>
    <cellStyle name="SAPBEXstdDataEmph 6" xfId="4800"/>
    <cellStyle name="SAPBEXstdDataEmph 6 2" xfId="16322"/>
    <cellStyle name="SAPBEXstdDataEmph 6 2 2" xfId="28155"/>
    <cellStyle name="SAPBEXstdDataEmph 6 2 3" xfId="30068"/>
    <cellStyle name="SAPBEXstdDataEmph 7" xfId="4801"/>
    <cellStyle name="SAPBEXstdDataEmph 7 2" xfId="16323"/>
    <cellStyle name="SAPBEXstdDataEmph 7 2 2" xfId="28156"/>
    <cellStyle name="SAPBEXstdDataEmph 7 2 3" xfId="30069"/>
    <cellStyle name="SAPBEXstdDataEmph 8" xfId="4802"/>
    <cellStyle name="SAPBEXstdDataEmph 8 2" xfId="16324"/>
    <cellStyle name="SAPBEXstdDataEmph 8 2 2" xfId="28157"/>
    <cellStyle name="SAPBEXstdDataEmph 8 2 3" xfId="30070"/>
    <cellStyle name="SAPBEXstdDataEmph 9" xfId="4803"/>
    <cellStyle name="SAPBEXstdDataEmph 9 2" xfId="16325"/>
    <cellStyle name="SAPBEXstdDataEmph 9 2 2" xfId="28158"/>
    <cellStyle name="SAPBEXstdDataEmph 9 2 3" xfId="30071"/>
    <cellStyle name="SAPBEXstdItem" xfId="4804"/>
    <cellStyle name="SAPBEXstdItem 10" xfId="4805"/>
    <cellStyle name="SAPBEXstdItem 10 2" xfId="16326"/>
    <cellStyle name="SAPBEXstdItem 10 2 2" xfId="28159"/>
    <cellStyle name="SAPBEXstdItem 10 2 3" xfId="30072"/>
    <cellStyle name="SAPBEXstdItem 11" xfId="4806"/>
    <cellStyle name="SAPBEXstdItem 11 2" xfId="16327"/>
    <cellStyle name="SAPBEXstdItem 11 2 2" xfId="28160"/>
    <cellStyle name="SAPBEXstdItem 11 2 3" xfId="30073"/>
    <cellStyle name="SAPBEXstdItem 12" xfId="4807"/>
    <cellStyle name="SAPBEXstdItem 12 2" xfId="16328"/>
    <cellStyle name="SAPBEXstdItem 12 2 2" xfId="28161"/>
    <cellStyle name="SAPBEXstdItem 12 2 3" xfId="30074"/>
    <cellStyle name="SAPBEXstdItem 13" xfId="15594"/>
    <cellStyle name="SAPBEXstdItem 13 2" xfId="27449"/>
    <cellStyle name="SAPBEXstdItem 13 3" xfId="29363"/>
    <cellStyle name="SAPBEXstdItem 2" xfId="4808"/>
    <cellStyle name="SAPBEXstdItem 2 10" xfId="15595"/>
    <cellStyle name="SAPBEXstdItem 2 10 2" xfId="27450"/>
    <cellStyle name="SAPBEXstdItem 2 10 3" xfId="29364"/>
    <cellStyle name="SAPBEXstdItem 2 2" xfId="4809"/>
    <cellStyle name="SAPBEXstdItem 2 2 2" xfId="16329"/>
    <cellStyle name="SAPBEXstdItem 2 2 2 2" xfId="28162"/>
    <cellStyle name="SAPBEXstdItem 2 2 2 3" xfId="30075"/>
    <cellStyle name="SAPBEXstdItem 2 3" xfId="4810"/>
    <cellStyle name="SAPBEXstdItem 2 3 2" xfId="16330"/>
    <cellStyle name="SAPBEXstdItem 2 3 2 2" xfId="28163"/>
    <cellStyle name="SAPBEXstdItem 2 3 2 3" xfId="30076"/>
    <cellStyle name="SAPBEXstdItem 2 4" xfId="4811"/>
    <cellStyle name="SAPBEXstdItem 2 4 2" xfId="16331"/>
    <cellStyle name="SAPBEXstdItem 2 4 2 2" xfId="28164"/>
    <cellStyle name="SAPBEXstdItem 2 4 2 3" xfId="30077"/>
    <cellStyle name="SAPBEXstdItem 2 5" xfId="4812"/>
    <cellStyle name="SAPBEXstdItem 2 5 2" xfId="16332"/>
    <cellStyle name="SAPBEXstdItem 2 5 2 2" xfId="28165"/>
    <cellStyle name="SAPBEXstdItem 2 5 2 3" xfId="30078"/>
    <cellStyle name="SAPBEXstdItem 2 6" xfId="4813"/>
    <cellStyle name="SAPBEXstdItem 2 6 2" xfId="16333"/>
    <cellStyle name="SAPBEXstdItem 2 6 2 2" xfId="28166"/>
    <cellStyle name="SAPBEXstdItem 2 6 2 3" xfId="30079"/>
    <cellStyle name="SAPBEXstdItem 2 7" xfId="4814"/>
    <cellStyle name="SAPBEXstdItem 2 7 2" xfId="16334"/>
    <cellStyle name="SAPBEXstdItem 2 7 2 2" xfId="28167"/>
    <cellStyle name="SAPBEXstdItem 2 7 2 3" xfId="30080"/>
    <cellStyle name="SAPBEXstdItem 2 8" xfId="4815"/>
    <cellStyle name="SAPBEXstdItem 2 8 2" xfId="16335"/>
    <cellStyle name="SAPBEXstdItem 2 8 2 2" xfId="28168"/>
    <cellStyle name="SAPBEXstdItem 2 8 2 3" xfId="30081"/>
    <cellStyle name="SAPBEXstdItem 2 9" xfId="4816"/>
    <cellStyle name="SAPBEXstdItem 2 9 2" xfId="16336"/>
    <cellStyle name="SAPBEXstdItem 2 9 2 2" xfId="28169"/>
    <cellStyle name="SAPBEXstdItem 2 9 2 3" xfId="30082"/>
    <cellStyle name="SAPBEXstdItem 3" xfId="4817"/>
    <cellStyle name="SAPBEXstdItem 3 10" xfId="15596"/>
    <cellStyle name="SAPBEXstdItem 3 10 2" xfId="27451"/>
    <cellStyle name="SAPBEXstdItem 3 10 3" xfId="29365"/>
    <cellStyle name="SAPBEXstdItem 3 2" xfId="4818"/>
    <cellStyle name="SAPBEXstdItem 3 2 2" xfId="16337"/>
    <cellStyle name="SAPBEXstdItem 3 2 2 2" xfId="28170"/>
    <cellStyle name="SAPBEXstdItem 3 2 2 3" xfId="30083"/>
    <cellStyle name="SAPBEXstdItem 3 3" xfId="4819"/>
    <cellStyle name="SAPBEXstdItem 3 3 2" xfId="4820"/>
    <cellStyle name="SAPBEXstdItem 3 3 2 2" xfId="16339"/>
    <cellStyle name="SAPBEXstdItem 3 3 2 2 2" xfId="28172"/>
    <cellStyle name="SAPBEXstdItem 3 3 2 2 3" xfId="30085"/>
    <cellStyle name="SAPBEXstdItem 3 3 3" xfId="16338"/>
    <cellStyle name="SAPBEXstdItem 3 3 3 2" xfId="28171"/>
    <cellStyle name="SAPBEXstdItem 3 3 3 3" xfId="30084"/>
    <cellStyle name="SAPBEXstdItem 3 4" xfId="4821"/>
    <cellStyle name="SAPBEXstdItem 3 4 2" xfId="16340"/>
    <cellStyle name="SAPBEXstdItem 3 4 2 2" xfId="28173"/>
    <cellStyle name="SAPBEXstdItem 3 4 2 3" xfId="30086"/>
    <cellStyle name="SAPBEXstdItem 3 5" xfId="4822"/>
    <cellStyle name="SAPBEXstdItem 3 5 2" xfId="16341"/>
    <cellStyle name="SAPBEXstdItem 3 5 2 2" xfId="28174"/>
    <cellStyle name="SAPBEXstdItem 3 5 2 3" xfId="30087"/>
    <cellStyle name="SAPBEXstdItem 3 6" xfId="4823"/>
    <cellStyle name="SAPBEXstdItem 3 6 2" xfId="16342"/>
    <cellStyle name="SAPBEXstdItem 3 6 2 2" xfId="28175"/>
    <cellStyle name="SAPBEXstdItem 3 6 2 3" xfId="30088"/>
    <cellStyle name="SAPBEXstdItem 3 7" xfId="4824"/>
    <cellStyle name="SAPBEXstdItem 3 7 2" xfId="16343"/>
    <cellStyle name="SAPBEXstdItem 3 7 2 2" xfId="28176"/>
    <cellStyle name="SAPBEXstdItem 3 7 2 3" xfId="30089"/>
    <cellStyle name="SAPBEXstdItem 3 8" xfId="4825"/>
    <cellStyle name="SAPBEXstdItem 3 8 2" xfId="16344"/>
    <cellStyle name="SAPBEXstdItem 3 8 2 2" xfId="28177"/>
    <cellStyle name="SAPBEXstdItem 3 8 2 3" xfId="30090"/>
    <cellStyle name="SAPBEXstdItem 3 9" xfId="4826"/>
    <cellStyle name="SAPBEXstdItem 3 9 2" xfId="16345"/>
    <cellStyle name="SAPBEXstdItem 3 9 2 2" xfId="28178"/>
    <cellStyle name="SAPBEXstdItem 3 9 2 3" xfId="30091"/>
    <cellStyle name="SAPBEXstdItem 4" xfId="4827"/>
    <cellStyle name="SAPBEXstdItem 4 2" xfId="4828"/>
    <cellStyle name="SAPBEXstdItem 4 2 2" xfId="16347"/>
    <cellStyle name="SAPBEXstdItem 4 2 2 2" xfId="28180"/>
    <cellStyle name="SAPBEXstdItem 4 2 2 3" xfId="30093"/>
    <cellStyle name="SAPBEXstdItem 4 3" xfId="4829"/>
    <cellStyle name="SAPBEXstdItem 4 3 2" xfId="16348"/>
    <cellStyle name="SAPBEXstdItem 4 3 2 2" xfId="28181"/>
    <cellStyle name="SAPBEXstdItem 4 3 2 3" xfId="30094"/>
    <cellStyle name="SAPBEXstdItem 4 4" xfId="16346"/>
    <cellStyle name="SAPBEXstdItem 4 4 2" xfId="28179"/>
    <cellStyle name="SAPBEXstdItem 4 4 3" xfId="30092"/>
    <cellStyle name="SAPBEXstdItem 5" xfId="4830"/>
    <cellStyle name="SAPBEXstdItem 5 2" xfId="16349"/>
    <cellStyle name="SAPBEXstdItem 5 2 2" xfId="28182"/>
    <cellStyle name="SAPBEXstdItem 5 2 3" xfId="30095"/>
    <cellStyle name="SAPBEXstdItem 6" xfId="4831"/>
    <cellStyle name="SAPBEXstdItem 6 2" xfId="16350"/>
    <cellStyle name="SAPBEXstdItem 6 2 2" xfId="28183"/>
    <cellStyle name="SAPBEXstdItem 6 2 3" xfId="30096"/>
    <cellStyle name="SAPBEXstdItem 7" xfId="4832"/>
    <cellStyle name="SAPBEXstdItem 7 2" xfId="16351"/>
    <cellStyle name="SAPBEXstdItem 7 2 2" xfId="28184"/>
    <cellStyle name="SAPBEXstdItem 7 2 3" xfId="30097"/>
    <cellStyle name="SAPBEXstdItem 8" xfId="4833"/>
    <cellStyle name="SAPBEXstdItem 8 2" xfId="16352"/>
    <cellStyle name="SAPBEXstdItem 8 2 2" xfId="28185"/>
    <cellStyle name="SAPBEXstdItem 8 2 3" xfId="30098"/>
    <cellStyle name="SAPBEXstdItem 9" xfId="4834"/>
    <cellStyle name="SAPBEXstdItem 9 2" xfId="16353"/>
    <cellStyle name="SAPBEXstdItem 9 2 2" xfId="28186"/>
    <cellStyle name="SAPBEXstdItem 9 2 3" xfId="30099"/>
    <cellStyle name="SAPBEXstdItem_10.инвест" xfId="4835"/>
    <cellStyle name="SAPBEXstdItemX" xfId="4836"/>
    <cellStyle name="SAPBEXstdItemX 10" xfId="4837"/>
    <cellStyle name="SAPBEXstdItemX 10 2" xfId="16354"/>
    <cellStyle name="SAPBEXstdItemX 10 2 2" xfId="28187"/>
    <cellStyle name="SAPBEXstdItemX 10 2 3" xfId="30100"/>
    <cellStyle name="SAPBEXstdItemX 11" xfId="4838"/>
    <cellStyle name="SAPBEXstdItemX 11 2" xfId="16355"/>
    <cellStyle name="SAPBEXstdItemX 11 2 2" xfId="28188"/>
    <cellStyle name="SAPBEXstdItemX 11 2 3" xfId="30101"/>
    <cellStyle name="SAPBEXstdItemX 12" xfId="15597"/>
    <cellStyle name="SAPBEXstdItemX 12 2" xfId="27452"/>
    <cellStyle name="SAPBEXstdItemX 12 3" xfId="29366"/>
    <cellStyle name="SAPBEXstdItemX 2" xfId="4839"/>
    <cellStyle name="SAPBEXstdItemX 2 10" xfId="15598"/>
    <cellStyle name="SAPBEXstdItemX 2 10 2" xfId="27453"/>
    <cellStyle name="SAPBEXstdItemX 2 10 3" xfId="29367"/>
    <cellStyle name="SAPBEXstdItemX 2 2" xfId="4840"/>
    <cellStyle name="SAPBEXstdItemX 2 2 2" xfId="16356"/>
    <cellStyle name="SAPBEXstdItemX 2 2 2 2" xfId="28189"/>
    <cellStyle name="SAPBEXstdItemX 2 2 2 3" xfId="30102"/>
    <cellStyle name="SAPBEXstdItemX 2 3" xfId="4841"/>
    <cellStyle name="SAPBEXstdItemX 2 3 2" xfId="16357"/>
    <cellStyle name="SAPBEXstdItemX 2 3 2 2" xfId="28190"/>
    <cellStyle name="SAPBEXstdItemX 2 3 2 3" xfId="30103"/>
    <cellStyle name="SAPBEXstdItemX 2 4" xfId="4842"/>
    <cellStyle name="SAPBEXstdItemX 2 4 2" xfId="16358"/>
    <cellStyle name="SAPBEXstdItemX 2 4 2 2" xfId="28191"/>
    <cellStyle name="SAPBEXstdItemX 2 4 2 3" xfId="30104"/>
    <cellStyle name="SAPBEXstdItemX 2 5" xfId="4843"/>
    <cellStyle name="SAPBEXstdItemX 2 5 2" xfId="16359"/>
    <cellStyle name="SAPBEXstdItemX 2 5 2 2" xfId="28192"/>
    <cellStyle name="SAPBEXstdItemX 2 5 2 3" xfId="30105"/>
    <cellStyle name="SAPBEXstdItemX 2 6" xfId="4844"/>
    <cellStyle name="SAPBEXstdItemX 2 6 2" xfId="16360"/>
    <cellStyle name="SAPBEXstdItemX 2 6 2 2" xfId="28193"/>
    <cellStyle name="SAPBEXstdItemX 2 6 2 3" xfId="30106"/>
    <cellStyle name="SAPBEXstdItemX 2 7" xfId="4845"/>
    <cellStyle name="SAPBEXstdItemX 2 7 2" xfId="16361"/>
    <cellStyle name="SAPBEXstdItemX 2 7 2 2" xfId="28194"/>
    <cellStyle name="SAPBEXstdItemX 2 7 2 3" xfId="30107"/>
    <cellStyle name="SAPBEXstdItemX 2 8" xfId="4846"/>
    <cellStyle name="SAPBEXstdItemX 2 8 2" xfId="16362"/>
    <cellStyle name="SAPBEXstdItemX 2 8 2 2" xfId="28195"/>
    <cellStyle name="SAPBEXstdItemX 2 8 2 3" xfId="30108"/>
    <cellStyle name="SAPBEXstdItemX 2 9" xfId="4847"/>
    <cellStyle name="SAPBEXstdItemX 2 9 2" xfId="16363"/>
    <cellStyle name="SAPBEXstdItemX 2 9 2 2" xfId="28196"/>
    <cellStyle name="SAPBEXstdItemX 2 9 2 3" xfId="30109"/>
    <cellStyle name="SAPBEXstdItemX 3" xfId="4848"/>
    <cellStyle name="SAPBEXstdItemX 3 2" xfId="4849"/>
    <cellStyle name="SAPBEXstdItemX 3 2 2" xfId="16364"/>
    <cellStyle name="SAPBEXstdItemX 3 2 2 2" xfId="28197"/>
    <cellStyle name="SAPBEXstdItemX 3 2 2 3" xfId="30110"/>
    <cellStyle name="SAPBEXstdItemX 3 3" xfId="4850"/>
    <cellStyle name="SAPBEXstdItemX 3 3 2" xfId="16365"/>
    <cellStyle name="SAPBEXstdItemX 3 3 2 2" xfId="28198"/>
    <cellStyle name="SAPBEXstdItemX 3 3 2 3" xfId="30111"/>
    <cellStyle name="SAPBEXstdItemX 3 4" xfId="15599"/>
    <cellStyle name="SAPBEXstdItemX 3 4 2" xfId="27454"/>
    <cellStyle name="SAPBEXstdItemX 3 4 3" xfId="29368"/>
    <cellStyle name="SAPBEXstdItemX 4" xfId="4851"/>
    <cellStyle name="SAPBEXstdItemX 4 2" xfId="4852"/>
    <cellStyle name="SAPBEXstdItemX 4 2 2" xfId="16367"/>
    <cellStyle name="SAPBEXstdItemX 4 2 2 2" xfId="28200"/>
    <cellStyle name="SAPBEXstdItemX 4 2 2 3" xfId="30113"/>
    <cellStyle name="SAPBEXstdItemX 4 3" xfId="4853"/>
    <cellStyle name="SAPBEXstdItemX 4 3 2" xfId="16368"/>
    <cellStyle name="SAPBEXstdItemX 4 3 2 2" xfId="28201"/>
    <cellStyle name="SAPBEXstdItemX 4 3 2 3" xfId="30114"/>
    <cellStyle name="SAPBEXstdItemX 4 4" xfId="16366"/>
    <cellStyle name="SAPBEXstdItemX 4 4 2" xfId="28199"/>
    <cellStyle name="SAPBEXstdItemX 4 4 3" xfId="30112"/>
    <cellStyle name="SAPBEXstdItemX 5" xfId="4854"/>
    <cellStyle name="SAPBEXstdItemX 5 2" xfId="16369"/>
    <cellStyle name="SAPBEXstdItemX 5 2 2" xfId="28202"/>
    <cellStyle name="SAPBEXstdItemX 5 2 3" xfId="30115"/>
    <cellStyle name="SAPBEXstdItemX 6" xfId="4855"/>
    <cellStyle name="SAPBEXstdItemX 6 2" xfId="16370"/>
    <cellStyle name="SAPBEXstdItemX 6 2 2" xfId="28203"/>
    <cellStyle name="SAPBEXstdItemX 6 2 3" xfId="30116"/>
    <cellStyle name="SAPBEXstdItemX 7" xfId="4856"/>
    <cellStyle name="SAPBEXstdItemX 7 2" xfId="16371"/>
    <cellStyle name="SAPBEXstdItemX 7 2 2" xfId="28204"/>
    <cellStyle name="SAPBEXstdItemX 7 2 3" xfId="30117"/>
    <cellStyle name="SAPBEXstdItemX 8" xfId="4857"/>
    <cellStyle name="SAPBEXstdItemX 8 2" xfId="16372"/>
    <cellStyle name="SAPBEXstdItemX 8 2 2" xfId="28205"/>
    <cellStyle name="SAPBEXstdItemX 8 2 3" xfId="30118"/>
    <cellStyle name="SAPBEXstdItemX 9" xfId="4858"/>
    <cellStyle name="SAPBEXstdItemX 9 2" xfId="16373"/>
    <cellStyle name="SAPBEXstdItemX 9 2 2" xfId="28206"/>
    <cellStyle name="SAPBEXstdItemX 9 2 3" xfId="30119"/>
    <cellStyle name="SAPBEXstdItemX_Кировская область факторный анализ" xfId="4859"/>
    <cellStyle name="SAPBEXtitle" xfId="4860"/>
    <cellStyle name="SAPBEXtitle 2" xfId="4861"/>
    <cellStyle name="SAPBEXtitle 3" xfId="4862"/>
    <cellStyle name="SAPBEXtitle 4" xfId="15370"/>
    <cellStyle name="SAPBEXtitle 5" xfId="16374"/>
    <cellStyle name="SAPBEXunassignedItem" xfId="4863"/>
    <cellStyle name="SAPBEXunassignedItem 10" xfId="4864"/>
    <cellStyle name="SAPBEXunassignedItem 2" xfId="4865"/>
    <cellStyle name="SAPBEXunassignedItem 3" xfId="4866"/>
    <cellStyle name="SAPBEXunassignedItem 4" xfId="4867"/>
    <cellStyle name="SAPBEXunassignedItem 5" xfId="4868"/>
    <cellStyle name="SAPBEXunassignedItem 6" xfId="4869"/>
    <cellStyle name="SAPBEXunassignedItem 7" xfId="4870"/>
    <cellStyle name="SAPBEXunassignedItem 8" xfId="4871"/>
    <cellStyle name="SAPBEXunassignedItem 9" xfId="4872"/>
    <cellStyle name="SAPBEXundefined" xfId="4873"/>
    <cellStyle name="SAPBEXundefined 10" xfId="4874"/>
    <cellStyle name="SAPBEXundefined 10 2" xfId="16376"/>
    <cellStyle name="SAPBEXundefined 10 2 2" xfId="28208"/>
    <cellStyle name="SAPBEXundefined 10 2 3" xfId="30121"/>
    <cellStyle name="SAPBEXundefined 11" xfId="15371"/>
    <cellStyle name="SAPBEXundefined 11 2" xfId="17247"/>
    <cellStyle name="SAPBEXundefined 11 2 2" xfId="28933"/>
    <cellStyle name="SAPBEXundefined 11 2 3" xfId="30846"/>
    <cellStyle name="SAPBEXundefined 12" xfId="16375"/>
    <cellStyle name="SAPBEXundefined 12 2" xfId="28207"/>
    <cellStyle name="SAPBEXundefined 12 3" xfId="30120"/>
    <cellStyle name="SAPBEXundefined 13" xfId="15600"/>
    <cellStyle name="SAPBEXundefined 13 2" xfId="27455"/>
    <cellStyle name="SAPBEXundefined 13 3" xfId="29369"/>
    <cellStyle name="SAPBEXundefined 2" xfId="4875"/>
    <cellStyle name="SAPBEXundefined 2 2" xfId="4876"/>
    <cellStyle name="SAPBEXundefined 2 2 2" xfId="16378"/>
    <cellStyle name="SAPBEXundefined 2 2 2 2" xfId="28210"/>
    <cellStyle name="SAPBEXundefined 2 2 2 3" xfId="30123"/>
    <cellStyle name="SAPBEXundefined 2 3" xfId="16377"/>
    <cellStyle name="SAPBEXundefined 2 3 2" xfId="28209"/>
    <cellStyle name="SAPBEXundefined 2 3 3" xfId="30122"/>
    <cellStyle name="SAPBEXundefined 3" xfId="4877"/>
    <cellStyle name="SAPBEXundefined 3 2" xfId="4878"/>
    <cellStyle name="SAPBEXundefined 3 2 2" xfId="16380"/>
    <cellStyle name="SAPBEXundefined 3 2 2 2" xfId="28212"/>
    <cellStyle name="SAPBEXundefined 3 2 2 3" xfId="30125"/>
    <cellStyle name="SAPBEXundefined 3 3" xfId="16379"/>
    <cellStyle name="SAPBEXundefined 3 3 2" xfId="28211"/>
    <cellStyle name="SAPBEXundefined 3 3 3" xfId="30124"/>
    <cellStyle name="SAPBEXundefined 4" xfId="4879"/>
    <cellStyle name="SAPBEXundefined 4 2" xfId="16381"/>
    <cellStyle name="SAPBEXundefined 4 2 2" xfId="28213"/>
    <cellStyle name="SAPBEXundefined 4 2 3" xfId="30126"/>
    <cellStyle name="SAPBEXundefined 5" xfId="4880"/>
    <cellStyle name="SAPBEXundefined 5 2" xfId="16382"/>
    <cellStyle name="SAPBEXundefined 5 2 2" xfId="28214"/>
    <cellStyle name="SAPBEXundefined 5 2 3" xfId="30127"/>
    <cellStyle name="SAPBEXundefined 6" xfId="4881"/>
    <cellStyle name="SAPBEXundefined 6 2" xfId="16383"/>
    <cellStyle name="SAPBEXundefined 6 2 2" xfId="28215"/>
    <cellStyle name="SAPBEXundefined 6 2 3" xfId="30128"/>
    <cellStyle name="SAPBEXundefined 7" xfId="4882"/>
    <cellStyle name="SAPBEXundefined 7 2" xfId="16384"/>
    <cellStyle name="SAPBEXundefined 7 2 2" xfId="28216"/>
    <cellStyle name="SAPBEXundefined 7 2 3" xfId="30129"/>
    <cellStyle name="SAPBEXundefined 8" xfId="4883"/>
    <cellStyle name="SAPBEXundefined 8 2" xfId="16385"/>
    <cellStyle name="SAPBEXundefined 8 2 2" xfId="28217"/>
    <cellStyle name="SAPBEXundefined 8 2 3" xfId="30130"/>
    <cellStyle name="SAPBEXundefined 9" xfId="4884"/>
    <cellStyle name="SAPBEXundefined 9 2" xfId="16386"/>
    <cellStyle name="SAPBEXundefined 9 2 2" xfId="28218"/>
    <cellStyle name="SAPBEXundefined 9 2 3" xfId="30131"/>
    <cellStyle name="ScotchRule" xfId="4885"/>
    <cellStyle name="ScotchRule 10" xfId="4886"/>
    <cellStyle name="ScotchRule 11" xfId="4887"/>
    <cellStyle name="ScotchRule 12" xfId="4888"/>
    <cellStyle name="ScotchRule 13" xfId="4889"/>
    <cellStyle name="ScotchRule 14" xfId="4890"/>
    <cellStyle name="ScotchRule 15" xfId="4891"/>
    <cellStyle name="ScotchRule 16" xfId="4892"/>
    <cellStyle name="ScotchRule 17" xfId="4893"/>
    <cellStyle name="ScotchRule 18" xfId="4894"/>
    <cellStyle name="ScotchRule 19" xfId="4895"/>
    <cellStyle name="ScotchRule 2" xfId="4896"/>
    <cellStyle name="ScotchRule 20" xfId="4897"/>
    <cellStyle name="ScotchRule 21" xfId="4898"/>
    <cellStyle name="ScotchRule 22" xfId="4899"/>
    <cellStyle name="ScotchRule 23" xfId="4900"/>
    <cellStyle name="ScotchRule 24" xfId="4901"/>
    <cellStyle name="ScotchRule 25" xfId="4902"/>
    <cellStyle name="ScotchRule 26" xfId="4903"/>
    <cellStyle name="ScotchRule 27" xfId="4904"/>
    <cellStyle name="ScotchRule 28" xfId="4905"/>
    <cellStyle name="ScotchRule 29" xfId="4906"/>
    <cellStyle name="ScotchRule 3" xfId="4907"/>
    <cellStyle name="ScotchRule 30" xfId="4908"/>
    <cellStyle name="ScotchRule 31" xfId="4909"/>
    <cellStyle name="ScotchRule 32" xfId="4910"/>
    <cellStyle name="ScotchRule 33" xfId="4911"/>
    <cellStyle name="ScotchRule 34" xfId="4912"/>
    <cellStyle name="ScotchRule 35" xfId="4913"/>
    <cellStyle name="ScotchRule 36" xfId="4914"/>
    <cellStyle name="ScotchRule 37" xfId="4915"/>
    <cellStyle name="ScotchRule 4" xfId="4916"/>
    <cellStyle name="ScotchRule 5" xfId="4917"/>
    <cellStyle name="ScotchRule 6" xfId="4918"/>
    <cellStyle name="ScotchRule 7" xfId="4919"/>
    <cellStyle name="ScotchRule 8" xfId="4920"/>
    <cellStyle name="ScotchRule 9" xfId="4921"/>
    <cellStyle name="ScripFactor" xfId="4922"/>
    <cellStyle name="SectionHeading" xfId="4923"/>
    <cellStyle name="SectionHeading 10" xfId="4924"/>
    <cellStyle name="SectionHeading 2" xfId="4925"/>
    <cellStyle name="SectionHeading 3" xfId="4926"/>
    <cellStyle name="SectionHeading 4" xfId="4927"/>
    <cellStyle name="SectionHeading 5" xfId="4928"/>
    <cellStyle name="SectionHeading 6" xfId="4929"/>
    <cellStyle name="SectionHeading 7" xfId="4930"/>
    <cellStyle name="SectionHeading 8" xfId="4931"/>
    <cellStyle name="SectionHeading 9" xfId="4932"/>
    <cellStyle name="SEM-BPS-data" xfId="4933"/>
    <cellStyle name="SEM-BPS-head" xfId="4934"/>
    <cellStyle name="SEM-BPS-headdata" xfId="4935"/>
    <cellStyle name="SEM-BPS-headkey" xfId="4936"/>
    <cellStyle name="SEM-BPS-input-on" xfId="4937"/>
    <cellStyle name="SEM-BPS-key" xfId="4938"/>
    <cellStyle name="SEM-BPS-sub1" xfId="4939"/>
    <cellStyle name="SEM-BPS-sub2" xfId="4940"/>
    <cellStyle name="SEM-BPS-total" xfId="4941"/>
    <cellStyle name="Sheet Title" xfId="4942"/>
    <cellStyle name="Short $" xfId="4943"/>
    <cellStyle name="Show_Sell" xfId="4944"/>
    <cellStyle name="Single Accounting" xfId="4945"/>
    <cellStyle name="Size" xfId="4946"/>
    <cellStyle name="small" xfId="4947"/>
    <cellStyle name="ssp " xfId="4948"/>
    <cellStyle name="ssp  2" xfId="4949"/>
    <cellStyle name="ssp  3" xfId="4950"/>
    <cellStyle name="ssp  4" xfId="4951"/>
    <cellStyle name="ssp  5" xfId="4952"/>
    <cellStyle name="ssp  6" xfId="4953"/>
    <cellStyle name="ssp  7" xfId="4954"/>
    <cellStyle name="ssp  8" xfId="4955"/>
    <cellStyle name="ssp  9" xfId="4956"/>
    <cellStyle name="stand_bord" xfId="4957"/>
    <cellStyle name="Standard" xfId="4958"/>
    <cellStyle name="Straipsnis1" xfId="4959"/>
    <cellStyle name="Straipsnis4" xfId="4960"/>
    <cellStyle name="Style 1" xfId="4961"/>
    <cellStyle name="Style 21" xfId="4962"/>
    <cellStyle name="Style 21 10" xfId="4963"/>
    <cellStyle name="Style 21 11" xfId="4964"/>
    <cellStyle name="Style 21 12" xfId="4965"/>
    <cellStyle name="Style 21 13" xfId="4966"/>
    <cellStyle name="Style 21 14" xfId="4967"/>
    <cellStyle name="Style 21 15" xfId="4968"/>
    <cellStyle name="Style 21 16" xfId="4969"/>
    <cellStyle name="Style 21 17" xfId="4970"/>
    <cellStyle name="Style 21 18" xfId="4971"/>
    <cellStyle name="Style 21 19" xfId="4972"/>
    <cellStyle name="Style 21 2" xfId="4973"/>
    <cellStyle name="Style 21 20" xfId="4974"/>
    <cellStyle name="Style 21 21" xfId="4975"/>
    <cellStyle name="Style 21 22" xfId="4976"/>
    <cellStyle name="Style 21 23" xfId="4977"/>
    <cellStyle name="Style 21 24" xfId="4978"/>
    <cellStyle name="Style 21 25" xfId="4979"/>
    <cellStyle name="Style 21 26" xfId="4980"/>
    <cellStyle name="Style 21 27" xfId="4981"/>
    <cellStyle name="Style 21 28" xfId="4982"/>
    <cellStyle name="Style 21 29" xfId="4983"/>
    <cellStyle name="Style 21 3" xfId="4984"/>
    <cellStyle name="Style 21 30" xfId="4985"/>
    <cellStyle name="Style 21 31" xfId="4986"/>
    <cellStyle name="Style 21 32" xfId="4987"/>
    <cellStyle name="Style 21 33" xfId="4988"/>
    <cellStyle name="Style 21 34" xfId="4989"/>
    <cellStyle name="Style 21 35" xfId="4990"/>
    <cellStyle name="Style 21 4" xfId="4991"/>
    <cellStyle name="Style 21 5" xfId="4992"/>
    <cellStyle name="Style 21 6" xfId="4993"/>
    <cellStyle name="Style 21 7" xfId="4994"/>
    <cellStyle name="Style 21 8" xfId="4995"/>
    <cellStyle name="Style 21 9" xfId="4996"/>
    <cellStyle name="Style 22" xfId="4997"/>
    <cellStyle name="Style 22 10" xfId="4998"/>
    <cellStyle name="Style 22 11" xfId="4999"/>
    <cellStyle name="Style 22 12" xfId="5000"/>
    <cellStyle name="Style 22 13" xfId="5001"/>
    <cellStyle name="Style 22 14" xfId="5002"/>
    <cellStyle name="Style 22 15" xfId="5003"/>
    <cellStyle name="Style 22 16" xfId="5004"/>
    <cellStyle name="Style 22 17" xfId="5005"/>
    <cellStyle name="Style 22 18" xfId="5006"/>
    <cellStyle name="Style 22 19" xfId="5007"/>
    <cellStyle name="Style 22 2" xfId="5008"/>
    <cellStyle name="Style 22 20" xfId="5009"/>
    <cellStyle name="Style 22 21" xfId="5010"/>
    <cellStyle name="Style 22 22" xfId="5011"/>
    <cellStyle name="Style 22 23" xfId="5012"/>
    <cellStyle name="Style 22 24" xfId="5013"/>
    <cellStyle name="Style 22 25" xfId="5014"/>
    <cellStyle name="Style 22 26" xfId="5015"/>
    <cellStyle name="Style 22 27" xfId="5016"/>
    <cellStyle name="Style 22 28" xfId="5017"/>
    <cellStyle name="Style 22 29" xfId="5018"/>
    <cellStyle name="Style 22 3" xfId="5019"/>
    <cellStyle name="Style 22 30" xfId="5020"/>
    <cellStyle name="Style 22 31" xfId="5021"/>
    <cellStyle name="Style 22 32" xfId="5022"/>
    <cellStyle name="Style 22 33" xfId="5023"/>
    <cellStyle name="Style 22 34" xfId="5024"/>
    <cellStyle name="Style 22 35" xfId="5025"/>
    <cellStyle name="Style 22 4" xfId="5026"/>
    <cellStyle name="Style 22 5" xfId="5027"/>
    <cellStyle name="Style 22 6" xfId="5028"/>
    <cellStyle name="Style 22 7" xfId="5029"/>
    <cellStyle name="Style 22 8" xfId="5030"/>
    <cellStyle name="Style 22 9" xfId="5031"/>
    <cellStyle name="Style 23" xfId="5032"/>
    <cellStyle name="Style 24" xfId="5033"/>
    <cellStyle name="Style 25" xfId="5034"/>
    <cellStyle name="Style 26" xfId="5035"/>
    <cellStyle name="Style 27" xfId="5036"/>
    <cellStyle name="Style 28" xfId="5037"/>
    <cellStyle name="Style 29" xfId="5038"/>
    <cellStyle name="Style 30" xfId="5039"/>
    <cellStyle name="Style 31" xfId="5040"/>
    <cellStyle name="Style 32" xfId="5041"/>
    <cellStyle name="Style 33" xfId="5042"/>
    <cellStyle name="Style 34" xfId="5043"/>
    <cellStyle name="Style 35" xfId="5044"/>
    <cellStyle name="STYLE1 - Style1" xfId="5045"/>
    <cellStyle name="Styles" xfId="5046"/>
    <cellStyle name="Subtitle" xfId="5047"/>
    <cellStyle name="Summe" xfId="5048"/>
    <cellStyle name="t" xfId="5049"/>
    <cellStyle name="t 2" xfId="5050"/>
    <cellStyle name="t 3" xfId="5051"/>
    <cellStyle name="t 4" xfId="5052"/>
    <cellStyle name="t 5" xfId="5053"/>
    <cellStyle name="t 6" xfId="5054"/>
    <cellStyle name="t 7" xfId="5055"/>
    <cellStyle name="t 8" xfId="5056"/>
    <cellStyle name="t_Manager" xfId="5057"/>
    <cellStyle name="t_Manager 2" xfId="5058"/>
    <cellStyle name="t_Manager 3" xfId="5059"/>
    <cellStyle name="t_Manager 4" xfId="5060"/>
    <cellStyle name="t_Manager 5" xfId="5061"/>
    <cellStyle name="t_Manager 6" xfId="5062"/>
    <cellStyle name="t_Manager 7" xfId="5063"/>
    <cellStyle name="t_Manager 8" xfId="5064"/>
    <cellStyle name="t_Manager_лизинг и страхование" xfId="5065"/>
    <cellStyle name="t_Manager_лизинг и страхование 2" xfId="5066"/>
    <cellStyle name="t_Manager_лизинг и страхование 3" xfId="5067"/>
    <cellStyle name="t_Manager_лизинг и страхование 4" xfId="5068"/>
    <cellStyle name="t_Manager_лизинг и страхование 5" xfId="5069"/>
    <cellStyle name="t_Manager_лизинг и страхование 6" xfId="5070"/>
    <cellStyle name="t_Manager_лизинг и страхование 7" xfId="5071"/>
    <cellStyle name="t_Manager_лизинг и страхование 8" xfId="5072"/>
    <cellStyle name="t_Manager_лизинг и страхование_Денежный поток ЗАО ЭПИ-2008г.(в объемах декабря)2811  ПОСЛЕДНИЙ (Перераб. с изм. старахованием)" xfId="5073"/>
    <cellStyle name="t_Manager_лизинг и страхование_Денежный поток ЗАО ЭПИ-2008г.(в объемах декабря)2811  ПОСЛЕДНИЙ (Перераб. с изм. старахованием) 2" xfId="5074"/>
    <cellStyle name="t_Manager_лизинг и страхование_Денежный поток ЗАО ЭПИ-2008г.(в объемах декабря)2811  ПОСЛЕДНИЙ (Перераб. с изм. старахованием) 3" xfId="5075"/>
    <cellStyle name="t_Manager_лизинг и страхование_Денежный поток ЗАО ЭПИ-2008г.(в объемах декабря)2811  ПОСЛЕДНИЙ (Перераб. с изм. старахованием) 4" xfId="5076"/>
    <cellStyle name="t_Manager_лизинг и страхование_Денежный поток ЗАО ЭПИ-2008г.(в объемах декабря)2811  ПОСЛЕДНИЙ (Перераб. с изм. старахованием) 5" xfId="5077"/>
    <cellStyle name="t_Manager_лизинг и страхование_Денежный поток ЗАО ЭПИ-2008г.(в объемах декабря)2811  ПОСЛЕДНИЙ (Перераб. с изм. старахованием) 6" xfId="5078"/>
    <cellStyle name="t_Manager_лизинг и страхование_Денежный поток ЗАО ЭПИ-2008г.(в объемах декабря)2811  ПОСЛЕДНИЙ (Перераб. с изм. старахованием) 7" xfId="5079"/>
    <cellStyle name="t_Manager_лизинг и страхование_Денежный поток ЗАО ЭПИ-2008г.(в объемах декабря)2811  ПОСЛЕДНИЙ (Перераб. с изм. старахованием) 8" xfId="5080"/>
    <cellStyle name="t_Manager_ЛИЗИНГовый КАЛЕНДАРЬ" xfId="5081"/>
    <cellStyle name="t_Manager_ЛИЗИНГовый КАЛЕНДАРЬ 2" xfId="5082"/>
    <cellStyle name="t_Manager_ЛИЗИНГовый КАЛЕНДАРЬ 3" xfId="5083"/>
    <cellStyle name="t_Manager_ЛИЗИНГовый КАЛЕНДАРЬ 4" xfId="5084"/>
    <cellStyle name="t_Manager_ЛИЗИНГовый КАЛЕНДАРЬ 5" xfId="5085"/>
    <cellStyle name="t_Manager_ЛИЗИНГовый КАЛЕНДАРЬ 6" xfId="5086"/>
    <cellStyle name="t_Manager_ЛИЗИНГовый КАЛЕНДАРЬ 7" xfId="5087"/>
    <cellStyle name="t_Manager_ЛИЗИНГовый КАЛЕНДАРЬ 8" xfId="5088"/>
    <cellStyle name="t_Manager_ЛИЗИНГовый КАЛЕНДАРЬ_Денежный поток ЗАО ЭПИ-2008г.(в объемах декабря)2811  ПОСЛЕДНИЙ (Перераб. с изм. старахованием)" xfId="5089"/>
    <cellStyle name="t_Manager_ЛИЗИНГовый КАЛЕНДАРЬ_Денежный поток ЗАО ЭПИ-2008г.(в объемах декабря)2811  ПОСЛЕДНИЙ (Перераб. с изм. старахованием) 2" xfId="5090"/>
    <cellStyle name="t_Manager_ЛИЗИНГовый КАЛЕНДАРЬ_Денежный поток ЗАО ЭПИ-2008г.(в объемах декабря)2811  ПОСЛЕДНИЙ (Перераб. с изм. старахованием) 3" xfId="5091"/>
    <cellStyle name="t_Manager_ЛИЗИНГовый КАЛЕНДАРЬ_Денежный поток ЗАО ЭПИ-2008г.(в объемах декабря)2811  ПОСЛЕДНИЙ (Перераб. с изм. старахованием) 4" xfId="5092"/>
    <cellStyle name="t_Manager_ЛИЗИНГовый КАЛЕНДАРЬ_Денежный поток ЗАО ЭПИ-2008г.(в объемах декабря)2811  ПОСЛЕДНИЙ (Перераб. с изм. старахованием) 5" xfId="5093"/>
    <cellStyle name="t_Manager_ЛИЗИНГовый КАЛЕНДАРЬ_Денежный поток ЗАО ЭПИ-2008г.(в объемах декабря)2811  ПОСЛЕДНИЙ (Перераб. с изм. старахованием) 6" xfId="5094"/>
    <cellStyle name="t_Manager_ЛИЗИНГовый КАЛЕНДАРЬ_Денежный поток ЗАО ЭПИ-2008г.(в объемах декабря)2811  ПОСЛЕДНИЙ (Перераб. с изм. старахованием) 7" xfId="5095"/>
    <cellStyle name="t_Manager_ЛИЗИНГовый КАЛЕНДАРЬ_Денежный поток ЗАО ЭПИ-2008г.(в объемах декабря)2811  ПОСЛЕДНИЙ (Перераб. с изм. старахованием) 8" xfId="5096"/>
    <cellStyle name="t_Manager_План ФХД котельной (ТЭЦ) от 22.01.08 последняя версия А3" xfId="5097"/>
    <cellStyle name="t_Manager_План ФХД котельной (ТЭЦ) от 22.01.08 последняя версия А3 2" xfId="5098"/>
    <cellStyle name="t_Manager_План ФХД котельной (ТЭЦ) от 22.01.08 последняя версия А3 3" xfId="5099"/>
    <cellStyle name="t_Manager_План ФХД котельной (ТЭЦ) от 22.01.08 последняя версия А3 4" xfId="5100"/>
    <cellStyle name="t_Manager_План ФХД котельной (ТЭЦ) от 22.01.08 последняя версия А3 5" xfId="5101"/>
    <cellStyle name="t_Manager_План ФХД котельной (ТЭЦ) от 22.01.08 последняя версия А3 6" xfId="5102"/>
    <cellStyle name="t_Manager_План ФХД котельной (ТЭЦ) от 22.01.08 последняя версия А3 7" xfId="5103"/>
    <cellStyle name="t_Manager_План ФХД котельной (ТЭЦ) от 22.01.08 последняя версия А3 8" xfId="5104"/>
    <cellStyle name="t_Manager_ПУШКИНО ( прир.ГАЗ  2009-2014 проектная мощность вар1" xfId="5105"/>
    <cellStyle name="t_Manager_ПУШКИНО ( прир.ГАЗ  2009-2014 проектная мощность вар1 2" xfId="5106"/>
    <cellStyle name="t_Manager_ПУШКИНО ( прир.ГАЗ  2009-2014 проектная мощность вар1 3" xfId="5107"/>
    <cellStyle name="t_Manager_ПУШКИНО ( прир.ГАЗ  2009-2014 проектная мощность вар1 4" xfId="5108"/>
    <cellStyle name="t_Manager_ПУШКИНО ( прир.ГАЗ  2009-2014 проектная мощность вар1 5" xfId="5109"/>
    <cellStyle name="t_Manager_ПУШКИНО ( прир.ГАЗ  2009-2014 проектная мощность вар1 6" xfId="5110"/>
    <cellStyle name="t_Manager_ПУШКИНО ( прир.ГАЗ  2009-2014 проектная мощность вар1 7" xfId="5111"/>
    <cellStyle name="t_Manager_ПУШКИНО ( прир.ГАЗ  2009-2014 проектная мощность вар1 8" xfId="5112"/>
    <cellStyle name="t_Manager_ПУШКИНО ( прир.ГАЗ  2009-2014 проектная мощность вар1_Денежный поток ЗАО ЭПИ-2008г.(в объемах декабря)2811  ПОСЛЕДНИЙ (Перераб. с изм. старахованием)" xfId="5113"/>
    <cellStyle name="t_Manager_ПУШКИНО ( прир.ГАЗ  2009-2014 проектная мощность вар1_Денежный поток ЗАО ЭПИ-2008г.(в объемах декабря)2811  ПОСЛЕДНИЙ (Перераб. с изм. старахованием) 2" xfId="5114"/>
    <cellStyle name="t_Manager_ПУШКИНО ( прир.ГАЗ  2009-2014 проектная мощность вар1_Денежный поток ЗАО ЭПИ-2008г.(в объемах декабря)2811  ПОСЛЕДНИЙ (Перераб. с изм. старахованием) 3" xfId="5115"/>
    <cellStyle name="t_Manager_ПУШКИНО ( прир.ГАЗ  2009-2014 проектная мощность вар1_Денежный поток ЗАО ЭПИ-2008г.(в объемах декабря)2811  ПОСЛЕДНИЙ (Перераб. с изм. старахованием) 4" xfId="5116"/>
    <cellStyle name="t_Manager_ПУШКИНО ( прир.ГАЗ  2009-2014 проектная мощность вар1_Денежный поток ЗАО ЭПИ-2008г.(в объемах декабря)2811  ПОСЛЕДНИЙ (Перераб. с изм. старахованием) 5" xfId="5117"/>
    <cellStyle name="t_Manager_ПУШКИНО ( прир.ГАЗ  2009-2014 проектная мощность вар1_Денежный поток ЗАО ЭПИ-2008г.(в объемах декабря)2811  ПОСЛЕДНИЙ (Перераб. с изм. старахованием) 6" xfId="5118"/>
    <cellStyle name="t_Manager_ПУШКИНО ( прир.ГАЗ  2009-2014 проектная мощность вар1_Денежный поток ЗАО ЭПИ-2008г.(в объемах декабря)2811  ПОСЛЕДНИЙ (Перераб. с изм. старахованием) 7" xfId="5119"/>
    <cellStyle name="t_Manager_ПУШКИНО ( прир.ГАЗ  2009-2014 проектная мощность вар1_Денежный поток ЗАО ЭПИ-2008г.(в объемах декабря)2811  ПОСЛЕДНИЙ (Перераб. с изм. старахованием) 8" xfId="5120"/>
    <cellStyle name="t_лизинг и страхование" xfId="5121"/>
    <cellStyle name="t_лизинг и страхование 2" xfId="5122"/>
    <cellStyle name="t_лизинг и страхование 3" xfId="5123"/>
    <cellStyle name="t_лизинг и страхование 4" xfId="5124"/>
    <cellStyle name="t_лизинг и страхование 5" xfId="5125"/>
    <cellStyle name="t_лизинг и страхование 6" xfId="5126"/>
    <cellStyle name="t_лизинг и страхование 7" xfId="5127"/>
    <cellStyle name="t_лизинг и страхование 8" xfId="5128"/>
    <cellStyle name="t_лизинг и страхование_Денежный поток ЗАО ЭПИ-2008г.(в объемах декабря)2811  ПОСЛЕДНИЙ (Перераб. с изм. старахованием)" xfId="5129"/>
    <cellStyle name="t_лизинг и страхование_Денежный поток ЗАО ЭПИ-2008г.(в объемах декабря)2811  ПОСЛЕДНИЙ (Перераб. с изм. старахованием) 2" xfId="5130"/>
    <cellStyle name="t_лизинг и страхование_Денежный поток ЗАО ЭПИ-2008г.(в объемах декабря)2811  ПОСЛЕДНИЙ (Перераб. с изм. старахованием) 3" xfId="5131"/>
    <cellStyle name="t_лизинг и страхование_Денежный поток ЗАО ЭПИ-2008г.(в объемах декабря)2811  ПОСЛЕДНИЙ (Перераб. с изм. старахованием) 4" xfId="5132"/>
    <cellStyle name="t_лизинг и страхование_Денежный поток ЗАО ЭПИ-2008г.(в объемах декабря)2811  ПОСЛЕДНИЙ (Перераб. с изм. старахованием) 5" xfId="5133"/>
    <cellStyle name="t_лизинг и страхование_Денежный поток ЗАО ЭПИ-2008г.(в объемах декабря)2811  ПОСЛЕДНИЙ (Перераб. с изм. старахованием) 6" xfId="5134"/>
    <cellStyle name="t_лизинг и страхование_Денежный поток ЗАО ЭПИ-2008г.(в объемах декабря)2811  ПОСЛЕДНИЙ (Перераб. с изм. старахованием) 7" xfId="5135"/>
    <cellStyle name="t_лизинг и страхование_Денежный поток ЗАО ЭПИ-2008г.(в объемах декабря)2811  ПОСЛЕДНИЙ (Перераб. с изм. старахованием) 8" xfId="5136"/>
    <cellStyle name="t_ЛИЗИНГовый КАЛЕНДАРЬ" xfId="5137"/>
    <cellStyle name="t_ЛИЗИНГовый КАЛЕНДАРЬ 2" xfId="5138"/>
    <cellStyle name="t_ЛИЗИНГовый КАЛЕНДАРЬ 3" xfId="5139"/>
    <cellStyle name="t_ЛИЗИНГовый КАЛЕНДАРЬ 4" xfId="5140"/>
    <cellStyle name="t_ЛИЗИНГовый КАЛЕНДАРЬ 5" xfId="5141"/>
    <cellStyle name="t_ЛИЗИНГовый КАЛЕНДАРЬ 6" xfId="5142"/>
    <cellStyle name="t_ЛИЗИНГовый КАЛЕНДАРЬ 7" xfId="5143"/>
    <cellStyle name="t_ЛИЗИНГовый КАЛЕНДАРЬ 8" xfId="5144"/>
    <cellStyle name="t_ЛИЗИНГовый КАЛЕНДАРЬ_Денежный поток ЗАО ЭПИ-2008г.(в объемах декабря)2811  ПОСЛЕДНИЙ (Перераб. с изм. старахованием)" xfId="5145"/>
    <cellStyle name="t_ЛИЗИНГовый КАЛЕНДАРЬ_Денежный поток ЗАО ЭПИ-2008г.(в объемах декабря)2811  ПОСЛЕДНИЙ (Перераб. с изм. старахованием) 2" xfId="5146"/>
    <cellStyle name="t_ЛИЗИНГовый КАЛЕНДАРЬ_Денежный поток ЗАО ЭПИ-2008г.(в объемах декабря)2811  ПОСЛЕДНИЙ (Перераб. с изм. старахованием) 3" xfId="5147"/>
    <cellStyle name="t_ЛИЗИНГовый КАЛЕНДАРЬ_Денежный поток ЗАО ЭПИ-2008г.(в объемах декабря)2811  ПОСЛЕДНИЙ (Перераб. с изм. старахованием) 4" xfId="5148"/>
    <cellStyle name="t_ЛИЗИНГовый КАЛЕНДАРЬ_Денежный поток ЗАО ЭПИ-2008г.(в объемах декабря)2811  ПОСЛЕДНИЙ (Перераб. с изм. старахованием) 5" xfId="5149"/>
    <cellStyle name="t_ЛИЗИНГовый КАЛЕНДАРЬ_Денежный поток ЗАО ЭПИ-2008г.(в объемах декабря)2811  ПОСЛЕДНИЙ (Перераб. с изм. старахованием) 6" xfId="5150"/>
    <cellStyle name="t_ЛИЗИНГовый КАЛЕНДАРЬ_Денежный поток ЗАО ЭПИ-2008г.(в объемах декабря)2811  ПОСЛЕДНИЙ (Перераб. с изм. старахованием) 7" xfId="5151"/>
    <cellStyle name="t_ЛИЗИНГовый КАЛЕНДАРЬ_Денежный поток ЗАО ЭПИ-2008г.(в объемах декабря)2811  ПОСЛЕДНИЙ (Перераб. с изм. старахованием) 8" xfId="5152"/>
    <cellStyle name="t_План ФХД котельной (ТЭЦ) от 22.01.08 последняя версия А3" xfId="5153"/>
    <cellStyle name="t_План ФХД котельной (ТЭЦ) от 22.01.08 последняя версия А3 2" xfId="5154"/>
    <cellStyle name="t_План ФХД котельной (ТЭЦ) от 22.01.08 последняя версия А3 3" xfId="5155"/>
    <cellStyle name="t_План ФХД котельной (ТЭЦ) от 22.01.08 последняя версия А3 4" xfId="5156"/>
    <cellStyle name="t_План ФХД котельной (ТЭЦ) от 22.01.08 последняя версия А3 5" xfId="5157"/>
    <cellStyle name="t_План ФХД котельной (ТЭЦ) от 22.01.08 последняя версия А3 6" xfId="5158"/>
    <cellStyle name="t_План ФХД котельной (ТЭЦ) от 22.01.08 последняя версия А3 7" xfId="5159"/>
    <cellStyle name="t_План ФХД котельной (ТЭЦ) от 22.01.08 последняя версия А3 8" xfId="5160"/>
    <cellStyle name="t_ПУШКИНО ( прир.ГАЗ  2009-2014 проектная мощность вар1" xfId="5161"/>
    <cellStyle name="t_ПУШКИНО ( прир.ГАЗ  2009-2014 проектная мощность вар1 2" xfId="5162"/>
    <cellStyle name="t_ПУШКИНО ( прир.ГАЗ  2009-2014 проектная мощность вар1 3" xfId="5163"/>
    <cellStyle name="t_ПУШКИНО ( прир.ГАЗ  2009-2014 проектная мощность вар1 4" xfId="5164"/>
    <cellStyle name="t_ПУШКИНО ( прир.ГАЗ  2009-2014 проектная мощность вар1 5" xfId="5165"/>
    <cellStyle name="t_ПУШКИНО ( прир.ГАЗ  2009-2014 проектная мощность вар1 6" xfId="5166"/>
    <cellStyle name="t_ПУШКИНО ( прир.ГАЗ  2009-2014 проектная мощность вар1 7" xfId="5167"/>
    <cellStyle name="t_ПУШКИНО ( прир.ГАЗ  2009-2014 проектная мощность вар1 8" xfId="5168"/>
    <cellStyle name="t_ПУШКИНО ( прир.ГАЗ  2009-2014 проектная мощность вар1_Денежный поток ЗАО ЭПИ-2008г.(в объемах декабря)2811  ПОСЛЕДНИЙ (Перераб. с изм. старахованием)" xfId="5169"/>
    <cellStyle name="t_ПУШКИНО ( прир.ГАЗ  2009-2014 проектная мощность вар1_Денежный поток ЗАО ЭПИ-2008г.(в объемах декабря)2811  ПОСЛЕДНИЙ (Перераб. с изм. старахованием) 2" xfId="5170"/>
    <cellStyle name="t_ПУШКИНО ( прир.ГАЗ  2009-2014 проектная мощность вар1_Денежный поток ЗАО ЭПИ-2008г.(в объемах декабря)2811  ПОСЛЕДНИЙ (Перераб. с изм. старахованием) 3" xfId="5171"/>
    <cellStyle name="t_ПУШКИНО ( прир.ГАЗ  2009-2014 проектная мощность вар1_Денежный поток ЗАО ЭПИ-2008г.(в объемах декабря)2811  ПОСЛЕДНИЙ (Перераб. с изм. старахованием) 4" xfId="5172"/>
    <cellStyle name="t_ПУШКИНО ( прир.ГАЗ  2009-2014 проектная мощность вар1_Денежный поток ЗАО ЭПИ-2008г.(в объемах декабря)2811  ПОСЛЕДНИЙ (Перераб. с изм. старахованием) 5" xfId="5173"/>
    <cellStyle name="t_ПУШКИНО ( прир.ГАЗ  2009-2014 проектная мощность вар1_Денежный поток ЗАО ЭПИ-2008г.(в объемах декабря)2811  ПОСЛЕДНИЙ (Перераб. с изм. старахованием) 6" xfId="5174"/>
    <cellStyle name="t_ПУШКИНО ( прир.ГАЗ  2009-2014 проектная мощность вар1_Денежный поток ЗАО ЭПИ-2008г.(в объемах декабря)2811  ПОСЛЕДНИЙ (Перераб. с изм. старахованием) 7" xfId="5175"/>
    <cellStyle name="t_ПУШКИНО ( прир.ГАЗ  2009-2014 проектная мощность вар1_Денежный поток ЗАО ЭПИ-2008г.(в объемах декабря)2811  ПОСЛЕДНИЙ (Перераб. с изм. старахованием) 8" xfId="5176"/>
    <cellStyle name="tabel" xfId="5177"/>
    <cellStyle name="tabel 2" xfId="29294"/>
    <cellStyle name="Table" xfId="5178"/>
    <cellStyle name="Table Head" xfId="5179"/>
    <cellStyle name="Table Head Aligned" xfId="5180"/>
    <cellStyle name="Table Head Aligned 2" xfId="5181"/>
    <cellStyle name="Table Head Aligned 3" xfId="5182"/>
    <cellStyle name="Table Head Aligned 4" xfId="5183"/>
    <cellStyle name="Table Head Aligned 5" xfId="5184"/>
    <cellStyle name="Table Head Aligned 6" xfId="5185"/>
    <cellStyle name="Table Head Aligned 7" xfId="5186"/>
    <cellStyle name="Table Head Aligned 8" xfId="5187"/>
    <cellStyle name="Table Head Blue" xfId="5188"/>
    <cellStyle name="Table Head Green" xfId="5189"/>
    <cellStyle name="Table Head Green 2" xfId="5190"/>
    <cellStyle name="Table Head Green 3" xfId="5191"/>
    <cellStyle name="Table Head Green 4" xfId="5192"/>
    <cellStyle name="Table Head Green 5" xfId="5193"/>
    <cellStyle name="Table Head Green 6" xfId="5194"/>
    <cellStyle name="Table Head Green 7" xfId="5195"/>
    <cellStyle name="Table Head Green 8" xfId="5196"/>
    <cellStyle name="Table Head_Val_Sum_Graph" xfId="5197"/>
    <cellStyle name="Table Heading" xfId="5198"/>
    <cellStyle name="Table Heading 2" xfId="5199"/>
    <cellStyle name="Table Text" xfId="5200"/>
    <cellStyle name="Table Title" xfId="5201"/>
    <cellStyle name="Table Units" xfId="5202"/>
    <cellStyle name="Table Units 2" xfId="29295"/>
    <cellStyle name="Table_Header" xfId="5203"/>
    <cellStyle name="TableLegend_State_0" xfId="18199"/>
    <cellStyle name="TableStyleLight1" xfId="27091"/>
    <cellStyle name="Term" xfId="5204"/>
    <cellStyle name="Text [3]" xfId="5205"/>
    <cellStyle name="Text [5]" xfId="5206"/>
    <cellStyle name="Text [6]" xfId="5207"/>
    <cellStyle name="Text 1" xfId="5208"/>
    <cellStyle name="Text Head 1" xfId="5209"/>
    <cellStyle name="Text Indent A" xfId="5210"/>
    <cellStyle name="Text Indent A 2" xfId="5211"/>
    <cellStyle name="Text Indent B" xfId="5212"/>
    <cellStyle name="Text Indent B 2" xfId="5213"/>
    <cellStyle name="Text Indent C" xfId="5214"/>
    <cellStyle name="Text Indent C 2" xfId="5215"/>
    <cellStyle name="Tickmark" xfId="5216"/>
    <cellStyle name="Times 10" xfId="5217"/>
    <cellStyle name="Times 12" xfId="5218"/>
    <cellStyle name="Title" xfId="5219"/>
    <cellStyle name="Title 10" xfId="5220"/>
    <cellStyle name="Title 11" xfId="5221"/>
    <cellStyle name="Title 12" xfId="5222"/>
    <cellStyle name="Title 13" xfId="5223"/>
    <cellStyle name="Title 2" xfId="5224"/>
    <cellStyle name="Title 2 2" xfId="5225"/>
    <cellStyle name="Title 3" xfId="5226"/>
    <cellStyle name="Title 4" xfId="5227"/>
    <cellStyle name="Title 4 2" xfId="5228"/>
    <cellStyle name="Title 5" xfId="5229"/>
    <cellStyle name="Title 6" xfId="5230"/>
    <cellStyle name="Title 7" xfId="5231"/>
    <cellStyle name="Title 8" xfId="5232"/>
    <cellStyle name="Title 9" xfId="5233"/>
    <cellStyle name="Title_1" xfId="5234"/>
    <cellStyle name="Titles" xfId="5235"/>
    <cellStyle name="Total" xfId="5236"/>
    <cellStyle name="Total 10" xfId="5237"/>
    <cellStyle name="Total 10 2" xfId="5238"/>
    <cellStyle name="Total 10 3" xfId="16387"/>
    <cellStyle name="Total 10 3 2" xfId="28219"/>
    <cellStyle name="Total 10 3 3" xfId="30132"/>
    <cellStyle name="Total 11" xfId="5239"/>
    <cellStyle name="Total 11 2" xfId="16388"/>
    <cellStyle name="Total 11 2 2" xfId="28220"/>
    <cellStyle name="Total 11 2 3" xfId="30133"/>
    <cellStyle name="Total 12" xfId="5240"/>
    <cellStyle name="Total 12 2" xfId="5241"/>
    <cellStyle name="Total 12 3" xfId="16389"/>
    <cellStyle name="Total 12 3 2" xfId="28221"/>
    <cellStyle name="Total 12 3 3" xfId="30134"/>
    <cellStyle name="Total 13" xfId="5242"/>
    <cellStyle name="Total 13 2" xfId="16390"/>
    <cellStyle name="Total 13 2 2" xfId="28222"/>
    <cellStyle name="Total 13 2 3" xfId="30135"/>
    <cellStyle name="Total 14" xfId="5243"/>
    <cellStyle name="Total 15" xfId="15601"/>
    <cellStyle name="Total 15 2" xfId="27456"/>
    <cellStyle name="Total 15 3" xfId="29370"/>
    <cellStyle name="Total 2" xfId="5244"/>
    <cellStyle name="Total 2 2" xfId="5245"/>
    <cellStyle name="Total 2 3" xfId="16391"/>
    <cellStyle name="Total 2 3 2" xfId="28223"/>
    <cellStyle name="Total 2 3 3" xfId="30136"/>
    <cellStyle name="Total 3" xfId="5246"/>
    <cellStyle name="Total 3 2" xfId="5247"/>
    <cellStyle name="Total 3 3" xfId="5248"/>
    <cellStyle name="Total 3 4" xfId="5249"/>
    <cellStyle name="Total 3 5" xfId="16392"/>
    <cellStyle name="Total 3 5 2" xfId="28224"/>
    <cellStyle name="Total 3 5 3" xfId="30137"/>
    <cellStyle name="Total 4" xfId="5250"/>
    <cellStyle name="Total 4 2" xfId="5251"/>
    <cellStyle name="Total 4 3" xfId="16393"/>
    <cellStyle name="Total 4 3 2" xfId="28225"/>
    <cellStyle name="Total 4 3 3" xfId="30138"/>
    <cellStyle name="Total 5" xfId="5252"/>
    <cellStyle name="Total 5 2" xfId="5253"/>
    <cellStyle name="Total 5 3" xfId="16394"/>
    <cellStyle name="Total 5 3 2" xfId="28226"/>
    <cellStyle name="Total 5 3 3" xfId="30139"/>
    <cellStyle name="Total 6" xfId="5254"/>
    <cellStyle name="Total 6 2" xfId="5255"/>
    <cellStyle name="Total 6 3" xfId="16395"/>
    <cellStyle name="Total 6 3 2" xfId="28227"/>
    <cellStyle name="Total 6 3 3" xfId="30140"/>
    <cellStyle name="Total 7" xfId="5256"/>
    <cellStyle name="Total 7 2" xfId="5257"/>
    <cellStyle name="Total 7 3" xfId="16396"/>
    <cellStyle name="Total 7 3 2" xfId="28228"/>
    <cellStyle name="Total 7 3 3" xfId="30141"/>
    <cellStyle name="Total 8" xfId="5258"/>
    <cellStyle name="Total 8 2" xfId="5259"/>
    <cellStyle name="Total 8 3" xfId="16397"/>
    <cellStyle name="Total 8 3 2" xfId="28229"/>
    <cellStyle name="Total 8 3 3" xfId="30142"/>
    <cellStyle name="Total 9" xfId="5260"/>
    <cellStyle name="Total 9 2" xfId="5261"/>
    <cellStyle name="Total 9 3" xfId="16398"/>
    <cellStyle name="Total 9 3 2" xfId="28230"/>
    <cellStyle name="Total 9 3 3" xfId="30143"/>
    <cellStyle name="Total_Xl0000026" xfId="5262"/>
    <cellStyle name="TypeNote" xfId="5263"/>
    <cellStyle name="Undefiniert" xfId="5264"/>
    <cellStyle name="Underline_Single" xfId="5265"/>
    <cellStyle name="Unit" xfId="5266"/>
    <cellStyle name="Unit 2" xfId="5267"/>
    <cellStyle name="UnitOfMeasure" xfId="5268"/>
    <cellStyle name="Units" xfId="5269"/>
    <cellStyle name="USD" xfId="5270"/>
    <cellStyle name="Validation" xfId="5271"/>
    <cellStyle name="Valiotsikko" xfId="5272"/>
    <cellStyle name="Value" xfId="5273"/>
    <cellStyle name="Valuta [0]_Arcen" xfId="5274"/>
    <cellStyle name="Valuta_Arcen" xfId="5275"/>
    <cellStyle name="Vertical" xfId="5276"/>
    <cellStyle name="Vertical 2" xfId="5277"/>
    <cellStyle name="Vдliotsikko" xfId="5278"/>
    <cellStyle name="Wahrung [0]_Bilanz" xfId="5279"/>
    <cellStyle name="Währung [0]_laroux" xfId="5280"/>
    <cellStyle name="Wahrung_Bilanz" xfId="5281"/>
    <cellStyle name="Währung_laroux" xfId="5282"/>
    <cellStyle name="Walutowy [0]_1" xfId="5283"/>
    <cellStyle name="Walutowy_1" xfId="5284"/>
    <cellStyle name="Warning Text" xfId="5285"/>
    <cellStyle name="Warning Text 10" xfId="5286"/>
    <cellStyle name="Warning Text 11" xfId="5287"/>
    <cellStyle name="Warning Text 12" xfId="5288"/>
    <cellStyle name="Warning Text 13" xfId="5289"/>
    <cellStyle name="Warning Text 2" xfId="5290"/>
    <cellStyle name="Warning Text 2 2" xfId="5291"/>
    <cellStyle name="Warning Text 3" xfId="5292"/>
    <cellStyle name="Warning Text 3 2" xfId="5293"/>
    <cellStyle name="Warning Text 4" xfId="5294"/>
    <cellStyle name="Warning Text 5" xfId="5295"/>
    <cellStyle name="Warning Text 6" xfId="5296"/>
    <cellStyle name="Warning Text 7" xfId="5297"/>
    <cellStyle name="Warning Text 8" xfId="5298"/>
    <cellStyle name="Warning Text 9" xfId="5299"/>
    <cellStyle name="white" xfId="5300"/>
    <cellStyle name="Wдhrung [0]_Compiling Utility Macros" xfId="5301"/>
    <cellStyle name="Wдhrung_Compiling Utility Macros" xfId="5302"/>
    <cellStyle name="year" xfId="5303"/>
    <cellStyle name="Year 2" xfId="5304"/>
    <cellStyle name="Year, Actual" xfId="5305"/>
    <cellStyle name="Year, Expected" xfId="5306"/>
    <cellStyle name="Year_Доходник1" xfId="5307"/>
    <cellStyle name="YelNumbersCurr" xfId="5308"/>
    <cellStyle name="YelNumbersCurr 2" xfId="5309"/>
    <cellStyle name="YelNumbersCurr 3" xfId="5310"/>
    <cellStyle name="Yen" xfId="5311"/>
    <cellStyle name="Акцент1" xfId="27" builtinId="29" customBuiltin="1"/>
    <cellStyle name="Акцент1 10" xfId="5312"/>
    <cellStyle name="Акцент1 10 2" xfId="5313"/>
    <cellStyle name="Акцент1 10 3" xfId="5314"/>
    <cellStyle name="Акцент1 10 4" xfId="5315"/>
    <cellStyle name="Акцент1 10 5" xfId="5316"/>
    <cellStyle name="Акцент1 11" xfId="5317"/>
    <cellStyle name="Акцент1 11 2" xfId="5318"/>
    <cellStyle name="Акцент1 11 3" xfId="5319"/>
    <cellStyle name="Акцент1 11 4" xfId="5320"/>
    <cellStyle name="Акцент1 11 5" xfId="5321"/>
    <cellStyle name="Акцент1 12" xfId="5322"/>
    <cellStyle name="Акцент1 12 2" xfId="5323"/>
    <cellStyle name="Акцент1 12 3" xfId="5324"/>
    <cellStyle name="Акцент1 12 4" xfId="5325"/>
    <cellStyle name="Акцент1 12 5" xfId="5326"/>
    <cellStyle name="Акцент1 13" xfId="5327"/>
    <cellStyle name="Акцент1 13 2" xfId="5328"/>
    <cellStyle name="Акцент1 13 3" xfId="5329"/>
    <cellStyle name="Акцент1 13 4" xfId="5330"/>
    <cellStyle name="Акцент1 13 5" xfId="5331"/>
    <cellStyle name="Акцент1 14" xfId="5332"/>
    <cellStyle name="Акцент1 14 2" xfId="5333"/>
    <cellStyle name="Акцент1 14 3" xfId="5334"/>
    <cellStyle name="Акцент1 14 4" xfId="5335"/>
    <cellStyle name="Акцент1 14 5" xfId="5336"/>
    <cellStyle name="Акцент1 15" xfId="5337"/>
    <cellStyle name="Акцент1 15 2" xfId="5338"/>
    <cellStyle name="Акцент1 15 3" xfId="5339"/>
    <cellStyle name="Акцент1 15 4" xfId="5340"/>
    <cellStyle name="Акцент1 15 5" xfId="5341"/>
    <cellStyle name="Акцент1 16" xfId="5342"/>
    <cellStyle name="Акцент1 16 2" xfId="5343"/>
    <cellStyle name="Акцент1 17" xfId="5344"/>
    <cellStyle name="Акцент1 18" xfId="5345"/>
    <cellStyle name="Акцент1 19" xfId="5346"/>
    <cellStyle name="Акцент1 2" xfId="5347"/>
    <cellStyle name="Акцент1 2 10" xfId="5348"/>
    <cellStyle name="Акцент1 2 11" xfId="5349"/>
    <cellStyle name="Акцент1 2 2" xfId="5350"/>
    <cellStyle name="Акцент1 2 2 2" xfId="5351"/>
    <cellStyle name="Акцент1 2 2 3" xfId="27092"/>
    <cellStyle name="Акцент1 2 3" xfId="5352"/>
    <cellStyle name="Акцент1 2 3 2" xfId="18200"/>
    <cellStyle name="Акцент1 2 4" xfId="5353"/>
    <cellStyle name="Акцент1 2 4 2" xfId="18201"/>
    <cellStyle name="Акцент1 2 5" xfId="5354"/>
    <cellStyle name="Акцент1 2 6" xfId="5355"/>
    <cellStyle name="Акцент1 2 6 2" xfId="5356"/>
    <cellStyle name="Акцент1 2 7" xfId="5357"/>
    <cellStyle name="Акцент1 2 8" xfId="5358"/>
    <cellStyle name="Акцент1 2 9" xfId="5359"/>
    <cellStyle name="Акцент1 2_июль " xfId="5360"/>
    <cellStyle name="Акцент1 20" xfId="18202"/>
    <cellStyle name="Акцент1 21" xfId="18203"/>
    <cellStyle name="Акцент1 22" xfId="18204"/>
    <cellStyle name="Акцент1 23" xfId="18205"/>
    <cellStyle name="Акцент1 24" xfId="18206"/>
    <cellStyle name="Акцент1 25" xfId="18207"/>
    <cellStyle name="Акцент1 25 2" xfId="27093"/>
    <cellStyle name="Акцент1 26" xfId="18208"/>
    <cellStyle name="Акцент1 26 2" xfId="27094"/>
    <cellStyle name="Акцент1 27" xfId="18209"/>
    <cellStyle name="Акцент1 28" xfId="18210"/>
    <cellStyle name="Акцент1 29" xfId="18211"/>
    <cellStyle name="Акцент1 3" xfId="5361"/>
    <cellStyle name="Акцент1 3 2" xfId="5362"/>
    <cellStyle name="Акцент1 3 2 2" xfId="27095"/>
    <cellStyle name="Акцент1 3 3" xfId="5363"/>
    <cellStyle name="Акцент1 3 4" xfId="5364"/>
    <cellStyle name="Акцент1 3 5" xfId="5365"/>
    <cellStyle name="Акцент1 3 6" xfId="5366"/>
    <cellStyle name="Акцент1 30" xfId="18212"/>
    <cellStyle name="Акцент1 31" xfId="18213"/>
    <cellStyle name="Акцент1 32" xfId="18214"/>
    <cellStyle name="Акцент1 33" xfId="18215"/>
    <cellStyle name="Акцент1 34" xfId="18216"/>
    <cellStyle name="Акцент1 35" xfId="18217"/>
    <cellStyle name="Акцент1 36" xfId="18218"/>
    <cellStyle name="Акцент1 37" xfId="18219"/>
    <cellStyle name="Акцент1 38" xfId="18220"/>
    <cellStyle name="Акцент1 39" xfId="18221"/>
    <cellStyle name="Акцент1 4" xfId="5367"/>
    <cellStyle name="Акцент1 4 2" xfId="5368"/>
    <cellStyle name="Акцент1 4 3" xfId="5369"/>
    <cellStyle name="Акцент1 4 4" xfId="5370"/>
    <cellStyle name="Акцент1 4 5" xfId="5371"/>
    <cellStyle name="Акцент1 40" xfId="18222"/>
    <cellStyle name="Акцент1 41" xfId="18223"/>
    <cellStyle name="Акцент1 42" xfId="18224"/>
    <cellStyle name="Акцент1 43" xfId="18225"/>
    <cellStyle name="Акцент1 44" xfId="18226"/>
    <cellStyle name="Акцент1 45" xfId="18227"/>
    <cellStyle name="Акцент1 46" xfId="18228"/>
    <cellStyle name="Акцент1 47" xfId="18229"/>
    <cellStyle name="Акцент1 48" xfId="18230"/>
    <cellStyle name="Акцент1 49" xfId="18231"/>
    <cellStyle name="Акцент1 5" xfId="5372"/>
    <cellStyle name="Акцент1 5 2" xfId="5373"/>
    <cellStyle name="Акцент1 5 3" xfId="5374"/>
    <cellStyle name="Акцент1 5 4" xfId="5375"/>
    <cellStyle name="Акцент1 5 5" xfId="5376"/>
    <cellStyle name="Акцент1 50" xfId="18232"/>
    <cellStyle name="Акцент1 51" xfId="18233"/>
    <cellStyle name="Акцент1 52" xfId="18234"/>
    <cellStyle name="Акцент1 53" xfId="18235"/>
    <cellStyle name="Акцент1 54" xfId="18236"/>
    <cellStyle name="Акцент1 55" xfId="18237"/>
    <cellStyle name="Акцент1 56" xfId="18238"/>
    <cellStyle name="Акцент1 57" xfId="18239"/>
    <cellStyle name="Акцент1 58" xfId="18240"/>
    <cellStyle name="Акцент1 59" xfId="18241"/>
    <cellStyle name="Акцент1 6" xfId="5377"/>
    <cellStyle name="Акцент1 6 2" xfId="5378"/>
    <cellStyle name="Акцент1 6 3" xfId="5379"/>
    <cellStyle name="Акцент1 6 4" xfId="5380"/>
    <cellStyle name="Акцент1 6 5" xfId="5381"/>
    <cellStyle name="Акцент1 60" xfId="18242"/>
    <cellStyle name="Акцент1 61" xfId="18243"/>
    <cellStyle name="Акцент1 62" xfId="18244"/>
    <cellStyle name="Акцент1 63" xfId="18245"/>
    <cellStyle name="Акцент1 64" xfId="18246"/>
    <cellStyle name="Акцент1 65" xfId="18247"/>
    <cellStyle name="Акцент1 66" xfId="18248"/>
    <cellStyle name="Акцент1 67" xfId="18249"/>
    <cellStyle name="Акцент1 68" xfId="18250"/>
    <cellStyle name="Акцент1 69" xfId="18251"/>
    <cellStyle name="Акцент1 7" xfId="5382"/>
    <cellStyle name="Акцент1 7 2" xfId="5383"/>
    <cellStyle name="Акцент1 7 3" xfId="5384"/>
    <cellStyle name="Акцент1 7 4" xfId="5385"/>
    <cellStyle name="Акцент1 7 5" xfId="5386"/>
    <cellStyle name="Акцент1 70" xfId="19851"/>
    <cellStyle name="Акцент1 70 2" xfId="21527"/>
    <cellStyle name="Акцент1 71" xfId="20560"/>
    <cellStyle name="Акцент1 71 2" xfId="21528"/>
    <cellStyle name="Акцент1 72" xfId="21529"/>
    <cellStyle name="Акцент1 73" xfId="21530"/>
    <cellStyle name="Акцент1 74" xfId="21531"/>
    <cellStyle name="Акцент1 75" xfId="21708"/>
    <cellStyle name="Акцент1 76" xfId="21749"/>
    <cellStyle name="Акцент1 77" xfId="21790"/>
    <cellStyle name="Акцент1 78" xfId="21831"/>
    <cellStyle name="Акцент1 79" xfId="21872"/>
    <cellStyle name="Акцент1 8" xfId="5387"/>
    <cellStyle name="Акцент1 8 2" xfId="5388"/>
    <cellStyle name="Акцент1 8 3" xfId="5389"/>
    <cellStyle name="Акцент1 8 4" xfId="5390"/>
    <cellStyle name="Акцент1 8 5" xfId="5391"/>
    <cellStyle name="Акцент1 80" xfId="21912"/>
    <cellStyle name="Акцент1 9" xfId="5392"/>
    <cellStyle name="Акцент1 9 2" xfId="5393"/>
    <cellStyle name="Акцент1 9 3" xfId="5394"/>
    <cellStyle name="Акцент1 9 4" xfId="5395"/>
    <cellStyle name="Акцент1 9 5" xfId="5396"/>
    <cellStyle name="Акцент2" xfId="30" builtinId="33" customBuiltin="1"/>
    <cellStyle name="Акцент2 10" xfId="5397"/>
    <cellStyle name="Акцент2 10 2" xfId="5398"/>
    <cellStyle name="Акцент2 10 3" xfId="5399"/>
    <cellStyle name="Акцент2 10 4" xfId="5400"/>
    <cellStyle name="Акцент2 10 5" xfId="5401"/>
    <cellStyle name="Акцент2 11" xfId="5402"/>
    <cellStyle name="Акцент2 11 2" xfId="5403"/>
    <cellStyle name="Акцент2 11 3" xfId="5404"/>
    <cellStyle name="Акцент2 11 4" xfId="5405"/>
    <cellStyle name="Акцент2 11 5" xfId="5406"/>
    <cellStyle name="Акцент2 12" xfId="5407"/>
    <cellStyle name="Акцент2 12 2" xfId="5408"/>
    <cellStyle name="Акцент2 12 3" xfId="5409"/>
    <cellStyle name="Акцент2 12 4" xfId="5410"/>
    <cellStyle name="Акцент2 12 5" xfId="5411"/>
    <cellStyle name="Акцент2 13" xfId="5412"/>
    <cellStyle name="Акцент2 13 2" xfId="5413"/>
    <cellStyle name="Акцент2 13 3" xfId="5414"/>
    <cellStyle name="Акцент2 13 4" xfId="5415"/>
    <cellStyle name="Акцент2 13 5" xfId="5416"/>
    <cellStyle name="Акцент2 14" xfId="5417"/>
    <cellStyle name="Акцент2 14 2" xfId="5418"/>
    <cellStyle name="Акцент2 14 3" xfId="5419"/>
    <cellStyle name="Акцент2 14 4" xfId="5420"/>
    <cellStyle name="Акцент2 14 5" xfId="5421"/>
    <cellStyle name="Акцент2 15" xfId="5422"/>
    <cellStyle name="Акцент2 15 2" xfId="5423"/>
    <cellStyle name="Акцент2 15 3" xfId="5424"/>
    <cellStyle name="Акцент2 15 4" xfId="5425"/>
    <cellStyle name="Акцент2 15 5" xfId="5426"/>
    <cellStyle name="Акцент2 16" xfId="5427"/>
    <cellStyle name="Акцент2 16 2" xfId="5428"/>
    <cellStyle name="Акцент2 17" xfId="5429"/>
    <cellStyle name="Акцент2 18" xfId="5430"/>
    <cellStyle name="Акцент2 19" xfId="5431"/>
    <cellStyle name="Акцент2 2" xfId="5432"/>
    <cellStyle name="Акцент2 2 10" xfId="5433"/>
    <cellStyle name="Акцент2 2 11" xfId="5434"/>
    <cellStyle name="Акцент2 2 2" xfId="5435"/>
    <cellStyle name="Акцент2 2 2 2" xfId="5436"/>
    <cellStyle name="Акцент2 2 2 3" xfId="27096"/>
    <cellStyle name="Акцент2 2 3" xfId="5437"/>
    <cellStyle name="Акцент2 2 3 2" xfId="18252"/>
    <cellStyle name="Акцент2 2 4" xfId="5438"/>
    <cellStyle name="Акцент2 2 4 2" xfId="18253"/>
    <cellStyle name="Акцент2 2 5" xfId="5439"/>
    <cellStyle name="Акцент2 2 6" xfId="5440"/>
    <cellStyle name="Акцент2 2 6 2" xfId="5441"/>
    <cellStyle name="Акцент2 2 7" xfId="5442"/>
    <cellStyle name="Акцент2 2 8" xfId="5443"/>
    <cellStyle name="Акцент2 2 9" xfId="5444"/>
    <cellStyle name="Акцент2 2_июль " xfId="5445"/>
    <cellStyle name="Акцент2 20" xfId="18254"/>
    <cellStyle name="Акцент2 21" xfId="18255"/>
    <cellStyle name="Акцент2 22" xfId="18256"/>
    <cellStyle name="Акцент2 23" xfId="18257"/>
    <cellStyle name="Акцент2 24" xfId="18258"/>
    <cellStyle name="Акцент2 25" xfId="18259"/>
    <cellStyle name="Акцент2 25 2" xfId="27097"/>
    <cellStyle name="Акцент2 26" xfId="18260"/>
    <cellStyle name="Акцент2 26 2" xfId="27098"/>
    <cellStyle name="Акцент2 27" xfId="18261"/>
    <cellStyle name="Акцент2 28" xfId="18262"/>
    <cellStyle name="Акцент2 29" xfId="18263"/>
    <cellStyle name="Акцент2 3" xfId="5446"/>
    <cellStyle name="Акцент2 3 2" xfId="5447"/>
    <cellStyle name="Акцент2 3 2 2" xfId="27099"/>
    <cellStyle name="Акцент2 3 3" xfId="5448"/>
    <cellStyle name="Акцент2 3 4" xfId="5449"/>
    <cellStyle name="Акцент2 3 5" xfId="5450"/>
    <cellStyle name="Акцент2 3 6" xfId="5451"/>
    <cellStyle name="Акцент2 30" xfId="18264"/>
    <cellStyle name="Акцент2 31" xfId="18265"/>
    <cellStyle name="Акцент2 32" xfId="18266"/>
    <cellStyle name="Акцент2 33" xfId="18267"/>
    <cellStyle name="Акцент2 34" xfId="18268"/>
    <cellStyle name="Акцент2 35" xfId="18269"/>
    <cellStyle name="Акцент2 36" xfId="18270"/>
    <cellStyle name="Акцент2 37" xfId="18271"/>
    <cellStyle name="Акцент2 38" xfId="18272"/>
    <cellStyle name="Акцент2 39" xfId="18273"/>
    <cellStyle name="Акцент2 4" xfId="5452"/>
    <cellStyle name="Акцент2 4 2" xfId="5453"/>
    <cellStyle name="Акцент2 4 3" xfId="5454"/>
    <cellStyle name="Акцент2 4 4" xfId="5455"/>
    <cellStyle name="Акцент2 4 5" xfId="5456"/>
    <cellStyle name="Акцент2 40" xfId="18274"/>
    <cellStyle name="Акцент2 41" xfId="18275"/>
    <cellStyle name="Акцент2 42" xfId="18276"/>
    <cellStyle name="Акцент2 43" xfId="18277"/>
    <cellStyle name="Акцент2 44" xfId="18278"/>
    <cellStyle name="Акцент2 45" xfId="18279"/>
    <cellStyle name="Акцент2 46" xfId="18280"/>
    <cellStyle name="Акцент2 47" xfId="18281"/>
    <cellStyle name="Акцент2 48" xfId="18282"/>
    <cellStyle name="Акцент2 49" xfId="18283"/>
    <cellStyle name="Акцент2 5" xfId="5457"/>
    <cellStyle name="Акцент2 5 2" xfId="5458"/>
    <cellStyle name="Акцент2 5 3" xfId="5459"/>
    <cellStyle name="Акцент2 5 4" xfId="5460"/>
    <cellStyle name="Акцент2 5 5" xfId="5461"/>
    <cellStyle name="Акцент2 50" xfId="18284"/>
    <cellStyle name="Акцент2 51" xfId="18285"/>
    <cellStyle name="Акцент2 52" xfId="18286"/>
    <cellStyle name="Акцент2 53" xfId="18287"/>
    <cellStyle name="Акцент2 54" xfId="18288"/>
    <cellStyle name="Акцент2 55" xfId="18289"/>
    <cellStyle name="Акцент2 56" xfId="18290"/>
    <cellStyle name="Акцент2 57" xfId="18291"/>
    <cellStyle name="Акцент2 58" xfId="18292"/>
    <cellStyle name="Акцент2 59" xfId="18293"/>
    <cellStyle name="Акцент2 6" xfId="5462"/>
    <cellStyle name="Акцент2 6 2" xfId="5463"/>
    <cellStyle name="Акцент2 6 3" xfId="5464"/>
    <cellStyle name="Акцент2 6 4" xfId="5465"/>
    <cellStyle name="Акцент2 6 5" xfId="5466"/>
    <cellStyle name="Акцент2 60" xfId="18294"/>
    <cellStyle name="Акцент2 61" xfId="18295"/>
    <cellStyle name="Акцент2 62" xfId="18296"/>
    <cellStyle name="Акцент2 63" xfId="18297"/>
    <cellStyle name="Акцент2 64" xfId="18298"/>
    <cellStyle name="Акцент2 65" xfId="18299"/>
    <cellStyle name="Акцент2 66" xfId="18300"/>
    <cellStyle name="Акцент2 67" xfId="18301"/>
    <cellStyle name="Акцент2 68" xfId="18302"/>
    <cellStyle name="Акцент2 69" xfId="18303"/>
    <cellStyle name="Акцент2 7" xfId="5467"/>
    <cellStyle name="Акцент2 7 2" xfId="5468"/>
    <cellStyle name="Акцент2 7 3" xfId="5469"/>
    <cellStyle name="Акцент2 7 4" xfId="5470"/>
    <cellStyle name="Акцент2 7 5" xfId="5471"/>
    <cellStyle name="Акцент2 70" xfId="19852"/>
    <cellStyle name="Акцент2 70 2" xfId="21532"/>
    <cellStyle name="Акцент2 71" xfId="20561"/>
    <cellStyle name="Акцент2 71 2" xfId="21533"/>
    <cellStyle name="Акцент2 72" xfId="21534"/>
    <cellStyle name="Акцент2 73" xfId="21535"/>
    <cellStyle name="Акцент2 74" xfId="21536"/>
    <cellStyle name="Акцент2 75" xfId="21709"/>
    <cellStyle name="Акцент2 76" xfId="21750"/>
    <cellStyle name="Акцент2 77" xfId="21791"/>
    <cellStyle name="Акцент2 78" xfId="21832"/>
    <cellStyle name="Акцент2 79" xfId="21873"/>
    <cellStyle name="Акцент2 8" xfId="5472"/>
    <cellStyle name="Акцент2 8 2" xfId="5473"/>
    <cellStyle name="Акцент2 8 3" xfId="5474"/>
    <cellStyle name="Акцент2 8 4" xfId="5475"/>
    <cellStyle name="Акцент2 8 5" xfId="5476"/>
    <cellStyle name="Акцент2 80" xfId="21913"/>
    <cellStyle name="Акцент2 9" xfId="5477"/>
    <cellStyle name="Акцент2 9 2" xfId="5478"/>
    <cellStyle name="Акцент2 9 3" xfId="5479"/>
    <cellStyle name="Акцент2 9 4" xfId="5480"/>
    <cellStyle name="Акцент2 9 5" xfId="5481"/>
    <cellStyle name="Акцент3" xfId="33" builtinId="37" customBuiltin="1"/>
    <cellStyle name="Акцент3 10" xfId="5482"/>
    <cellStyle name="Акцент3 10 2" xfId="5483"/>
    <cellStyle name="Акцент3 10 3" xfId="5484"/>
    <cellStyle name="Акцент3 10 4" xfId="5485"/>
    <cellStyle name="Акцент3 10 5" xfId="5486"/>
    <cellStyle name="Акцент3 11" xfId="5487"/>
    <cellStyle name="Акцент3 11 2" xfId="5488"/>
    <cellStyle name="Акцент3 11 3" xfId="5489"/>
    <cellStyle name="Акцент3 11 4" xfId="5490"/>
    <cellStyle name="Акцент3 11 5" xfId="5491"/>
    <cellStyle name="Акцент3 12" xfId="5492"/>
    <cellStyle name="Акцент3 12 2" xfId="5493"/>
    <cellStyle name="Акцент3 12 3" xfId="5494"/>
    <cellStyle name="Акцент3 12 4" xfId="5495"/>
    <cellStyle name="Акцент3 12 5" xfId="5496"/>
    <cellStyle name="Акцент3 13" xfId="5497"/>
    <cellStyle name="Акцент3 13 2" xfId="5498"/>
    <cellStyle name="Акцент3 13 3" xfId="5499"/>
    <cellStyle name="Акцент3 13 4" xfId="5500"/>
    <cellStyle name="Акцент3 13 5" xfId="5501"/>
    <cellStyle name="Акцент3 14" xfId="5502"/>
    <cellStyle name="Акцент3 14 2" xfId="5503"/>
    <cellStyle name="Акцент3 14 3" xfId="5504"/>
    <cellStyle name="Акцент3 14 4" xfId="5505"/>
    <cellStyle name="Акцент3 14 5" xfId="5506"/>
    <cellStyle name="Акцент3 15" xfId="5507"/>
    <cellStyle name="Акцент3 15 2" xfId="5508"/>
    <cellStyle name="Акцент3 15 3" xfId="5509"/>
    <cellStyle name="Акцент3 15 4" xfId="5510"/>
    <cellStyle name="Акцент3 15 5" xfId="5511"/>
    <cellStyle name="Акцент3 16" xfId="5512"/>
    <cellStyle name="Акцент3 16 2" xfId="5513"/>
    <cellStyle name="Акцент3 17" xfId="5514"/>
    <cellStyle name="Акцент3 18" xfId="5515"/>
    <cellStyle name="Акцент3 19" xfId="5516"/>
    <cellStyle name="Акцент3 2" xfId="5517"/>
    <cellStyle name="Акцент3 2 10" xfId="5518"/>
    <cellStyle name="Акцент3 2 11" xfId="5519"/>
    <cellStyle name="Акцент3 2 2" xfId="5520"/>
    <cellStyle name="Акцент3 2 2 2" xfId="5521"/>
    <cellStyle name="Акцент3 2 2 3" xfId="27100"/>
    <cellStyle name="Акцент3 2 3" xfId="5522"/>
    <cellStyle name="Акцент3 2 3 2" xfId="18304"/>
    <cellStyle name="Акцент3 2 4" xfId="5523"/>
    <cellStyle name="Акцент3 2 4 2" xfId="18305"/>
    <cellStyle name="Акцент3 2 5" xfId="5524"/>
    <cellStyle name="Акцент3 2 6" xfId="5525"/>
    <cellStyle name="Акцент3 2 6 2" xfId="5526"/>
    <cellStyle name="Акцент3 2 7" xfId="5527"/>
    <cellStyle name="Акцент3 2 8" xfId="5528"/>
    <cellStyle name="Акцент3 2 9" xfId="5529"/>
    <cellStyle name="Акцент3 2_июль " xfId="5530"/>
    <cellStyle name="Акцент3 20" xfId="18306"/>
    <cellStyle name="Акцент3 21" xfId="18307"/>
    <cellStyle name="Акцент3 22" xfId="18308"/>
    <cellStyle name="Акцент3 23" xfId="18309"/>
    <cellStyle name="Акцент3 24" xfId="18310"/>
    <cellStyle name="Акцент3 25" xfId="18311"/>
    <cellStyle name="Акцент3 25 2" xfId="27101"/>
    <cellStyle name="Акцент3 26" xfId="18312"/>
    <cellStyle name="Акцент3 26 2" xfId="27102"/>
    <cellStyle name="Акцент3 27" xfId="18313"/>
    <cellStyle name="Акцент3 28" xfId="18314"/>
    <cellStyle name="Акцент3 29" xfId="18315"/>
    <cellStyle name="Акцент3 3" xfId="5531"/>
    <cellStyle name="Акцент3 3 2" xfId="5532"/>
    <cellStyle name="Акцент3 3 2 2" xfId="27103"/>
    <cellStyle name="Акцент3 3 3" xfId="5533"/>
    <cellStyle name="Акцент3 3 4" xfId="5534"/>
    <cellStyle name="Акцент3 3 5" xfId="5535"/>
    <cellStyle name="Акцент3 3 6" xfId="5536"/>
    <cellStyle name="Акцент3 30" xfId="18316"/>
    <cellStyle name="Акцент3 31" xfId="18317"/>
    <cellStyle name="Акцент3 32" xfId="18318"/>
    <cellStyle name="Акцент3 33" xfId="18319"/>
    <cellStyle name="Акцент3 34" xfId="18320"/>
    <cellStyle name="Акцент3 35" xfId="18321"/>
    <cellStyle name="Акцент3 36" xfId="18322"/>
    <cellStyle name="Акцент3 37" xfId="18323"/>
    <cellStyle name="Акцент3 38" xfId="18324"/>
    <cellStyle name="Акцент3 39" xfId="18325"/>
    <cellStyle name="Акцент3 4" xfId="5537"/>
    <cellStyle name="Акцент3 4 2" xfId="5538"/>
    <cellStyle name="Акцент3 4 3" xfId="5539"/>
    <cellStyle name="Акцент3 4 4" xfId="5540"/>
    <cellStyle name="Акцент3 4 5" xfId="5541"/>
    <cellStyle name="Акцент3 40" xfId="18326"/>
    <cellStyle name="Акцент3 41" xfId="18327"/>
    <cellStyle name="Акцент3 42" xfId="18328"/>
    <cellStyle name="Акцент3 43" xfId="18329"/>
    <cellStyle name="Акцент3 44" xfId="18330"/>
    <cellStyle name="Акцент3 45" xfId="18331"/>
    <cellStyle name="Акцент3 46" xfId="18332"/>
    <cellStyle name="Акцент3 47" xfId="18333"/>
    <cellStyle name="Акцент3 48" xfId="18334"/>
    <cellStyle name="Акцент3 49" xfId="18335"/>
    <cellStyle name="Акцент3 5" xfId="5542"/>
    <cellStyle name="Акцент3 5 2" xfId="5543"/>
    <cellStyle name="Акцент3 5 3" xfId="5544"/>
    <cellStyle name="Акцент3 5 4" xfId="5545"/>
    <cellStyle name="Акцент3 5 5" xfId="5546"/>
    <cellStyle name="Акцент3 50" xfId="18336"/>
    <cellStyle name="Акцент3 51" xfId="18337"/>
    <cellStyle name="Акцент3 52" xfId="18338"/>
    <cellStyle name="Акцент3 53" xfId="18339"/>
    <cellStyle name="Акцент3 54" xfId="18340"/>
    <cellStyle name="Акцент3 55" xfId="18341"/>
    <cellStyle name="Акцент3 56" xfId="18342"/>
    <cellStyle name="Акцент3 57" xfId="18343"/>
    <cellStyle name="Акцент3 58" xfId="18344"/>
    <cellStyle name="Акцент3 59" xfId="18345"/>
    <cellStyle name="Акцент3 6" xfId="5547"/>
    <cellStyle name="Акцент3 6 2" xfId="5548"/>
    <cellStyle name="Акцент3 6 3" xfId="5549"/>
    <cellStyle name="Акцент3 6 4" xfId="5550"/>
    <cellStyle name="Акцент3 6 5" xfId="5551"/>
    <cellStyle name="Акцент3 60" xfId="18346"/>
    <cellStyle name="Акцент3 61" xfId="18347"/>
    <cellStyle name="Акцент3 62" xfId="18348"/>
    <cellStyle name="Акцент3 63" xfId="18349"/>
    <cellStyle name="Акцент3 64" xfId="18350"/>
    <cellStyle name="Акцент3 65" xfId="18351"/>
    <cellStyle name="Акцент3 66" xfId="18352"/>
    <cellStyle name="Акцент3 67" xfId="18353"/>
    <cellStyle name="Акцент3 68" xfId="18354"/>
    <cellStyle name="Акцент3 69" xfId="18355"/>
    <cellStyle name="Акцент3 7" xfId="5552"/>
    <cellStyle name="Акцент3 7 2" xfId="5553"/>
    <cellStyle name="Акцент3 7 3" xfId="5554"/>
    <cellStyle name="Акцент3 7 4" xfId="5555"/>
    <cellStyle name="Акцент3 7 5" xfId="5556"/>
    <cellStyle name="Акцент3 70" xfId="19853"/>
    <cellStyle name="Акцент3 70 2" xfId="21537"/>
    <cellStyle name="Акцент3 71" xfId="20562"/>
    <cellStyle name="Акцент3 71 2" xfId="21538"/>
    <cellStyle name="Акцент3 72" xfId="21539"/>
    <cellStyle name="Акцент3 73" xfId="21540"/>
    <cellStyle name="Акцент3 74" xfId="21541"/>
    <cellStyle name="Акцент3 75" xfId="21710"/>
    <cellStyle name="Акцент3 76" xfId="21751"/>
    <cellStyle name="Акцент3 77" xfId="21792"/>
    <cellStyle name="Акцент3 78" xfId="21833"/>
    <cellStyle name="Акцент3 79" xfId="21874"/>
    <cellStyle name="Акцент3 8" xfId="5557"/>
    <cellStyle name="Акцент3 8 2" xfId="5558"/>
    <cellStyle name="Акцент3 8 3" xfId="5559"/>
    <cellStyle name="Акцент3 8 4" xfId="5560"/>
    <cellStyle name="Акцент3 8 5" xfId="5561"/>
    <cellStyle name="Акцент3 80" xfId="21914"/>
    <cellStyle name="Акцент3 9" xfId="5562"/>
    <cellStyle name="Акцент3 9 2" xfId="5563"/>
    <cellStyle name="Акцент3 9 3" xfId="5564"/>
    <cellStyle name="Акцент3 9 4" xfId="5565"/>
    <cellStyle name="Акцент3 9 5" xfId="5566"/>
    <cellStyle name="Акцент4" xfId="34" builtinId="41" customBuiltin="1"/>
    <cellStyle name="Акцент4 10" xfId="5567"/>
    <cellStyle name="Акцент4 10 2" xfId="5568"/>
    <cellStyle name="Акцент4 10 3" xfId="5569"/>
    <cellStyle name="Акцент4 10 4" xfId="5570"/>
    <cellStyle name="Акцент4 10 5" xfId="5571"/>
    <cellStyle name="Акцент4 11" xfId="5572"/>
    <cellStyle name="Акцент4 11 2" xfId="5573"/>
    <cellStyle name="Акцент4 11 3" xfId="5574"/>
    <cellStyle name="Акцент4 11 4" xfId="5575"/>
    <cellStyle name="Акцент4 11 5" xfId="5576"/>
    <cellStyle name="Акцент4 12" xfId="5577"/>
    <cellStyle name="Акцент4 12 2" xfId="5578"/>
    <cellStyle name="Акцент4 12 3" xfId="5579"/>
    <cellStyle name="Акцент4 12 4" xfId="5580"/>
    <cellStyle name="Акцент4 12 5" xfId="5581"/>
    <cellStyle name="Акцент4 13" xfId="5582"/>
    <cellStyle name="Акцент4 13 2" xfId="5583"/>
    <cellStyle name="Акцент4 13 3" xfId="5584"/>
    <cellStyle name="Акцент4 13 4" xfId="5585"/>
    <cellStyle name="Акцент4 13 5" xfId="5586"/>
    <cellStyle name="Акцент4 14" xfId="5587"/>
    <cellStyle name="Акцент4 14 2" xfId="5588"/>
    <cellStyle name="Акцент4 14 3" xfId="5589"/>
    <cellStyle name="Акцент4 14 4" xfId="5590"/>
    <cellStyle name="Акцент4 14 5" xfId="5591"/>
    <cellStyle name="Акцент4 15" xfId="5592"/>
    <cellStyle name="Акцент4 15 2" xfId="5593"/>
    <cellStyle name="Акцент4 15 3" xfId="5594"/>
    <cellStyle name="Акцент4 15 4" xfId="5595"/>
    <cellStyle name="Акцент4 15 5" xfId="5596"/>
    <cellStyle name="Акцент4 16" xfId="5597"/>
    <cellStyle name="Акцент4 16 2" xfId="5598"/>
    <cellStyle name="Акцент4 17" xfId="5599"/>
    <cellStyle name="Акцент4 18" xfId="5600"/>
    <cellStyle name="Акцент4 19" xfId="5601"/>
    <cellStyle name="Акцент4 2" xfId="5602"/>
    <cellStyle name="Акцент4 2 10" xfId="5603"/>
    <cellStyle name="Акцент4 2 11" xfId="5604"/>
    <cellStyle name="Акцент4 2 2" xfId="5605"/>
    <cellStyle name="Акцент4 2 2 2" xfId="5606"/>
    <cellStyle name="Акцент4 2 2 3" xfId="27105"/>
    <cellStyle name="Акцент4 2 3" xfId="5607"/>
    <cellStyle name="Акцент4 2 3 2" xfId="18356"/>
    <cellStyle name="Акцент4 2 4" xfId="5608"/>
    <cellStyle name="Акцент4 2 4 2" xfId="18357"/>
    <cellStyle name="Акцент4 2 5" xfId="5609"/>
    <cellStyle name="Акцент4 2 6" xfId="5610"/>
    <cellStyle name="Акцент4 2 6 2" xfId="5611"/>
    <cellStyle name="Акцент4 2 7" xfId="5612"/>
    <cellStyle name="Акцент4 2 8" xfId="5613"/>
    <cellStyle name="Акцент4 2 9" xfId="5614"/>
    <cellStyle name="Акцент4 2_июль " xfId="5615"/>
    <cellStyle name="Акцент4 20" xfId="18358"/>
    <cellStyle name="Акцент4 21" xfId="18359"/>
    <cellStyle name="Акцент4 22" xfId="18360"/>
    <cellStyle name="Акцент4 23" xfId="18361"/>
    <cellStyle name="Акцент4 24" xfId="18362"/>
    <cellStyle name="Акцент4 25" xfId="18363"/>
    <cellStyle name="Акцент4 25 2" xfId="27106"/>
    <cellStyle name="Акцент4 26" xfId="18364"/>
    <cellStyle name="Акцент4 26 2" xfId="27107"/>
    <cellStyle name="Акцент4 27" xfId="18365"/>
    <cellStyle name="Акцент4 28" xfId="18366"/>
    <cellStyle name="Акцент4 29" xfId="18367"/>
    <cellStyle name="Акцент4 3" xfId="5616"/>
    <cellStyle name="Акцент4 3 2" xfId="5617"/>
    <cellStyle name="Акцент4 3 2 2" xfId="27108"/>
    <cellStyle name="Акцент4 3 3" xfId="5618"/>
    <cellStyle name="Акцент4 3 4" xfId="5619"/>
    <cellStyle name="Акцент4 3 5" xfId="5620"/>
    <cellStyle name="Акцент4 3 6" xfId="5621"/>
    <cellStyle name="Акцент4 30" xfId="18368"/>
    <cellStyle name="Акцент4 31" xfId="18369"/>
    <cellStyle name="Акцент4 32" xfId="18370"/>
    <cellStyle name="Акцент4 33" xfId="18371"/>
    <cellStyle name="Акцент4 34" xfId="18372"/>
    <cellStyle name="Акцент4 35" xfId="18373"/>
    <cellStyle name="Акцент4 36" xfId="18374"/>
    <cellStyle name="Акцент4 37" xfId="18375"/>
    <cellStyle name="Акцент4 38" xfId="18376"/>
    <cellStyle name="Акцент4 39" xfId="18377"/>
    <cellStyle name="Акцент4 4" xfId="5622"/>
    <cellStyle name="Акцент4 4 2" xfId="5623"/>
    <cellStyle name="Акцент4 4 3" xfId="5624"/>
    <cellStyle name="Акцент4 4 4" xfId="5625"/>
    <cellStyle name="Акцент4 4 5" xfId="5626"/>
    <cellStyle name="Акцент4 40" xfId="18378"/>
    <cellStyle name="Акцент4 41" xfId="18379"/>
    <cellStyle name="Акцент4 42" xfId="18380"/>
    <cellStyle name="Акцент4 43" xfId="18381"/>
    <cellStyle name="Акцент4 44" xfId="18382"/>
    <cellStyle name="Акцент4 45" xfId="18383"/>
    <cellStyle name="Акцент4 46" xfId="18384"/>
    <cellStyle name="Акцент4 47" xfId="18385"/>
    <cellStyle name="Акцент4 48" xfId="18386"/>
    <cellStyle name="Акцент4 49" xfId="18387"/>
    <cellStyle name="Акцент4 5" xfId="5627"/>
    <cellStyle name="Акцент4 5 2" xfId="5628"/>
    <cellStyle name="Акцент4 5 3" xfId="5629"/>
    <cellStyle name="Акцент4 5 4" xfId="5630"/>
    <cellStyle name="Акцент4 5 5" xfId="5631"/>
    <cellStyle name="Акцент4 50" xfId="18388"/>
    <cellStyle name="Акцент4 51" xfId="18389"/>
    <cellStyle name="Акцент4 52" xfId="18390"/>
    <cellStyle name="Акцент4 53" xfId="18391"/>
    <cellStyle name="Акцент4 54" xfId="18392"/>
    <cellStyle name="Акцент4 55" xfId="18393"/>
    <cellStyle name="Акцент4 56" xfId="18394"/>
    <cellStyle name="Акцент4 57" xfId="18395"/>
    <cellStyle name="Акцент4 58" xfId="18396"/>
    <cellStyle name="Акцент4 59" xfId="18397"/>
    <cellStyle name="Акцент4 6" xfId="5632"/>
    <cellStyle name="Акцент4 6 2" xfId="5633"/>
    <cellStyle name="Акцент4 6 3" xfId="5634"/>
    <cellStyle name="Акцент4 6 4" xfId="5635"/>
    <cellStyle name="Акцент4 6 5" xfId="5636"/>
    <cellStyle name="Акцент4 60" xfId="18398"/>
    <cellStyle name="Акцент4 61" xfId="18399"/>
    <cellStyle name="Акцент4 62" xfId="18400"/>
    <cellStyle name="Акцент4 63" xfId="18401"/>
    <cellStyle name="Акцент4 64" xfId="18402"/>
    <cellStyle name="Акцент4 65" xfId="18403"/>
    <cellStyle name="Акцент4 66" xfId="18404"/>
    <cellStyle name="Акцент4 67" xfId="18405"/>
    <cellStyle name="Акцент4 68" xfId="18406"/>
    <cellStyle name="Акцент4 69" xfId="18407"/>
    <cellStyle name="Акцент4 7" xfId="5637"/>
    <cellStyle name="Акцент4 7 2" xfId="5638"/>
    <cellStyle name="Акцент4 7 3" xfId="5639"/>
    <cellStyle name="Акцент4 7 4" xfId="5640"/>
    <cellStyle name="Акцент4 7 5" xfId="5641"/>
    <cellStyle name="Акцент4 70" xfId="19854"/>
    <cellStyle name="Акцент4 70 2" xfId="21542"/>
    <cellStyle name="Акцент4 71" xfId="20564"/>
    <cellStyle name="Акцент4 71 2" xfId="21543"/>
    <cellStyle name="Акцент4 72" xfId="21544"/>
    <cellStyle name="Акцент4 73" xfId="21545"/>
    <cellStyle name="Акцент4 74" xfId="21546"/>
    <cellStyle name="Акцент4 75" xfId="21711"/>
    <cellStyle name="Акцент4 76" xfId="21752"/>
    <cellStyle name="Акцент4 77" xfId="21793"/>
    <cellStyle name="Акцент4 78" xfId="21834"/>
    <cellStyle name="Акцент4 79" xfId="21875"/>
    <cellStyle name="Акцент4 8" xfId="5642"/>
    <cellStyle name="Акцент4 8 2" xfId="5643"/>
    <cellStyle name="Акцент4 8 3" xfId="5644"/>
    <cellStyle name="Акцент4 8 4" xfId="5645"/>
    <cellStyle name="Акцент4 8 5" xfId="5646"/>
    <cellStyle name="Акцент4 80" xfId="21915"/>
    <cellStyle name="Акцент4 9" xfId="5647"/>
    <cellStyle name="Акцент4 9 2" xfId="5648"/>
    <cellStyle name="Акцент4 9 3" xfId="5649"/>
    <cellStyle name="Акцент4 9 4" xfId="5650"/>
    <cellStyle name="Акцент4 9 5" xfId="5651"/>
    <cellStyle name="Акцент5" xfId="36" builtinId="45" customBuiltin="1"/>
    <cellStyle name="Акцент5 10" xfId="5652"/>
    <cellStyle name="Акцент5 10 2" xfId="5653"/>
    <cellStyle name="Акцент5 10 3" xfId="5654"/>
    <cellStyle name="Акцент5 10 4" xfId="5655"/>
    <cellStyle name="Акцент5 10 5" xfId="5656"/>
    <cellStyle name="Акцент5 11" xfId="5657"/>
    <cellStyle name="Акцент5 11 2" xfId="5658"/>
    <cellStyle name="Акцент5 11 3" xfId="5659"/>
    <cellStyle name="Акцент5 11 4" xfId="5660"/>
    <cellStyle name="Акцент5 11 5" xfId="5661"/>
    <cellStyle name="Акцент5 12" xfId="5662"/>
    <cellStyle name="Акцент5 12 2" xfId="5663"/>
    <cellStyle name="Акцент5 12 3" xfId="5664"/>
    <cellStyle name="Акцент5 12 4" xfId="5665"/>
    <cellStyle name="Акцент5 12 5" xfId="5666"/>
    <cellStyle name="Акцент5 13" xfId="5667"/>
    <cellStyle name="Акцент5 13 2" xfId="5668"/>
    <cellStyle name="Акцент5 13 3" xfId="5669"/>
    <cellStyle name="Акцент5 13 4" xfId="5670"/>
    <cellStyle name="Акцент5 13 5" xfId="5671"/>
    <cellStyle name="Акцент5 14" xfId="5672"/>
    <cellStyle name="Акцент5 14 2" xfId="5673"/>
    <cellStyle name="Акцент5 14 3" xfId="5674"/>
    <cellStyle name="Акцент5 14 4" xfId="5675"/>
    <cellStyle name="Акцент5 14 5" xfId="5676"/>
    <cellStyle name="Акцент5 15" xfId="5677"/>
    <cellStyle name="Акцент5 15 2" xfId="5678"/>
    <cellStyle name="Акцент5 15 3" xfId="5679"/>
    <cellStyle name="Акцент5 15 4" xfId="5680"/>
    <cellStyle name="Акцент5 15 5" xfId="5681"/>
    <cellStyle name="Акцент5 16" xfId="5682"/>
    <cellStyle name="Акцент5 16 2" xfId="5683"/>
    <cellStyle name="Акцент5 17" xfId="5684"/>
    <cellStyle name="Акцент5 18" xfId="5685"/>
    <cellStyle name="Акцент5 19" xfId="5686"/>
    <cellStyle name="Акцент5 2" xfId="5687"/>
    <cellStyle name="Акцент5 2 10" xfId="5688"/>
    <cellStyle name="Акцент5 2 11" xfId="5689"/>
    <cellStyle name="Акцент5 2 2" xfId="5690"/>
    <cellStyle name="Акцент5 2 2 2" xfId="5691"/>
    <cellStyle name="Акцент5 2 3" xfId="5692"/>
    <cellStyle name="Акцент5 2 3 2" xfId="18408"/>
    <cellStyle name="Акцент5 2 4" xfId="5693"/>
    <cellStyle name="Акцент5 2 4 2" xfId="18409"/>
    <cellStyle name="Акцент5 2 5" xfId="5694"/>
    <cellStyle name="Акцент5 2 6" xfId="5695"/>
    <cellStyle name="Акцент5 2 7" xfId="5696"/>
    <cellStyle name="Акцент5 2 8" xfId="5697"/>
    <cellStyle name="Акцент5 2 9" xfId="5698"/>
    <cellStyle name="Акцент5 2_июль " xfId="5699"/>
    <cellStyle name="Акцент5 20" xfId="18410"/>
    <cellStyle name="Акцент5 21" xfId="18411"/>
    <cellStyle name="Акцент5 22" xfId="18412"/>
    <cellStyle name="Акцент5 23" xfId="18413"/>
    <cellStyle name="Акцент5 24" xfId="18414"/>
    <cellStyle name="Акцент5 25" xfId="18415"/>
    <cellStyle name="Акцент5 25 2" xfId="27109"/>
    <cellStyle name="Акцент5 26" xfId="18416"/>
    <cellStyle name="Акцент5 26 2" xfId="27110"/>
    <cellStyle name="Акцент5 27" xfId="18417"/>
    <cellStyle name="Акцент5 28" xfId="18418"/>
    <cellStyle name="Акцент5 29" xfId="18419"/>
    <cellStyle name="Акцент5 3" xfId="5700"/>
    <cellStyle name="Акцент5 3 2" xfId="5701"/>
    <cellStyle name="Акцент5 3 2 2" xfId="27111"/>
    <cellStyle name="Акцент5 3 3" xfId="5702"/>
    <cellStyle name="Акцент5 3 4" xfId="5703"/>
    <cellStyle name="Акцент5 3 5" xfId="5704"/>
    <cellStyle name="Акцент5 3 6" xfId="5705"/>
    <cellStyle name="Акцент5 30" xfId="18420"/>
    <cellStyle name="Акцент5 31" xfId="18421"/>
    <cellStyle name="Акцент5 32" xfId="18422"/>
    <cellStyle name="Акцент5 33" xfId="18423"/>
    <cellStyle name="Акцент5 34" xfId="18424"/>
    <cellStyle name="Акцент5 35" xfId="18425"/>
    <cellStyle name="Акцент5 36" xfId="18426"/>
    <cellStyle name="Акцент5 37" xfId="18427"/>
    <cellStyle name="Акцент5 38" xfId="18428"/>
    <cellStyle name="Акцент5 39" xfId="18429"/>
    <cellStyle name="Акцент5 4" xfId="5706"/>
    <cellStyle name="Акцент5 4 2" xfId="5707"/>
    <cellStyle name="Акцент5 4 3" xfId="5708"/>
    <cellStyle name="Акцент5 4 4" xfId="5709"/>
    <cellStyle name="Акцент5 4 5" xfId="5710"/>
    <cellStyle name="Акцент5 40" xfId="18430"/>
    <cellStyle name="Акцент5 41" xfId="18431"/>
    <cellStyle name="Акцент5 42" xfId="18432"/>
    <cellStyle name="Акцент5 43" xfId="18433"/>
    <cellStyle name="Акцент5 44" xfId="18434"/>
    <cellStyle name="Акцент5 45" xfId="18435"/>
    <cellStyle name="Акцент5 46" xfId="18436"/>
    <cellStyle name="Акцент5 47" xfId="18437"/>
    <cellStyle name="Акцент5 48" xfId="18438"/>
    <cellStyle name="Акцент5 49" xfId="18439"/>
    <cellStyle name="Акцент5 5" xfId="5711"/>
    <cellStyle name="Акцент5 5 2" xfId="5712"/>
    <cellStyle name="Акцент5 5 3" xfId="5713"/>
    <cellStyle name="Акцент5 5 4" xfId="5714"/>
    <cellStyle name="Акцент5 5 5" xfId="5715"/>
    <cellStyle name="Акцент5 50" xfId="18440"/>
    <cellStyle name="Акцент5 51" xfId="18441"/>
    <cellStyle name="Акцент5 52" xfId="18442"/>
    <cellStyle name="Акцент5 53" xfId="18443"/>
    <cellStyle name="Акцент5 54" xfId="18444"/>
    <cellStyle name="Акцент5 55" xfId="18445"/>
    <cellStyle name="Акцент5 56" xfId="18446"/>
    <cellStyle name="Акцент5 57" xfId="18447"/>
    <cellStyle name="Акцент5 58" xfId="18448"/>
    <cellStyle name="Акцент5 59" xfId="18449"/>
    <cellStyle name="Акцент5 6" xfId="5716"/>
    <cellStyle name="Акцент5 6 2" xfId="5717"/>
    <cellStyle name="Акцент5 6 3" xfId="5718"/>
    <cellStyle name="Акцент5 6 4" xfId="5719"/>
    <cellStyle name="Акцент5 6 5" xfId="5720"/>
    <cellStyle name="Акцент5 60" xfId="18450"/>
    <cellStyle name="Акцент5 61" xfId="18451"/>
    <cellStyle name="Акцент5 62" xfId="18452"/>
    <cellStyle name="Акцент5 63" xfId="18453"/>
    <cellStyle name="Акцент5 64" xfId="18454"/>
    <cellStyle name="Акцент5 65" xfId="18455"/>
    <cellStyle name="Акцент5 66" xfId="18456"/>
    <cellStyle name="Акцент5 67" xfId="18457"/>
    <cellStyle name="Акцент5 68" xfId="18458"/>
    <cellStyle name="Акцент5 69" xfId="18459"/>
    <cellStyle name="Акцент5 7" xfId="5721"/>
    <cellStyle name="Акцент5 7 2" xfId="5722"/>
    <cellStyle name="Акцент5 7 3" xfId="5723"/>
    <cellStyle name="Акцент5 7 4" xfId="5724"/>
    <cellStyle name="Акцент5 7 5" xfId="5725"/>
    <cellStyle name="Акцент5 70" xfId="19855"/>
    <cellStyle name="Акцент5 70 2" xfId="21547"/>
    <cellStyle name="Акцент5 71" xfId="20565"/>
    <cellStyle name="Акцент5 71 2" xfId="21548"/>
    <cellStyle name="Акцент5 72" xfId="21549"/>
    <cellStyle name="Акцент5 73" xfId="21550"/>
    <cellStyle name="Акцент5 74" xfId="21551"/>
    <cellStyle name="Акцент5 75" xfId="21712"/>
    <cellStyle name="Акцент5 76" xfId="21753"/>
    <cellStyle name="Акцент5 77" xfId="21794"/>
    <cellStyle name="Акцент5 78" xfId="21835"/>
    <cellStyle name="Акцент5 79" xfId="21876"/>
    <cellStyle name="Акцент5 8" xfId="5726"/>
    <cellStyle name="Акцент5 8 2" xfId="5727"/>
    <cellStyle name="Акцент5 8 3" xfId="5728"/>
    <cellStyle name="Акцент5 8 4" xfId="5729"/>
    <cellStyle name="Акцент5 8 5" xfId="5730"/>
    <cellStyle name="Акцент5 80" xfId="21916"/>
    <cellStyle name="Акцент5 9" xfId="5731"/>
    <cellStyle name="Акцент5 9 2" xfId="5732"/>
    <cellStyle name="Акцент5 9 3" xfId="5733"/>
    <cellStyle name="Акцент5 9 4" xfId="5734"/>
    <cellStyle name="Акцент5 9 5" xfId="5735"/>
    <cellStyle name="Акцент6" xfId="40" builtinId="49" customBuiltin="1"/>
    <cellStyle name="Акцент6 10" xfId="5736"/>
    <cellStyle name="Акцент6 10 2" xfId="5737"/>
    <cellStyle name="Акцент6 10 3" xfId="5738"/>
    <cellStyle name="Акцент6 10 4" xfId="5739"/>
    <cellStyle name="Акцент6 10 5" xfId="5740"/>
    <cellStyle name="Акцент6 11" xfId="5741"/>
    <cellStyle name="Акцент6 11 2" xfId="5742"/>
    <cellStyle name="Акцент6 11 3" xfId="5743"/>
    <cellStyle name="Акцент6 11 4" xfId="5744"/>
    <cellStyle name="Акцент6 11 5" xfId="5745"/>
    <cellStyle name="Акцент6 12" xfId="5746"/>
    <cellStyle name="Акцент6 12 2" xfId="5747"/>
    <cellStyle name="Акцент6 12 3" xfId="5748"/>
    <cellStyle name="Акцент6 12 4" xfId="5749"/>
    <cellStyle name="Акцент6 12 5" xfId="5750"/>
    <cellStyle name="Акцент6 13" xfId="5751"/>
    <cellStyle name="Акцент6 13 2" xfId="5752"/>
    <cellStyle name="Акцент6 13 3" xfId="5753"/>
    <cellStyle name="Акцент6 13 4" xfId="5754"/>
    <cellStyle name="Акцент6 13 5" xfId="5755"/>
    <cellStyle name="Акцент6 14" xfId="5756"/>
    <cellStyle name="Акцент6 14 2" xfId="5757"/>
    <cellStyle name="Акцент6 14 3" xfId="5758"/>
    <cellStyle name="Акцент6 14 4" xfId="5759"/>
    <cellStyle name="Акцент6 14 5" xfId="5760"/>
    <cellStyle name="Акцент6 15" xfId="5761"/>
    <cellStyle name="Акцент6 15 2" xfId="5762"/>
    <cellStyle name="Акцент6 15 3" xfId="5763"/>
    <cellStyle name="Акцент6 15 4" xfId="5764"/>
    <cellStyle name="Акцент6 15 5" xfId="5765"/>
    <cellStyle name="Акцент6 16" xfId="5766"/>
    <cellStyle name="Акцент6 16 2" xfId="5767"/>
    <cellStyle name="Акцент6 17" xfId="5768"/>
    <cellStyle name="Акцент6 18" xfId="5769"/>
    <cellStyle name="Акцент6 19" xfId="5770"/>
    <cellStyle name="Акцент6 2" xfId="5771"/>
    <cellStyle name="Акцент6 2 10" xfId="5772"/>
    <cellStyle name="Акцент6 2 11" xfId="5773"/>
    <cellStyle name="Акцент6 2 2" xfId="5774"/>
    <cellStyle name="Акцент6 2 2 2" xfId="5775"/>
    <cellStyle name="Акцент6 2 2 3" xfId="27112"/>
    <cellStyle name="Акцент6 2 3" xfId="5776"/>
    <cellStyle name="Акцент6 2 3 2" xfId="18460"/>
    <cellStyle name="Акцент6 2 4" xfId="5777"/>
    <cellStyle name="Акцент6 2 4 2" xfId="18461"/>
    <cellStyle name="Акцент6 2 5" xfId="5778"/>
    <cellStyle name="Акцент6 2 6" xfId="5779"/>
    <cellStyle name="Акцент6 2 6 2" xfId="5780"/>
    <cellStyle name="Акцент6 2 7" xfId="5781"/>
    <cellStyle name="Акцент6 2 8" xfId="5782"/>
    <cellStyle name="Акцент6 2 9" xfId="5783"/>
    <cellStyle name="Акцент6 2_июль " xfId="5784"/>
    <cellStyle name="Акцент6 20" xfId="18462"/>
    <cellStyle name="Акцент6 21" xfId="18463"/>
    <cellStyle name="Акцент6 22" xfId="18464"/>
    <cellStyle name="Акцент6 23" xfId="18465"/>
    <cellStyle name="Акцент6 24" xfId="18466"/>
    <cellStyle name="Акцент6 25" xfId="18467"/>
    <cellStyle name="Акцент6 25 2" xfId="27113"/>
    <cellStyle name="Акцент6 26" xfId="18468"/>
    <cellStyle name="Акцент6 26 2" xfId="27114"/>
    <cellStyle name="Акцент6 27" xfId="18469"/>
    <cellStyle name="Акцент6 28" xfId="18470"/>
    <cellStyle name="Акцент6 29" xfId="18471"/>
    <cellStyle name="Акцент6 3" xfId="5785"/>
    <cellStyle name="Акцент6 3 2" xfId="5786"/>
    <cellStyle name="Акцент6 3 2 2" xfId="27115"/>
    <cellStyle name="Акцент6 3 3" xfId="5787"/>
    <cellStyle name="Акцент6 3 4" xfId="5788"/>
    <cellStyle name="Акцент6 3 5" xfId="5789"/>
    <cellStyle name="Акцент6 3 6" xfId="5790"/>
    <cellStyle name="Акцент6 30" xfId="18472"/>
    <cellStyle name="Акцент6 31" xfId="18473"/>
    <cellStyle name="Акцент6 32" xfId="18474"/>
    <cellStyle name="Акцент6 33" xfId="18475"/>
    <cellStyle name="Акцент6 34" xfId="18476"/>
    <cellStyle name="Акцент6 35" xfId="18477"/>
    <cellStyle name="Акцент6 36" xfId="18478"/>
    <cellStyle name="Акцент6 37" xfId="18479"/>
    <cellStyle name="Акцент6 38" xfId="18480"/>
    <cellStyle name="Акцент6 39" xfId="18481"/>
    <cellStyle name="Акцент6 4" xfId="5791"/>
    <cellStyle name="Акцент6 4 2" xfId="5792"/>
    <cellStyle name="Акцент6 4 3" xfId="5793"/>
    <cellStyle name="Акцент6 4 4" xfId="5794"/>
    <cellStyle name="Акцент6 4 5" xfId="5795"/>
    <cellStyle name="Акцент6 40" xfId="18482"/>
    <cellStyle name="Акцент6 41" xfId="18483"/>
    <cellStyle name="Акцент6 42" xfId="18484"/>
    <cellStyle name="Акцент6 43" xfId="18485"/>
    <cellStyle name="Акцент6 44" xfId="18486"/>
    <cellStyle name="Акцент6 45" xfId="18487"/>
    <cellStyle name="Акцент6 46" xfId="18488"/>
    <cellStyle name="Акцент6 47" xfId="18489"/>
    <cellStyle name="Акцент6 48" xfId="18490"/>
    <cellStyle name="Акцент6 49" xfId="18491"/>
    <cellStyle name="Акцент6 5" xfId="5796"/>
    <cellStyle name="Акцент6 5 2" xfId="5797"/>
    <cellStyle name="Акцент6 5 3" xfId="5798"/>
    <cellStyle name="Акцент6 5 4" xfId="5799"/>
    <cellStyle name="Акцент6 5 5" xfId="5800"/>
    <cellStyle name="Акцент6 50" xfId="18492"/>
    <cellStyle name="Акцент6 51" xfId="18493"/>
    <cellStyle name="Акцент6 52" xfId="18494"/>
    <cellStyle name="Акцент6 53" xfId="18495"/>
    <cellStyle name="Акцент6 54" xfId="18496"/>
    <cellStyle name="Акцент6 55" xfId="18497"/>
    <cellStyle name="Акцент6 56" xfId="18498"/>
    <cellStyle name="Акцент6 57" xfId="18499"/>
    <cellStyle name="Акцент6 58" xfId="18500"/>
    <cellStyle name="Акцент6 59" xfId="18501"/>
    <cellStyle name="Акцент6 6" xfId="5801"/>
    <cellStyle name="Акцент6 6 2" xfId="5802"/>
    <cellStyle name="Акцент6 6 3" xfId="5803"/>
    <cellStyle name="Акцент6 6 4" xfId="5804"/>
    <cellStyle name="Акцент6 6 5" xfId="5805"/>
    <cellStyle name="Акцент6 60" xfId="18502"/>
    <cellStyle name="Акцент6 61" xfId="18503"/>
    <cellStyle name="Акцент6 62" xfId="18504"/>
    <cellStyle name="Акцент6 63" xfId="18505"/>
    <cellStyle name="Акцент6 64" xfId="18506"/>
    <cellStyle name="Акцент6 65" xfId="18507"/>
    <cellStyle name="Акцент6 66" xfId="18508"/>
    <cellStyle name="Акцент6 67" xfId="18509"/>
    <cellStyle name="Акцент6 68" xfId="18510"/>
    <cellStyle name="Акцент6 69" xfId="18511"/>
    <cellStyle name="Акцент6 7" xfId="5806"/>
    <cellStyle name="Акцент6 7 2" xfId="5807"/>
    <cellStyle name="Акцент6 7 3" xfId="5808"/>
    <cellStyle name="Акцент6 7 4" xfId="5809"/>
    <cellStyle name="Акцент6 7 5" xfId="5810"/>
    <cellStyle name="Акцент6 70" xfId="19856"/>
    <cellStyle name="Акцент6 70 2" xfId="21552"/>
    <cellStyle name="Акцент6 71" xfId="20566"/>
    <cellStyle name="Акцент6 71 2" xfId="21553"/>
    <cellStyle name="Акцент6 72" xfId="21554"/>
    <cellStyle name="Акцент6 73" xfId="21555"/>
    <cellStyle name="Акцент6 74" xfId="21556"/>
    <cellStyle name="Акцент6 75" xfId="21713"/>
    <cellStyle name="Акцент6 76" xfId="21754"/>
    <cellStyle name="Акцент6 77" xfId="21795"/>
    <cellStyle name="Акцент6 78" xfId="21836"/>
    <cellStyle name="Акцент6 79" xfId="21877"/>
    <cellStyle name="Акцент6 8" xfId="5811"/>
    <cellStyle name="Акцент6 8 2" xfId="5812"/>
    <cellStyle name="Акцент6 8 3" xfId="5813"/>
    <cellStyle name="Акцент6 8 4" xfId="5814"/>
    <cellStyle name="Акцент6 8 5" xfId="5815"/>
    <cellStyle name="Акцент6 80" xfId="21917"/>
    <cellStyle name="Акцент6 9" xfId="5816"/>
    <cellStyle name="Акцент6 9 2" xfId="5817"/>
    <cellStyle name="Акцент6 9 3" xfId="5818"/>
    <cellStyle name="Акцент6 9 4" xfId="5819"/>
    <cellStyle name="Акцент6 9 5" xfId="5820"/>
    <cellStyle name="Беззащитный" xfId="5821"/>
    <cellStyle name="Беззащитный 2" xfId="5822"/>
    <cellStyle name="Беззащитный 3" xfId="5823"/>
    <cellStyle name="Беззащитный 4" xfId="15372"/>
    <cellStyle name="Беззащитный 5" xfId="16399"/>
    <cellStyle name="вагоны" xfId="5824"/>
    <cellStyle name="Ввод " xfId="19" builtinId="20" customBuiltin="1"/>
    <cellStyle name="Ввод  10" xfId="5825"/>
    <cellStyle name="Ввод  10 2" xfId="5826"/>
    <cellStyle name="Ввод  10 2 2" xfId="16401"/>
    <cellStyle name="Ввод  10 2 2 2" xfId="28232"/>
    <cellStyle name="Ввод  10 2 2 3" xfId="30145"/>
    <cellStyle name="Ввод  10 3" xfId="5827"/>
    <cellStyle name="Ввод  10 3 2" xfId="16402"/>
    <cellStyle name="Ввод  10 3 2 2" xfId="28233"/>
    <cellStyle name="Ввод  10 3 2 3" xfId="30146"/>
    <cellStyle name="Ввод  10 4" xfId="5828"/>
    <cellStyle name="Ввод  10 4 2" xfId="16403"/>
    <cellStyle name="Ввод  10 4 2 2" xfId="28234"/>
    <cellStyle name="Ввод  10 4 2 3" xfId="30147"/>
    <cellStyle name="Ввод  10 5" xfId="5829"/>
    <cellStyle name="Ввод  10 5 2" xfId="16404"/>
    <cellStyle name="Ввод  10 5 2 2" xfId="28235"/>
    <cellStyle name="Ввод  10 5 2 3" xfId="30148"/>
    <cellStyle name="Ввод  10 6" xfId="5830"/>
    <cellStyle name="Ввод  10 6 2" xfId="16405"/>
    <cellStyle name="Ввод  10 6 2 2" xfId="28236"/>
    <cellStyle name="Ввод  10 6 2 3" xfId="30149"/>
    <cellStyle name="Ввод  10 7" xfId="16400"/>
    <cellStyle name="Ввод  10 7 2" xfId="28231"/>
    <cellStyle name="Ввод  10 7 3" xfId="30144"/>
    <cellStyle name="Ввод  11" xfId="5831"/>
    <cellStyle name="Ввод  11 2" xfId="5832"/>
    <cellStyle name="Ввод  11 2 2" xfId="16407"/>
    <cellStyle name="Ввод  11 2 2 2" xfId="28238"/>
    <cellStyle name="Ввод  11 2 2 3" xfId="30151"/>
    <cellStyle name="Ввод  11 3" xfId="5833"/>
    <cellStyle name="Ввод  11 3 2" xfId="16408"/>
    <cellStyle name="Ввод  11 3 2 2" xfId="28239"/>
    <cellStyle name="Ввод  11 3 2 3" xfId="30152"/>
    <cellStyle name="Ввод  11 4" xfId="5834"/>
    <cellStyle name="Ввод  11 4 2" xfId="16409"/>
    <cellStyle name="Ввод  11 4 2 2" xfId="28240"/>
    <cellStyle name="Ввод  11 4 2 3" xfId="30153"/>
    <cellStyle name="Ввод  11 5" xfId="5835"/>
    <cellStyle name="Ввод  11 5 2" xfId="16410"/>
    <cellStyle name="Ввод  11 5 2 2" xfId="28241"/>
    <cellStyle name="Ввод  11 5 2 3" xfId="30154"/>
    <cellStyle name="Ввод  11 6" xfId="5836"/>
    <cellStyle name="Ввод  11 6 2" xfId="16411"/>
    <cellStyle name="Ввод  11 6 2 2" xfId="28242"/>
    <cellStyle name="Ввод  11 6 2 3" xfId="30155"/>
    <cellStyle name="Ввод  11 7" xfId="16406"/>
    <cellStyle name="Ввод  11 7 2" xfId="28237"/>
    <cellStyle name="Ввод  11 7 3" xfId="30150"/>
    <cellStyle name="Ввод  12" xfId="5837"/>
    <cellStyle name="Ввод  12 2" xfId="5838"/>
    <cellStyle name="Ввод  12 2 2" xfId="16413"/>
    <cellStyle name="Ввод  12 2 2 2" xfId="28244"/>
    <cellStyle name="Ввод  12 2 2 3" xfId="30157"/>
    <cellStyle name="Ввод  12 3" xfId="5839"/>
    <cellStyle name="Ввод  12 3 2" xfId="16414"/>
    <cellStyle name="Ввод  12 3 2 2" xfId="28245"/>
    <cellStyle name="Ввод  12 3 2 3" xfId="30158"/>
    <cellStyle name="Ввод  12 4" xfId="5840"/>
    <cellStyle name="Ввод  12 4 2" xfId="16415"/>
    <cellStyle name="Ввод  12 4 2 2" xfId="28246"/>
    <cellStyle name="Ввод  12 4 2 3" xfId="30159"/>
    <cellStyle name="Ввод  12 5" xfId="5841"/>
    <cellStyle name="Ввод  12 5 2" xfId="16416"/>
    <cellStyle name="Ввод  12 5 2 2" xfId="28247"/>
    <cellStyle name="Ввод  12 5 2 3" xfId="30160"/>
    <cellStyle name="Ввод  12 6" xfId="16412"/>
    <cellStyle name="Ввод  12 6 2" xfId="28243"/>
    <cellStyle name="Ввод  12 6 3" xfId="30156"/>
    <cellStyle name="Ввод  13" xfId="5842"/>
    <cellStyle name="Ввод  13 2" xfId="5843"/>
    <cellStyle name="Ввод  13 2 2" xfId="16418"/>
    <cellStyle name="Ввод  13 2 2 2" xfId="28249"/>
    <cellStyle name="Ввод  13 2 2 3" xfId="30162"/>
    <cellStyle name="Ввод  13 3" xfId="5844"/>
    <cellStyle name="Ввод  13 3 2" xfId="16419"/>
    <cellStyle name="Ввод  13 3 2 2" xfId="28250"/>
    <cellStyle name="Ввод  13 3 2 3" xfId="30163"/>
    <cellStyle name="Ввод  13 4" xfId="5845"/>
    <cellStyle name="Ввод  13 4 2" xfId="16420"/>
    <cellStyle name="Ввод  13 4 2 2" xfId="28251"/>
    <cellStyle name="Ввод  13 4 2 3" xfId="30164"/>
    <cellStyle name="Ввод  13 5" xfId="5846"/>
    <cellStyle name="Ввод  13 5 2" xfId="16421"/>
    <cellStyle name="Ввод  13 5 2 2" xfId="28252"/>
    <cellStyle name="Ввод  13 5 2 3" xfId="30165"/>
    <cellStyle name="Ввод  13 6" xfId="16417"/>
    <cellStyle name="Ввод  13 6 2" xfId="28248"/>
    <cellStyle name="Ввод  13 6 3" xfId="30161"/>
    <cellStyle name="Ввод  14" xfId="5847"/>
    <cellStyle name="Ввод  14 2" xfId="5848"/>
    <cellStyle name="Ввод  14 2 2" xfId="16423"/>
    <cellStyle name="Ввод  14 2 2 2" xfId="28254"/>
    <cellStyle name="Ввод  14 2 2 3" xfId="30167"/>
    <cellStyle name="Ввод  14 3" xfId="5849"/>
    <cellStyle name="Ввод  14 3 2" xfId="16424"/>
    <cellStyle name="Ввод  14 3 2 2" xfId="28255"/>
    <cellStyle name="Ввод  14 3 2 3" xfId="30168"/>
    <cellStyle name="Ввод  14 4" xfId="5850"/>
    <cellStyle name="Ввод  14 4 2" xfId="16425"/>
    <cellStyle name="Ввод  14 4 2 2" xfId="28256"/>
    <cellStyle name="Ввод  14 4 2 3" xfId="30169"/>
    <cellStyle name="Ввод  14 5" xfId="5851"/>
    <cellStyle name="Ввод  14 5 2" xfId="16426"/>
    <cellStyle name="Ввод  14 5 2 2" xfId="28257"/>
    <cellStyle name="Ввод  14 5 2 3" xfId="30170"/>
    <cellStyle name="Ввод  14 6" xfId="16422"/>
    <cellStyle name="Ввод  14 6 2" xfId="28253"/>
    <cellStyle name="Ввод  14 6 3" xfId="30166"/>
    <cellStyle name="Ввод  15" xfId="5852"/>
    <cellStyle name="Ввод  15 2" xfId="5853"/>
    <cellStyle name="Ввод  15 2 2" xfId="16428"/>
    <cellStyle name="Ввод  15 2 2 2" xfId="28259"/>
    <cellStyle name="Ввод  15 2 2 3" xfId="30172"/>
    <cellStyle name="Ввод  15 3" xfId="5854"/>
    <cellStyle name="Ввод  15 3 2" xfId="16429"/>
    <cellStyle name="Ввод  15 3 2 2" xfId="28260"/>
    <cellStyle name="Ввод  15 3 2 3" xfId="30173"/>
    <cellStyle name="Ввод  15 4" xfId="5855"/>
    <cellStyle name="Ввод  15 4 2" xfId="16430"/>
    <cellStyle name="Ввод  15 4 2 2" xfId="28261"/>
    <cellStyle name="Ввод  15 4 2 3" xfId="30174"/>
    <cellStyle name="Ввод  15 5" xfId="5856"/>
    <cellStyle name="Ввод  15 5 2" xfId="16431"/>
    <cellStyle name="Ввод  15 5 2 2" xfId="28262"/>
    <cellStyle name="Ввод  15 5 2 3" xfId="30175"/>
    <cellStyle name="Ввод  15 6" xfId="16427"/>
    <cellStyle name="Ввод  15 6 2" xfId="28258"/>
    <cellStyle name="Ввод  15 6 3" xfId="30171"/>
    <cellStyle name="Ввод  16" xfId="5857"/>
    <cellStyle name="Ввод  16 2" xfId="5858"/>
    <cellStyle name="Ввод  16 2 2" xfId="16433"/>
    <cellStyle name="Ввод  16 2 2 2" xfId="28264"/>
    <cellStyle name="Ввод  16 2 2 3" xfId="30177"/>
    <cellStyle name="Ввод  16 3" xfId="16432"/>
    <cellStyle name="Ввод  16 3 2" xfId="28263"/>
    <cellStyle name="Ввод  16 3 3" xfId="30176"/>
    <cellStyle name="Ввод  17" xfId="5859"/>
    <cellStyle name="Ввод  17 2" xfId="16434"/>
    <cellStyle name="Ввод  17 2 2" xfId="28265"/>
    <cellStyle name="Ввод  17 2 3" xfId="30178"/>
    <cellStyle name="Ввод  18" xfId="5860"/>
    <cellStyle name="Ввод  18 2" xfId="16435"/>
    <cellStyle name="Ввод  18 2 2" xfId="28266"/>
    <cellStyle name="Ввод  18 2 3" xfId="30179"/>
    <cellStyle name="Ввод  19" xfId="5861"/>
    <cellStyle name="Ввод  19 2" xfId="16436"/>
    <cellStyle name="Ввод  19 2 2" xfId="28267"/>
    <cellStyle name="Ввод  19 2 3" xfId="30180"/>
    <cellStyle name="Ввод  2" xfId="5862"/>
    <cellStyle name="Ввод  2 10" xfId="5863"/>
    <cellStyle name="Ввод  2 10 2" xfId="5864"/>
    <cellStyle name="Ввод  2 10 2 2" xfId="16438"/>
    <cellStyle name="Ввод  2 10 2 2 2" xfId="28269"/>
    <cellStyle name="Ввод  2 10 2 2 3" xfId="30182"/>
    <cellStyle name="Ввод  2 10 3" xfId="16437"/>
    <cellStyle name="Ввод  2 10 3 2" xfId="28268"/>
    <cellStyle name="Ввод  2 10 3 3" xfId="30181"/>
    <cellStyle name="Ввод  2 11" xfId="5865"/>
    <cellStyle name="Ввод  2 11 2" xfId="5866"/>
    <cellStyle name="Ввод  2 11 2 2" xfId="16440"/>
    <cellStyle name="Ввод  2 11 2 2 2" xfId="28271"/>
    <cellStyle name="Ввод  2 11 2 2 3" xfId="30184"/>
    <cellStyle name="Ввод  2 11 3" xfId="16439"/>
    <cellStyle name="Ввод  2 11 3 2" xfId="28270"/>
    <cellStyle name="Ввод  2 11 3 3" xfId="30183"/>
    <cellStyle name="Ввод  2 12" xfId="5867"/>
    <cellStyle name="Ввод  2 12 2" xfId="16441"/>
    <cellStyle name="Ввод  2 12 2 2" xfId="28272"/>
    <cellStyle name="Ввод  2 12 2 3" xfId="30185"/>
    <cellStyle name="Ввод  2 13" xfId="5868"/>
    <cellStyle name="Ввод  2 13 2" xfId="16442"/>
    <cellStyle name="Ввод  2 13 2 2" xfId="28273"/>
    <cellStyle name="Ввод  2 13 2 3" xfId="30186"/>
    <cellStyle name="Ввод  2 14" xfId="5869"/>
    <cellStyle name="Ввод  2 14 2" xfId="16443"/>
    <cellStyle name="Ввод  2 14 2 2" xfId="28274"/>
    <cellStyle name="Ввод  2 14 2 3" xfId="30187"/>
    <cellStyle name="Ввод  2 15" xfId="15529"/>
    <cellStyle name="Ввод  2 15 2" xfId="27384"/>
    <cellStyle name="Ввод  2 15 3" xfId="29298"/>
    <cellStyle name="Ввод  2 2" xfId="5870"/>
    <cellStyle name="Ввод  2 2 10" xfId="5871"/>
    <cellStyle name="Ввод  2 2 10 2" xfId="16445"/>
    <cellStyle name="Ввод  2 2 10 2 2" xfId="28276"/>
    <cellStyle name="Ввод  2 2 10 2 3" xfId="30189"/>
    <cellStyle name="Ввод  2 2 11" xfId="15373"/>
    <cellStyle name="Ввод  2 2 11 2" xfId="17248"/>
    <cellStyle name="Ввод  2 2 11 2 2" xfId="28934"/>
    <cellStyle name="Ввод  2 2 11 2 3" xfId="30847"/>
    <cellStyle name="Ввод  2 2 12" xfId="16444"/>
    <cellStyle name="Ввод  2 2 12 2" xfId="28275"/>
    <cellStyle name="Ввод  2 2 12 3" xfId="30188"/>
    <cellStyle name="Ввод  2 2 13" xfId="27116"/>
    <cellStyle name="Ввод  2 2 13 2" xfId="29265"/>
    <cellStyle name="Ввод  2 2 13 3" xfId="31168"/>
    <cellStyle name="Ввод  2 2 14" xfId="15602"/>
    <cellStyle name="Ввод  2 2 14 2" xfId="27457"/>
    <cellStyle name="Ввод  2 2 14 3" xfId="29371"/>
    <cellStyle name="Ввод  2 2 2" xfId="5872"/>
    <cellStyle name="Ввод  2 2 2 2" xfId="16446"/>
    <cellStyle name="Ввод  2 2 2 2 2" xfId="28277"/>
    <cellStyle name="Ввод  2 2 2 2 3" xfId="30190"/>
    <cellStyle name="Ввод  2 2 3" xfId="5873"/>
    <cellStyle name="Ввод  2 2 3 2" xfId="16447"/>
    <cellStyle name="Ввод  2 2 3 2 2" xfId="28278"/>
    <cellStyle name="Ввод  2 2 3 2 3" xfId="30191"/>
    <cellStyle name="Ввод  2 2 4" xfId="5874"/>
    <cellStyle name="Ввод  2 2 4 2" xfId="16448"/>
    <cellStyle name="Ввод  2 2 4 2 2" xfId="28279"/>
    <cellStyle name="Ввод  2 2 4 2 3" xfId="30192"/>
    <cellStyle name="Ввод  2 2 5" xfId="5875"/>
    <cellStyle name="Ввод  2 2 5 2" xfId="16449"/>
    <cellStyle name="Ввод  2 2 5 2 2" xfId="28280"/>
    <cellStyle name="Ввод  2 2 5 2 3" xfId="30193"/>
    <cellStyle name="Ввод  2 2 6" xfId="5876"/>
    <cellStyle name="Ввод  2 2 6 2" xfId="16450"/>
    <cellStyle name="Ввод  2 2 6 2 2" xfId="28281"/>
    <cellStyle name="Ввод  2 2 6 2 3" xfId="30194"/>
    <cellStyle name="Ввод  2 2 7" xfId="5877"/>
    <cellStyle name="Ввод  2 2 7 2" xfId="16451"/>
    <cellStyle name="Ввод  2 2 7 2 2" xfId="28282"/>
    <cellStyle name="Ввод  2 2 7 2 3" xfId="30195"/>
    <cellStyle name="Ввод  2 2 8" xfId="5878"/>
    <cellStyle name="Ввод  2 2 8 2" xfId="16452"/>
    <cellStyle name="Ввод  2 2 8 2 2" xfId="28283"/>
    <cellStyle name="Ввод  2 2 8 2 3" xfId="30196"/>
    <cellStyle name="Ввод  2 2 9" xfId="5879"/>
    <cellStyle name="Ввод  2 2 9 2" xfId="16453"/>
    <cellStyle name="Ввод  2 2 9 2 2" xfId="28284"/>
    <cellStyle name="Ввод  2 2 9 2 3" xfId="30197"/>
    <cellStyle name="Ввод  2 3" xfId="5880"/>
    <cellStyle name="Ввод  2 3 10" xfId="18512"/>
    <cellStyle name="Ввод  2 3 10 2" xfId="28940"/>
    <cellStyle name="Ввод  2 3 10 3" xfId="30853"/>
    <cellStyle name="Ввод  2 3 11" xfId="15603"/>
    <cellStyle name="Ввод  2 3 11 2" xfId="27458"/>
    <cellStyle name="Ввод  2 3 11 3" xfId="29372"/>
    <cellStyle name="Ввод  2 3 2" xfId="5881"/>
    <cellStyle name="Ввод  2 3 2 2" xfId="16454"/>
    <cellStyle name="Ввод  2 3 2 2 2" xfId="28285"/>
    <cellStyle name="Ввод  2 3 2 2 3" xfId="30198"/>
    <cellStyle name="Ввод  2 3 3" xfId="5882"/>
    <cellStyle name="Ввод  2 3 3 2" xfId="16455"/>
    <cellStyle name="Ввод  2 3 3 2 2" xfId="28286"/>
    <cellStyle name="Ввод  2 3 3 2 3" xfId="30199"/>
    <cellStyle name="Ввод  2 3 4" xfId="5883"/>
    <cellStyle name="Ввод  2 3 4 2" xfId="16456"/>
    <cellStyle name="Ввод  2 3 4 2 2" xfId="28287"/>
    <cellStyle name="Ввод  2 3 4 2 3" xfId="30200"/>
    <cellStyle name="Ввод  2 3 5" xfId="5884"/>
    <cellStyle name="Ввод  2 3 5 2" xfId="16457"/>
    <cellStyle name="Ввод  2 3 5 2 2" xfId="28288"/>
    <cellStyle name="Ввод  2 3 5 2 3" xfId="30201"/>
    <cellStyle name="Ввод  2 3 6" xfId="5885"/>
    <cellStyle name="Ввод  2 3 6 2" xfId="16458"/>
    <cellStyle name="Ввод  2 3 6 2 2" xfId="28289"/>
    <cellStyle name="Ввод  2 3 6 2 3" xfId="30202"/>
    <cellStyle name="Ввод  2 3 7" xfId="5886"/>
    <cellStyle name="Ввод  2 3 7 2" xfId="16459"/>
    <cellStyle name="Ввод  2 3 7 2 2" xfId="28290"/>
    <cellStyle name="Ввод  2 3 7 2 3" xfId="30203"/>
    <cellStyle name="Ввод  2 3 8" xfId="5887"/>
    <cellStyle name="Ввод  2 3 8 2" xfId="16460"/>
    <cellStyle name="Ввод  2 3 8 2 2" xfId="28291"/>
    <cellStyle name="Ввод  2 3 8 2 3" xfId="30204"/>
    <cellStyle name="Ввод  2 3 9" xfId="5888"/>
    <cellStyle name="Ввод  2 3 9 2" xfId="16461"/>
    <cellStyle name="Ввод  2 3 9 2 2" xfId="28292"/>
    <cellStyle name="Ввод  2 3 9 2 3" xfId="30205"/>
    <cellStyle name="Ввод  2 4" xfId="5889"/>
    <cellStyle name="Ввод  2 4 10" xfId="18513"/>
    <cellStyle name="Ввод  2 4 10 2" xfId="28941"/>
    <cellStyle name="Ввод  2 4 10 3" xfId="30854"/>
    <cellStyle name="Ввод  2 4 11" xfId="15604"/>
    <cellStyle name="Ввод  2 4 11 2" xfId="27459"/>
    <cellStyle name="Ввод  2 4 11 3" xfId="29373"/>
    <cellStyle name="Ввод  2 4 2" xfId="5890"/>
    <cellStyle name="Ввод  2 4 2 2" xfId="16462"/>
    <cellStyle name="Ввод  2 4 2 2 2" xfId="28293"/>
    <cellStyle name="Ввод  2 4 2 2 3" xfId="30206"/>
    <cellStyle name="Ввод  2 4 3" xfId="5891"/>
    <cellStyle name="Ввод  2 4 3 2" xfId="16463"/>
    <cellStyle name="Ввод  2 4 3 2 2" xfId="28294"/>
    <cellStyle name="Ввод  2 4 3 2 3" xfId="30207"/>
    <cellStyle name="Ввод  2 4 4" xfId="5892"/>
    <cellStyle name="Ввод  2 4 4 2" xfId="16464"/>
    <cellStyle name="Ввод  2 4 4 2 2" xfId="28295"/>
    <cellStyle name="Ввод  2 4 4 2 3" xfId="30208"/>
    <cellStyle name="Ввод  2 4 5" xfId="5893"/>
    <cellStyle name="Ввод  2 4 5 2" xfId="16465"/>
    <cellStyle name="Ввод  2 4 5 2 2" xfId="28296"/>
    <cellStyle name="Ввод  2 4 5 2 3" xfId="30209"/>
    <cellStyle name="Ввод  2 4 6" xfId="5894"/>
    <cellStyle name="Ввод  2 4 6 2" xfId="16466"/>
    <cellStyle name="Ввод  2 4 6 2 2" xfId="28297"/>
    <cellStyle name="Ввод  2 4 6 2 3" xfId="30210"/>
    <cellStyle name="Ввод  2 4 7" xfId="5895"/>
    <cellStyle name="Ввод  2 4 7 2" xfId="16467"/>
    <cellStyle name="Ввод  2 4 7 2 2" xfId="28298"/>
    <cellStyle name="Ввод  2 4 7 2 3" xfId="30211"/>
    <cellStyle name="Ввод  2 4 8" xfId="5896"/>
    <cellStyle name="Ввод  2 4 8 2" xfId="16468"/>
    <cellStyle name="Ввод  2 4 8 2 2" xfId="28299"/>
    <cellStyle name="Ввод  2 4 8 2 3" xfId="30212"/>
    <cellStyle name="Ввод  2 4 9" xfId="5897"/>
    <cellStyle name="Ввод  2 4 9 2" xfId="16469"/>
    <cellStyle name="Ввод  2 4 9 2 2" xfId="28300"/>
    <cellStyle name="Ввод  2 4 9 2 3" xfId="30213"/>
    <cellStyle name="Ввод  2 5" xfId="5898"/>
    <cellStyle name="Ввод  2 5 10" xfId="15605"/>
    <cellStyle name="Ввод  2 5 10 2" xfId="27460"/>
    <cellStyle name="Ввод  2 5 10 3" xfId="29374"/>
    <cellStyle name="Ввод  2 5 2" xfId="5899"/>
    <cellStyle name="Ввод  2 5 2 2" xfId="16470"/>
    <cellStyle name="Ввод  2 5 2 2 2" xfId="28301"/>
    <cellStyle name="Ввод  2 5 2 2 3" xfId="30214"/>
    <cellStyle name="Ввод  2 5 3" xfId="5900"/>
    <cellStyle name="Ввод  2 5 3 2" xfId="16471"/>
    <cellStyle name="Ввод  2 5 3 2 2" xfId="28302"/>
    <cellStyle name="Ввод  2 5 3 2 3" xfId="30215"/>
    <cellStyle name="Ввод  2 5 4" xfId="5901"/>
    <cellStyle name="Ввод  2 5 4 2" xfId="16472"/>
    <cellStyle name="Ввод  2 5 4 2 2" xfId="28303"/>
    <cellStyle name="Ввод  2 5 4 2 3" xfId="30216"/>
    <cellStyle name="Ввод  2 5 5" xfId="5902"/>
    <cellStyle name="Ввод  2 5 5 2" xfId="16473"/>
    <cellStyle name="Ввод  2 5 5 2 2" xfId="28304"/>
    <cellStyle name="Ввод  2 5 5 2 3" xfId="30217"/>
    <cellStyle name="Ввод  2 5 6" xfId="5903"/>
    <cellStyle name="Ввод  2 5 6 2" xfId="16474"/>
    <cellStyle name="Ввод  2 5 6 2 2" xfId="28305"/>
    <cellStyle name="Ввод  2 5 6 2 3" xfId="30218"/>
    <cellStyle name="Ввод  2 5 7" xfId="5904"/>
    <cellStyle name="Ввод  2 5 7 2" xfId="16475"/>
    <cellStyle name="Ввод  2 5 7 2 2" xfId="28306"/>
    <cellStyle name="Ввод  2 5 7 2 3" xfId="30219"/>
    <cellStyle name="Ввод  2 5 8" xfId="5905"/>
    <cellStyle name="Ввод  2 5 8 2" xfId="16476"/>
    <cellStyle name="Ввод  2 5 8 2 2" xfId="28307"/>
    <cellStyle name="Ввод  2 5 8 2 3" xfId="30220"/>
    <cellStyle name="Ввод  2 5 9" xfId="5906"/>
    <cellStyle name="Ввод  2 5 9 2" xfId="16477"/>
    <cellStyle name="Ввод  2 5 9 2 2" xfId="28308"/>
    <cellStyle name="Ввод  2 5 9 2 3" xfId="30221"/>
    <cellStyle name="Ввод  2 6" xfId="5907"/>
    <cellStyle name="Ввод  2 6 2" xfId="5908"/>
    <cellStyle name="Ввод  2 6 2 2" xfId="16479"/>
    <cellStyle name="Ввод  2 6 2 2 2" xfId="28310"/>
    <cellStyle name="Ввод  2 6 2 2 3" xfId="30223"/>
    <cellStyle name="Ввод  2 6 3" xfId="16478"/>
    <cellStyle name="Ввод  2 6 3 2" xfId="28309"/>
    <cellStyle name="Ввод  2 6 3 3" xfId="30222"/>
    <cellStyle name="Ввод  2 7" xfId="5909"/>
    <cellStyle name="Ввод  2 7 2" xfId="5910"/>
    <cellStyle name="Ввод  2 7 2 2" xfId="16481"/>
    <cellStyle name="Ввод  2 7 2 2 2" xfId="28312"/>
    <cellStyle name="Ввод  2 7 2 2 3" xfId="30225"/>
    <cellStyle name="Ввод  2 7 3" xfId="16480"/>
    <cellStyle name="Ввод  2 7 3 2" xfId="28311"/>
    <cellStyle name="Ввод  2 7 3 3" xfId="30224"/>
    <cellStyle name="Ввод  2 8" xfId="5911"/>
    <cellStyle name="Ввод  2 8 2" xfId="5912"/>
    <cellStyle name="Ввод  2 8 2 2" xfId="16483"/>
    <cellStyle name="Ввод  2 8 2 2 2" xfId="28314"/>
    <cellStyle name="Ввод  2 8 2 2 3" xfId="30227"/>
    <cellStyle name="Ввод  2 8 3" xfId="16482"/>
    <cellStyle name="Ввод  2 8 3 2" xfId="28313"/>
    <cellStyle name="Ввод  2 8 3 3" xfId="30226"/>
    <cellStyle name="Ввод  2 9" xfId="5913"/>
    <cellStyle name="Ввод  2 9 2" xfId="5914"/>
    <cellStyle name="Ввод  2 9 2 2" xfId="16485"/>
    <cellStyle name="Ввод  2 9 2 2 2" xfId="28316"/>
    <cellStyle name="Ввод  2 9 2 2 3" xfId="30229"/>
    <cellStyle name="Ввод  2 9 3" xfId="16484"/>
    <cellStyle name="Ввод  2 9 3 2" xfId="28315"/>
    <cellStyle name="Ввод  2 9 3 3" xfId="30228"/>
    <cellStyle name="Ввод  2_июль " xfId="5915"/>
    <cellStyle name="Ввод  20" xfId="18514"/>
    <cellStyle name="Ввод  20 2" xfId="28942"/>
    <cellStyle name="Ввод  20 3" xfId="30855"/>
    <cellStyle name="Ввод  21" xfId="18515"/>
    <cellStyle name="Ввод  21 2" xfId="28943"/>
    <cellStyle name="Ввод  21 3" xfId="30856"/>
    <cellStyle name="Ввод  22" xfId="18516"/>
    <cellStyle name="Ввод  22 2" xfId="28944"/>
    <cellStyle name="Ввод  22 3" xfId="30857"/>
    <cellStyle name="Ввод  23" xfId="18517"/>
    <cellStyle name="Ввод  23 2" xfId="28945"/>
    <cellStyle name="Ввод  23 3" xfId="30858"/>
    <cellStyle name="Ввод  24" xfId="18518"/>
    <cellStyle name="Ввод  24 2" xfId="28946"/>
    <cellStyle name="Ввод  24 3" xfId="30859"/>
    <cellStyle name="Ввод  25" xfId="18519"/>
    <cellStyle name="Ввод  25 2" xfId="27117"/>
    <cellStyle name="Ввод  25 2 2" xfId="29266"/>
    <cellStyle name="Ввод  25 2 3" xfId="31169"/>
    <cellStyle name="Ввод  25 3" xfId="28947"/>
    <cellStyle name="Ввод  25 4" xfId="30860"/>
    <cellStyle name="Ввод  26" xfId="18520"/>
    <cellStyle name="Ввод  26 2" xfId="27118"/>
    <cellStyle name="Ввод  26 2 2" xfId="29267"/>
    <cellStyle name="Ввод  26 2 3" xfId="31170"/>
    <cellStyle name="Ввод  26 3" xfId="28948"/>
    <cellStyle name="Ввод  26 4" xfId="30861"/>
    <cellStyle name="Ввод  27" xfId="18521"/>
    <cellStyle name="Ввод  27 2" xfId="27119"/>
    <cellStyle name="Ввод  27 2 2" xfId="29268"/>
    <cellStyle name="Ввод  27 2 3" xfId="31171"/>
    <cellStyle name="Ввод  27 3" xfId="28949"/>
    <cellStyle name="Ввод  27 4" xfId="30862"/>
    <cellStyle name="Ввод  28" xfId="18522"/>
    <cellStyle name="Ввод  28 2" xfId="28950"/>
    <cellStyle name="Ввод  28 3" xfId="30863"/>
    <cellStyle name="Ввод  29" xfId="18523"/>
    <cellStyle name="Ввод  29 2" xfId="28951"/>
    <cellStyle name="Ввод  29 3" xfId="30864"/>
    <cellStyle name="Ввод  3" xfId="5916"/>
    <cellStyle name="Ввод  3 2" xfId="5917"/>
    <cellStyle name="Ввод  3 2 2" xfId="27120"/>
    <cellStyle name="Ввод  3 2 2 2" xfId="29269"/>
    <cellStyle name="Ввод  3 2 2 3" xfId="31172"/>
    <cellStyle name="Ввод  3 2 3" xfId="16486"/>
    <cellStyle name="Ввод  3 2 3 2" xfId="28317"/>
    <cellStyle name="Ввод  3 2 3 3" xfId="30230"/>
    <cellStyle name="Ввод  3 3" xfId="5918"/>
    <cellStyle name="Ввод  3 3 2" xfId="16487"/>
    <cellStyle name="Ввод  3 3 2 2" xfId="28318"/>
    <cellStyle name="Ввод  3 3 2 3" xfId="30231"/>
    <cellStyle name="Ввод  3 4" xfId="5919"/>
    <cellStyle name="Ввод  3 4 2" xfId="16488"/>
    <cellStyle name="Ввод  3 4 2 2" xfId="28319"/>
    <cellStyle name="Ввод  3 4 2 3" xfId="30232"/>
    <cellStyle name="Ввод  3 5" xfId="5920"/>
    <cellStyle name="Ввод  3 5 2" xfId="16489"/>
    <cellStyle name="Ввод  3 5 2 2" xfId="28320"/>
    <cellStyle name="Ввод  3 5 2 3" xfId="30233"/>
    <cellStyle name="Ввод  3 6" xfId="5921"/>
    <cellStyle name="Ввод  3 6 2" xfId="16490"/>
    <cellStyle name="Ввод  3 6 2 2" xfId="28321"/>
    <cellStyle name="Ввод  3 6 2 3" xfId="30234"/>
    <cellStyle name="Ввод  3 7" xfId="15606"/>
    <cellStyle name="Ввод  3 7 2" xfId="27461"/>
    <cellStyle name="Ввод  3 7 3" xfId="29375"/>
    <cellStyle name="Ввод  30" xfId="18524"/>
    <cellStyle name="Ввод  30 2" xfId="28952"/>
    <cellStyle name="Ввод  30 3" xfId="30865"/>
    <cellStyle name="Ввод  31" xfId="18525"/>
    <cellStyle name="Ввод  31 2" xfId="28953"/>
    <cellStyle name="Ввод  31 3" xfId="30866"/>
    <cellStyle name="Ввод  32" xfId="18526"/>
    <cellStyle name="Ввод  32 2" xfId="28954"/>
    <cellStyle name="Ввод  32 3" xfId="30867"/>
    <cellStyle name="Ввод  33" xfId="18527"/>
    <cellStyle name="Ввод  33 2" xfId="28955"/>
    <cellStyle name="Ввод  33 3" xfId="30868"/>
    <cellStyle name="Ввод  34" xfId="18528"/>
    <cellStyle name="Ввод  34 2" xfId="28956"/>
    <cellStyle name="Ввод  34 3" xfId="30869"/>
    <cellStyle name="Ввод  35" xfId="18529"/>
    <cellStyle name="Ввод  35 2" xfId="28957"/>
    <cellStyle name="Ввод  35 3" xfId="30870"/>
    <cellStyle name="Ввод  36" xfId="18530"/>
    <cellStyle name="Ввод  36 2" xfId="28958"/>
    <cellStyle name="Ввод  36 3" xfId="30871"/>
    <cellStyle name="Ввод  37" xfId="18531"/>
    <cellStyle name="Ввод  37 2" xfId="28959"/>
    <cellStyle name="Ввод  37 3" xfId="30872"/>
    <cellStyle name="Ввод  38" xfId="18532"/>
    <cellStyle name="Ввод  38 2" xfId="28960"/>
    <cellStyle name="Ввод  38 3" xfId="30873"/>
    <cellStyle name="Ввод  39" xfId="18533"/>
    <cellStyle name="Ввод  39 2" xfId="28961"/>
    <cellStyle name="Ввод  39 3" xfId="30874"/>
    <cellStyle name="Ввод  4" xfId="5922"/>
    <cellStyle name="Ввод  4 2" xfId="5923"/>
    <cellStyle name="Ввод  4 2 2" xfId="16492"/>
    <cellStyle name="Ввод  4 2 2 2" xfId="28323"/>
    <cellStyle name="Ввод  4 2 2 3" xfId="30236"/>
    <cellStyle name="Ввод  4 3" xfId="5924"/>
    <cellStyle name="Ввод  4 3 2" xfId="16493"/>
    <cellStyle name="Ввод  4 3 2 2" xfId="28324"/>
    <cellStyle name="Ввод  4 3 2 3" xfId="30237"/>
    <cellStyle name="Ввод  4 4" xfId="5925"/>
    <cellStyle name="Ввод  4 4 2" xfId="16494"/>
    <cellStyle name="Ввод  4 4 2 2" xfId="28325"/>
    <cellStyle name="Ввод  4 4 2 3" xfId="30238"/>
    <cellStyle name="Ввод  4 5" xfId="5926"/>
    <cellStyle name="Ввод  4 5 2" xfId="16495"/>
    <cellStyle name="Ввод  4 5 2 2" xfId="28326"/>
    <cellStyle name="Ввод  4 5 2 3" xfId="30239"/>
    <cellStyle name="Ввод  4 6" xfId="5927"/>
    <cellStyle name="Ввод  4 6 2" xfId="16496"/>
    <cellStyle name="Ввод  4 6 2 2" xfId="28327"/>
    <cellStyle name="Ввод  4 6 2 3" xfId="30240"/>
    <cellStyle name="Ввод  4 7" xfId="16491"/>
    <cellStyle name="Ввод  4 7 2" xfId="28322"/>
    <cellStyle name="Ввод  4 7 3" xfId="30235"/>
    <cellStyle name="Ввод  40" xfId="18534"/>
    <cellStyle name="Ввод  40 2" xfId="28962"/>
    <cellStyle name="Ввод  40 3" xfId="30875"/>
    <cellStyle name="Ввод  41" xfId="18535"/>
    <cellStyle name="Ввод  41 2" xfId="28963"/>
    <cellStyle name="Ввод  41 3" xfId="30876"/>
    <cellStyle name="Ввод  42" xfId="18536"/>
    <cellStyle name="Ввод  42 2" xfId="28964"/>
    <cellStyle name="Ввод  42 3" xfId="30877"/>
    <cellStyle name="Ввод  43" xfId="18537"/>
    <cellStyle name="Ввод  43 2" xfId="28965"/>
    <cellStyle name="Ввод  43 3" xfId="30878"/>
    <cellStyle name="Ввод  44" xfId="18538"/>
    <cellStyle name="Ввод  44 2" xfId="28966"/>
    <cellStyle name="Ввод  44 3" xfId="30879"/>
    <cellStyle name="Ввод  45" xfId="18539"/>
    <cellStyle name="Ввод  45 2" xfId="28967"/>
    <cellStyle name="Ввод  45 3" xfId="30880"/>
    <cellStyle name="Ввод  46" xfId="18540"/>
    <cellStyle name="Ввод  46 2" xfId="28968"/>
    <cellStyle name="Ввод  46 3" xfId="30881"/>
    <cellStyle name="Ввод  47" xfId="18541"/>
    <cellStyle name="Ввод  47 2" xfId="28969"/>
    <cellStyle name="Ввод  47 3" xfId="30882"/>
    <cellStyle name="Ввод  48" xfId="18542"/>
    <cellStyle name="Ввод  48 2" xfId="28970"/>
    <cellStyle name="Ввод  48 3" xfId="30883"/>
    <cellStyle name="Ввод  49" xfId="18543"/>
    <cellStyle name="Ввод  49 2" xfId="28971"/>
    <cellStyle name="Ввод  49 3" xfId="30884"/>
    <cellStyle name="Ввод  5" xfId="5928"/>
    <cellStyle name="Ввод  5 2" xfId="5929"/>
    <cellStyle name="Ввод  5 2 2" xfId="16498"/>
    <cellStyle name="Ввод  5 2 2 2" xfId="28329"/>
    <cellStyle name="Ввод  5 2 2 3" xfId="30242"/>
    <cellStyle name="Ввод  5 3" xfId="5930"/>
    <cellStyle name="Ввод  5 3 2" xfId="16499"/>
    <cellStyle name="Ввод  5 3 2 2" xfId="28330"/>
    <cellStyle name="Ввод  5 3 2 3" xfId="30243"/>
    <cellStyle name="Ввод  5 4" xfId="5931"/>
    <cellStyle name="Ввод  5 4 2" xfId="16500"/>
    <cellStyle name="Ввод  5 4 2 2" xfId="28331"/>
    <cellStyle name="Ввод  5 4 2 3" xfId="30244"/>
    <cellStyle name="Ввод  5 5" xfId="5932"/>
    <cellStyle name="Ввод  5 5 2" xfId="16501"/>
    <cellStyle name="Ввод  5 5 2 2" xfId="28332"/>
    <cellStyle name="Ввод  5 5 2 3" xfId="30245"/>
    <cellStyle name="Ввод  5 6" xfId="5933"/>
    <cellStyle name="Ввод  5 6 2" xfId="16502"/>
    <cellStyle name="Ввод  5 6 2 2" xfId="28333"/>
    <cellStyle name="Ввод  5 6 2 3" xfId="30246"/>
    <cellStyle name="Ввод  5 7" xfId="16497"/>
    <cellStyle name="Ввод  5 7 2" xfId="28328"/>
    <cellStyle name="Ввод  5 7 3" xfId="30241"/>
    <cellStyle name="Ввод  50" xfId="18544"/>
    <cellStyle name="Ввод  50 2" xfId="28972"/>
    <cellStyle name="Ввод  50 3" xfId="30885"/>
    <cellStyle name="Ввод  51" xfId="18545"/>
    <cellStyle name="Ввод  51 2" xfId="28973"/>
    <cellStyle name="Ввод  51 3" xfId="30886"/>
    <cellStyle name="Ввод  52" xfId="18546"/>
    <cellStyle name="Ввод  52 2" xfId="28974"/>
    <cellStyle name="Ввод  52 3" xfId="30887"/>
    <cellStyle name="Ввод  53" xfId="18547"/>
    <cellStyle name="Ввод  53 2" xfId="28975"/>
    <cellStyle name="Ввод  53 3" xfId="30888"/>
    <cellStyle name="Ввод  54" xfId="18548"/>
    <cellStyle name="Ввод  54 2" xfId="28976"/>
    <cellStyle name="Ввод  54 3" xfId="30889"/>
    <cellStyle name="Ввод  55" xfId="18549"/>
    <cellStyle name="Ввод  55 2" xfId="28977"/>
    <cellStyle name="Ввод  55 3" xfId="30890"/>
    <cellStyle name="Ввод  56" xfId="18550"/>
    <cellStyle name="Ввод  56 2" xfId="28978"/>
    <cellStyle name="Ввод  56 3" xfId="30891"/>
    <cellStyle name="Ввод  57" xfId="18551"/>
    <cellStyle name="Ввод  57 2" xfId="28979"/>
    <cellStyle name="Ввод  57 3" xfId="30892"/>
    <cellStyle name="Ввод  58" xfId="18552"/>
    <cellStyle name="Ввод  58 2" xfId="28980"/>
    <cellStyle name="Ввод  58 3" xfId="30893"/>
    <cellStyle name="Ввод  59" xfId="18553"/>
    <cellStyle name="Ввод  59 2" xfId="28981"/>
    <cellStyle name="Ввод  59 3" xfId="30894"/>
    <cellStyle name="Ввод  6" xfId="5934"/>
    <cellStyle name="Ввод  6 2" xfId="5935"/>
    <cellStyle name="Ввод  6 2 2" xfId="16504"/>
    <cellStyle name="Ввод  6 2 2 2" xfId="28335"/>
    <cellStyle name="Ввод  6 2 2 3" xfId="30248"/>
    <cellStyle name="Ввод  6 3" xfId="5936"/>
    <cellStyle name="Ввод  6 3 2" xfId="16505"/>
    <cellStyle name="Ввод  6 3 2 2" xfId="28336"/>
    <cellStyle name="Ввод  6 3 2 3" xfId="30249"/>
    <cellStyle name="Ввод  6 4" xfId="5937"/>
    <cellStyle name="Ввод  6 4 2" xfId="16506"/>
    <cellStyle name="Ввод  6 4 2 2" xfId="28337"/>
    <cellStyle name="Ввод  6 4 2 3" xfId="30250"/>
    <cellStyle name="Ввод  6 5" xfId="5938"/>
    <cellStyle name="Ввод  6 5 2" xfId="16507"/>
    <cellStyle name="Ввод  6 5 2 2" xfId="28338"/>
    <cellStyle name="Ввод  6 5 2 3" xfId="30251"/>
    <cellStyle name="Ввод  6 6" xfId="5939"/>
    <cellStyle name="Ввод  6 6 2" xfId="16508"/>
    <cellStyle name="Ввод  6 6 2 2" xfId="28339"/>
    <cellStyle name="Ввод  6 6 2 3" xfId="30252"/>
    <cellStyle name="Ввод  6 7" xfId="16503"/>
    <cellStyle name="Ввод  6 7 2" xfId="28334"/>
    <cellStyle name="Ввод  6 7 3" xfId="30247"/>
    <cellStyle name="Ввод  60" xfId="18554"/>
    <cellStyle name="Ввод  60 2" xfId="28982"/>
    <cellStyle name="Ввод  60 3" xfId="30895"/>
    <cellStyle name="Ввод  61" xfId="18555"/>
    <cellStyle name="Ввод  61 2" xfId="28983"/>
    <cellStyle name="Ввод  61 3" xfId="30896"/>
    <cellStyle name="Ввод  62" xfId="18556"/>
    <cellStyle name="Ввод  62 2" xfId="28984"/>
    <cellStyle name="Ввод  62 3" xfId="30897"/>
    <cellStyle name="Ввод  63" xfId="18557"/>
    <cellStyle name="Ввод  63 2" xfId="28985"/>
    <cellStyle name="Ввод  63 3" xfId="30898"/>
    <cellStyle name="Ввод  64" xfId="18558"/>
    <cellStyle name="Ввод  64 2" xfId="28986"/>
    <cellStyle name="Ввод  64 3" xfId="30899"/>
    <cellStyle name="Ввод  65" xfId="18559"/>
    <cellStyle name="Ввод  65 2" xfId="28987"/>
    <cellStyle name="Ввод  65 3" xfId="30900"/>
    <cellStyle name="Ввод  66" xfId="18560"/>
    <cellStyle name="Ввод  66 2" xfId="28988"/>
    <cellStyle name="Ввод  66 3" xfId="30901"/>
    <cellStyle name="Ввод  67" xfId="18561"/>
    <cellStyle name="Ввод  67 2" xfId="28989"/>
    <cellStyle name="Ввод  67 3" xfId="30902"/>
    <cellStyle name="Ввод  68" xfId="18562"/>
    <cellStyle name="Ввод  68 2" xfId="28990"/>
    <cellStyle name="Ввод  68 3" xfId="30903"/>
    <cellStyle name="Ввод  69" xfId="18563"/>
    <cellStyle name="Ввод  69 2" xfId="28991"/>
    <cellStyle name="Ввод  69 3" xfId="30904"/>
    <cellStyle name="Ввод  7" xfId="5940"/>
    <cellStyle name="Ввод  7 2" xfId="5941"/>
    <cellStyle name="Ввод  7 2 2" xfId="16510"/>
    <cellStyle name="Ввод  7 2 2 2" xfId="28341"/>
    <cellStyle name="Ввод  7 2 2 3" xfId="30254"/>
    <cellStyle name="Ввод  7 3" xfId="5942"/>
    <cellStyle name="Ввод  7 3 2" xfId="16511"/>
    <cellStyle name="Ввод  7 3 2 2" xfId="28342"/>
    <cellStyle name="Ввод  7 3 2 3" xfId="30255"/>
    <cellStyle name="Ввод  7 4" xfId="5943"/>
    <cellStyle name="Ввод  7 4 2" xfId="16512"/>
    <cellStyle name="Ввод  7 4 2 2" xfId="28343"/>
    <cellStyle name="Ввод  7 4 2 3" xfId="30256"/>
    <cellStyle name="Ввод  7 5" xfId="5944"/>
    <cellStyle name="Ввод  7 5 2" xfId="16513"/>
    <cellStyle name="Ввод  7 5 2 2" xfId="28344"/>
    <cellStyle name="Ввод  7 5 2 3" xfId="30257"/>
    <cellStyle name="Ввод  7 6" xfId="5945"/>
    <cellStyle name="Ввод  7 6 2" xfId="16514"/>
    <cellStyle name="Ввод  7 6 2 2" xfId="28345"/>
    <cellStyle name="Ввод  7 6 2 3" xfId="30258"/>
    <cellStyle name="Ввод  7 7" xfId="16509"/>
    <cellStyle name="Ввод  7 7 2" xfId="28340"/>
    <cellStyle name="Ввод  7 7 3" xfId="30253"/>
    <cellStyle name="Ввод  70" xfId="19857"/>
    <cellStyle name="Ввод  70 2" xfId="21557"/>
    <cellStyle name="Ввод  70 2 2" xfId="29200"/>
    <cellStyle name="Ввод  70 2 3" xfId="31113"/>
    <cellStyle name="Ввод  71" xfId="20567"/>
    <cellStyle name="Ввод  71 2" xfId="21558"/>
    <cellStyle name="Ввод  71 2 2" xfId="29201"/>
    <cellStyle name="Ввод  71 2 3" xfId="31114"/>
    <cellStyle name="Ввод  72" xfId="21559"/>
    <cellStyle name="Ввод  72 2" xfId="29202"/>
    <cellStyle name="Ввод  72 3" xfId="31115"/>
    <cellStyle name="Ввод  73" xfId="21560"/>
    <cellStyle name="Ввод  73 2" xfId="29203"/>
    <cellStyle name="Ввод  73 3" xfId="31116"/>
    <cellStyle name="Ввод  74" xfId="21561"/>
    <cellStyle name="Ввод  74 2" xfId="29204"/>
    <cellStyle name="Ввод  74 3" xfId="31117"/>
    <cellStyle name="Ввод  75" xfId="21714"/>
    <cellStyle name="Ввод  75 2" xfId="29225"/>
    <cellStyle name="Ввод  75 3" xfId="31138"/>
    <cellStyle name="Ввод  76" xfId="21755"/>
    <cellStyle name="Ввод  76 2" xfId="29230"/>
    <cellStyle name="Ввод  76 3" xfId="31143"/>
    <cellStyle name="Ввод  77" xfId="21796"/>
    <cellStyle name="Ввод  77 2" xfId="29235"/>
    <cellStyle name="Ввод  77 3" xfId="31148"/>
    <cellStyle name="Ввод  78" xfId="21837"/>
    <cellStyle name="Ввод  78 2" xfId="29240"/>
    <cellStyle name="Ввод  78 3" xfId="31153"/>
    <cellStyle name="Ввод  79" xfId="21878"/>
    <cellStyle name="Ввод  79 2" xfId="29245"/>
    <cellStyle name="Ввод  79 3" xfId="31158"/>
    <cellStyle name="Ввод  8" xfId="5946"/>
    <cellStyle name="Ввод  8 2" xfId="5947"/>
    <cellStyle name="Ввод  8 2 2" xfId="16516"/>
    <cellStyle name="Ввод  8 2 2 2" xfId="28347"/>
    <cellStyle name="Ввод  8 2 2 3" xfId="30260"/>
    <cellStyle name="Ввод  8 3" xfId="5948"/>
    <cellStyle name="Ввод  8 3 2" xfId="16517"/>
    <cellStyle name="Ввод  8 3 2 2" xfId="28348"/>
    <cellStyle name="Ввод  8 3 2 3" xfId="30261"/>
    <cellStyle name="Ввод  8 4" xfId="5949"/>
    <cellStyle name="Ввод  8 4 2" xfId="16518"/>
    <cellStyle name="Ввод  8 4 2 2" xfId="28349"/>
    <cellStyle name="Ввод  8 4 2 3" xfId="30262"/>
    <cellStyle name="Ввод  8 5" xfId="5950"/>
    <cellStyle name="Ввод  8 5 2" xfId="16519"/>
    <cellStyle name="Ввод  8 5 2 2" xfId="28350"/>
    <cellStyle name="Ввод  8 5 2 3" xfId="30263"/>
    <cellStyle name="Ввод  8 6" xfId="5951"/>
    <cellStyle name="Ввод  8 6 2" xfId="16520"/>
    <cellStyle name="Ввод  8 6 2 2" xfId="28351"/>
    <cellStyle name="Ввод  8 6 2 3" xfId="30264"/>
    <cellStyle name="Ввод  8 7" xfId="16515"/>
    <cellStyle name="Ввод  8 7 2" xfId="28346"/>
    <cellStyle name="Ввод  8 7 3" xfId="30259"/>
    <cellStyle name="Ввод  80" xfId="21918"/>
    <cellStyle name="Ввод  80 2" xfId="29250"/>
    <cellStyle name="Ввод  80 3" xfId="31163"/>
    <cellStyle name="Ввод  9" xfId="5952"/>
    <cellStyle name="Ввод  9 2" xfId="5953"/>
    <cellStyle name="Ввод  9 2 2" xfId="16522"/>
    <cellStyle name="Ввод  9 2 2 2" xfId="28353"/>
    <cellStyle name="Ввод  9 2 2 3" xfId="30266"/>
    <cellStyle name="Ввод  9 3" xfId="5954"/>
    <cellStyle name="Ввод  9 3 2" xfId="16523"/>
    <cellStyle name="Ввод  9 3 2 2" xfId="28354"/>
    <cellStyle name="Ввод  9 3 2 3" xfId="30267"/>
    <cellStyle name="Ввод  9 4" xfId="5955"/>
    <cellStyle name="Ввод  9 4 2" xfId="16524"/>
    <cellStyle name="Ввод  9 4 2 2" xfId="28355"/>
    <cellStyle name="Ввод  9 4 2 3" xfId="30268"/>
    <cellStyle name="Ввод  9 5" xfId="5956"/>
    <cellStyle name="Ввод  9 5 2" xfId="16525"/>
    <cellStyle name="Ввод  9 5 2 2" xfId="28356"/>
    <cellStyle name="Ввод  9 5 2 3" xfId="30269"/>
    <cellStyle name="Ввод  9 6" xfId="5957"/>
    <cellStyle name="Ввод  9 6 2" xfId="16526"/>
    <cellStyle name="Ввод  9 6 2 2" xfId="28357"/>
    <cellStyle name="Ввод  9 6 2 3" xfId="30270"/>
    <cellStyle name="Ввод  9 7" xfId="16521"/>
    <cellStyle name="Ввод  9 7 2" xfId="28352"/>
    <cellStyle name="Ввод  9 7 3" xfId="30265"/>
    <cellStyle name="Верт. заголовок" xfId="5958"/>
    <cellStyle name="Внешняя сылка" xfId="5959"/>
    <cellStyle name="Вывод" xfId="20" builtinId="21" customBuiltin="1"/>
    <cellStyle name="Вывод 10" xfId="5960"/>
    <cellStyle name="Вывод 10 2" xfId="5961"/>
    <cellStyle name="Вывод 10 2 2" xfId="16528"/>
    <cellStyle name="Вывод 10 2 2 2" xfId="28359"/>
    <cellStyle name="Вывод 10 2 2 3" xfId="30272"/>
    <cellStyle name="Вывод 10 3" xfId="5962"/>
    <cellStyle name="Вывод 10 3 2" xfId="16529"/>
    <cellStyle name="Вывод 10 3 2 2" xfId="28360"/>
    <cellStyle name="Вывод 10 3 2 3" xfId="30273"/>
    <cellStyle name="Вывод 10 4" xfId="5963"/>
    <cellStyle name="Вывод 10 4 2" xfId="16530"/>
    <cellStyle name="Вывод 10 4 2 2" xfId="28361"/>
    <cellStyle name="Вывод 10 4 2 3" xfId="30274"/>
    <cellStyle name="Вывод 10 5" xfId="5964"/>
    <cellStyle name="Вывод 10 5 2" xfId="16531"/>
    <cellStyle name="Вывод 10 5 2 2" xfId="28362"/>
    <cellStyle name="Вывод 10 5 2 3" xfId="30275"/>
    <cellStyle name="Вывод 10 6" xfId="5965"/>
    <cellStyle name="Вывод 10 6 2" xfId="16532"/>
    <cellStyle name="Вывод 10 6 2 2" xfId="28363"/>
    <cellStyle name="Вывод 10 6 2 3" xfId="30276"/>
    <cellStyle name="Вывод 10 7" xfId="16527"/>
    <cellStyle name="Вывод 10 7 2" xfId="28358"/>
    <cellStyle name="Вывод 10 7 3" xfId="30271"/>
    <cellStyle name="Вывод 11" xfId="5966"/>
    <cellStyle name="Вывод 11 2" xfId="5967"/>
    <cellStyle name="Вывод 11 2 2" xfId="16534"/>
    <cellStyle name="Вывод 11 2 2 2" xfId="28365"/>
    <cellStyle name="Вывод 11 2 2 3" xfId="30278"/>
    <cellStyle name="Вывод 11 3" xfId="5968"/>
    <cellStyle name="Вывод 11 3 2" xfId="16535"/>
    <cellStyle name="Вывод 11 3 2 2" xfId="28366"/>
    <cellStyle name="Вывод 11 3 2 3" xfId="30279"/>
    <cellStyle name="Вывод 11 4" xfId="5969"/>
    <cellStyle name="Вывод 11 4 2" xfId="16536"/>
    <cellStyle name="Вывод 11 4 2 2" xfId="28367"/>
    <cellStyle name="Вывод 11 4 2 3" xfId="30280"/>
    <cellStyle name="Вывод 11 5" xfId="5970"/>
    <cellStyle name="Вывод 11 5 2" xfId="16537"/>
    <cellStyle name="Вывод 11 5 2 2" xfId="28368"/>
    <cellStyle name="Вывод 11 5 2 3" xfId="30281"/>
    <cellStyle name="Вывод 11 6" xfId="5971"/>
    <cellStyle name="Вывод 11 6 2" xfId="16538"/>
    <cellStyle name="Вывод 11 6 2 2" xfId="28369"/>
    <cellStyle name="Вывод 11 6 2 3" xfId="30282"/>
    <cellStyle name="Вывод 11 7" xfId="16533"/>
    <cellStyle name="Вывод 11 7 2" xfId="28364"/>
    <cellStyle name="Вывод 11 7 3" xfId="30277"/>
    <cellStyle name="Вывод 12" xfId="5972"/>
    <cellStyle name="Вывод 12 2" xfId="5973"/>
    <cellStyle name="Вывод 12 2 2" xfId="16540"/>
    <cellStyle name="Вывод 12 2 2 2" xfId="28371"/>
    <cellStyle name="Вывод 12 2 2 3" xfId="30284"/>
    <cellStyle name="Вывод 12 3" xfId="5974"/>
    <cellStyle name="Вывод 12 3 2" xfId="16541"/>
    <cellStyle name="Вывод 12 3 2 2" xfId="28372"/>
    <cellStyle name="Вывод 12 3 2 3" xfId="30285"/>
    <cellStyle name="Вывод 12 4" xfId="5975"/>
    <cellStyle name="Вывод 12 4 2" xfId="16542"/>
    <cellStyle name="Вывод 12 4 2 2" xfId="28373"/>
    <cellStyle name="Вывод 12 4 2 3" xfId="30286"/>
    <cellStyle name="Вывод 12 5" xfId="5976"/>
    <cellStyle name="Вывод 12 5 2" xfId="16543"/>
    <cellStyle name="Вывод 12 5 2 2" xfId="28374"/>
    <cellStyle name="Вывод 12 5 2 3" xfId="30287"/>
    <cellStyle name="Вывод 12 6" xfId="16539"/>
    <cellStyle name="Вывод 12 6 2" xfId="28370"/>
    <cellStyle name="Вывод 12 6 3" xfId="30283"/>
    <cellStyle name="Вывод 13" xfId="5977"/>
    <cellStyle name="Вывод 13 2" xfId="5978"/>
    <cellStyle name="Вывод 13 2 2" xfId="16545"/>
    <cellStyle name="Вывод 13 2 2 2" xfId="28376"/>
    <cellStyle name="Вывод 13 2 2 3" xfId="30289"/>
    <cellStyle name="Вывод 13 3" xfId="5979"/>
    <cellStyle name="Вывод 13 3 2" xfId="16546"/>
    <cellStyle name="Вывод 13 3 2 2" xfId="28377"/>
    <cellStyle name="Вывод 13 3 2 3" xfId="30290"/>
    <cellStyle name="Вывод 13 4" xfId="5980"/>
    <cellStyle name="Вывод 13 4 2" xfId="16547"/>
    <cellStyle name="Вывод 13 4 2 2" xfId="28378"/>
    <cellStyle name="Вывод 13 4 2 3" xfId="30291"/>
    <cellStyle name="Вывод 13 5" xfId="5981"/>
    <cellStyle name="Вывод 13 5 2" xfId="16548"/>
    <cellStyle name="Вывод 13 5 2 2" xfId="28379"/>
    <cellStyle name="Вывод 13 5 2 3" xfId="30292"/>
    <cellStyle name="Вывод 13 6" xfId="16544"/>
    <cellStyle name="Вывод 13 6 2" xfId="28375"/>
    <cellStyle name="Вывод 13 6 3" xfId="30288"/>
    <cellStyle name="Вывод 14" xfId="5982"/>
    <cellStyle name="Вывод 14 2" xfId="5983"/>
    <cellStyle name="Вывод 14 2 2" xfId="16550"/>
    <cellStyle name="Вывод 14 2 2 2" xfId="28381"/>
    <cellStyle name="Вывод 14 2 2 3" xfId="30294"/>
    <cellStyle name="Вывод 14 3" xfId="5984"/>
    <cellStyle name="Вывод 14 3 2" xfId="16551"/>
    <cellStyle name="Вывод 14 3 2 2" xfId="28382"/>
    <cellStyle name="Вывод 14 3 2 3" xfId="30295"/>
    <cellStyle name="Вывод 14 4" xfId="5985"/>
    <cellStyle name="Вывод 14 4 2" xfId="16552"/>
    <cellStyle name="Вывод 14 4 2 2" xfId="28383"/>
    <cellStyle name="Вывод 14 4 2 3" xfId="30296"/>
    <cellStyle name="Вывод 14 5" xfId="5986"/>
    <cellStyle name="Вывод 14 5 2" xfId="16553"/>
    <cellStyle name="Вывод 14 5 2 2" xfId="28384"/>
    <cellStyle name="Вывод 14 5 2 3" xfId="30297"/>
    <cellStyle name="Вывод 14 6" xfId="16549"/>
    <cellStyle name="Вывод 14 6 2" xfId="28380"/>
    <cellStyle name="Вывод 14 6 3" xfId="30293"/>
    <cellStyle name="Вывод 15" xfId="5987"/>
    <cellStyle name="Вывод 15 2" xfId="5988"/>
    <cellStyle name="Вывод 15 2 2" xfId="16555"/>
    <cellStyle name="Вывод 15 2 2 2" xfId="28386"/>
    <cellStyle name="Вывод 15 2 2 3" xfId="30299"/>
    <cellStyle name="Вывод 15 3" xfId="5989"/>
    <cellStyle name="Вывод 15 3 2" xfId="16556"/>
    <cellStyle name="Вывод 15 3 2 2" xfId="28387"/>
    <cellStyle name="Вывод 15 3 2 3" xfId="30300"/>
    <cellStyle name="Вывод 15 4" xfId="5990"/>
    <cellStyle name="Вывод 15 4 2" xfId="16557"/>
    <cellStyle name="Вывод 15 4 2 2" xfId="28388"/>
    <cellStyle name="Вывод 15 4 2 3" xfId="30301"/>
    <cellStyle name="Вывод 15 5" xfId="5991"/>
    <cellStyle name="Вывод 15 5 2" xfId="16558"/>
    <cellStyle name="Вывод 15 5 2 2" xfId="28389"/>
    <cellStyle name="Вывод 15 5 2 3" xfId="30302"/>
    <cellStyle name="Вывод 15 6" xfId="16554"/>
    <cellStyle name="Вывод 15 6 2" xfId="28385"/>
    <cellStyle name="Вывод 15 6 3" xfId="30298"/>
    <cellStyle name="Вывод 16" xfId="5992"/>
    <cellStyle name="Вывод 16 2" xfId="5993"/>
    <cellStyle name="Вывод 16 2 2" xfId="16560"/>
    <cellStyle name="Вывод 16 2 2 2" xfId="28391"/>
    <cellStyle name="Вывод 16 2 2 3" xfId="30304"/>
    <cellStyle name="Вывод 16 3" xfId="16559"/>
    <cellStyle name="Вывод 16 3 2" xfId="28390"/>
    <cellStyle name="Вывод 16 3 3" xfId="30303"/>
    <cellStyle name="Вывод 17" xfId="5994"/>
    <cellStyle name="Вывод 17 2" xfId="16561"/>
    <cellStyle name="Вывод 17 2 2" xfId="28392"/>
    <cellStyle name="Вывод 17 2 3" xfId="30305"/>
    <cellStyle name="Вывод 18" xfId="5995"/>
    <cellStyle name="Вывод 18 2" xfId="16562"/>
    <cellStyle name="Вывод 18 2 2" xfId="28393"/>
    <cellStyle name="Вывод 18 2 3" xfId="30306"/>
    <cellStyle name="Вывод 19" xfId="5996"/>
    <cellStyle name="Вывод 19 2" xfId="16563"/>
    <cellStyle name="Вывод 19 2 2" xfId="28394"/>
    <cellStyle name="Вывод 19 2 3" xfId="30307"/>
    <cellStyle name="Вывод 2" xfId="5997"/>
    <cellStyle name="Вывод 2 10" xfId="5998"/>
    <cellStyle name="Вывод 2 10 2" xfId="5999"/>
    <cellStyle name="Вывод 2 10 2 2" xfId="16565"/>
    <cellStyle name="Вывод 2 10 2 2 2" xfId="28396"/>
    <cellStyle name="Вывод 2 10 2 2 3" xfId="30309"/>
    <cellStyle name="Вывод 2 10 3" xfId="16564"/>
    <cellStyle name="Вывод 2 10 3 2" xfId="28395"/>
    <cellStyle name="Вывод 2 10 3 3" xfId="30308"/>
    <cellStyle name="Вывод 2 11" xfId="6000"/>
    <cellStyle name="Вывод 2 11 2" xfId="6001"/>
    <cellStyle name="Вывод 2 11 2 2" xfId="16567"/>
    <cellStyle name="Вывод 2 11 2 2 2" xfId="28398"/>
    <cellStyle name="Вывод 2 11 2 2 3" xfId="30311"/>
    <cellStyle name="Вывод 2 11 3" xfId="16566"/>
    <cellStyle name="Вывод 2 11 3 2" xfId="28397"/>
    <cellStyle name="Вывод 2 11 3 3" xfId="30310"/>
    <cellStyle name="Вывод 2 12" xfId="6002"/>
    <cellStyle name="Вывод 2 12 2" xfId="16568"/>
    <cellStyle name="Вывод 2 12 2 2" xfId="28399"/>
    <cellStyle name="Вывод 2 12 2 3" xfId="30312"/>
    <cellStyle name="Вывод 2 13" xfId="6003"/>
    <cellStyle name="Вывод 2 13 2" xfId="16569"/>
    <cellStyle name="Вывод 2 13 2 2" xfId="28400"/>
    <cellStyle name="Вывод 2 13 2 3" xfId="30313"/>
    <cellStyle name="Вывод 2 14" xfId="6004"/>
    <cellStyle name="Вывод 2 14 2" xfId="16570"/>
    <cellStyle name="Вывод 2 14 2 2" xfId="28401"/>
    <cellStyle name="Вывод 2 14 2 3" xfId="30314"/>
    <cellStyle name="Вывод 2 15" xfId="15530"/>
    <cellStyle name="Вывод 2 15 2" xfId="27385"/>
    <cellStyle name="Вывод 2 15 3" xfId="29299"/>
    <cellStyle name="Вывод 2 2" xfId="6005"/>
    <cellStyle name="Вывод 2 2 10" xfId="6006"/>
    <cellStyle name="Вывод 2 2 10 2" xfId="16572"/>
    <cellStyle name="Вывод 2 2 10 2 2" xfId="28403"/>
    <cellStyle name="Вывод 2 2 10 2 3" xfId="30316"/>
    <cellStyle name="Вывод 2 2 11" xfId="15374"/>
    <cellStyle name="Вывод 2 2 11 2" xfId="17249"/>
    <cellStyle name="Вывод 2 2 11 2 2" xfId="28935"/>
    <cellStyle name="Вывод 2 2 11 2 3" xfId="30848"/>
    <cellStyle name="Вывод 2 2 12" xfId="16571"/>
    <cellStyle name="Вывод 2 2 12 2" xfId="28402"/>
    <cellStyle name="Вывод 2 2 12 3" xfId="30315"/>
    <cellStyle name="Вывод 2 2 13" xfId="27121"/>
    <cellStyle name="Вывод 2 2 13 2" xfId="29270"/>
    <cellStyle name="Вывод 2 2 13 3" xfId="31173"/>
    <cellStyle name="Вывод 2 2 14" xfId="15607"/>
    <cellStyle name="Вывод 2 2 14 2" xfId="27462"/>
    <cellStyle name="Вывод 2 2 14 3" xfId="29376"/>
    <cellStyle name="Вывод 2 2 2" xfId="6007"/>
    <cellStyle name="Вывод 2 2 2 2" xfId="16573"/>
    <cellStyle name="Вывод 2 2 2 2 2" xfId="28404"/>
    <cellStyle name="Вывод 2 2 2 2 3" xfId="30317"/>
    <cellStyle name="Вывод 2 2 3" xfId="6008"/>
    <cellStyle name="Вывод 2 2 3 2" xfId="16574"/>
    <cellStyle name="Вывод 2 2 3 2 2" xfId="28405"/>
    <cellStyle name="Вывод 2 2 3 2 3" xfId="30318"/>
    <cellStyle name="Вывод 2 2 4" xfId="6009"/>
    <cellStyle name="Вывод 2 2 4 2" xfId="16575"/>
    <cellStyle name="Вывод 2 2 4 2 2" xfId="28406"/>
    <cellStyle name="Вывод 2 2 4 2 3" xfId="30319"/>
    <cellStyle name="Вывод 2 2 5" xfId="6010"/>
    <cellStyle name="Вывод 2 2 5 2" xfId="16576"/>
    <cellStyle name="Вывод 2 2 5 2 2" xfId="28407"/>
    <cellStyle name="Вывод 2 2 5 2 3" xfId="30320"/>
    <cellStyle name="Вывод 2 2 6" xfId="6011"/>
    <cellStyle name="Вывод 2 2 6 2" xfId="16577"/>
    <cellStyle name="Вывод 2 2 6 2 2" xfId="28408"/>
    <cellStyle name="Вывод 2 2 6 2 3" xfId="30321"/>
    <cellStyle name="Вывод 2 2 7" xfId="6012"/>
    <cellStyle name="Вывод 2 2 7 2" xfId="16578"/>
    <cellStyle name="Вывод 2 2 7 2 2" xfId="28409"/>
    <cellStyle name="Вывод 2 2 7 2 3" xfId="30322"/>
    <cellStyle name="Вывод 2 2 8" xfId="6013"/>
    <cellStyle name="Вывод 2 2 8 2" xfId="16579"/>
    <cellStyle name="Вывод 2 2 8 2 2" xfId="28410"/>
    <cellStyle name="Вывод 2 2 8 2 3" xfId="30323"/>
    <cellStyle name="Вывод 2 2 9" xfId="6014"/>
    <cellStyle name="Вывод 2 2 9 2" xfId="16580"/>
    <cellStyle name="Вывод 2 2 9 2 2" xfId="28411"/>
    <cellStyle name="Вывод 2 2 9 2 3" xfId="30324"/>
    <cellStyle name="Вывод 2 3" xfId="6015"/>
    <cellStyle name="Вывод 2 3 10" xfId="18564"/>
    <cellStyle name="Вывод 2 3 10 2" xfId="28992"/>
    <cellStyle name="Вывод 2 3 10 3" xfId="30905"/>
    <cellStyle name="Вывод 2 3 11" xfId="15608"/>
    <cellStyle name="Вывод 2 3 11 2" xfId="27463"/>
    <cellStyle name="Вывод 2 3 11 3" xfId="29377"/>
    <cellStyle name="Вывод 2 3 2" xfId="6016"/>
    <cellStyle name="Вывод 2 3 2 2" xfId="16581"/>
    <cellStyle name="Вывод 2 3 2 2 2" xfId="28412"/>
    <cellStyle name="Вывод 2 3 2 2 3" xfId="30325"/>
    <cellStyle name="Вывод 2 3 3" xfId="6017"/>
    <cellStyle name="Вывод 2 3 3 2" xfId="16582"/>
    <cellStyle name="Вывод 2 3 3 2 2" xfId="28413"/>
    <cellStyle name="Вывод 2 3 3 2 3" xfId="30326"/>
    <cellStyle name="Вывод 2 3 4" xfId="6018"/>
    <cellStyle name="Вывод 2 3 4 2" xfId="16583"/>
    <cellStyle name="Вывод 2 3 4 2 2" xfId="28414"/>
    <cellStyle name="Вывод 2 3 4 2 3" xfId="30327"/>
    <cellStyle name="Вывод 2 3 5" xfId="6019"/>
    <cellStyle name="Вывод 2 3 5 2" xfId="16584"/>
    <cellStyle name="Вывод 2 3 5 2 2" xfId="28415"/>
    <cellStyle name="Вывод 2 3 5 2 3" xfId="30328"/>
    <cellStyle name="Вывод 2 3 6" xfId="6020"/>
    <cellStyle name="Вывод 2 3 6 2" xfId="16585"/>
    <cellStyle name="Вывод 2 3 6 2 2" xfId="28416"/>
    <cellStyle name="Вывод 2 3 6 2 3" xfId="30329"/>
    <cellStyle name="Вывод 2 3 7" xfId="6021"/>
    <cellStyle name="Вывод 2 3 7 2" xfId="16586"/>
    <cellStyle name="Вывод 2 3 7 2 2" xfId="28417"/>
    <cellStyle name="Вывод 2 3 7 2 3" xfId="30330"/>
    <cellStyle name="Вывод 2 3 8" xfId="6022"/>
    <cellStyle name="Вывод 2 3 8 2" xfId="16587"/>
    <cellStyle name="Вывод 2 3 8 2 2" xfId="28418"/>
    <cellStyle name="Вывод 2 3 8 2 3" xfId="30331"/>
    <cellStyle name="Вывод 2 3 9" xfId="6023"/>
    <cellStyle name="Вывод 2 3 9 2" xfId="16588"/>
    <cellStyle name="Вывод 2 3 9 2 2" xfId="28419"/>
    <cellStyle name="Вывод 2 3 9 2 3" xfId="30332"/>
    <cellStyle name="Вывод 2 4" xfId="6024"/>
    <cellStyle name="Вывод 2 4 10" xfId="18565"/>
    <cellStyle name="Вывод 2 4 10 2" xfId="28993"/>
    <cellStyle name="Вывод 2 4 10 3" xfId="30906"/>
    <cellStyle name="Вывод 2 4 11" xfId="15609"/>
    <cellStyle name="Вывод 2 4 11 2" xfId="27464"/>
    <cellStyle name="Вывод 2 4 11 3" xfId="29378"/>
    <cellStyle name="Вывод 2 4 2" xfId="6025"/>
    <cellStyle name="Вывод 2 4 2 2" xfId="16589"/>
    <cellStyle name="Вывод 2 4 2 2 2" xfId="28420"/>
    <cellStyle name="Вывод 2 4 2 2 3" xfId="30333"/>
    <cellStyle name="Вывод 2 4 3" xfId="6026"/>
    <cellStyle name="Вывод 2 4 3 2" xfId="16590"/>
    <cellStyle name="Вывод 2 4 3 2 2" xfId="28421"/>
    <cellStyle name="Вывод 2 4 3 2 3" xfId="30334"/>
    <cellStyle name="Вывод 2 4 4" xfId="6027"/>
    <cellStyle name="Вывод 2 4 4 2" xfId="16591"/>
    <cellStyle name="Вывод 2 4 4 2 2" xfId="28422"/>
    <cellStyle name="Вывод 2 4 4 2 3" xfId="30335"/>
    <cellStyle name="Вывод 2 4 5" xfId="6028"/>
    <cellStyle name="Вывод 2 4 5 2" xfId="16592"/>
    <cellStyle name="Вывод 2 4 5 2 2" xfId="28423"/>
    <cellStyle name="Вывод 2 4 5 2 3" xfId="30336"/>
    <cellStyle name="Вывод 2 4 6" xfId="6029"/>
    <cellStyle name="Вывод 2 4 6 2" xfId="16593"/>
    <cellStyle name="Вывод 2 4 6 2 2" xfId="28424"/>
    <cellStyle name="Вывод 2 4 6 2 3" xfId="30337"/>
    <cellStyle name="Вывод 2 4 7" xfId="6030"/>
    <cellStyle name="Вывод 2 4 7 2" xfId="16594"/>
    <cellStyle name="Вывод 2 4 7 2 2" xfId="28425"/>
    <cellStyle name="Вывод 2 4 7 2 3" xfId="30338"/>
    <cellStyle name="Вывод 2 4 8" xfId="6031"/>
    <cellStyle name="Вывод 2 4 8 2" xfId="16595"/>
    <cellStyle name="Вывод 2 4 8 2 2" xfId="28426"/>
    <cellStyle name="Вывод 2 4 8 2 3" xfId="30339"/>
    <cellStyle name="Вывод 2 4 9" xfId="6032"/>
    <cellStyle name="Вывод 2 4 9 2" xfId="16596"/>
    <cellStyle name="Вывод 2 4 9 2 2" xfId="28427"/>
    <cellStyle name="Вывод 2 4 9 2 3" xfId="30340"/>
    <cellStyle name="Вывод 2 5" xfId="6033"/>
    <cellStyle name="Вывод 2 5 10" xfId="15610"/>
    <cellStyle name="Вывод 2 5 10 2" xfId="27465"/>
    <cellStyle name="Вывод 2 5 10 3" xfId="29379"/>
    <cellStyle name="Вывод 2 5 2" xfId="6034"/>
    <cellStyle name="Вывод 2 5 2 2" xfId="16597"/>
    <cellStyle name="Вывод 2 5 2 2 2" xfId="28428"/>
    <cellStyle name="Вывод 2 5 2 2 3" xfId="30341"/>
    <cellStyle name="Вывод 2 5 3" xfId="6035"/>
    <cellStyle name="Вывод 2 5 3 2" xfId="16598"/>
    <cellStyle name="Вывод 2 5 3 2 2" xfId="28429"/>
    <cellStyle name="Вывод 2 5 3 2 3" xfId="30342"/>
    <cellStyle name="Вывод 2 5 4" xfId="6036"/>
    <cellStyle name="Вывод 2 5 4 2" xfId="16599"/>
    <cellStyle name="Вывод 2 5 4 2 2" xfId="28430"/>
    <cellStyle name="Вывод 2 5 4 2 3" xfId="30343"/>
    <cellStyle name="Вывод 2 5 5" xfId="6037"/>
    <cellStyle name="Вывод 2 5 5 2" xfId="16600"/>
    <cellStyle name="Вывод 2 5 5 2 2" xfId="28431"/>
    <cellStyle name="Вывод 2 5 5 2 3" xfId="30344"/>
    <cellStyle name="Вывод 2 5 6" xfId="6038"/>
    <cellStyle name="Вывод 2 5 6 2" xfId="16601"/>
    <cellStyle name="Вывод 2 5 6 2 2" xfId="28432"/>
    <cellStyle name="Вывод 2 5 6 2 3" xfId="30345"/>
    <cellStyle name="Вывод 2 5 7" xfId="6039"/>
    <cellStyle name="Вывод 2 5 7 2" xfId="16602"/>
    <cellStyle name="Вывод 2 5 7 2 2" xfId="28433"/>
    <cellStyle name="Вывод 2 5 7 2 3" xfId="30346"/>
    <cellStyle name="Вывод 2 5 8" xfId="6040"/>
    <cellStyle name="Вывод 2 5 8 2" xfId="16603"/>
    <cellStyle name="Вывод 2 5 8 2 2" xfId="28434"/>
    <cellStyle name="Вывод 2 5 8 2 3" xfId="30347"/>
    <cellStyle name="Вывод 2 5 9" xfId="6041"/>
    <cellStyle name="Вывод 2 5 9 2" xfId="16604"/>
    <cellStyle name="Вывод 2 5 9 2 2" xfId="28435"/>
    <cellStyle name="Вывод 2 5 9 2 3" xfId="30348"/>
    <cellStyle name="Вывод 2 6" xfId="6042"/>
    <cellStyle name="Вывод 2 6 2" xfId="6043"/>
    <cellStyle name="Вывод 2 6 2 2" xfId="16606"/>
    <cellStyle name="Вывод 2 6 2 2 2" xfId="28437"/>
    <cellStyle name="Вывод 2 6 2 2 3" xfId="30350"/>
    <cellStyle name="Вывод 2 6 3" xfId="16605"/>
    <cellStyle name="Вывод 2 6 3 2" xfId="28436"/>
    <cellStyle name="Вывод 2 6 3 3" xfId="30349"/>
    <cellStyle name="Вывод 2 7" xfId="6044"/>
    <cellStyle name="Вывод 2 7 2" xfId="6045"/>
    <cellStyle name="Вывод 2 7 2 2" xfId="16608"/>
    <cellStyle name="Вывод 2 7 2 2 2" xfId="28439"/>
    <cellStyle name="Вывод 2 7 2 2 3" xfId="30352"/>
    <cellStyle name="Вывод 2 7 3" xfId="16607"/>
    <cellStyle name="Вывод 2 7 3 2" xfId="28438"/>
    <cellStyle name="Вывод 2 7 3 3" xfId="30351"/>
    <cellStyle name="Вывод 2 8" xfId="6046"/>
    <cellStyle name="Вывод 2 8 2" xfId="6047"/>
    <cellStyle name="Вывод 2 8 2 2" xfId="16610"/>
    <cellStyle name="Вывод 2 8 2 2 2" xfId="28441"/>
    <cellStyle name="Вывод 2 8 2 2 3" xfId="30354"/>
    <cellStyle name="Вывод 2 8 3" xfId="16609"/>
    <cellStyle name="Вывод 2 8 3 2" xfId="28440"/>
    <cellStyle name="Вывод 2 8 3 3" xfId="30353"/>
    <cellStyle name="Вывод 2 9" xfId="6048"/>
    <cellStyle name="Вывод 2 9 2" xfId="6049"/>
    <cellStyle name="Вывод 2 9 2 2" xfId="16612"/>
    <cellStyle name="Вывод 2 9 2 2 2" xfId="28443"/>
    <cellStyle name="Вывод 2 9 2 2 3" xfId="30356"/>
    <cellStyle name="Вывод 2 9 3" xfId="16611"/>
    <cellStyle name="Вывод 2 9 3 2" xfId="28442"/>
    <cellStyle name="Вывод 2 9 3 3" xfId="30355"/>
    <cellStyle name="Вывод 2_июль " xfId="6050"/>
    <cellStyle name="Вывод 20" xfId="18566"/>
    <cellStyle name="Вывод 20 2" xfId="28994"/>
    <cellStyle name="Вывод 20 3" xfId="30907"/>
    <cellStyle name="Вывод 21" xfId="18567"/>
    <cellStyle name="Вывод 21 2" xfId="28995"/>
    <cellStyle name="Вывод 21 3" xfId="30908"/>
    <cellStyle name="Вывод 22" xfId="18568"/>
    <cellStyle name="Вывод 22 2" xfId="28996"/>
    <cellStyle name="Вывод 22 3" xfId="30909"/>
    <cellStyle name="Вывод 23" xfId="18569"/>
    <cellStyle name="Вывод 23 2" xfId="28997"/>
    <cellStyle name="Вывод 23 3" xfId="30910"/>
    <cellStyle name="Вывод 24" xfId="18570"/>
    <cellStyle name="Вывод 24 2" xfId="28998"/>
    <cellStyle name="Вывод 24 3" xfId="30911"/>
    <cellStyle name="Вывод 25" xfId="18571"/>
    <cellStyle name="Вывод 25 2" xfId="27122"/>
    <cellStyle name="Вывод 25 2 2" xfId="29271"/>
    <cellStyle name="Вывод 25 2 3" xfId="31174"/>
    <cellStyle name="Вывод 25 3" xfId="28999"/>
    <cellStyle name="Вывод 25 4" xfId="30912"/>
    <cellStyle name="Вывод 26" xfId="18572"/>
    <cellStyle name="Вывод 26 2" xfId="27123"/>
    <cellStyle name="Вывод 26 2 2" xfId="29272"/>
    <cellStyle name="Вывод 26 2 3" xfId="31175"/>
    <cellStyle name="Вывод 26 3" xfId="29000"/>
    <cellStyle name="Вывод 26 4" xfId="30913"/>
    <cellStyle name="Вывод 27" xfId="18573"/>
    <cellStyle name="Вывод 27 2" xfId="29001"/>
    <cellStyle name="Вывод 27 3" xfId="30914"/>
    <cellStyle name="Вывод 28" xfId="18574"/>
    <cellStyle name="Вывод 28 2" xfId="29002"/>
    <cellStyle name="Вывод 28 3" xfId="30915"/>
    <cellStyle name="Вывод 29" xfId="18575"/>
    <cellStyle name="Вывод 29 2" xfId="29003"/>
    <cellStyle name="Вывод 29 3" xfId="30916"/>
    <cellStyle name="Вывод 3" xfId="6051"/>
    <cellStyle name="Вывод 3 2" xfId="6052"/>
    <cellStyle name="Вывод 3 2 2" xfId="27124"/>
    <cellStyle name="Вывод 3 2 2 2" xfId="29273"/>
    <cellStyle name="Вывод 3 2 2 3" xfId="31176"/>
    <cellStyle name="Вывод 3 2 3" xfId="16613"/>
    <cellStyle name="Вывод 3 2 3 2" xfId="28444"/>
    <cellStyle name="Вывод 3 2 3 3" xfId="30357"/>
    <cellStyle name="Вывод 3 3" xfId="6053"/>
    <cellStyle name="Вывод 3 3 2" xfId="16614"/>
    <cellStyle name="Вывод 3 3 2 2" xfId="28445"/>
    <cellStyle name="Вывод 3 3 2 3" xfId="30358"/>
    <cellStyle name="Вывод 3 4" xfId="6054"/>
    <cellStyle name="Вывод 3 4 2" xfId="16615"/>
    <cellStyle name="Вывод 3 4 2 2" xfId="28446"/>
    <cellStyle name="Вывод 3 4 2 3" xfId="30359"/>
    <cellStyle name="Вывод 3 5" xfId="6055"/>
    <cellStyle name="Вывод 3 5 2" xfId="16616"/>
    <cellStyle name="Вывод 3 5 2 2" xfId="28447"/>
    <cellStyle name="Вывод 3 5 2 3" xfId="30360"/>
    <cellStyle name="Вывод 3 6" xfId="6056"/>
    <cellStyle name="Вывод 3 6 2" xfId="16617"/>
    <cellStyle name="Вывод 3 6 2 2" xfId="28448"/>
    <cellStyle name="Вывод 3 6 2 3" xfId="30361"/>
    <cellStyle name="Вывод 3 7" xfId="15611"/>
    <cellStyle name="Вывод 3 7 2" xfId="27466"/>
    <cellStyle name="Вывод 3 7 3" xfId="29380"/>
    <cellStyle name="Вывод 30" xfId="18576"/>
    <cellStyle name="Вывод 30 2" xfId="29004"/>
    <cellStyle name="Вывод 30 3" xfId="30917"/>
    <cellStyle name="Вывод 31" xfId="18577"/>
    <cellStyle name="Вывод 31 2" xfId="29005"/>
    <cellStyle name="Вывод 31 3" xfId="30918"/>
    <cellStyle name="Вывод 32" xfId="18578"/>
    <cellStyle name="Вывод 32 2" xfId="29006"/>
    <cellStyle name="Вывод 32 3" xfId="30919"/>
    <cellStyle name="Вывод 33" xfId="18579"/>
    <cellStyle name="Вывод 33 2" xfId="29007"/>
    <cellStyle name="Вывод 33 3" xfId="30920"/>
    <cellStyle name="Вывод 34" xfId="18580"/>
    <cellStyle name="Вывод 34 2" xfId="29008"/>
    <cellStyle name="Вывод 34 3" xfId="30921"/>
    <cellStyle name="Вывод 35" xfId="18581"/>
    <cellStyle name="Вывод 35 2" xfId="29009"/>
    <cellStyle name="Вывод 35 3" xfId="30922"/>
    <cellStyle name="Вывод 36" xfId="18582"/>
    <cellStyle name="Вывод 36 2" xfId="29010"/>
    <cellStyle name="Вывод 36 3" xfId="30923"/>
    <cellStyle name="Вывод 37" xfId="18583"/>
    <cellStyle name="Вывод 37 2" xfId="29011"/>
    <cellStyle name="Вывод 37 3" xfId="30924"/>
    <cellStyle name="Вывод 38" xfId="18584"/>
    <cellStyle name="Вывод 38 2" xfId="29012"/>
    <cellStyle name="Вывод 38 3" xfId="30925"/>
    <cellStyle name="Вывод 39" xfId="18585"/>
    <cellStyle name="Вывод 39 2" xfId="29013"/>
    <cellStyle name="Вывод 39 3" xfId="30926"/>
    <cellStyle name="Вывод 4" xfId="6057"/>
    <cellStyle name="Вывод 4 2" xfId="6058"/>
    <cellStyle name="Вывод 4 2 2" xfId="16619"/>
    <cellStyle name="Вывод 4 2 2 2" xfId="28450"/>
    <cellStyle name="Вывод 4 2 2 3" xfId="30363"/>
    <cellStyle name="Вывод 4 3" xfId="6059"/>
    <cellStyle name="Вывод 4 3 2" xfId="16620"/>
    <cellStyle name="Вывод 4 3 2 2" xfId="28451"/>
    <cellStyle name="Вывод 4 3 2 3" xfId="30364"/>
    <cellStyle name="Вывод 4 4" xfId="6060"/>
    <cellStyle name="Вывод 4 4 2" xfId="16621"/>
    <cellStyle name="Вывод 4 4 2 2" xfId="28452"/>
    <cellStyle name="Вывод 4 4 2 3" xfId="30365"/>
    <cellStyle name="Вывод 4 5" xfId="6061"/>
    <cellStyle name="Вывод 4 5 2" xfId="16622"/>
    <cellStyle name="Вывод 4 5 2 2" xfId="28453"/>
    <cellStyle name="Вывод 4 5 2 3" xfId="30366"/>
    <cellStyle name="Вывод 4 6" xfId="6062"/>
    <cellStyle name="Вывод 4 6 2" xfId="16623"/>
    <cellStyle name="Вывод 4 6 2 2" xfId="28454"/>
    <cellStyle name="Вывод 4 6 2 3" xfId="30367"/>
    <cellStyle name="Вывод 4 7" xfId="16618"/>
    <cellStyle name="Вывод 4 7 2" xfId="28449"/>
    <cellStyle name="Вывод 4 7 3" xfId="30362"/>
    <cellStyle name="Вывод 40" xfId="18586"/>
    <cellStyle name="Вывод 40 2" xfId="29014"/>
    <cellStyle name="Вывод 40 3" xfId="30927"/>
    <cellStyle name="Вывод 41" xfId="18587"/>
    <cellStyle name="Вывод 41 2" xfId="29015"/>
    <cellStyle name="Вывод 41 3" xfId="30928"/>
    <cellStyle name="Вывод 42" xfId="18588"/>
    <cellStyle name="Вывод 42 2" xfId="29016"/>
    <cellStyle name="Вывод 42 3" xfId="30929"/>
    <cellStyle name="Вывод 43" xfId="18589"/>
    <cellStyle name="Вывод 43 2" xfId="29017"/>
    <cellStyle name="Вывод 43 3" xfId="30930"/>
    <cellStyle name="Вывод 44" xfId="18590"/>
    <cellStyle name="Вывод 44 2" xfId="29018"/>
    <cellStyle name="Вывод 44 3" xfId="30931"/>
    <cellStyle name="Вывод 45" xfId="18591"/>
    <cellStyle name="Вывод 45 2" xfId="29019"/>
    <cellStyle name="Вывод 45 3" xfId="30932"/>
    <cellStyle name="Вывод 46" xfId="18592"/>
    <cellStyle name="Вывод 46 2" xfId="29020"/>
    <cellStyle name="Вывод 46 3" xfId="30933"/>
    <cellStyle name="Вывод 47" xfId="18593"/>
    <cellStyle name="Вывод 47 2" xfId="29021"/>
    <cellStyle name="Вывод 47 3" xfId="30934"/>
    <cellStyle name="Вывод 48" xfId="18594"/>
    <cellStyle name="Вывод 48 2" xfId="29022"/>
    <cellStyle name="Вывод 48 3" xfId="30935"/>
    <cellStyle name="Вывод 49" xfId="18595"/>
    <cellStyle name="Вывод 49 2" xfId="29023"/>
    <cellStyle name="Вывод 49 3" xfId="30936"/>
    <cellStyle name="Вывод 5" xfId="6063"/>
    <cellStyle name="Вывод 5 2" xfId="6064"/>
    <cellStyle name="Вывод 5 2 2" xfId="16625"/>
    <cellStyle name="Вывод 5 2 2 2" xfId="28456"/>
    <cellStyle name="Вывод 5 2 2 3" xfId="30369"/>
    <cellStyle name="Вывод 5 3" xfId="6065"/>
    <cellStyle name="Вывод 5 3 2" xfId="16626"/>
    <cellStyle name="Вывод 5 3 2 2" xfId="28457"/>
    <cellStyle name="Вывод 5 3 2 3" xfId="30370"/>
    <cellStyle name="Вывод 5 4" xfId="6066"/>
    <cellStyle name="Вывод 5 4 2" xfId="16627"/>
    <cellStyle name="Вывод 5 4 2 2" xfId="28458"/>
    <cellStyle name="Вывод 5 4 2 3" xfId="30371"/>
    <cellStyle name="Вывод 5 5" xfId="6067"/>
    <cellStyle name="Вывод 5 5 2" xfId="16628"/>
    <cellStyle name="Вывод 5 5 2 2" xfId="28459"/>
    <cellStyle name="Вывод 5 5 2 3" xfId="30372"/>
    <cellStyle name="Вывод 5 6" xfId="6068"/>
    <cellStyle name="Вывод 5 6 2" xfId="16629"/>
    <cellStyle name="Вывод 5 6 2 2" xfId="28460"/>
    <cellStyle name="Вывод 5 6 2 3" xfId="30373"/>
    <cellStyle name="Вывод 5 7" xfId="16624"/>
    <cellStyle name="Вывод 5 7 2" xfId="28455"/>
    <cellStyle name="Вывод 5 7 3" xfId="30368"/>
    <cellStyle name="Вывод 50" xfId="18596"/>
    <cellStyle name="Вывод 50 2" xfId="29024"/>
    <cellStyle name="Вывод 50 3" xfId="30937"/>
    <cellStyle name="Вывод 51" xfId="18597"/>
    <cellStyle name="Вывод 51 2" xfId="29025"/>
    <cellStyle name="Вывод 51 3" xfId="30938"/>
    <cellStyle name="Вывод 52" xfId="18598"/>
    <cellStyle name="Вывод 52 2" xfId="29026"/>
    <cellStyle name="Вывод 52 3" xfId="30939"/>
    <cellStyle name="Вывод 53" xfId="18599"/>
    <cellStyle name="Вывод 53 2" xfId="29027"/>
    <cellStyle name="Вывод 53 3" xfId="30940"/>
    <cellStyle name="Вывод 54" xfId="18600"/>
    <cellStyle name="Вывод 54 2" xfId="29028"/>
    <cellStyle name="Вывод 54 3" xfId="30941"/>
    <cellStyle name="Вывод 55" xfId="18601"/>
    <cellStyle name="Вывод 55 2" xfId="29029"/>
    <cellStyle name="Вывод 55 3" xfId="30942"/>
    <cellStyle name="Вывод 56" xfId="18602"/>
    <cellStyle name="Вывод 56 2" xfId="29030"/>
    <cellStyle name="Вывод 56 3" xfId="30943"/>
    <cellStyle name="Вывод 57" xfId="18603"/>
    <cellStyle name="Вывод 57 2" xfId="29031"/>
    <cellStyle name="Вывод 57 3" xfId="30944"/>
    <cellStyle name="Вывод 58" xfId="18604"/>
    <cellStyle name="Вывод 58 2" xfId="29032"/>
    <cellStyle name="Вывод 58 3" xfId="30945"/>
    <cellStyle name="Вывод 59" xfId="18605"/>
    <cellStyle name="Вывод 59 2" xfId="29033"/>
    <cellStyle name="Вывод 59 3" xfId="30946"/>
    <cellStyle name="Вывод 6" xfId="6069"/>
    <cellStyle name="Вывод 6 2" xfId="6070"/>
    <cellStyle name="Вывод 6 2 2" xfId="16631"/>
    <cellStyle name="Вывод 6 2 2 2" xfId="28462"/>
    <cellStyle name="Вывод 6 2 2 3" xfId="30375"/>
    <cellStyle name="Вывод 6 3" xfId="6071"/>
    <cellStyle name="Вывод 6 3 2" xfId="16632"/>
    <cellStyle name="Вывод 6 3 2 2" xfId="28463"/>
    <cellStyle name="Вывод 6 3 2 3" xfId="30376"/>
    <cellStyle name="Вывод 6 4" xfId="6072"/>
    <cellStyle name="Вывод 6 4 2" xfId="16633"/>
    <cellStyle name="Вывод 6 4 2 2" xfId="28464"/>
    <cellStyle name="Вывод 6 4 2 3" xfId="30377"/>
    <cellStyle name="Вывод 6 5" xfId="6073"/>
    <cellStyle name="Вывод 6 5 2" xfId="16634"/>
    <cellStyle name="Вывод 6 5 2 2" xfId="28465"/>
    <cellStyle name="Вывод 6 5 2 3" xfId="30378"/>
    <cellStyle name="Вывод 6 6" xfId="6074"/>
    <cellStyle name="Вывод 6 6 2" xfId="16635"/>
    <cellStyle name="Вывод 6 6 2 2" xfId="28466"/>
    <cellStyle name="Вывод 6 6 2 3" xfId="30379"/>
    <cellStyle name="Вывод 6 7" xfId="16630"/>
    <cellStyle name="Вывод 6 7 2" xfId="28461"/>
    <cellStyle name="Вывод 6 7 3" xfId="30374"/>
    <cellStyle name="Вывод 60" xfId="18606"/>
    <cellStyle name="Вывод 60 2" xfId="29034"/>
    <cellStyle name="Вывод 60 3" xfId="30947"/>
    <cellStyle name="Вывод 61" xfId="18607"/>
    <cellStyle name="Вывод 61 2" xfId="29035"/>
    <cellStyle name="Вывод 61 3" xfId="30948"/>
    <cellStyle name="Вывод 62" xfId="18608"/>
    <cellStyle name="Вывод 62 2" xfId="29036"/>
    <cellStyle name="Вывод 62 3" xfId="30949"/>
    <cellStyle name="Вывод 63" xfId="18609"/>
    <cellStyle name="Вывод 63 2" xfId="29037"/>
    <cellStyle name="Вывод 63 3" xfId="30950"/>
    <cellStyle name="Вывод 64" xfId="18610"/>
    <cellStyle name="Вывод 64 2" xfId="29038"/>
    <cellStyle name="Вывод 64 3" xfId="30951"/>
    <cellStyle name="Вывод 65" xfId="18611"/>
    <cellStyle name="Вывод 65 2" xfId="29039"/>
    <cellStyle name="Вывод 65 3" xfId="30952"/>
    <cellStyle name="Вывод 66" xfId="18612"/>
    <cellStyle name="Вывод 66 2" xfId="29040"/>
    <cellStyle name="Вывод 66 3" xfId="30953"/>
    <cellStyle name="Вывод 67" xfId="18613"/>
    <cellStyle name="Вывод 67 2" xfId="29041"/>
    <cellStyle name="Вывод 67 3" xfId="30954"/>
    <cellStyle name="Вывод 68" xfId="18614"/>
    <cellStyle name="Вывод 68 2" xfId="29042"/>
    <cellStyle name="Вывод 68 3" xfId="30955"/>
    <cellStyle name="Вывод 69" xfId="18615"/>
    <cellStyle name="Вывод 69 2" xfId="29043"/>
    <cellStyle name="Вывод 69 3" xfId="30956"/>
    <cellStyle name="Вывод 7" xfId="6075"/>
    <cellStyle name="Вывод 7 2" xfId="6076"/>
    <cellStyle name="Вывод 7 2 2" xfId="16637"/>
    <cellStyle name="Вывод 7 2 2 2" xfId="28468"/>
    <cellStyle name="Вывод 7 2 2 3" xfId="30381"/>
    <cellStyle name="Вывод 7 3" xfId="6077"/>
    <cellStyle name="Вывод 7 3 2" xfId="16638"/>
    <cellStyle name="Вывод 7 3 2 2" xfId="28469"/>
    <cellStyle name="Вывод 7 3 2 3" xfId="30382"/>
    <cellStyle name="Вывод 7 4" xfId="6078"/>
    <cellStyle name="Вывод 7 4 2" xfId="16639"/>
    <cellStyle name="Вывод 7 4 2 2" xfId="28470"/>
    <cellStyle name="Вывод 7 4 2 3" xfId="30383"/>
    <cellStyle name="Вывод 7 5" xfId="6079"/>
    <cellStyle name="Вывод 7 5 2" xfId="16640"/>
    <cellStyle name="Вывод 7 5 2 2" xfId="28471"/>
    <cellStyle name="Вывод 7 5 2 3" xfId="30384"/>
    <cellStyle name="Вывод 7 6" xfId="6080"/>
    <cellStyle name="Вывод 7 6 2" xfId="16641"/>
    <cellStyle name="Вывод 7 6 2 2" xfId="28472"/>
    <cellStyle name="Вывод 7 6 2 3" xfId="30385"/>
    <cellStyle name="Вывод 7 7" xfId="16636"/>
    <cellStyle name="Вывод 7 7 2" xfId="28467"/>
    <cellStyle name="Вывод 7 7 3" xfId="30380"/>
    <cellStyle name="Вывод 70" xfId="19858"/>
    <cellStyle name="Вывод 70 2" xfId="21562"/>
    <cellStyle name="Вывод 70 2 2" xfId="29205"/>
    <cellStyle name="Вывод 70 2 3" xfId="31118"/>
    <cellStyle name="Вывод 71" xfId="20569"/>
    <cellStyle name="Вывод 71 2" xfId="21563"/>
    <cellStyle name="Вывод 71 2 2" xfId="29206"/>
    <cellStyle name="Вывод 71 2 3" xfId="31119"/>
    <cellStyle name="Вывод 72" xfId="21564"/>
    <cellStyle name="Вывод 72 2" xfId="29207"/>
    <cellStyle name="Вывод 72 3" xfId="31120"/>
    <cellStyle name="Вывод 73" xfId="21565"/>
    <cellStyle name="Вывод 73 2" xfId="29208"/>
    <cellStyle name="Вывод 73 3" xfId="31121"/>
    <cellStyle name="Вывод 74" xfId="21566"/>
    <cellStyle name="Вывод 74 2" xfId="29209"/>
    <cellStyle name="Вывод 74 3" xfId="31122"/>
    <cellStyle name="Вывод 75" xfId="21715"/>
    <cellStyle name="Вывод 75 2" xfId="29226"/>
    <cellStyle name="Вывод 75 3" xfId="31139"/>
    <cellStyle name="Вывод 76" xfId="21756"/>
    <cellStyle name="Вывод 76 2" xfId="29231"/>
    <cellStyle name="Вывод 76 3" xfId="31144"/>
    <cellStyle name="Вывод 77" xfId="21797"/>
    <cellStyle name="Вывод 77 2" xfId="29236"/>
    <cellStyle name="Вывод 77 3" xfId="31149"/>
    <cellStyle name="Вывод 78" xfId="21838"/>
    <cellStyle name="Вывод 78 2" xfId="29241"/>
    <cellStyle name="Вывод 78 3" xfId="31154"/>
    <cellStyle name="Вывод 79" xfId="21879"/>
    <cellStyle name="Вывод 79 2" xfId="29246"/>
    <cellStyle name="Вывод 79 3" xfId="31159"/>
    <cellStyle name="Вывод 8" xfId="6081"/>
    <cellStyle name="Вывод 8 2" xfId="6082"/>
    <cellStyle name="Вывод 8 2 2" xfId="16643"/>
    <cellStyle name="Вывод 8 2 2 2" xfId="28474"/>
    <cellStyle name="Вывод 8 2 2 3" xfId="30387"/>
    <cellStyle name="Вывод 8 3" xfId="6083"/>
    <cellStyle name="Вывод 8 3 2" xfId="16644"/>
    <cellStyle name="Вывод 8 3 2 2" xfId="28475"/>
    <cellStyle name="Вывод 8 3 2 3" xfId="30388"/>
    <cellStyle name="Вывод 8 4" xfId="6084"/>
    <cellStyle name="Вывод 8 4 2" xfId="16645"/>
    <cellStyle name="Вывод 8 4 2 2" xfId="28476"/>
    <cellStyle name="Вывод 8 4 2 3" xfId="30389"/>
    <cellStyle name="Вывод 8 5" xfId="6085"/>
    <cellStyle name="Вывод 8 5 2" xfId="16646"/>
    <cellStyle name="Вывод 8 5 2 2" xfId="28477"/>
    <cellStyle name="Вывод 8 5 2 3" xfId="30390"/>
    <cellStyle name="Вывод 8 6" xfId="6086"/>
    <cellStyle name="Вывод 8 6 2" xfId="16647"/>
    <cellStyle name="Вывод 8 6 2 2" xfId="28478"/>
    <cellStyle name="Вывод 8 6 2 3" xfId="30391"/>
    <cellStyle name="Вывод 8 7" xfId="16642"/>
    <cellStyle name="Вывод 8 7 2" xfId="28473"/>
    <cellStyle name="Вывод 8 7 3" xfId="30386"/>
    <cellStyle name="Вывод 80" xfId="21919"/>
    <cellStyle name="Вывод 80 2" xfId="29251"/>
    <cellStyle name="Вывод 80 3" xfId="31164"/>
    <cellStyle name="Вывод 9" xfId="6087"/>
    <cellStyle name="Вывод 9 2" xfId="6088"/>
    <cellStyle name="Вывод 9 2 2" xfId="16649"/>
    <cellStyle name="Вывод 9 2 2 2" xfId="28480"/>
    <cellStyle name="Вывод 9 2 2 3" xfId="30393"/>
    <cellStyle name="Вывод 9 3" xfId="6089"/>
    <cellStyle name="Вывод 9 3 2" xfId="16650"/>
    <cellStyle name="Вывод 9 3 2 2" xfId="28481"/>
    <cellStyle name="Вывод 9 3 2 3" xfId="30394"/>
    <cellStyle name="Вывод 9 4" xfId="6090"/>
    <cellStyle name="Вывод 9 4 2" xfId="16651"/>
    <cellStyle name="Вывод 9 4 2 2" xfId="28482"/>
    <cellStyle name="Вывод 9 4 2 3" xfId="30395"/>
    <cellStyle name="Вывод 9 5" xfId="6091"/>
    <cellStyle name="Вывод 9 5 2" xfId="16652"/>
    <cellStyle name="Вывод 9 5 2 2" xfId="28483"/>
    <cellStyle name="Вывод 9 5 2 3" xfId="30396"/>
    <cellStyle name="Вывод 9 6" xfId="6092"/>
    <cellStyle name="Вывод 9 6 2" xfId="16653"/>
    <cellStyle name="Вывод 9 6 2 2" xfId="28484"/>
    <cellStyle name="Вывод 9 6 2 3" xfId="30397"/>
    <cellStyle name="Вывод 9 7" xfId="16648"/>
    <cellStyle name="Вывод 9 7 2" xfId="28479"/>
    <cellStyle name="Вывод 9 7 3" xfId="30392"/>
    <cellStyle name="Вычисление" xfId="21" builtinId="22" customBuiltin="1"/>
    <cellStyle name="Вычисление 10" xfId="6093"/>
    <cellStyle name="Вычисление 10 2" xfId="6094"/>
    <cellStyle name="Вычисление 10 2 2" xfId="16655"/>
    <cellStyle name="Вычисление 10 2 2 2" xfId="28486"/>
    <cellStyle name="Вычисление 10 2 2 3" xfId="30399"/>
    <cellStyle name="Вычисление 10 3" xfId="6095"/>
    <cellStyle name="Вычисление 10 3 2" xfId="16656"/>
    <cellStyle name="Вычисление 10 3 2 2" xfId="28487"/>
    <cellStyle name="Вычисление 10 3 2 3" xfId="30400"/>
    <cellStyle name="Вычисление 10 4" xfId="6096"/>
    <cellStyle name="Вычисление 10 4 2" xfId="16657"/>
    <cellStyle name="Вычисление 10 4 2 2" xfId="28488"/>
    <cellStyle name="Вычисление 10 4 2 3" xfId="30401"/>
    <cellStyle name="Вычисление 10 5" xfId="6097"/>
    <cellStyle name="Вычисление 10 5 2" xfId="16658"/>
    <cellStyle name="Вычисление 10 5 2 2" xfId="28489"/>
    <cellStyle name="Вычисление 10 5 2 3" xfId="30402"/>
    <cellStyle name="Вычисление 10 6" xfId="6098"/>
    <cellStyle name="Вычисление 10 6 2" xfId="16659"/>
    <cellStyle name="Вычисление 10 6 2 2" xfId="28490"/>
    <cellStyle name="Вычисление 10 6 2 3" xfId="30403"/>
    <cellStyle name="Вычисление 10 7" xfId="16654"/>
    <cellStyle name="Вычисление 10 7 2" xfId="28485"/>
    <cellStyle name="Вычисление 10 7 3" xfId="30398"/>
    <cellStyle name="Вычисление 11" xfId="6099"/>
    <cellStyle name="Вычисление 11 2" xfId="6100"/>
    <cellStyle name="Вычисление 11 2 2" xfId="16661"/>
    <cellStyle name="Вычисление 11 2 2 2" xfId="28492"/>
    <cellStyle name="Вычисление 11 2 2 3" xfId="30405"/>
    <cellStyle name="Вычисление 11 3" xfId="6101"/>
    <cellStyle name="Вычисление 11 3 2" xfId="16662"/>
    <cellStyle name="Вычисление 11 3 2 2" xfId="28493"/>
    <cellStyle name="Вычисление 11 3 2 3" xfId="30406"/>
    <cellStyle name="Вычисление 11 4" xfId="6102"/>
    <cellStyle name="Вычисление 11 4 2" xfId="16663"/>
    <cellStyle name="Вычисление 11 4 2 2" xfId="28494"/>
    <cellStyle name="Вычисление 11 4 2 3" xfId="30407"/>
    <cellStyle name="Вычисление 11 5" xfId="6103"/>
    <cellStyle name="Вычисление 11 5 2" xfId="16664"/>
    <cellStyle name="Вычисление 11 5 2 2" xfId="28495"/>
    <cellStyle name="Вычисление 11 5 2 3" xfId="30408"/>
    <cellStyle name="Вычисление 11 6" xfId="6104"/>
    <cellStyle name="Вычисление 11 6 2" xfId="16665"/>
    <cellStyle name="Вычисление 11 6 2 2" xfId="28496"/>
    <cellStyle name="Вычисление 11 6 2 3" xfId="30409"/>
    <cellStyle name="Вычисление 11 7" xfId="16660"/>
    <cellStyle name="Вычисление 11 7 2" xfId="28491"/>
    <cellStyle name="Вычисление 11 7 3" xfId="30404"/>
    <cellStyle name="Вычисление 12" xfId="6105"/>
    <cellStyle name="Вычисление 12 2" xfId="6106"/>
    <cellStyle name="Вычисление 12 2 2" xfId="16667"/>
    <cellStyle name="Вычисление 12 2 2 2" xfId="28498"/>
    <cellStyle name="Вычисление 12 2 2 3" xfId="30411"/>
    <cellStyle name="Вычисление 12 3" xfId="6107"/>
    <cellStyle name="Вычисление 12 3 2" xfId="16668"/>
    <cellStyle name="Вычисление 12 3 2 2" xfId="28499"/>
    <cellStyle name="Вычисление 12 3 2 3" xfId="30412"/>
    <cellStyle name="Вычисление 12 4" xfId="6108"/>
    <cellStyle name="Вычисление 12 4 2" xfId="16669"/>
    <cellStyle name="Вычисление 12 4 2 2" xfId="28500"/>
    <cellStyle name="Вычисление 12 4 2 3" xfId="30413"/>
    <cellStyle name="Вычисление 12 5" xfId="6109"/>
    <cellStyle name="Вычисление 12 5 2" xfId="16670"/>
    <cellStyle name="Вычисление 12 5 2 2" xfId="28501"/>
    <cellStyle name="Вычисление 12 5 2 3" xfId="30414"/>
    <cellStyle name="Вычисление 12 6" xfId="16666"/>
    <cellStyle name="Вычисление 12 6 2" xfId="28497"/>
    <cellStyle name="Вычисление 12 6 3" xfId="30410"/>
    <cellStyle name="Вычисление 13" xfId="6110"/>
    <cellStyle name="Вычисление 13 2" xfId="6111"/>
    <cellStyle name="Вычисление 13 2 2" xfId="16672"/>
    <cellStyle name="Вычисление 13 2 2 2" xfId="28503"/>
    <cellStyle name="Вычисление 13 2 2 3" xfId="30416"/>
    <cellStyle name="Вычисление 13 3" xfId="6112"/>
    <cellStyle name="Вычисление 13 3 2" xfId="16673"/>
    <cellStyle name="Вычисление 13 3 2 2" xfId="28504"/>
    <cellStyle name="Вычисление 13 3 2 3" xfId="30417"/>
    <cellStyle name="Вычисление 13 4" xfId="6113"/>
    <cellStyle name="Вычисление 13 4 2" xfId="16674"/>
    <cellStyle name="Вычисление 13 4 2 2" xfId="28505"/>
    <cellStyle name="Вычисление 13 4 2 3" xfId="30418"/>
    <cellStyle name="Вычисление 13 5" xfId="6114"/>
    <cellStyle name="Вычисление 13 5 2" xfId="16675"/>
    <cellStyle name="Вычисление 13 5 2 2" xfId="28506"/>
    <cellStyle name="Вычисление 13 5 2 3" xfId="30419"/>
    <cellStyle name="Вычисление 13 6" xfId="16671"/>
    <cellStyle name="Вычисление 13 6 2" xfId="28502"/>
    <cellStyle name="Вычисление 13 6 3" xfId="30415"/>
    <cellStyle name="Вычисление 14" xfId="6115"/>
    <cellStyle name="Вычисление 14 2" xfId="6116"/>
    <cellStyle name="Вычисление 14 2 2" xfId="16677"/>
    <cellStyle name="Вычисление 14 2 2 2" xfId="28508"/>
    <cellStyle name="Вычисление 14 2 2 3" xfId="30421"/>
    <cellStyle name="Вычисление 14 3" xfId="6117"/>
    <cellStyle name="Вычисление 14 3 2" xfId="16678"/>
    <cellStyle name="Вычисление 14 3 2 2" xfId="28509"/>
    <cellStyle name="Вычисление 14 3 2 3" xfId="30422"/>
    <cellStyle name="Вычисление 14 4" xfId="6118"/>
    <cellStyle name="Вычисление 14 4 2" xfId="16679"/>
    <cellStyle name="Вычисление 14 4 2 2" xfId="28510"/>
    <cellStyle name="Вычисление 14 4 2 3" xfId="30423"/>
    <cellStyle name="Вычисление 14 5" xfId="6119"/>
    <cellStyle name="Вычисление 14 5 2" xfId="16680"/>
    <cellStyle name="Вычисление 14 5 2 2" xfId="28511"/>
    <cellStyle name="Вычисление 14 5 2 3" xfId="30424"/>
    <cellStyle name="Вычисление 14 6" xfId="16676"/>
    <cellStyle name="Вычисление 14 6 2" xfId="28507"/>
    <cellStyle name="Вычисление 14 6 3" xfId="30420"/>
    <cellStyle name="Вычисление 15" xfId="6120"/>
    <cellStyle name="Вычисление 15 2" xfId="6121"/>
    <cellStyle name="Вычисление 15 2 2" xfId="16682"/>
    <cellStyle name="Вычисление 15 2 2 2" xfId="28513"/>
    <cellStyle name="Вычисление 15 2 2 3" xfId="30426"/>
    <cellStyle name="Вычисление 15 3" xfId="6122"/>
    <cellStyle name="Вычисление 15 3 2" xfId="16683"/>
    <cellStyle name="Вычисление 15 3 2 2" xfId="28514"/>
    <cellStyle name="Вычисление 15 3 2 3" xfId="30427"/>
    <cellStyle name="Вычисление 15 4" xfId="6123"/>
    <cellStyle name="Вычисление 15 4 2" xfId="16684"/>
    <cellStyle name="Вычисление 15 4 2 2" xfId="28515"/>
    <cellStyle name="Вычисление 15 4 2 3" xfId="30428"/>
    <cellStyle name="Вычисление 15 5" xfId="6124"/>
    <cellStyle name="Вычисление 15 5 2" xfId="16685"/>
    <cellStyle name="Вычисление 15 5 2 2" xfId="28516"/>
    <cellStyle name="Вычисление 15 5 2 3" xfId="30429"/>
    <cellStyle name="Вычисление 15 6" xfId="16681"/>
    <cellStyle name="Вычисление 15 6 2" xfId="28512"/>
    <cellStyle name="Вычисление 15 6 3" xfId="30425"/>
    <cellStyle name="Вычисление 16" xfId="6125"/>
    <cellStyle name="Вычисление 16 2" xfId="6126"/>
    <cellStyle name="Вычисление 16 2 2" xfId="16687"/>
    <cellStyle name="Вычисление 16 2 2 2" xfId="28518"/>
    <cellStyle name="Вычисление 16 2 2 3" xfId="30431"/>
    <cellStyle name="Вычисление 16 3" xfId="16686"/>
    <cellStyle name="Вычисление 16 3 2" xfId="28517"/>
    <cellStyle name="Вычисление 16 3 3" xfId="30430"/>
    <cellStyle name="Вычисление 17" xfId="6127"/>
    <cellStyle name="Вычисление 17 2" xfId="16688"/>
    <cellStyle name="Вычисление 17 2 2" xfId="28519"/>
    <cellStyle name="Вычисление 17 2 3" xfId="30432"/>
    <cellStyle name="Вычисление 18" xfId="6128"/>
    <cellStyle name="Вычисление 18 2" xfId="16689"/>
    <cellStyle name="Вычисление 18 2 2" xfId="28520"/>
    <cellStyle name="Вычисление 18 2 3" xfId="30433"/>
    <cellStyle name="Вычисление 19" xfId="6129"/>
    <cellStyle name="Вычисление 19 2" xfId="16690"/>
    <cellStyle name="Вычисление 19 2 2" xfId="28521"/>
    <cellStyle name="Вычисление 19 2 3" xfId="30434"/>
    <cellStyle name="Вычисление 2" xfId="6130"/>
    <cellStyle name="Вычисление 2 10" xfId="6131"/>
    <cellStyle name="Вычисление 2 10 2" xfId="6132"/>
    <cellStyle name="Вычисление 2 10 2 2" xfId="16692"/>
    <cellStyle name="Вычисление 2 10 2 2 2" xfId="28523"/>
    <cellStyle name="Вычисление 2 10 2 2 3" xfId="30436"/>
    <cellStyle name="Вычисление 2 10 3" xfId="16691"/>
    <cellStyle name="Вычисление 2 10 3 2" xfId="28522"/>
    <cellStyle name="Вычисление 2 10 3 3" xfId="30435"/>
    <cellStyle name="Вычисление 2 11" xfId="6133"/>
    <cellStyle name="Вычисление 2 11 2" xfId="6134"/>
    <cellStyle name="Вычисление 2 11 2 2" xfId="16694"/>
    <cellStyle name="Вычисление 2 11 2 2 2" xfId="28525"/>
    <cellStyle name="Вычисление 2 11 2 2 3" xfId="30438"/>
    <cellStyle name="Вычисление 2 11 3" xfId="16693"/>
    <cellStyle name="Вычисление 2 11 3 2" xfId="28524"/>
    <cellStyle name="Вычисление 2 11 3 3" xfId="30437"/>
    <cellStyle name="Вычисление 2 12" xfId="6135"/>
    <cellStyle name="Вычисление 2 12 2" xfId="16695"/>
    <cellStyle name="Вычисление 2 12 2 2" xfId="28526"/>
    <cellStyle name="Вычисление 2 12 2 3" xfId="30439"/>
    <cellStyle name="Вычисление 2 13" xfId="6136"/>
    <cellStyle name="Вычисление 2 13 2" xfId="16696"/>
    <cellStyle name="Вычисление 2 13 2 2" xfId="28527"/>
    <cellStyle name="Вычисление 2 13 2 3" xfId="30440"/>
    <cellStyle name="Вычисление 2 14" xfId="6137"/>
    <cellStyle name="Вычисление 2 14 2" xfId="16697"/>
    <cellStyle name="Вычисление 2 14 2 2" xfId="28528"/>
    <cellStyle name="Вычисление 2 14 2 3" xfId="30441"/>
    <cellStyle name="Вычисление 2 15" xfId="15531"/>
    <cellStyle name="Вычисление 2 15 2" xfId="27386"/>
    <cellStyle name="Вычисление 2 15 3" xfId="29300"/>
    <cellStyle name="Вычисление 2 2" xfId="6138"/>
    <cellStyle name="Вычисление 2 2 10" xfId="6139"/>
    <cellStyle name="Вычисление 2 2 10 2" xfId="16699"/>
    <cellStyle name="Вычисление 2 2 10 2 2" xfId="28530"/>
    <cellStyle name="Вычисление 2 2 10 2 3" xfId="30443"/>
    <cellStyle name="Вычисление 2 2 11" xfId="15375"/>
    <cellStyle name="Вычисление 2 2 11 2" xfId="17250"/>
    <cellStyle name="Вычисление 2 2 11 2 2" xfId="28936"/>
    <cellStyle name="Вычисление 2 2 11 2 3" xfId="30849"/>
    <cellStyle name="Вычисление 2 2 12" xfId="16698"/>
    <cellStyle name="Вычисление 2 2 12 2" xfId="28529"/>
    <cellStyle name="Вычисление 2 2 12 3" xfId="30442"/>
    <cellStyle name="Вычисление 2 2 13" xfId="27125"/>
    <cellStyle name="Вычисление 2 2 13 2" xfId="29274"/>
    <cellStyle name="Вычисление 2 2 13 3" xfId="31177"/>
    <cellStyle name="Вычисление 2 2 14" xfId="15612"/>
    <cellStyle name="Вычисление 2 2 14 2" xfId="27467"/>
    <cellStyle name="Вычисление 2 2 14 3" xfId="29381"/>
    <cellStyle name="Вычисление 2 2 2" xfId="6140"/>
    <cellStyle name="Вычисление 2 2 2 2" xfId="16700"/>
    <cellStyle name="Вычисление 2 2 2 2 2" xfId="28531"/>
    <cellStyle name="Вычисление 2 2 2 2 3" xfId="30444"/>
    <cellStyle name="Вычисление 2 2 3" xfId="6141"/>
    <cellStyle name="Вычисление 2 2 3 2" xfId="16701"/>
    <cellStyle name="Вычисление 2 2 3 2 2" xfId="28532"/>
    <cellStyle name="Вычисление 2 2 3 2 3" xfId="30445"/>
    <cellStyle name="Вычисление 2 2 4" xfId="6142"/>
    <cellStyle name="Вычисление 2 2 4 2" xfId="16702"/>
    <cellStyle name="Вычисление 2 2 4 2 2" xfId="28533"/>
    <cellStyle name="Вычисление 2 2 4 2 3" xfId="30446"/>
    <cellStyle name="Вычисление 2 2 5" xfId="6143"/>
    <cellStyle name="Вычисление 2 2 5 2" xfId="16703"/>
    <cellStyle name="Вычисление 2 2 5 2 2" xfId="28534"/>
    <cellStyle name="Вычисление 2 2 5 2 3" xfId="30447"/>
    <cellStyle name="Вычисление 2 2 6" xfId="6144"/>
    <cellStyle name="Вычисление 2 2 6 2" xfId="16704"/>
    <cellStyle name="Вычисление 2 2 6 2 2" xfId="28535"/>
    <cellStyle name="Вычисление 2 2 6 2 3" xfId="30448"/>
    <cellStyle name="Вычисление 2 2 7" xfId="6145"/>
    <cellStyle name="Вычисление 2 2 7 2" xfId="16705"/>
    <cellStyle name="Вычисление 2 2 7 2 2" xfId="28536"/>
    <cellStyle name="Вычисление 2 2 7 2 3" xfId="30449"/>
    <cellStyle name="Вычисление 2 2 8" xfId="6146"/>
    <cellStyle name="Вычисление 2 2 8 2" xfId="16706"/>
    <cellStyle name="Вычисление 2 2 8 2 2" xfId="28537"/>
    <cellStyle name="Вычисление 2 2 8 2 3" xfId="30450"/>
    <cellStyle name="Вычисление 2 2 9" xfId="6147"/>
    <cellStyle name="Вычисление 2 2 9 2" xfId="16707"/>
    <cellStyle name="Вычисление 2 2 9 2 2" xfId="28538"/>
    <cellStyle name="Вычисление 2 2 9 2 3" xfId="30451"/>
    <cellStyle name="Вычисление 2 3" xfId="6148"/>
    <cellStyle name="Вычисление 2 3 10" xfId="18616"/>
    <cellStyle name="Вычисление 2 3 10 2" xfId="29044"/>
    <cellStyle name="Вычисление 2 3 10 3" xfId="30957"/>
    <cellStyle name="Вычисление 2 3 11" xfId="15613"/>
    <cellStyle name="Вычисление 2 3 11 2" xfId="27468"/>
    <cellStyle name="Вычисление 2 3 11 3" xfId="29382"/>
    <cellStyle name="Вычисление 2 3 2" xfId="6149"/>
    <cellStyle name="Вычисление 2 3 2 2" xfId="16708"/>
    <cellStyle name="Вычисление 2 3 2 2 2" xfId="28539"/>
    <cellStyle name="Вычисление 2 3 2 2 3" xfId="30452"/>
    <cellStyle name="Вычисление 2 3 3" xfId="6150"/>
    <cellStyle name="Вычисление 2 3 3 2" xfId="16709"/>
    <cellStyle name="Вычисление 2 3 3 2 2" xfId="28540"/>
    <cellStyle name="Вычисление 2 3 3 2 3" xfId="30453"/>
    <cellStyle name="Вычисление 2 3 4" xfId="6151"/>
    <cellStyle name="Вычисление 2 3 4 2" xfId="16710"/>
    <cellStyle name="Вычисление 2 3 4 2 2" xfId="28541"/>
    <cellStyle name="Вычисление 2 3 4 2 3" xfId="30454"/>
    <cellStyle name="Вычисление 2 3 5" xfId="6152"/>
    <cellStyle name="Вычисление 2 3 5 2" xfId="16711"/>
    <cellStyle name="Вычисление 2 3 5 2 2" xfId="28542"/>
    <cellStyle name="Вычисление 2 3 5 2 3" xfId="30455"/>
    <cellStyle name="Вычисление 2 3 6" xfId="6153"/>
    <cellStyle name="Вычисление 2 3 6 2" xfId="16712"/>
    <cellStyle name="Вычисление 2 3 6 2 2" xfId="28543"/>
    <cellStyle name="Вычисление 2 3 6 2 3" xfId="30456"/>
    <cellStyle name="Вычисление 2 3 7" xfId="6154"/>
    <cellStyle name="Вычисление 2 3 7 2" xfId="16713"/>
    <cellStyle name="Вычисление 2 3 7 2 2" xfId="28544"/>
    <cellStyle name="Вычисление 2 3 7 2 3" xfId="30457"/>
    <cellStyle name="Вычисление 2 3 8" xfId="6155"/>
    <cellStyle name="Вычисление 2 3 8 2" xfId="16714"/>
    <cellStyle name="Вычисление 2 3 8 2 2" xfId="28545"/>
    <cellStyle name="Вычисление 2 3 8 2 3" xfId="30458"/>
    <cellStyle name="Вычисление 2 3 9" xfId="6156"/>
    <cellStyle name="Вычисление 2 3 9 2" xfId="16715"/>
    <cellStyle name="Вычисление 2 3 9 2 2" xfId="28546"/>
    <cellStyle name="Вычисление 2 3 9 2 3" xfId="30459"/>
    <cellStyle name="Вычисление 2 4" xfId="6157"/>
    <cellStyle name="Вычисление 2 4 10" xfId="18617"/>
    <cellStyle name="Вычисление 2 4 10 2" xfId="29045"/>
    <cellStyle name="Вычисление 2 4 10 3" xfId="30958"/>
    <cellStyle name="Вычисление 2 4 11" xfId="15614"/>
    <cellStyle name="Вычисление 2 4 11 2" xfId="27469"/>
    <cellStyle name="Вычисление 2 4 11 3" xfId="29383"/>
    <cellStyle name="Вычисление 2 4 2" xfId="6158"/>
    <cellStyle name="Вычисление 2 4 2 2" xfId="16716"/>
    <cellStyle name="Вычисление 2 4 2 2 2" xfId="28547"/>
    <cellStyle name="Вычисление 2 4 2 2 3" xfId="30460"/>
    <cellStyle name="Вычисление 2 4 3" xfId="6159"/>
    <cellStyle name="Вычисление 2 4 3 2" xfId="16717"/>
    <cellStyle name="Вычисление 2 4 3 2 2" xfId="28548"/>
    <cellStyle name="Вычисление 2 4 3 2 3" xfId="30461"/>
    <cellStyle name="Вычисление 2 4 4" xfId="6160"/>
    <cellStyle name="Вычисление 2 4 4 2" xfId="16718"/>
    <cellStyle name="Вычисление 2 4 4 2 2" xfId="28549"/>
    <cellStyle name="Вычисление 2 4 4 2 3" xfId="30462"/>
    <cellStyle name="Вычисление 2 4 5" xfId="6161"/>
    <cellStyle name="Вычисление 2 4 5 2" xfId="16719"/>
    <cellStyle name="Вычисление 2 4 5 2 2" xfId="28550"/>
    <cellStyle name="Вычисление 2 4 5 2 3" xfId="30463"/>
    <cellStyle name="Вычисление 2 4 6" xfId="6162"/>
    <cellStyle name="Вычисление 2 4 6 2" xfId="16720"/>
    <cellStyle name="Вычисление 2 4 6 2 2" xfId="28551"/>
    <cellStyle name="Вычисление 2 4 6 2 3" xfId="30464"/>
    <cellStyle name="Вычисление 2 4 7" xfId="6163"/>
    <cellStyle name="Вычисление 2 4 7 2" xfId="16721"/>
    <cellStyle name="Вычисление 2 4 7 2 2" xfId="28552"/>
    <cellStyle name="Вычисление 2 4 7 2 3" xfId="30465"/>
    <cellStyle name="Вычисление 2 4 8" xfId="6164"/>
    <cellStyle name="Вычисление 2 4 8 2" xfId="16722"/>
    <cellStyle name="Вычисление 2 4 8 2 2" xfId="28553"/>
    <cellStyle name="Вычисление 2 4 8 2 3" xfId="30466"/>
    <cellStyle name="Вычисление 2 4 9" xfId="6165"/>
    <cellStyle name="Вычисление 2 4 9 2" xfId="16723"/>
    <cellStyle name="Вычисление 2 4 9 2 2" xfId="28554"/>
    <cellStyle name="Вычисление 2 4 9 2 3" xfId="30467"/>
    <cellStyle name="Вычисление 2 5" xfId="6166"/>
    <cellStyle name="Вычисление 2 5 10" xfId="15615"/>
    <cellStyle name="Вычисление 2 5 10 2" xfId="27470"/>
    <cellStyle name="Вычисление 2 5 10 3" xfId="29384"/>
    <cellStyle name="Вычисление 2 5 2" xfId="6167"/>
    <cellStyle name="Вычисление 2 5 2 2" xfId="16724"/>
    <cellStyle name="Вычисление 2 5 2 2 2" xfId="28555"/>
    <cellStyle name="Вычисление 2 5 2 2 3" xfId="30468"/>
    <cellStyle name="Вычисление 2 5 3" xfId="6168"/>
    <cellStyle name="Вычисление 2 5 3 2" xfId="16725"/>
    <cellStyle name="Вычисление 2 5 3 2 2" xfId="28556"/>
    <cellStyle name="Вычисление 2 5 3 2 3" xfId="30469"/>
    <cellStyle name="Вычисление 2 5 4" xfId="6169"/>
    <cellStyle name="Вычисление 2 5 4 2" xfId="16726"/>
    <cellStyle name="Вычисление 2 5 4 2 2" xfId="28557"/>
    <cellStyle name="Вычисление 2 5 4 2 3" xfId="30470"/>
    <cellStyle name="Вычисление 2 5 5" xfId="6170"/>
    <cellStyle name="Вычисление 2 5 5 2" xfId="16727"/>
    <cellStyle name="Вычисление 2 5 5 2 2" xfId="28558"/>
    <cellStyle name="Вычисление 2 5 5 2 3" xfId="30471"/>
    <cellStyle name="Вычисление 2 5 6" xfId="6171"/>
    <cellStyle name="Вычисление 2 5 6 2" xfId="16728"/>
    <cellStyle name="Вычисление 2 5 6 2 2" xfId="28559"/>
    <cellStyle name="Вычисление 2 5 6 2 3" xfId="30472"/>
    <cellStyle name="Вычисление 2 5 7" xfId="6172"/>
    <cellStyle name="Вычисление 2 5 7 2" xfId="16729"/>
    <cellStyle name="Вычисление 2 5 7 2 2" xfId="28560"/>
    <cellStyle name="Вычисление 2 5 7 2 3" xfId="30473"/>
    <cellStyle name="Вычисление 2 5 8" xfId="6173"/>
    <cellStyle name="Вычисление 2 5 8 2" xfId="16730"/>
    <cellStyle name="Вычисление 2 5 8 2 2" xfId="28561"/>
    <cellStyle name="Вычисление 2 5 8 2 3" xfId="30474"/>
    <cellStyle name="Вычисление 2 5 9" xfId="6174"/>
    <cellStyle name="Вычисление 2 5 9 2" xfId="16731"/>
    <cellStyle name="Вычисление 2 5 9 2 2" xfId="28562"/>
    <cellStyle name="Вычисление 2 5 9 2 3" xfId="30475"/>
    <cellStyle name="Вычисление 2 6" xfId="6175"/>
    <cellStyle name="Вычисление 2 6 2" xfId="6176"/>
    <cellStyle name="Вычисление 2 6 2 2" xfId="16733"/>
    <cellStyle name="Вычисление 2 6 2 2 2" xfId="28564"/>
    <cellStyle name="Вычисление 2 6 2 2 3" xfId="30477"/>
    <cellStyle name="Вычисление 2 6 3" xfId="16732"/>
    <cellStyle name="Вычисление 2 6 3 2" xfId="28563"/>
    <cellStyle name="Вычисление 2 6 3 3" xfId="30476"/>
    <cellStyle name="Вычисление 2 7" xfId="6177"/>
    <cellStyle name="Вычисление 2 7 2" xfId="6178"/>
    <cellStyle name="Вычисление 2 7 2 2" xfId="16735"/>
    <cellStyle name="Вычисление 2 7 2 2 2" xfId="28566"/>
    <cellStyle name="Вычисление 2 7 2 2 3" xfId="30479"/>
    <cellStyle name="Вычисление 2 7 3" xfId="16734"/>
    <cellStyle name="Вычисление 2 7 3 2" xfId="28565"/>
    <cellStyle name="Вычисление 2 7 3 3" xfId="30478"/>
    <cellStyle name="Вычисление 2 8" xfId="6179"/>
    <cellStyle name="Вычисление 2 8 2" xfId="6180"/>
    <cellStyle name="Вычисление 2 8 2 2" xfId="16737"/>
    <cellStyle name="Вычисление 2 8 2 2 2" xfId="28568"/>
    <cellStyle name="Вычисление 2 8 2 2 3" xfId="30481"/>
    <cellStyle name="Вычисление 2 8 3" xfId="16736"/>
    <cellStyle name="Вычисление 2 8 3 2" xfId="28567"/>
    <cellStyle name="Вычисление 2 8 3 3" xfId="30480"/>
    <cellStyle name="Вычисление 2 9" xfId="6181"/>
    <cellStyle name="Вычисление 2 9 2" xfId="6182"/>
    <cellStyle name="Вычисление 2 9 2 2" xfId="16739"/>
    <cellStyle name="Вычисление 2 9 2 2 2" xfId="28570"/>
    <cellStyle name="Вычисление 2 9 2 2 3" xfId="30483"/>
    <cellStyle name="Вычисление 2 9 3" xfId="16738"/>
    <cellStyle name="Вычисление 2 9 3 2" xfId="28569"/>
    <cellStyle name="Вычисление 2 9 3 3" xfId="30482"/>
    <cellStyle name="Вычисление 2_июль " xfId="6183"/>
    <cellStyle name="Вычисление 20" xfId="18618"/>
    <cellStyle name="Вычисление 20 2" xfId="29046"/>
    <cellStyle name="Вычисление 20 3" xfId="30959"/>
    <cellStyle name="Вычисление 21" xfId="18619"/>
    <cellStyle name="Вычисление 21 2" xfId="29047"/>
    <cellStyle name="Вычисление 21 3" xfId="30960"/>
    <cellStyle name="Вычисление 22" xfId="18620"/>
    <cellStyle name="Вычисление 22 2" xfId="29048"/>
    <cellStyle name="Вычисление 22 3" xfId="30961"/>
    <cellStyle name="Вычисление 23" xfId="18621"/>
    <cellStyle name="Вычисление 23 2" xfId="29049"/>
    <cellStyle name="Вычисление 23 3" xfId="30962"/>
    <cellStyle name="Вычисление 24" xfId="18622"/>
    <cellStyle name="Вычисление 24 2" xfId="29050"/>
    <cellStyle name="Вычисление 24 3" xfId="30963"/>
    <cellStyle name="Вычисление 25" xfId="18623"/>
    <cellStyle name="Вычисление 25 2" xfId="27126"/>
    <cellStyle name="Вычисление 25 2 2" xfId="29275"/>
    <cellStyle name="Вычисление 25 2 3" xfId="31178"/>
    <cellStyle name="Вычисление 25 3" xfId="29051"/>
    <cellStyle name="Вычисление 25 4" xfId="30964"/>
    <cellStyle name="Вычисление 26" xfId="18624"/>
    <cellStyle name="Вычисление 26 2" xfId="27127"/>
    <cellStyle name="Вычисление 26 2 2" xfId="29276"/>
    <cellStyle name="Вычисление 26 2 3" xfId="31179"/>
    <cellStyle name="Вычисление 26 3" xfId="29052"/>
    <cellStyle name="Вычисление 26 4" xfId="30965"/>
    <cellStyle name="Вычисление 27" xfId="18625"/>
    <cellStyle name="Вычисление 27 2" xfId="29053"/>
    <cellStyle name="Вычисление 27 3" xfId="30966"/>
    <cellStyle name="Вычисление 28" xfId="18626"/>
    <cellStyle name="Вычисление 28 2" xfId="29054"/>
    <cellStyle name="Вычисление 28 3" xfId="30967"/>
    <cellStyle name="Вычисление 29" xfId="18627"/>
    <cellStyle name="Вычисление 29 2" xfId="29055"/>
    <cellStyle name="Вычисление 29 3" xfId="30968"/>
    <cellStyle name="Вычисление 3" xfId="6184"/>
    <cellStyle name="Вычисление 3 2" xfId="6185"/>
    <cellStyle name="Вычисление 3 2 2" xfId="27128"/>
    <cellStyle name="Вычисление 3 2 2 2" xfId="29277"/>
    <cellStyle name="Вычисление 3 2 2 3" xfId="31180"/>
    <cellStyle name="Вычисление 3 2 3" xfId="16740"/>
    <cellStyle name="Вычисление 3 2 3 2" xfId="28571"/>
    <cellStyle name="Вычисление 3 2 3 3" xfId="30484"/>
    <cellStyle name="Вычисление 3 3" xfId="6186"/>
    <cellStyle name="Вычисление 3 3 2" xfId="16741"/>
    <cellStyle name="Вычисление 3 3 2 2" xfId="28572"/>
    <cellStyle name="Вычисление 3 3 2 3" xfId="30485"/>
    <cellStyle name="Вычисление 3 4" xfId="6187"/>
    <cellStyle name="Вычисление 3 4 2" xfId="16742"/>
    <cellStyle name="Вычисление 3 4 2 2" xfId="28573"/>
    <cellStyle name="Вычисление 3 4 2 3" xfId="30486"/>
    <cellStyle name="Вычисление 3 5" xfId="6188"/>
    <cellStyle name="Вычисление 3 5 2" xfId="16743"/>
    <cellStyle name="Вычисление 3 5 2 2" xfId="28574"/>
    <cellStyle name="Вычисление 3 5 2 3" xfId="30487"/>
    <cellStyle name="Вычисление 3 6" xfId="6189"/>
    <cellStyle name="Вычисление 3 6 2" xfId="16744"/>
    <cellStyle name="Вычисление 3 6 2 2" xfId="28575"/>
    <cellStyle name="Вычисление 3 6 2 3" xfId="30488"/>
    <cellStyle name="Вычисление 3 7" xfId="15616"/>
    <cellStyle name="Вычисление 3 7 2" xfId="27471"/>
    <cellStyle name="Вычисление 3 7 3" xfId="29385"/>
    <cellStyle name="Вычисление 30" xfId="18628"/>
    <cellStyle name="Вычисление 30 2" xfId="29056"/>
    <cellStyle name="Вычисление 30 3" xfId="30969"/>
    <cellStyle name="Вычисление 31" xfId="18629"/>
    <cellStyle name="Вычисление 31 2" xfId="29057"/>
    <cellStyle name="Вычисление 31 3" xfId="30970"/>
    <cellStyle name="Вычисление 32" xfId="18630"/>
    <cellStyle name="Вычисление 32 2" xfId="29058"/>
    <cellStyle name="Вычисление 32 3" xfId="30971"/>
    <cellStyle name="Вычисление 33" xfId="18631"/>
    <cellStyle name="Вычисление 33 2" xfId="29059"/>
    <cellStyle name="Вычисление 33 3" xfId="30972"/>
    <cellStyle name="Вычисление 34" xfId="18632"/>
    <cellStyle name="Вычисление 34 2" xfId="29060"/>
    <cellStyle name="Вычисление 34 3" xfId="30973"/>
    <cellStyle name="Вычисление 35" xfId="18633"/>
    <cellStyle name="Вычисление 35 2" xfId="29061"/>
    <cellStyle name="Вычисление 35 3" xfId="30974"/>
    <cellStyle name="Вычисление 36" xfId="18634"/>
    <cellStyle name="Вычисление 36 2" xfId="29062"/>
    <cellStyle name="Вычисление 36 3" xfId="30975"/>
    <cellStyle name="Вычисление 37" xfId="18635"/>
    <cellStyle name="Вычисление 37 2" xfId="29063"/>
    <cellStyle name="Вычисление 37 3" xfId="30976"/>
    <cellStyle name="Вычисление 38" xfId="18636"/>
    <cellStyle name="Вычисление 38 2" xfId="29064"/>
    <cellStyle name="Вычисление 38 3" xfId="30977"/>
    <cellStyle name="Вычисление 39" xfId="18637"/>
    <cellStyle name="Вычисление 39 2" xfId="29065"/>
    <cellStyle name="Вычисление 39 3" xfId="30978"/>
    <cellStyle name="Вычисление 4" xfId="6190"/>
    <cellStyle name="Вычисление 4 2" xfId="6191"/>
    <cellStyle name="Вычисление 4 2 2" xfId="16746"/>
    <cellStyle name="Вычисление 4 2 2 2" xfId="28577"/>
    <cellStyle name="Вычисление 4 2 2 3" xfId="30490"/>
    <cellStyle name="Вычисление 4 3" xfId="6192"/>
    <cellStyle name="Вычисление 4 3 2" xfId="16747"/>
    <cellStyle name="Вычисление 4 3 2 2" xfId="28578"/>
    <cellStyle name="Вычисление 4 3 2 3" xfId="30491"/>
    <cellStyle name="Вычисление 4 4" xfId="6193"/>
    <cellStyle name="Вычисление 4 4 2" xfId="16748"/>
    <cellStyle name="Вычисление 4 4 2 2" xfId="28579"/>
    <cellStyle name="Вычисление 4 4 2 3" xfId="30492"/>
    <cellStyle name="Вычисление 4 5" xfId="6194"/>
    <cellStyle name="Вычисление 4 5 2" xfId="16749"/>
    <cellStyle name="Вычисление 4 5 2 2" xfId="28580"/>
    <cellStyle name="Вычисление 4 5 2 3" xfId="30493"/>
    <cellStyle name="Вычисление 4 6" xfId="6195"/>
    <cellStyle name="Вычисление 4 6 2" xfId="16750"/>
    <cellStyle name="Вычисление 4 6 2 2" xfId="28581"/>
    <cellStyle name="Вычисление 4 6 2 3" xfId="30494"/>
    <cellStyle name="Вычисление 4 7" xfId="16745"/>
    <cellStyle name="Вычисление 4 7 2" xfId="28576"/>
    <cellStyle name="Вычисление 4 7 3" xfId="30489"/>
    <cellStyle name="Вычисление 40" xfId="18638"/>
    <cellStyle name="Вычисление 40 2" xfId="29066"/>
    <cellStyle name="Вычисление 40 3" xfId="30979"/>
    <cellStyle name="Вычисление 41" xfId="18639"/>
    <cellStyle name="Вычисление 41 2" xfId="29067"/>
    <cellStyle name="Вычисление 41 3" xfId="30980"/>
    <cellStyle name="Вычисление 42" xfId="18640"/>
    <cellStyle name="Вычисление 42 2" xfId="29068"/>
    <cellStyle name="Вычисление 42 3" xfId="30981"/>
    <cellStyle name="Вычисление 43" xfId="18641"/>
    <cellStyle name="Вычисление 43 2" xfId="29069"/>
    <cellStyle name="Вычисление 43 3" xfId="30982"/>
    <cellStyle name="Вычисление 44" xfId="18642"/>
    <cellStyle name="Вычисление 44 2" xfId="29070"/>
    <cellStyle name="Вычисление 44 3" xfId="30983"/>
    <cellStyle name="Вычисление 45" xfId="18643"/>
    <cellStyle name="Вычисление 45 2" xfId="29071"/>
    <cellStyle name="Вычисление 45 3" xfId="30984"/>
    <cellStyle name="Вычисление 46" xfId="18644"/>
    <cellStyle name="Вычисление 46 2" xfId="29072"/>
    <cellStyle name="Вычисление 46 3" xfId="30985"/>
    <cellStyle name="Вычисление 47" xfId="18645"/>
    <cellStyle name="Вычисление 47 2" xfId="29073"/>
    <cellStyle name="Вычисление 47 3" xfId="30986"/>
    <cellStyle name="Вычисление 48" xfId="18646"/>
    <cellStyle name="Вычисление 48 2" xfId="29074"/>
    <cellStyle name="Вычисление 48 3" xfId="30987"/>
    <cellStyle name="Вычисление 49" xfId="18647"/>
    <cellStyle name="Вычисление 49 2" xfId="29075"/>
    <cellStyle name="Вычисление 49 3" xfId="30988"/>
    <cellStyle name="Вычисление 5" xfId="6196"/>
    <cellStyle name="Вычисление 5 2" xfId="6197"/>
    <cellStyle name="Вычисление 5 2 2" xfId="16752"/>
    <cellStyle name="Вычисление 5 2 2 2" xfId="28583"/>
    <cellStyle name="Вычисление 5 2 2 3" xfId="30496"/>
    <cellStyle name="Вычисление 5 3" xfId="6198"/>
    <cellStyle name="Вычисление 5 3 2" xfId="16753"/>
    <cellStyle name="Вычисление 5 3 2 2" xfId="28584"/>
    <cellStyle name="Вычисление 5 3 2 3" xfId="30497"/>
    <cellStyle name="Вычисление 5 4" xfId="6199"/>
    <cellStyle name="Вычисление 5 4 2" xfId="16754"/>
    <cellStyle name="Вычисление 5 4 2 2" xfId="28585"/>
    <cellStyle name="Вычисление 5 4 2 3" xfId="30498"/>
    <cellStyle name="Вычисление 5 5" xfId="6200"/>
    <cellStyle name="Вычисление 5 5 2" xfId="16755"/>
    <cellStyle name="Вычисление 5 5 2 2" xfId="28586"/>
    <cellStyle name="Вычисление 5 5 2 3" xfId="30499"/>
    <cellStyle name="Вычисление 5 6" xfId="6201"/>
    <cellStyle name="Вычисление 5 6 2" xfId="16756"/>
    <cellStyle name="Вычисление 5 6 2 2" xfId="28587"/>
    <cellStyle name="Вычисление 5 6 2 3" xfId="30500"/>
    <cellStyle name="Вычисление 5 7" xfId="16751"/>
    <cellStyle name="Вычисление 5 7 2" xfId="28582"/>
    <cellStyle name="Вычисление 5 7 3" xfId="30495"/>
    <cellStyle name="Вычисление 50" xfId="18648"/>
    <cellStyle name="Вычисление 50 2" xfId="29076"/>
    <cellStyle name="Вычисление 50 3" xfId="30989"/>
    <cellStyle name="Вычисление 51" xfId="18649"/>
    <cellStyle name="Вычисление 51 2" xfId="29077"/>
    <cellStyle name="Вычисление 51 3" xfId="30990"/>
    <cellStyle name="Вычисление 52" xfId="18650"/>
    <cellStyle name="Вычисление 52 2" xfId="29078"/>
    <cellStyle name="Вычисление 52 3" xfId="30991"/>
    <cellStyle name="Вычисление 53" xfId="18651"/>
    <cellStyle name="Вычисление 53 2" xfId="29079"/>
    <cellStyle name="Вычисление 53 3" xfId="30992"/>
    <cellStyle name="Вычисление 54" xfId="18652"/>
    <cellStyle name="Вычисление 54 2" xfId="29080"/>
    <cellStyle name="Вычисление 54 3" xfId="30993"/>
    <cellStyle name="Вычисление 55" xfId="18653"/>
    <cellStyle name="Вычисление 55 2" xfId="29081"/>
    <cellStyle name="Вычисление 55 3" xfId="30994"/>
    <cellStyle name="Вычисление 56" xfId="18654"/>
    <cellStyle name="Вычисление 56 2" xfId="29082"/>
    <cellStyle name="Вычисление 56 3" xfId="30995"/>
    <cellStyle name="Вычисление 57" xfId="18655"/>
    <cellStyle name="Вычисление 57 2" xfId="29083"/>
    <cellStyle name="Вычисление 57 3" xfId="30996"/>
    <cellStyle name="Вычисление 58" xfId="18656"/>
    <cellStyle name="Вычисление 58 2" xfId="29084"/>
    <cellStyle name="Вычисление 58 3" xfId="30997"/>
    <cellStyle name="Вычисление 59" xfId="18657"/>
    <cellStyle name="Вычисление 59 2" xfId="29085"/>
    <cellStyle name="Вычисление 59 3" xfId="30998"/>
    <cellStyle name="Вычисление 6" xfId="6202"/>
    <cellStyle name="Вычисление 6 2" xfId="6203"/>
    <cellStyle name="Вычисление 6 2 2" xfId="16758"/>
    <cellStyle name="Вычисление 6 2 2 2" xfId="28589"/>
    <cellStyle name="Вычисление 6 2 2 3" xfId="30502"/>
    <cellStyle name="Вычисление 6 3" xfId="6204"/>
    <cellStyle name="Вычисление 6 3 2" xfId="16759"/>
    <cellStyle name="Вычисление 6 3 2 2" xfId="28590"/>
    <cellStyle name="Вычисление 6 3 2 3" xfId="30503"/>
    <cellStyle name="Вычисление 6 4" xfId="6205"/>
    <cellStyle name="Вычисление 6 4 2" xfId="16760"/>
    <cellStyle name="Вычисление 6 4 2 2" xfId="28591"/>
    <cellStyle name="Вычисление 6 4 2 3" xfId="30504"/>
    <cellStyle name="Вычисление 6 5" xfId="6206"/>
    <cellStyle name="Вычисление 6 5 2" xfId="16761"/>
    <cellStyle name="Вычисление 6 5 2 2" xfId="28592"/>
    <cellStyle name="Вычисление 6 5 2 3" xfId="30505"/>
    <cellStyle name="Вычисление 6 6" xfId="6207"/>
    <cellStyle name="Вычисление 6 6 2" xfId="16762"/>
    <cellStyle name="Вычисление 6 6 2 2" xfId="28593"/>
    <cellStyle name="Вычисление 6 6 2 3" xfId="30506"/>
    <cellStyle name="Вычисление 6 7" xfId="16757"/>
    <cellStyle name="Вычисление 6 7 2" xfId="28588"/>
    <cellStyle name="Вычисление 6 7 3" xfId="30501"/>
    <cellStyle name="Вычисление 60" xfId="18658"/>
    <cellStyle name="Вычисление 60 2" xfId="29086"/>
    <cellStyle name="Вычисление 60 3" xfId="30999"/>
    <cellStyle name="Вычисление 61" xfId="18659"/>
    <cellStyle name="Вычисление 61 2" xfId="29087"/>
    <cellStyle name="Вычисление 61 3" xfId="31000"/>
    <cellStyle name="Вычисление 62" xfId="18660"/>
    <cellStyle name="Вычисление 62 2" xfId="29088"/>
    <cellStyle name="Вычисление 62 3" xfId="31001"/>
    <cellStyle name="Вычисление 63" xfId="18661"/>
    <cellStyle name="Вычисление 63 2" xfId="29089"/>
    <cellStyle name="Вычисление 63 3" xfId="31002"/>
    <cellStyle name="Вычисление 64" xfId="18662"/>
    <cellStyle name="Вычисление 64 2" xfId="29090"/>
    <cellStyle name="Вычисление 64 3" xfId="31003"/>
    <cellStyle name="Вычисление 65" xfId="18663"/>
    <cellStyle name="Вычисление 65 2" xfId="29091"/>
    <cellStyle name="Вычисление 65 3" xfId="31004"/>
    <cellStyle name="Вычисление 66" xfId="18664"/>
    <cellStyle name="Вычисление 66 2" xfId="29092"/>
    <cellStyle name="Вычисление 66 3" xfId="31005"/>
    <cellStyle name="Вычисление 67" xfId="18665"/>
    <cellStyle name="Вычисление 67 2" xfId="29093"/>
    <cellStyle name="Вычисление 67 3" xfId="31006"/>
    <cellStyle name="Вычисление 68" xfId="18666"/>
    <cellStyle name="Вычисление 68 2" xfId="29094"/>
    <cellStyle name="Вычисление 68 3" xfId="31007"/>
    <cellStyle name="Вычисление 69" xfId="18667"/>
    <cellStyle name="Вычисление 69 2" xfId="29095"/>
    <cellStyle name="Вычисление 69 3" xfId="31008"/>
    <cellStyle name="Вычисление 7" xfId="6208"/>
    <cellStyle name="Вычисление 7 2" xfId="6209"/>
    <cellStyle name="Вычисление 7 2 2" xfId="16764"/>
    <cellStyle name="Вычисление 7 2 2 2" xfId="28595"/>
    <cellStyle name="Вычисление 7 2 2 3" xfId="30508"/>
    <cellStyle name="Вычисление 7 3" xfId="6210"/>
    <cellStyle name="Вычисление 7 3 2" xfId="16765"/>
    <cellStyle name="Вычисление 7 3 2 2" xfId="28596"/>
    <cellStyle name="Вычисление 7 3 2 3" xfId="30509"/>
    <cellStyle name="Вычисление 7 4" xfId="6211"/>
    <cellStyle name="Вычисление 7 4 2" xfId="16766"/>
    <cellStyle name="Вычисление 7 4 2 2" xfId="28597"/>
    <cellStyle name="Вычисление 7 4 2 3" xfId="30510"/>
    <cellStyle name="Вычисление 7 5" xfId="6212"/>
    <cellStyle name="Вычисление 7 5 2" xfId="16767"/>
    <cellStyle name="Вычисление 7 5 2 2" xfId="28598"/>
    <cellStyle name="Вычисление 7 5 2 3" xfId="30511"/>
    <cellStyle name="Вычисление 7 6" xfId="6213"/>
    <cellStyle name="Вычисление 7 6 2" xfId="16768"/>
    <cellStyle name="Вычисление 7 6 2 2" xfId="28599"/>
    <cellStyle name="Вычисление 7 6 2 3" xfId="30512"/>
    <cellStyle name="Вычисление 7 7" xfId="16763"/>
    <cellStyle name="Вычисление 7 7 2" xfId="28594"/>
    <cellStyle name="Вычисление 7 7 3" xfId="30507"/>
    <cellStyle name="Вычисление 70" xfId="19859"/>
    <cellStyle name="Вычисление 70 2" xfId="21567"/>
    <cellStyle name="Вычисление 70 2 2" xfId="29210"/>
    <cellStyle name="Вычисление 70 2 3" xfId="31123"/>
    <cellStyle name="Вычисление 71" xfId="20570"/>
    <cellStyle name="Вычисление 71 2" xfId="21568"/>
    <cellStyle name="Вычисление 71 2 2" xfId="29211"/>
    <cellStyle name="Вычисление 71 2 3" xfId="31124"/>
    <cellStyle name="Вычисление 72" xfId="21569"/>
    <cellStyle name="Вычисление 72 2" xfId="29212"/>
    <cellStyle name="Вычисление 72 3" xfId="31125"/>
    <cellStyle name="Вычисление 73" xfId="21570"/>
    <cellStyle name="Вычисление 73 2" xfId="29213"/>
    <cellStyle name="Вычисление 73 3" xfId="31126"/>
    <cellStyle name="Вычисление 74" xfId="21571"/>
    <cellStyle name="Вычисление 74 2" xfId="29214"/>
    <cellStyle name="Вычисление 74 3" xfId="31127"/>
    <cellStyle name="Вычисление 75" xfId="21716"/>
    <cellStyle name="Вычисление 75 2" xfId="29227"/>
    <cellStyle name="Вычисление 75 3" xfId="31140"/>
    <cellStyle name="Вычисление 76" xfId="21757"/>
    <cellStyle name="Вычисление 76 2" xfId="29232"/>
    <cellStyle name="Вычисление 76 3" xfId="31145"/>
    <cellStyle name="Вычисление 77" xfId="21798"/>
    <cellStyle name="Вычисление 77 2" xfId="29237"/>
    <cellStyle name="Вычисление 77 3" xfId="31150"/>
    <cellStyle name="Вычисление 78" xfId="21839"/>
    <cellStyle name="Вычисление 78 2" xfId="29242"/>
    <cellStyle name="Вычисление 78 3" xfId="31155"/>
    <cellStyle name="Вычисление 79" xfId="21880"/>
    <cellStyle name="Вычисление 79 2" xfId="29247"/>
    <cellStyle name="Вычисление 79 3" xfId="31160"/>
    <cellStyle name="Вычисление 8" xfId="6214"/>
    <cellStyle name="Вычисление 8 2" xfId="6215"/>
    <cellStyle name="Вычисление 8 2 2" xfId="16770"/>
    <cellStyle name="Вычисление 8 2 2 2" xfId="28601"/>
    <cellStyle name="Вычисление 8 2 2 3" xfId="30514"/>
    <cellStyle name="Вычисление 8 3" xfId="6216"/>
    <cellStyle name="Вычисление 8 3 2" xfId="16771"/>
    <cellStyle name="Вычисление 8 3 2 2" xfId="28602"/>
    <cellStyle name="Вычисление 8 3 2 3" xfId="30515"/>
    <cellStyle name="Вычисление 8 4" xfId="6217"/>
    <cellStyle name="Вычисление 8 4 2" xfId="16772"/>
    <cellStyle name="Вычисление 8 4 2 2" xfId="28603"/>
    <cellStyle name="Вычисление 8 4 2 3" xfId="30516"/>
    <cellStyle name="Вычисление 8 5" xfId="6218"/>
    <cellStyle name="Вычисление 8 5 2" xfId="16773"/>
    <cellStyle name="Вычисление 8 5 2 2" xfId="28604"/>
    <cellStyle name="Вычисление 8 5 2 3" xfId="30517"/>
    <cellStyle name="Вычисление 8 6" xfId="6219"/>
    <cellStyle name="Вычисление 8 6 2" xfId="16774"/>
    <cellStyle name="Вычисление 8 6 2 2" xfId="28605"/>
    <cellStyle name="Вычисление 8 6 2 3" xfId="30518"/>
    <cellStyle name="Вычисление 8 7" xfId="16769"/>
    <cellStyle name="Вычисление 8 7 2" xfId="28600"/>
    <cellStyle name="Вычисление 8 7 3" xfId="30513"/>
    <cellStyle name="Вычисление 80" xfId="21920"/>
    <cellStyle name="Вычисление 80 2" xfId="29252"/>
    <cellStyle name="Вычисление 80 3" xfId="31165"/>
    <cellStyle name="Вычисление 9" xfId="6220"/>
    <cellStyle name="Вычисление 9 2" xfId="6221"/>
    <cellStyle name="Вычисление 9 2 2" xfId="16776"/>
    <cellStyle name="Вычисление 9 2 2 2" xfId="28607"/>
    <cellStyle name="Вычисление 9 2 2 3" xfId="30520"/>
    <cellStyle name="Вычисление 9 3" xfId="6222"/>
    <cellStyle name="Вычисление 9 3 2" xfId="16777"/>
    <cellStyle name="Вычисление 9 3 2 2" xfId="28608"/>
    <cellStyle name="Вычисление 9 3 2 3" xfId="30521"/>
    <cellStyle name="Вычисление 9 4" xfId="6223"/>
    <cellStyle name="Вычисление 9 4 2" xfId="16778"/>
    <cellStyle name="Вычисление 9 4 2 2" xfId="28609"/>
    <cellStyle name="Вычисление 9 4 2 3" xfId="30522"/>
    <cellStyle name="Вычисление 9 5" xfId="6224"/>
    <cellStyle name="Вычисление 9 5 2" xfId="16779"/>
    <cellStyle name="Вычисление 9 5 2 2" xfId="28610"/>
    <cellStyle name="Вычисление 9 5 2 3" xfId="30523"/>
    <cellStyle name="Вычисление 9 6" xfId="6225"/>
    <cellStyle name="Вычисление 9 6 2" xfId="16780"/>
    <cellStyle name="Вычисление 9 6 2 2" xfId="28611"/>
    <cellStyle name="Вычисление 9 6 2 3" xfId="30524"/>
    <cellStyle name="Вычисление 9 7" xfId="16775"/>
    <cellStyle name="Вычисление 9 7 2" xfId="28606"/>
    <cellStyle name="Вычисление 9 7 3" xfId="30519"/>
    <cellStyle name="Гиперссылка 2" xfId="6226"/>
    <cellStyle name="Гиперссылка 2 2" xfId="6227"/>
    <cellStyle name="Гиперссылка 2 3" xfId="6228"/>
    <cellStyle name="Гиперссылка 2 3 2" xfId="6229"/>
    <cellStyle name="Гиперссылка 2_июль " xfId="6230"/>
    <cellStyle name="Гиперссылка 3" xfId="6231"/>
    <cellStyle name="Гиперссылка 3 2" xfId="6232"/>
    <cellStyle name="Гиперссылка 3 2 2" xfId="6233"/>
    <cellStyle name="Гиперссылка 3 3" xfId="6234"/>
    <cellStyle name="Данные" xfId="6235"/>
    <cellStyle name="Данные 10" xfId="6236"/>
    <cellStyle name="Данные 2" xfId="6237"/>
    <cellStyle name="Данные 3" xfId="6238"/>
    <cellStyle name="Данные 4" xfId="6239"/>
    <cellStyle name="Данные 5" xfId="6240"/>
    <cellStyle name="Данные 6" xfId="6241"/>
    <cellStyle name="Данные 7" xfId="6242"/>
    <cellStyle name="Данные 8" xfId="6243"/>
    <cellStyle name="Данные 9" xfId="6244"/>
    <cellStyle name="Дата" xfId="6245"/>
    <cellStyle name="Дата 2" xfId="6246"/>
    <cellStyle name="Дата UTL" xfId="6247"/>
    <cellStyle name="Денежный [0] 2" xfId="6248"/>
    <cellStyle name="Денежный 2" xfId="6249"/>
    <cellStyle name="Денежный 2 2" xfId="6250"/>
    <cellStyle name="Денежный 2 2 2" xfId="6251"/>
    <cellStyle name="Денежный 2 3" xfId="6252"/>
    <cellStyle name="Денежный 2 3 2" xfId="6253"/>
    <cellStyle name="Денежный 2 4" xfId="6254"/>
    <cellStyle name="Денежный 2 5" xfId="6255"/>
    <cellStyle name="Денежный 3" xfId="6256"/>
    <cellStyle name="Денежный 3 2" xfId="6257"/>
    <cellStyle name="Денежный 4" xfId="6258"/>
    <cellStyle name="Денежный 4 2" xfId="6259"/>
    <cellStyle name="Денежный 5" xfId="6260"/>
    <cellStyle name="Денежный 6" xfId="6261"/>
    <cellStyle name="Заголовок" xfId="6262"/>
    <cellStyle name="Заголовок 1" xfId="12" builtinId="16" customBuiltin="1"/>
    <cellStyle name="Заголовок 1 1" xfId="6263"/>
    <cellStyle name="Заголовок 1 10" xfId="6264"/>
    <cellStyle name="Заголовок 1 10 2" xfId="6265"/>
    <cellStyle name="Заголовок 1 10 3" xfId="6266"/>
    <cellStyle name="Заголовок 1 10 4" xfId="6267"/>
    <cellStyle name="Заголовок 1 10 5" xfId="6268"/>
    <cellStyle name="Заголовок 1 11" xfId="6269"/>
    <cellStyle name="Заголовок 1 11 2" xfId="6270"/>
    <cellStyle name="Заголовок 1 11 3" xfId="6271"/>
    <cellStyle name="Заголовок 1 11 4" xfId="6272"/>
    <cellStyle name="Заголовок 1 11 5" xfId="6273"/>
    <cellStyle name="Заголовок 1 12" xfId="6274"/>
    <cellStyle name="Заголовок 1 12 2" xfId="6275"/>
    <cellStyle name="Заголовок 1 12 3" xfId="6276"/>
    <cellStyle name="Заголовок 1 12 4" xfId="6277"/>
    <cellStyle name="Заголовок 1 12 5" xfId="6278"/>
    <cellStyle name="Заголовок 1 13" xfId="6279"/>
    <cellStyle name="Заголовок 1 13 2" xfId="6280"/>
    <cellStyle name="Заголовок 1 13 3" xfId="6281"/>
    <cellStyle name="Заголовок 1 13 4" xfId="6282"/>
    <cellStyle name="Заголовок 1 13 5" xfId="6283"/>
    <cellStyle name="Заголовок 1 14" xfId="6284"/>
    <cellStyle name="Заголовок 1 14 2" xfId="6285"/>
    <cellStyle name="Заголовок 1 14 3" xfId="6286"/>
    <cellStyle name="Заголовок 1 14 4" xfId="6287"/>
    <cellStyle name="Заголовок 1 14 5" xfId="6288"/>
    <cellStyle name="Заголовок 1 15" xfId="6289"/>
    <cellStyle name="Заголовок 1 15 2" xfId="6290"/>
    <cellStyle name="Заголовок 1 15 3" xfId="6291"/>
    <cellStyle name="Заголовок 1 15 4" xfId="6292"/>
    <cellStyle name="Заголовок 1 15 5" xfId="6293"/>
    <cellStyle name="Заголовок 1 16" xfId="6294"/>
    <cellStyle name="Заголовок 1 16 2" xfId="6295"/>
    <cellStyle name="Заголовок 1 17" xfId="6296"/>
    <cellStyle name="Заголовок 1 18" xfId="6297"/>
    <cellStyle name="Заголовок 1 19" xfId="6298"/>
    <cellStyle name="Заголовок 1 2" xfId="6299"/>
    <cellStyle name="Заголовок 1 2 10" xfId="6300"/>
    <cellStyle name="Заголовок 1 2 11" xfId="6301"/>
    <cellStyle name="Заголовок 1 2 2" xfId="6302"/>
    <cellStyle name="Заголовок 1 2 2 2" xfId="6303"/>
    <cellStyle name="Заголовок 1 2 2 3" xfId="27129"/>
    <cellStyle name="Заголовок 1 2 3" xfId="6304"/>
    <cellStyle name="Заголовок 1 2 3 2" xfId="18668"/>
    <cellStyle name="Заголовок 1 2 4" xfId="6305"/>
    <cellStyle name="Заголовок 1 2 4 2" xfId="18669"/>
    <cellStyle name="Заголовок 1 2 5" xfId="6306"/>
    <cellStyle name="Заголовок 1 2 6" xfId="6307"/>
    <cellStyle name="Заголовок 1 2 6 2" xfId="6308"/>
    <cellStyle name="Заголовок 1 2 7" xfId="6309"/>
    <cellStyle name="Заголовок 1 2 8" xfId="6310"/>
    <cellStyle name="Заголовок 1 2 9" xfId="6311"/>
    <cellStyle name="Заголовок 1 2_июль " xfId="6312"/>
    <cellStyle name="Заголовок 1 20" xfId="18670"/>
    <cellStyle name="Заголовок 1 21" xfId="18671"/>
    <cellStyle name="Заголовок 1 22" xfId="18672"/>
    <cellStyle name="Заголовок 1 23" xfId="18673"/>
    <cellStyle name="Заголовок 1 24" xfId="18674"/>
    <cellStyle name="Заголовок 1 25" xfId="18675"/>
    <cellStyle name="Заголовок 1 25 2" xfId="27131"/>
    <cellStyle name="Заголовок 1 26" xfId="18676"/>
    <cellStyle name="Заголовок 1 27" xfId="18677"/>
    <cellStyle name="Заголовок 1 28" xfId="18678"/>
    <cellStyle name="Заголовок 1 29" xfId="18679"/>
    <cellStyle name="Заголовок 1 3" xfId="6313"/>
    <cellStyle name="Заголовок 1 3 2" xfId="6314"/>
    <cellStyle name="Заголовок 1 3 3" xfId="6315"/>
    <cellStyle name="Заголовок 1 3 4" xfId="6316"/>
    <cellStyle name="Заголовок 1 3 5" xfId="6317"/>
    <cellStyle name="Заголовок 1 3 6" xfId="6318"/>
    <cellStyle name="Заголовок 1 30" xfId="18680"/>
    <cellStyle name="Заголовок 1 31" xfId="18681"/>
    <cellStyle name="Заголовок 1 32" xfId="18682"/>
    <cellStyle name="Заголовок 1 33" xfId="18683"/>
    <cellStyle name="Заголовок 1 34" xfId="18684"/>
    <cellStyle name="Заголовок 1 35" xfId="18685"/>
    <cellStyle name="Заголовок 1 36" xfId="18686"/>
    <cellStyle name="Заголовок 1 37" xfId="18687"/>
    <cellStyle name="Заголовок 1 38" xfId="18688"/>
    <cellStyle name="Заголовок 1 39" xfId="18689"/>
    <cellStyle name="Заголовок 1 4" xfId="6319"/>
    <cellStyle name="Заголовок 1 4 2" xfId="6320"/>
    <cellStyle name="Заголовок 1 4 3" xfId="6321"/>
    <cellStyle name="Заголовок 1 4 4" xfId="6322"/>
    <cellStyle name="Заголовок 1 4 5" xfId="6323"/>
    <cellStyle name="Заголовок 1 40" xfId="18690"/>
    <cellStyle name="Заголовок 1 41" xfId="18691"/>
    <cellStyle name="Заголовок 1 42" xfId="18692"/>
    <cellStyle name="Заголовок 1 43" xfId="18693"/>
    <cellStyle name="Заголовок 1 44" xfId="18694"/>
    <cellStyle name="Заголовок 1 45" xfId="18695"/>
    <cellStyle name="Заголовок 1 46" xfId="18696"/>
    <cellStyle name="Заголовок 1 47" xfId="18697"/>
    <cellStyle name="Заголовок 1 48" xfId="18698"/>
    <cellStyle name="Заголовок 1 49" xfId="18699"/>
    <cellStyle name="Заголовок 1 5" xfId="6324"/>
    <cellStyle name="Заголовок 1 5 2" xfId="6325"/>
    <cellStyle name="Заголовок 1 5 3" xfId="6326"/>
    <cellStyle name="Заголовок 1 5 4" xfId="6327"/>
    <cellStyle name="Заголовок 1 5 5" xfId="6328"/>
    <cellStyle name="Заголовок 1 50" xfId="18700"/>
    <cellStyle name="Заголовок 1 51" xfId="18701"/>
    <cellStyle name="Заголовок 1 52" xfId="18702"/>
    <cellStyle name="Заголовок 1 53" xfId="18703"/>
    <cellStyle name="Заголовок 1 54" xfId="18704"/>
    <cellStyle name="Заголовок 1 55" xfId="18705"/>
    <cellStyle name="Заголовок 1 56" xfId="18706"/>
    <cellStyle name="Заголовок 1 57" xfId="18707"/>
    <cellStyle name="Заголовок 1 58" xfId="18708"/>
    <cellStyle name="Заголовок 1 59" xfId="18709"/>
    <cellStyle name="Заголовок 1 6" xfId="6329"/>
    <cellStyle name="Заголовок 1 6 2" xfId="6330"/>
    <cellStyle name="Заголовок 1 6 3" xfId="6331"/>
    <cellStyle name="Заголовок 1 6 4" xfId="6332"/>
    <cellStyle name="Заголовок 1 6 5" xfId="6333"/>
    <cellStyle name="Заголовок 1 60" xfId="18710"/>
    <cellStyle name="Заголовок 1 61" xfId="18711"/>
    <cellStyle name="Заголовок 1 62" xfId="18712"/>
    <cellStyle name="Заголовок 1 63" xfId="18713"/>
    <cellStyle name="Заголовок 1 64" xfId="18714"/>
    <cellStyle name="Заголовок 1 65" xfId="18715"/>
    <cellStyle name="Заголовок 1 66" xfId="18716"/>
    <cellStyle name="Заголовок 1 67" xfId="18717"/>
    <cellStyle name="Заголовок 1 68" xfId="18718"/>
    <cellStyle name="Заголовок 1 69" xfId="18719"/>
    <cellStyle name="Заголовок 1 7" xfId="6334"/>
    <cellStyle name="Заголовок 1 7 2" xfId="6335"/>
    <cellStyle name="Заголовок 1 7 3" xfId="6336"/>
    <cellStyle name="Заголовок 1 7 4" xfId="6337"/>
    <cellStyle name="Заголовок 1 7 5" xfId="6338"/>
    <cellStyle name="Заголовок 1 70" xfId="19860"/>
    <cellStyle name="Заголовок 1 70 2" xfId="21572"/>
    <cellStyle name="Заголовок 1 71" xfId="20571"/>
    <cellStyle name="Заголовок 1 71 2" xfId="21573"/>
    <cellStyle name="Заголовок 1 72" xfId="21574"/>
    <cellStyle name="Заголовок 1 73" xfId="21575"/>
    <cellStyle name="Заголовок 1 74" xfId="21576"/>
    <cellStyle name="Заголовок 1 75" xfId="21717"/>
    <cellStyle name="Заголовок 1 76" xfId="21758"/>
    <cellStyle name="Заголовок 1 77" xfId="21799"/>
    <cellStyle name="Заголовок 1 78" xfId="21840"/>
    <cellStyle name="Заголовок 1 79" xfId="21881"/>
    <cellStyle name="Заголовок 1 8" xfId="6339"/>
    <cellStyle name="Заголовок 1 8 2" xfId="6340"/>
    <cellStyle name="Заголовок 1 8 3" xfId="6341"/>
    <cellStyle name="Заголовок 1 8 4" xfId="6342"/>
    <cellStyle name="Заголовок 1 8 5" xfId="6343"/>
    <cellStyle name="Заголовок 1 80" xfId="21921"/>
    <cellStyle name="Заголовок 1 9" xfId="6344"/>
    <cellStyle name="Заголовок 1 9 2" xfId="6345"/>
    <cellStyle name="Заголовок 1 9 3" xfId="6346"/>
    <cellStyle name="Заголовок 1 9 4" xfId="6347"/>
    <cellStyle name="Заголовок 1 9 5" xfId="6348"/>
    <cellStyle name="Заголовок 10" xfId="6349"/>
    <cellStyle name="Заголовок 11" xfId="6350"/>
    <cellStyle name="Заголовок 12" xfId="6351"/>
    <cellStyle name="Заголовок 13" xfId="6352"/>
    <cellStyle name="Заголовок 14" xfId="6353"/>
    <cellStyle name="Заголовок 15" xfId="6354"/>
    <cellStyle name="Заголовок 16" xfId="6355"/>
    <cellStyle name="Заголовок 17" xfId="6356"/>
    <cellStyle name="Заголовок 18" xfId="6357"/>
    <cellStyle name="Заголовок 19" xfId="15288"/>
    <cellStyle name="Заголовок 2" xfId="13" builtinId="17" customBuiltin="1"/>
    <cellStyle name="Заголовок 2 10" xfId="6358"/>
    <cellStyle name="Заголовок 2 10 2" xfId="6359"/>
    <cellStyle name="Заголовок 2 10 3" xfId="6360"/>
    <cellStyle name="Заголовок 2 10 4" xfId="6361"/>
    <cellStyle name="Заголовок 2 10 5" xfId="6362"/>
    <cellStyle name="Заголовок 2 11" xfId="6363"/>
    <cellStyle name="Заголовок 2 11 2" xfId="6364"/>
    <cellStyle name="Заголовок 2 11 3" xfId="6365"/>
    <cellStyle name="Заголовок 2 11 4" xfId="6366"/>
    <cellStyle name="Заголовок 2 11 5" xfId="6367"/>
    <cellStyle name="Заголовок 2 12" xfId="6368"/>
    <cellStyle name="Заголовок 2 12 2" xfId="6369"/>
    <cellStyle name="Заголовок 2 12 3" xfId="6370"/>
    <cellStyle name="Заголовок 2 12 4" xfId="6371"/>
    <cellStyle name="Заголовок 2 12 5" xfId="6372"/>
    <cellStyle name="Заголовок 2 13" xfId="6373"/>
    <cellStyle name="Заголовок 2 13 2" xfId="6374"/>
    <cellStyle name="Заголовок 2 13 3" xfId="6375"/>
    <cellStyle name="Заголовок 2 13 4" xfId="6376"/>
    <cellStyle name="Заголовок 2 13 5" xfId="6377"/>
    <cellStyle name="Заголовок 2 14" xfId="6378"/>
    <cellStyle name="Заголовок 2 14 2" xfId="6379"/>
    <cellStyle name="Заголовок 2 14 3" xfId="6380"/>
    <cellStyle name="Заголовок 2 14 4" xfId="6381"/>
    <cellStyle name="Заголовок 2 14 5" xfId="6382"/>
    <cellStyle name="Заголовок 2 15" xfId="6383"/>
    <cellStyle name="Заголовок 2 15 2" xfId="6384"/>
    <cellStyle name="Заголовок 2 15 3" xfId="6385"/>
    <cellStyle name="Заголовок 2 15 4" xfId="6386"/>
    <cellStyle name="Заголовок 2 15 5" xfId="6387"/>
    <cellStyle name="Заголовок 2 16" xfId="6388"/>
    <cellStyle name="Заголовок 2 16 2" xfId="6389"/>
    <cellStyle name="Заголовок 2 17" xfId="6390"/>
    <cellStyle name="Заголовок 2 18" xfId="6391"/>
    <cellStyle name="Заголовок 2 19" xfId="6392"/>
    <cellStyle name="Заголовок 2 2" xfId="6393"/>
    <cellStyle name="Заголовок 2 2 10" xfId="6394"/>
    <cellStyle name="Заголовок 2 2 11" xfId="6395"/>
    <cellStyle name="Заголовок 2 2 2" xfId="6396"/>
    <cellStyle name="Заголовок 2 2 2 2" xfId="6397"/>
    <cellStyle name="Заголовок 2 2 2 3" xfId="27132"/>
    <cellStyle name="Заголовок 2 2 3" xfId="6398"/>
    <cellStyle name="Заголовок 2 2 3 2" xfId="18720"/>
    <cellStyle name="Заголовок 2 2 4" xfId="6399"/>
    <cellStyle name="Заголовок 2 2 4 2" xfId="18721"/>
    <cellStyle name="Заголовок 2 2 5" xfId="6400"/>
    <cellStyle name="Заголовок 2 2 6" xfId="6401"/>
    <cellStyle name="Заголовок 2 2 6 2" xfId="6402"/>
    <cellStyle name="Заголовок 2 2 7" xfId="6403"/>
    <cellStyle name="Заголовок 2 2 8" xfId="6404"/>
    <cellStyle name="Заголовок 2 2 9" xfId="6405"/>
    <cellStyle name="Заголовок 2 2_июль " xfId="6406"/>
    <cellStyle name="Заголовок 2 20" xfId="18722"/>
    <cellStyle name="Заголовок 2 21" xfId="18723"/>
    <cellStyle name="Заголовок 2 22" xfId="18724"/>
    <cellStyle name="Заголовок 2 23" xfId="18725"/>
    <cellStyle name="Заголовок 2 24" xfId="18726"/>
    <cellStyle name="Заголовок 2 25" xfId="18727"/>
    <cellStyle name="Заголовок 2 25 2" xfId="27133"/>
    <cellStyle name="Заголовок 2 26" xfId="18728"/>
    <cellStyle name="Заголовок 2 27" xfId="18729"/>
    <cellStyle name="Заголовок 2 28" xfId="18730"/>
    <cellStyle name="Заголовок 2 29" xfId="18731"/>
    <cellStyle name="Заголовок 2 3" xfId="6407"/>
    <cellStyle name="Заголовок 2 3 2" xfId="6408"/>
    <cellStyle name="Заголовок 2 3 3" xfId="6409"/>
    <cellStyle name="Заголовок 2 3 4" xfId="6410"/>
    <cellStyle name="Заголовок 2 3 5" xfId="6411"/>
    <cellStyle name="Заголовок 2 3 6" xfId="6412"/>
    <cellStyle name="Заголовок 2 30" xfId="18732"/>
    <cellStyle name="Заголовок 2 31" xfId="18733"/>
    <cellStyle name="Заголовок 2 32" xfId="18734"/>
    <cellStyle name="Заголовок 2 33" xfId="18735"/>
    <cellStyle name="Заголовок 2 34" xfId="18736"/>
    <cellStyle name="Заголовок 2 35" xfId="18737"/>
    <cellStyle name="Заголовок 2 36" xfId="18738"/>
    <cellStyle name="Заголовок 2 37" xfId="18739"/>
    <cellStyle name="Заголовок 2 38" xfId="18740"/>
    <cellStyle name="Заголовок 2 39" xfId="18741"/>
    <cellStyle name="Заголовок 2 4" xfId="6413"/>
    <cellStyle name="Заголовок 2 4 2" xfId="6414"/>
    <cellStyle name="Заголовок 2 4 3" xfId="6415"/>
    <cellStyle name="Заголовок 2 4 4" xfId="6416"/>
    <cellStyle name="Заголовок 2 4 5" xfId="6417"/>
    <cellStyle name="Заголовок 2 40" xfId="18742"/>
    <cellStyle name="Заголовок 2 41" xfId="18743"/>
    <cellStyle name="Заголовок 2 42" xfId="18744"/>
    <cellStyle name="Заголовок 2 43" xfId="18745"/>
    <cellStyle name="Заголовок 2 44" xfId="18746"/>
    <cellStyle name="Заголовок 2 45" xfId="18747"/>
    <cellStyle name="Заголовок 2 46" xfId="18748"/>
    <cellStyle name="Заголовок 2 47" xfId="18749"/>
    <cellStyle name="Заголовок 2 48" xfId="18750"/>
    <cellStyle name="Заголовок 2 49" xfId="18751"/>
    <cellStyle name="Заголовок 2 5" xfId="6418"/>
    <cellStyle name="Заголовок 2 5 2" xfId="6419"/>
    <cellStyle name="Заголовок 2 5 3" xfId="6420"/>
    <cellStyle name="Заголовок 2 5 4" xfId="6421"/>
    <cellStyle name="Заголовок 2 5 5" xfId="6422"/>
    <cellStyle name="Заголовок 2 50" xfId="18752"/>
    <cellStyle name="Заголовок 2 51" xfId="18753"/>
    <cellStyle name="Заголовок 2 52" xfId="18754"/>
    <cellStyle name="Заголовок 2 53" xfId="18755"/>
    <cellStyle name="Заголовок 2 54" xfId="18756"/>
    <cellStyle name="Заголовок 2 55" xfId="18757"/>
    <cellStyle name="Заголовок 2 56" xfId="18758"/>
    <cellStyle name="Заголовок 2 57" xfId="18759"/>
    <cellStyle name="Заголовок 2 58" xfId="18760"/>
    <cellStyle name="Заголовок 2 59" xfId="18761"/>
    <cellStyle name="Заголовок 2 6" xfId="6423"/>
    <cellStyle name="Заголовок 2 6 2" xfId="6424"/>
    <cellStyle name="Заголовок 2 6 3" xfId="6425"/>
    <cellStyle name="Заголовок 2 6 4" xfId="6426"/>
    <cellStyle name="Заголовок 2 6 5" xfId="6427"/>
    <cellStyle name="Заголовок 2 60" xfId="18762"/>
    <cellStyle name="Заголовок 2 61" xfId="18763"/>
    <cellStyle name="Заголовок 2 62" xfId="18764"/>
    <cellStyle name="Заголовок 2 63" xfId="18765"/>
    <cellStyle name="Заголовок 2 64" xfId="18766"/>
    <cellStyle name="Заголовок 2 65" xfId="18767"/>
    <cellStyle name="Заголовок 2 66" xfId="18768"/>
    <cellStyle name="Заголовок 2 67" xfId="18769"/>
    <cellStyle name="Заголовок 2 68" xfId="18770"/>
    <cellStyle name="Заголовок 2 69" xfId="18771"/>
    <cellStyle name="Заголовок 2 7" xfId="6428"/>
    <cellStyle name="Заголовок 2 7 2" xfId="6429"/>
    <cellStyle name="Заголовок 2 7 3" xfId="6430"/>
    <cellStyle name="Заголовок 2 7 4" xfId="6431"/>
    <cellStyle name="Заголовок 2 7 5" xfId="6432"/>
    <cellStyle name="Заголовок 2 70" xfId="19861"/>
    <cellStyle name="Заголовок 2 70 2" xfId="21577"/>
    <cellStyle name="Заголовок 2 71" xfId="20573"/>
    <cellStyle name="Заголовок 2 71 2" xfId="21578"/>
    <cellStyle name="Заголовок 2 72" xfId="21579"/>
    <cellStyle name="Заголовок 2 73" xfId="21580"/>
    <cellStyle name="Заголовок 2 74" xfId="21581"/>
    <cellStyle name="Заголовок 2 75" xfId="21718"/>
    <cellStyle name="Заголовок 2 76" xfId="21759"/>
    <cellStyle name="Заголовок 2 77" xfId="21800"/>
    <cellStyle name="Заголовок 2 78" xfId="21841"/>
    <cellStyle name="Заголовок 2 79" xfId="21882"/>
    <cellStyle name="Заголовок 2 8" xfId="6433"/>
    <cellStyle name="Заголовок 2 8 2" xfId="6434"/>
    <cellStyle name="Заголовок 2 8 3" xfId="6435"/>
    <cellStyle name="Заголовок 2 8 4" xfId="6436"/>
    <cellStyle name="Заголовок 2 8 5" xfId="6437"/>
    <cellStyle name="Заголовок 2 80" xfId="21922"/>
    <cellStyle name="Заголовок 2 9" xfId="6438"/>
    <cellStyle name="Заголовок 2 9 2" xfId="6439"/>
    <cellStyle name="Заголовок 2 9 3" xfId="6440"/>
    <cellStyle name="Заголовок 2 9 4" xfId="6441"/>
    <cellStyle name="Заголовок 2 9 5" xfId="6442"/>
    <cellStyle name="Заголовок 20" xfId="15319"/>
    <cellStyle name="Заголовок 21" xfId="15376"/>
    <cellStyle name="Заголовок 22" xfId="15323"/>
    <cellStyle name="Заголовок 23" xfId="16781"/>
    <cellStyle name="Заголовок 24" xfId="17254"/>
    <cellStyle name="Заголовок 25" xfId="26968"/>
    <cellStyle name="Заголовок 26" xfId="27366"/>
    <cellStyle name="Заголовок 27" xfId="15617"/>
    <cellStyle name="Заголовок 3" xfId="14" builtinId="18" customBuiltin="1"/>
    <cellStyle name="Заголовок 3 10" xfId="6443"/>
    <cellStyle name="Заголовок 3 10 2" xfId="6444"/>
    <cellStyle name="Заголовок 3 10 3" xfId="6445"/>
    <cellStyle name="Заголовок 3 10 4" xfId="6446"/>
    <cellStyle name="Заголовок 3 10 5" xfId="6447"/>
    <cellStyle name="Заголовок 3 11" xfId="6448"/>
    <cellStyle name="Заголовок 3 11 2" xfId="6449"/>
    <cellStyle name="Заголовок 3 11 3" xfId="6450"/>
    <cellStyle name="Заголовок 3 11 4" xfId="6451"/>
    <cellStyle name="Заголовок 3 11 5" xfId="6452"/>
    <cellStyle name="Заголовок 3 12" xfId="6453"/>
    <cellStyle name="Заголовок 3 12 2" xfId="6454"/>
    <cellStyle name="Заголовок 3 12 3" xfId="6455"/>
    <cellStyle name="Заголовок 3 12 4" xfId="6456"/>
    <cellStyle name="Заголовок 3 12 5" xfId="6457"/>
    <cellStyle name="Заголовок 3 13" xfId="6458"/>
    <cellStyle name="Заголовок 3 13 2" xfId="6459"/>
    <cellStyle name="Заголовок 3 13 3" xfId="6460"/>
    <cellStyle name="Заголовок 3 13 4" xfId="6461"/>
    <cellStyle name="Заголовок 3 13 5" xfId="6462"/>
    <cellStyle name="Заголовок 3 14" xfId="6463"/>
    <cellStyle name="Заголовок 3 14 2" xfId="6464"/>
    <cellStyle name="Заголовок 3 14 3" xfId="6465"/>
    <cellStyle name="Заголовок 3 14 4" xfId="6466"/>
    <cellStyle name="Заголовок 3 14 5" xfId="6467"/>
    <cellStyle name="Заголовок 3 15" xfId="6468"/>
    <cellStyle name="Заголовок 3 15 2" xfId="6469"/>
    <cellStyle name="Заголовок 3 15 3" xfId="6470"/>
    <cellStyle name="Заголовок 3 15 4" xfId="6471"/>
    <cellStyle name="Заголовок 3 15 5" xfId="6472"/>
    <cellStyle name="Заголовок 3 16" xfId="6473"/>
    <cellStyle name="Заголовок 3 16 2" xfId="6474"/>
    <cellStyle name="Заголовок 3 17" xfId="6475"/>
    <cellStyle name="Заголовок 3 18" xfId="6476"/>
    <cellStyle name="Заголовок 3 19" xfId="6477"/>
    <cellStyle name="Заголовок 3 2" xfId="6478"/>
    <cellStyle name="Заголовок 3 2 10" xfId="6479"/>
    <cellStyle name="Заголовок 3 2 11" xfId="6480"/>
    <cellStyle name="Заголовок 3 2 2" xfId="6481"/>
    <cellStyle name="Заголовок 3 2 2 2" xfId="6482"/>
    <cellStyle name="Заголовок 3 2 2 3" xfId="6483"/>
    <cellStyle name="Заголовок 3 2 2 4" xfId="27134"/>
    <cellStyle name="Заголовок 3 2 3" xfId="6484"/>
    <cellStyle name="Заголовок 3 2 3 2" xfId="6485"/>
    <cellStyle name="Заголовок 3 2 3 3" xfId="18772"/>
    <cellStyle name="Заголовок 3 2 4" xfId="6486"/>
    <cellStyle name="Заголовок 3 2 4 2" xfId="6487"/>
    <cellStyle name="Заголовок 3 2 4 3" xfId="18773"/>
    <cellStyle name="Заголовок 3 2 5" xfId="6488"/>
    <cellStyle name="Заголовок 3 2 5 2" xfId="6489"/>
    <cellStyle name="Заголовок 3 2 6" xfId="6490"/>
    <cellStyle name="Заголовок 3 2 6 2" xfId="6491"/>
    <cellStyle name="Заголовок 3 2 7" xfId="6492"/>
    <cellStyle name="Заголовок 3 2 7 2" xfId="6493"/>
    <cellStyle name="Заголовок 3 2 8" xfId="6494"/>
    <cellStyle name="Заголовок 3 2 9" xfId="6495"/>
    <cellStyle name="Заголовок 3 2_июль " xfId="6496"/>
    <cellStyle name="Заголовок 3 20" xfId="18774"/>
    <cellStyle name="Заголовок 3 21" xfId="18775"/>
    <cellStyle name="Заголовок 3 22" xfId="18776"/>
    <cellStyle name="Заголовок 3 23" xfId="18777"/>
    <cellStyle name="Заголовок 3 24" xfId="18778"/>
    <cellStyle name="Заголовок 3 25" xfId="18779"/>
    <cellStyle name="Заголовок 3 25 2" xfId="27135"/>
    <cellStyle name="Заголовок 3 26" xfId="18780"/>
    <cellStyle name="Заголовок 3 27" xfId="18781"/>
    <cellStyle name="Заголовок 3 28" xfId="18782"/>
    <cellStyle name="Заголовок 3 29" xfId="18783"/>
    <cellStyle name="Заголовок 3 3" xfId="6497"/>
    <cellStyle name="Заголовок 3 3 2" xfId="6498"/>
    <cellStyle name="Заголовок 3 3 3" xfId="6499"/>
    <cellStyle name="Заголовок 3 3 4" xfId="6500"/>
    <cellStyle name="Заголовок 3 3 5" xfId="6501"/>
    <cellStyle name="Заголовок 3 3 6" xfId="6502"/>
    <cellStyle name="Заголовок 3 30" xfId="18784"/>
    <cellStyle name="Заголовок 3 31" xfId="18785"/>
    <cellStyle name="Заголовок 3 32" xfId="18786"/>
    <cellStyle name="Заголовок 3 33" xfId="18787"/>
    <cellStyle name="Заголовок 3 34" xfId="18788"/>
    <cellStyle name="Заголовок 3 35" xfId="18789"/>
    <cellStyle name="Заголовок 3 36" xfId="18790"/>
    <cellStyle name="Заголовок 3 37" xfId="18791"/>
    <cellStyle name="Заголовок 3 38" xfId="18792"/>
    <cellStyle name="Заголовок 3 39" xfId="18793"/>
    <cellStyle name="Заголовок 3 4" xfId="6503"/>
    <cellStyle name="Заголовок 3 4 2" xfId="6504"/>
    <cellStyle name="Заголовок 3 4 3" xfId="6505"/>
    <cellStyle name="Заголовок 3 4 4" xfId="6506"/>
    <cellStyle name="Заголовок 3 4 5" xfId="6507"/>
    <cellStyle name="Заголовок 3 4 6" xfId="6508"/>
    <cellStyle name="Заголовок 3 40" xfId="18794"/>
    <cellStyle name="Заголовок 3 41" xfId="18795"/>
    <cellStyle name="Заголовок 3 42" xfId="18796"/>
    <cellStyle name="Заголовок 3 43" xfId="18797"/>
    <cellStyle name="Заголовок 3 44" xfId="18798"/>
    <cellStyle name="Заголовок 3 45" xfId="18799"/>
    <cellStyle name="Заголовок 3 46" xfId="18800"/>
    <cellStyle name="Заголовок 3 47" xfId="18801"/>
    <cellStyle name="Заголовок 3 48" xfId="18802"/>
    <cellStyle name="Заголовок 3 49" xfId="18803"/>
    <cellStyle name="Заголовок 3 5" xfId="6509"/>
    <cellStyle name="Заголовок 3 5 2" xfId="6510"/>
    <cellStyle name="Заголовок 3 5 3" xfId="6511"/>
    <cellStyle name="Заголовок 3 5 4" xfId="6512"/>
    <cellStyle name="Заголовок 3 5 5" xfId="6513"/>
    <cellStyle name="Заголовок 3 50" xfId="18804"/>
    <cellStyle name="Заголовок 3 51" xfId="18805"/>
    <cellStyle name="Заголовок 3 52" xfId="18806"/>
    <cellStyle name="Заголовок 3 53" xfId="18807"/>
    <cellStyle name="Заголовок 3 54" xfId="18808"/>
    <cellStyle name="Заголовок 3 55" xfId="18809"/>
    <cellStyle name="Заголовок 3 56" xfId="18810"/>
    <cellStyle name="Заголовок 3 57" xfId="18811"/>
    <cellStyle name="Заголовок 3 58" xfId="18812"/>
    <cellStyle name="Заголовок 3 59" xfId="18813"/>
    <cellStyle name="Заголовок 3 6" xfId="6514"/>
    <cellStyle name="Заголовок 3 6 2" xfId="6515"/>
    <cellStyle name="Заголовок 3 6 3" xfId="6516"/>
    <cellStyle name="Заголовок 3 6 4" xfId="6517"/>
    <cellStyle name="Заголовок 3 6 5" xfId="6518"/>
    <cellStyle name="Заголовок 3 60" xfId="18814"/>
    <cellStyle name="Заголовок 3 61" xfId="18815"/>
    <cellStyle name="Заголовок 3 62" xfId="18816"/>
    <cellStyle name="Заголовок 3 63" xfId="18817"/>
    <cellStyle name="Заголовок 3 64" xfId="18818"/>
    <cellStyle name="Заголовок 3 65" xfId="18819"/>
    <cellStyle name="Заголовок 3 66" xfId="18820"/>
    <cellStyle name="Заголовок 3 67" xfId="18821"/>
    <cellStyle name="Заголовок 3 68" xfId="18822"/>
    <cellStyle name="Заголовок 3 69" xfId="18823"/>
    <cellStyle name="Заголовок 3 7" xfId="6519"/>
    <cellStyle name="Заголовок 3 7 2" xfId="6520"/>
    <cellStyle name="Заголовок 3 7 3" xfId="6521"/>
    <cellStyle name="Заголовок 3 7 4" xfId="6522"/>
    <cellStyle name="Заголовок 3 7 5" xfId="6523"/>
    <cellStyle name="Заголовок 3 70" xfId="19862"/>
    <cellStyle name="Заголовок 3 70 2" xfId="21582"/>
    <cellStyle name="Заголовок 3 71" xfId="20574"/>
    <cellStyle name="Заголовок 3 71 2" xfId="21583"/>
    <cellStyle name="Заголовок 3 72" xfId="21584"/>
    <cellStyle name="Заголовок 3 73" xfId="21585"/>
    <cellStyle name="Заголовок 3 74" xfId="21586"/>
    <cellStyle name="Заголовок 3 75" xfId="21719"/>
    <cellStyle name="Заголовок 3 76" xfId="21760"/>
    <cellStyle name="Заголовок 3 77" xfId="21801"/>
    <cellStyle name="Заголовок 3 78" xfId="21842"/>
    <cellStyle name="Заголовок 3 79" xfId="21883"/>
    <cellStyle name="Заголовок 3 8" xfId="6524"/>
    <cellStyle name="Заголовок 3 8 2" xfId="6525"/>
    <cellStyle name="Заголовок 3 8 3" xfId="6526"/>
    <cellStyle name="Заголовок 3 8 4" xfId="6527"/>
    <cellStyle name="Заголовок 3 8 5" xfId="6528"/>
    <cellStyle name="Заголовок 3 80" xfId="21923"/>
    <cellStyle name="Заголовок 3 9" xfId="6529"/>
    <cellStyle name="Заголовок 3 9 2" xfId="6530"/>
    <cellStyle name="Заголовок 3 9 3" xfId="6531"/>
    <cellStyle name="Заголовок 3 9 4" xfId="6532"/>
    <cellStyle name="Заголовок 3 9 5" xfId="6533"/>
    <cellStyle name="Заголовок 4" xfId="15" builtinId="19" customBuiltin="1"/>
    <cellStyle name="Заголовок 4 10" xfId="6534"/>
    <cellStyle name="Заголовок 4 10 2" xfId="6535"/>
    <cellStyle name="Заголовок 4 10 3" xfId="6536"/>
    <cellStyle name="Заголовок 4 10 4" xfId="6537"/>
    <cellStyle name="Заголовок 4 10 5" xfId="6538"/>
    <cellStyle name="Заголовок 4 11" xfId="6539"/>
    <cellStyle name="Заголовок 4 11 2" xfId="6540"/>
    <cellStyle name="Заголовок 4 11 3" xfId="6541"/>
    <cellStyle name="Заголовок 4 11 4" xfId="6542"/>
    <cellStyle name="Заголовок 4 11 5" xfId="6543"/>
    <cellStyle name="Заголовок 4 12" xfId="6544"/>
    <cellStyle name="Заголовок 4 12 2" xfId="6545"/>
    <cellStyle name="Заголовок 4 12 3" xfId="6546"/>
    <cellStyle name="Заголовок 4 12 4" xfId="6547"/>
    <cellStyle name="Заголовок 4 12 5" xfId="6548"/>
    <cellStyle name="Заголовок 4 13" xfId="6549"/>
    <cellStyle name="Заголовок 4 13 2" xfId="6550"/>
    <cellStyle name="Заголовок 4 13 3" xfId="6551"/>
    <cellStyle name="Заголовок 4 13 4" xfId="6552"/>
    <cellStyle name="Заголовок 4 13 5" xfId="6553"/>
    <cellStyle name="Заголовок 4 14" xfId="6554"/>
    <cellStyle name="Заголовок 4 14 2" xfId="6555"/>
    <cellStyle name="Заголовок 4 14 3" xfId="6556"/>
    <cellStyle name="Заголовок 4 14 4" xfId="6557"/>
    <cellStyle name="Заголовок 4 14 5" xfId="6558"/>
    <cellStyle name="Заголовок 4 15" xfId="6559"/>
    <cellStyle name="Заголовок 4 15 2" xfId="6560"/>
    <cellStyle name="Заголовок 4 15 3" xfId="6561"/>
    <cellStyle name="Заголовок 4 15 4" xfId="6562"/>
    <cellStyle name="Заголовок 4 15 5" xfId="6563"/>
    <cellStyle name="Заголовок 4 16" xfId="6564"/>
    <cellStyle name="Заголовок 4 16 2" xfId="6565"/>
    <cellStyle name="Заголовок 4 17" xfId="6566"/>
    <cellStyle name="Заголовок 4 18" xfId="6567"/>
    <cellStyle name="Заголовок 4 19" xfId="6568"/>
    <cellStyle name="Заголовок 4 2" xfId="6569"/>
    <cellStyle name="Заголовок 4 2 10" xfId="6570"/>
    <cellStyle name="Заголовок 4 2 11" xfId="6571"/>
    <cellStyle name="Заголовок 4 2 2" xfId="6572"/>
    <cellStyle name="Заголовок 4 2 2 2" xfId="6573"/>
    <cellStyle name="Заголовок 4 2 2 3" xfId="27136"/>
    <cellStyle name="Заголовок 4 2 3" xfId="6574"/>
    <cellStyle name="Заголовок 4 2 3 2" xfId="18824"/>
    <cellStyle name="Заголовок 4 2 4" xfId="6575"/>
    <cellStyle name="Заголовок 4 2 4 2" xfId="18825"/>
    <cellStyle name="Заголовок 4 2 5" xfId="6576"/>
    <cellStyle name="Заголовок 4 2 6" xfId="6577"/>
    <cellStyle name="Заголовок 4 2 6 2" xfId="6578"/>
    <cellStyle name="Заголовок 4 2 7" xfId="6579"/>
    <cellStyle name="Заголовок 4 2 8" xfId="6580"/>
    <cellStyle name="Заголовок 4 2 9" xfId="6581"/>
    <cellStyle name="Заголовок 4 2_июль " xfId="6582"/>
    <cellStyle name="Заголовок 4 20" xfId="18826"/>
    <cellStyle name="Заголовок 4 21" xfId="18827"/>
    <cellStyle name="Заголовок 4 22" xfId="18828"/>
    <cellStyle name="Заголовок 4 23" xfId="18829"/>
    <cellStyle name="Заголовок 4 24" xfId="18830"/>
    <cellStyle name="Заголовок 4 25" xfId="18831"/>
    <cellStyle name="Заголовок 4 25 2" xfId="27137"/>
    <cellStyle name="Заголовок 4 26" xfId="18832"/>
    <cellStyle name="Заголовок 4 27" xfId="18833"/>
    <cellStyle name="Заголовок 4 28" xfId="18834"/>
    <cellStyle name="Заголовок 4 29" xfId="18835"/>
    <cellStyle name="Заголовок 4 3" xfId="6583"/>
    <cellStyle name="Заголовок 4 3 2" xfId="6584"/>
    <cellStyle name="Заголовок 4 3 3" xfId="6585"/>
    <cellStyle name="Заголовок 4 3 4" xfId="6586"/>
    <cellStyle name="Заголовок 4 3 5" xfId="6587"/>
    <cellStyle name="Заголовок 4 3 6" xfId="6588"/>
    <cellStyle name="Заголовок 4 30" xfId="18836"/>
    <cellStyle name="Заголовок 4 31" xfId="18837"/>
    <cellStyle name="Заголовок 4 32" xfId="18838"/>
    <cellStyle name="Заголовок 4 33" xfId="18839"/>
    <cellStyle name="Заголовок 4 34" xfId="18840"/>
    <cellStyle name="Заголовок 4 35" xfId="18841"/>
    <cellStyle name="Заголовок 4 36" xfId="18842"/>
    <cellStyle name="Заголовок 4 37" xfId="18843"/>
    <cellStyle name="Заголовок 4 38" xfId="18844"/>
    <cellStyle name="Заголовок 4 39" xfId="18845"/>
    <cellStyle name="Заголовок 4 4" xfId="6589"/>
    <cellStyle name="Заголовок 4 4 2" xfId="6590"/>
    <cellStyle name="Заголовок 4 4 3" xfId="6591"/>
    <cellStyle name="Заголовок 4 4 4" xfId="6592"/>
    <cellStyle name="Заголовок 4 4 5" xfId="6593"/>
    <cellStyle name="Заголовок 4 40" xfId="18846"/>
    <cellStyle name="Заголовок 4 41" xfId="18847"/>
    <cellStyle name="Заголовок 4 42" xfId="18848"/>
    <cellStyle name="Заголовок 4 43" xfId="18849"/>
    <cellStyle name="Заголовок 4 44" xfId="18850"/>
    <cellStyle name="Заголовок 4 45" xfId="18851"/>
    <cellStyle name="Заголовок 4 46" xfId="18852"/>
    <cellStyle name="Заголовок 4 47" xfId="18853"/>
    <cellStyle name="Заголовок 4 48" xfId="18854"/>
    <cellStyle name="Заголовок 4 49" xfId="18855"/>
    <cellStyle name="Заголовок 4 5" xfId="6594"/>
    <cellStyle name="Заголовок 4 5 2" xfId="6595"/>
    <cellStyle name="Заголовок 4 5 3" xfId="6596"/>
    <cellStyle name="Заголовок 4 5 4" xfId="6597"/>
    <cellStyle name="Заголовок 4 5 5" xfId="6598"/>
    <cellStyle name="Заголовок 4 50" xfId="18856"/>
    <cellStyle name="Заголовок 4 51" xfId="18857"/>
    <cellStyle name="Заголовок 4 52" xfId="18858"/>
    <cellStyle name="Заголовок 4 53" xfId="18859"/>
    <cellStyle name="Заголовок 4 54" xfId="18860"/>
    <cellStyle name="Заголовок 4 55" xfId="18861"/>
    <cellStyle name="Заголовок 4 56" xfId="18862"/>
    <cellStyle name="Заголовок 4 57" xfId="18863"/>
    <cellStyle name="Заголовок 4 58" xfId="18864"/>
    <cellStyle name="Заголовок 4 59" xfId="18865"/>
    <cellStyle name="Заголовок 4 6" xfId="6599"/>
    <cellStyle name="Заголовок 4 6 2" xfId="6600"/>
    <cellStyle name="Заголовок 4 6 3" xfId="6601"/>
    <cellStyle name="Заголовок 4 6 4" xfId="6602"/>
    <cellStyle name="Заголовок 4 6 5" xfId="6603"/>
    <cellStyle name="Заголовок 4 60" xfId="18866"/>
    <cellStyle name="Заголовок 4 61" xfId="18867"/>
    <cellStyle name="Заголовок 4 62" xfId="18868"/>
    <cellStyle name="Заголовок 4 63" xfId="18869"/>
    <cellStyle name="Заголовок 4 64" xfId="18870"/>
    <cellStyle name="Заголовок 4 65" xfId="18871"/>
    <cellStyle name="Заголовок 4 66" xfId="18872"/>
    <cellStyle name="Заголовок 4 67" xfId="18873"/>
    <cellStyle name="Заголовок 4 68" xfId="18874"/>
    <cellStyle name="Заголовок 4 69" xfId="18875"/>
    <cellStyle name="Заголовок 4 7" xfId="6604"/>
    <cellStyle name="Заголовок 4 7 2" xfId="6605"/>
    <cellStyle name="Заголовок 4 7 3" xfId="6606"/>
    <cellStyle name="Заголовок 4 7 4" xfId="6607"/>
    <cellStyle name="Заголовок 4 7 5" xfId="6608"/>
    <cellStyle name="Заголовок 4 70" xfId="19863"/>
    <cellStyle name="Заголовок 4 70 2" xfId="21587"/>
    <cellStyle name="Заголовок 4 71" xfId="20575"/>
    <cellStyle name="Заголовок 4 71 2" xfId="21588"/>
    <cellStyle name="Заголовок 4 72" xfId="21589"/>
    <cellStyle name="Заголовок 4 73" xfId="21590"/>
    <cellStyle name="Заголовок 4 74" xfId="21591"/>
    <cellStyle name="Заголовок 4 75" xfId="21720"/>
    <cellStyle name="Заголовок 4 76" xfId="21761"/>
    <cellStyle name="Заголовок 4 77" xfId="21802"/>
    <cellStyle name="Заголовок 4 78" xfId="21843"/>
    <cellStyle name="Заголовок 4 79" xfId="21884"/>
    <cellStyle name="Заголовок 4 8" xfId="6609"/>
    <cellStyle name="Заголовок 4 8 2" xfId="6610"/>
    <cellStyle name="Заголовок 4 8 3" xfId="6611"/>
    <cellStyle name="Заголовок 4 8 4" xfId="6612"/>
    <cellStyle name="Заголовок 4 8 5" xfId="6613"/>
    <cellStyle name="Заголовок 4 80" xfId="21924"/>
    <cellStyle name="Заголовок 4 9" xfId="6614"/>
    <cellStyle name="Заголовок 4 9 2" xfId="6615"/>
    <cellStyle name="Заголовок 4 9 3" xfId="6616"/>
    <cellStyle name="Заголовок 4 9 4" xfId="6617"/>
    <cellStyle name="Заголовок 4 9 5" xfId="6618"/>
    <cellStyle name="Заголовок 5" xfId="6619"/>
    <cellStyle name="Заголовок 6" xfId="6620"/>
    <cellStyle name="Заголовок 7" xfId="6621"/>
    <cellStyle name="Заголовок 8" xfId="6622"/>
    <cellStyle name="Заголовок 9" xfId="6623"/>
    <cellStyle name="Заголовок таблицы" xfId="6624"/>
    <cellStyle name="Заголовок таблицы 2" xfId="6625"/>
    <cellStyle name="Заголовок таблицы 3" xfId="6626"/>
    <cellStyle name="ЗаголовокСтолбца" xfId="6627"/>
    <cellStyle name="ЗаголовокСтолбца 10" xfId="6628"/>
    <cellStyle name="ЗаголовокСтолбца 11" xfId="6629"/>
    <cellStyle name="ЗаголовокСтолбца 12" xfId="6630"/>
    <cellStyle name="ЗаголовокСтолбца 13" xfId="6631"/>
    <cellStyle name="ЗаголовокСтолбца 14" xfId="6632"/>
    <cellStyle name="ЗаголовокСтолбца 15" xfId="6633"/>
    <cellStyle name="ЗаголовокСтолбца 16" xfId="6634"/>
    <cellStyle name="ЗаголовокСтолбца 17" xfId="6635"/>
    <cellStyle name="ЗаголовокСтолбца 18" xfId="6636"/>
    <cellStyle name="ЗаголовокСтолбца 19" xfId="6637"/>
    <cellStyle name="ЗаголовокСтолбца 2" xfId="6638"/>
    <cellStyle name="ЗаголовокСтолбца 2 2" xfId="6639"/>
    <cellStyle name="ЗаголовокСтолбца 20" xfId="6640"/>
    <cellStyle name="ЗаголовокСтолбца 21" xfId="6641"/>
    <cellStyle name="ЗаголовокСтолбца 22" xfId="6642"/>
    <cellStyle name="ЗаголовокСтолбца 23" xfId="6643"/>
    <cellStyle name="ЗаголовокСтолбца 24" xfId="6644"/>
    <cellStyle name="ЗаголовокСтолбца 25" xfId="6645"/>
    <cellStyle name="ЗаголовокСтолбца 26" xfId="6646"/>
    <cellStyle name="ЗаголовокСтолбца 27" xfId="6647"/>
    <cellStyle name="ЗаголовокСтолбца 28" xfId="6648"/>
    <cellStyle name="ЗаголовокСтолбца 29" xfId="6649"/>
    <cellStyle name="ЗаголовокСтолбца 3" xfId="6650"/>
    <cellStyle name="ЗаголовокСтолбца 30" xfId="6651"/>
    <cellStyle name="ЗаголовокСтолбца 31" xfId="6652"/>
    <cellStyle name="ЗаголовокСтолбца 32" xfId="6653"/>
    <cellStyle name="ЗаголовокСтолбца 33" xfId="6654"/>
    <cellStyle name="ЗаголовокСтолбца 34" xfId="6655"/>
    <cellStyle name="ЗаголовокСтолбца 35" xfId="6656"/>
    <cellStyle name="ЗаголовокСтолбца 36" xfId="6657"/>
    <cellStyle name="ЗаголовокСтолбца 4" xfId="6658"/>
    <cellStyle name="ЗаголовокСтолбца 5" xfId="6659"/>
    <cellStyle name="ЗаголовокСтолбца 6" xfId="6660"/>
    <cellStyle name="ЗаголовокСтолбца 7" xfId="6661"/>
    <cellStyle name="ЗаголовокСтолбца 8" xfId="6662"/>
    <cellStyle name="ЗаголовокСтолбца 9" xfId="6663"/>
    <cellStyle name="ЗаголовокСтолбца_июль " xfId="6664"/>
    <cellStyle name="Защитный" xfId="6665"/>
    <cellStyle name="Защитный 2" xfId="6666"/>
    <cellStyle name="Защитный 3" xfId="6667"/>
    <cellStyle name="Защитный 4" xfId="15377"/>
    <cellStyle name="Защитный 5" xfId="16782"/>
    <cellStyle name="Значение" xfId="6668"/>
    <cellStyle name="Значение 2" xfId="6669"/>
    <cellStyle name="Значение 2 2" xfId="6670"/>
    <cellStyle name="Значение 2 3" xfId="6671"/>
    <cellStyle name="Значение 2 4" xfId="6672"/>
    <cellStyle name="Значение 2 5" xfId="6673"/>
    <cellStyle name="Значение 3" xfId="6674"/>
    <cellStyle name="Значение 3 2" xfId="6675"/>
    <cellStyle name="Значение 3 3" xfId="6676"/>
    <cellStyle name="Значение 3 4" xfId="6677"/>
    <cellStyle name="Значение 3 5" xfId="6678"/>
    <cellStyle name="Значение 4" xfId="6679"/>
    <cellStyle name="Значение 4 2" xfId="6680"/>
    <cellStyle name="Значение 5" xfId="6681"/>
    <cellStyle name="Значение 5 2" xfId="6682"/>
    <cellStyle name="Значение 6" xfId="6683"/>
    <cellStyle name="Значение 7" xfId="6684"/>
    <cellStyle name="Зоголовок" xfId="6685"/>
    <cellStyle name="Зоголовок 2" xfId="6686"/>
    <cellStyle name="зуксуте" xfId="6687"/>
    <cellStyle name="зфпуруфвштп" xfId="6688"/>
    <cellStyle name="идгу" xfId="6689"/>
    <cellStyle name="йешеду" xfId="6690"/>
    <cellStyle name="Итог" xfId="26" builtinId="25" customBuiltin="1"/>
    <cellStyle name="Итог 10" xfId="6691"/>
    <cellStyle name="Итог 10 2" xfId="6692"/>
    <cellStyle name="Итог 10 2 2" xfId="16784"/>
    <cellStyle name="Итог 10 2 2 2" xfId="28613"/>
    <cellStyle name="Итог 10 2 2 3" xfId="30526"/>
    <cellStyle name="Итог 10 3" xfId="6693"/>
    <cellStyle name="Итог 10 3 2" xfId="16785"/>
    <cellStyle name="Итог 10 3 2 2" xfId="28614"/>
    <cellStyle name="Итог 10 3 2 3" xfId="30527"/>
    <cellStyle name="Итог 10 4" xfId="6694"/>
    <cellStyle name="Итог 10 4 2" xfId="16786"/>
    <cellStyle name="Итог 10 4 2 2" xfId="28615"/>
    <cellStyle name="Итог 10 4 2 3" xfId="30528"/>
    <cellStyle name="Итог 10 5" xfId="6695"/>
    <cellStyle name="Итог 10 5 2" xfId="16787"/>
    <cellStyle name="Итог 10 5 2 2" xfId="28616"/>
    <cellStyle name="Итог 10 5 2 3" xfId="30529"/>
    <cellStyle name="Итог 10 6" xfId="6696"/>
    <cellStyle name="Итог 10 6 2" xfId="16788"/>
    <cellStyle name="Итог 10 6 2 2" xfId="28617"/>
    <cellStyle name="Итог 10 6 2 3" xfId="30530"/>
    <cellStyle name="Итог 10 7" xfId="16783"/>
    <cellStyle name="Итог 10 7 2" xfId="28612"/>
    <cellStyle name="Итог 10 7 3" xfId="30525"/>
    <cellStyle name="Итог 11" xfId="6697"/>
    <cellStyle name="Итог 11 2" xfId="6698"/>
    <cellStyle name="Итог 11 2 2" xfId="16790"/>
    <cellStyle name="Итог 11 2 2 2" xfId="28619"/>
    <cellStyle name="Итог 11 2 2 3" xfId="30532"/>
    <cellStyle name="Итог 11 3" xfId="6699"/>
    <cellStyle name="Итог 11 3 2" xfId="16791"/>
    <cellStyle name="Итог 11 3 2 2" xfId="28620"/>
    <cellStyle name="Итог 11 3 2 3" xfId="30533"/>
    <cellStyle name="Итог 11 4" xfId="6700"/>
    <cellStyle name="Итог 11 4 2" xfId="16792"/>
    <cellStyle name="Итог 11 4 2 2" xfId="28621"/>
    <cellStyle name="Итог 11 4 2 3" xfId="30534"/>
    <cellStyle name="Итог 11 5" xfId="6701"/>
    <cellStyle name="Итог 11 5 2" xfId="16793"/>
    <cellStyle name="Итог 11 5 2 2" xfId="28622"/>
    <cellStyle name="Итог 11 5 2 3" xfId="30535"/>
    <cellStyle name="Итог 11 6" xfId="6702"/>
    <cellStyle name="Итог 11 6 2" xfId="16794"/>
    <cellStyle name="Итог 11 6 2 2" xfId="28623"/>
    <cellStyle name="Итог 11 6 2 3" xfId="30536"/>
    <cellStyle name="Итог 11 7" xfId="16789"/>
    <cellStyle name="Итог 11 7 2" xfId="28618"/>
    <cellStyle name="Итог 11 7 3" xfId="30531"/>
    <cellStyle name="Итог 12" xfId="6703"/>
    <cellStyle name="Итог 12 2" xfId="6704"/>
    <cellStyle name="Итог 12 2 2" xfId="16796"/>
    <cellStyle name="Итог 12 2 2 2" xfId="28625"/>
    <cellStyle name="Итог 12 2 2 3" xfId="30538"/>
    <cellStyle name="Итог 12 3" xfId="6705"/>
    <cellStyle name="Итог 12 3 2" xfId="16797"/>
    <cellStyle name="Итог 12 3 2 2" xfId="28626"/>
    <cellStyle name="Итог 12 3 2 3" xfId="30539"/>
    <cellStyle name="Итог 12 4" xfId="6706"/>
    <cellStyle name="Итог 12 4 2" xfId="16798"/>
    <cellStyle name="Итог 12 4 2 2" xfId="28627"/>
    <cellStyle name="Итог 12 4 2 3" xfId="30540"/>
    <cellStyle name="Итог 12 5" xfId="6707"/>
    <cellStyle name="Итог 12 5 2" xfId="16799"/>
    <cellStyle name="Итог 12 5 2 2" xfId="28628"/>
    <cellStyle name="Итог 12 5 2 3" xfId="30541"/>
    <cellStyle name="Итог 12 6" xfId="16795"/>
    <cellStyle name="Итог 12 6 2" xfId="28624"/>
    <cellStyle name="Итог 12 6 3" xfId="30537"/>
    <cellStyle name="Итог 13" xfId="6708"/>
    <cellStyle name="Итог 13 2" xfId="6709"/>
    <cellStyle name="Итог 13 2 2" xfId="16801"/>
    <cellStyle name="Итог 13 2 2 2" xfId="28630"/>
    <cellStyle name="Итог 13 2 2 3" xfId="30543"/>
    <cellStyle name="Итог 13 3" xfId="6710"/>
    <cellStyle name="Итог 13 3 2" xfId="16802"/>
    <cellStyle name="Итог 13 3 2 2" xfId="28631"/>
    <cellStyle name="Итог 13 3 2 3" xfId="30544"/>
    <cellStyle name="Итог 13 4" xfId="6711"/>
    <cellStyle name="Итог 13 4 2" xfId="16803"/>
    <cellStyle name="Итог 13 4 2 2" xfId="28632"/>
    <cellStyle name="Итог 13 4 2 3" xfId="30545"/>
    <cellStyle name="Итог 13 5" xfId="6712"/>
    <cellStyle name="Итог 13 5 2" xfId="16804"/>
    <cellStyle name="Итог 13 5 2 2" xfId="28633"/>
    <cellStyle name="Итог 13 5 2 3" xfId="30546"/>
    <cellStyle name="Итог 13 6" xfId="16800"/>
    <cellStyle name="Итог 13 6 2" xfId="28629"/>
    <cellStyle name="Итог 13 6 3" xfId="30542"/>
    <cellStyle name="Итог 14" xfId="6713"/>
    <cellStyle name="Итог 14 2" xfId="6714"/>
    <cellStyle name="Итог 14 2 2" xfId="16806"/>
    <cellStyle name="Итог 14 2 2 2" xfId="28635"/>
    <cellStyle name="Итог 14 2 2 3" xfId="30548"/>
    <cellStyle name="Итог 14 3" xfId="6715"/>
    <cellStyle name="Итог 14 3 2" xfId="16807"/>
    <cellStyle name="Итог 14 3 2 2" xfId="28636"/>
    <cellStyle name="Итог 14 3 2 3" xfId="30549"/>
    <cellStyle name="Итог 14 4" xfId="6716"/>
    <cellStyle name="Итог 14 4 2" xfId="16808"/>
    <cellStyle name="Итог 14 4 2 2" xfId="28637"/>
    <cellStyle name="Итог 14 4 2 3" xfId="30550"/>
    <cellStyle name="Итог 14 5" xfId="6717"/>
    <cellStyle name="Итог 14 5 2" xfId="16809"/>
    <cellStyle name="Итог 14 5 2 2" xfId="28638"/>
    <cellStyle name="Итог 14 5 2 3" xfId="30551"/>
    <cellStyle name="Итог 14 6" xfId="16805"/>
    <cellStyle name="Итог 14 6 2" xfId="28634"/>
    <cellStyle name="Итог 14 6 3" xfId="30547"/>
    <cellStyle name="Итог 15" xfId="6718"/>
    <cellStyle name="Итог 15 2" xfId="6719"/>
    <cellStyle name="Итог 15 2 2" xfId="16811"/>
    <cellStyle name="Итог 15 2 2 2" xfId="28640"/>
    <cellStyle name="Итог 15 2 2 3" xfId="30553"/>
    <cellStyle name="Итог 15 3" xfId="6720"/>
    <cellStyle name="Итог 15 3 2" xfId="16812"/>
    <cellStyle name="Итог 15 3 2 2" xfId="28641"/>
    <cellStyle name="Итог 15 3 2 3" xfId="30554"/>
    <cellStyle name="Итог 15 4" xfId="6721"/>
    <cellStyle name="Итог 15 4 2" xfId="16813"/>
    <cellStyle name="Итог 15 4 2 2" xfId="28642"/>
    <cellStyle name="Итог 15 4 2 3" xfId="30555"/>
    <cellStyle name="Итог 15 5" xfId="6722"/>
    <cellStyle name="Итог 15 5 2" xfId="16814"/>
    <cellStyle name="Итог 15 5 2 2" xfId="28643"/>
    <cellStyle name="Итог 15 5 2 3" xfId="30556"/>
    <cellStyle name="Итог 15 6" xfId="16810"/>
    <cellStyle name="Итог 15 6 2" xfId="28639"/>
    <cellStyle name="Итог 15 6 3" xfId="30552"/>
    <cellStyle name="Итог 16" xfId="6723"/>
    <cellStyle name="Итог 16 2" xfId="6724"/>
    <cellStyle name="Итог 16 2 2" xfId="16816"/>
    <cellStyle name="Итог 16 2 2 2" xfId="28645"/>
    <cellStyle name="Итог 16 2 2 3" xfId="30558"/>
    <cellStyle name="Итог 16 3" xfId="16815"/>
    <cellStyle name="Итог 16 3 2" xfId="28644"/>
    <cellStyle name="Итог 16 3 3" xfId="30557"/>
    <cellStyle name="Итог 17" xfId="6725"/>
    <cellStyle name="Итог 17 2" xfId="16817"/>
    <cellStyle name="Итог 17 2 2" xfId="28646"/>
    <cellStyle name="Итог 17 2 3" xfId="30559"/>
    <cellStyle name="Итог 18" xfId="6726"/>
    <cellStyle name="Итог 18 2" xfId="16818"/>
    <cellStyle name="Итог 18 2 2" xfId="28647"/>
    <cellStyle name="Итог 18 2 3" xfId="30560"/>
    <cellStyle name="Итог 19" xfId="6727"/>
    <cellStyle name="Итог 19 2" xfId="16819"/>
    <cellStyle name="Итог 19 2 2" xfId="28648"/>
    <cellStyle name="Итог 19 2 3" xfId="30561"/>
    <cellStyle name="Итог 2" xfId="6728"/>
    <cellStyle name="Итог 2 10" xfId="6729"/>
    <cellStyle name="Итог 2 10 2" xfId="6730"/>
    <cellStyle name="Итог 2 10 2 2" xfId="16821"/>
    <cellStyle name="Итог 2 10 2 2 2" xfId="28650"/>
    <cellStyle name="Итог 2 10 2 2 3" xfId="30563"/>
    <cellStyle name="Итог 2 10 3" xfId="16820"/>
    <cellStyle name="Итог 2 10 3 2" xfId="28649"/>
    <cellStyle name="Итог 2 10 3 3" xfId="30562"/>
    <cellStyle name="Итог 2 11" xfId="6731"/>
    <cellStyle name="Итог 2 11 2" xfId="6732"/>
    <cellStyle name="Итог 2 11 2 2" xfId="16823"/>
    <cellStyle name="Итог 2 11 2 2 2" xfId="28652"/>
    <cellStyle name="Итог 2 11 2 2 3" xfId="30565"/>
    <cellStyle name="Итог 2 11 3" xfId="16822"/>
    <cellStyle name="Итог 2 11 3 2" xfId="28651"/>
    <cellStyle name="Итог 2 11 3 3" xfId="30564"/>
    <cellStyle name="Итог 2 12" xfId="6733"/>
    <cellStyle name="Итог 2 12 2" xfId="16824"/>
    <cellStyle name="Итог 2 12 2 2" xfId="28653"/>
    <cellStyle name="Итог 2 12 2 3" xfId="30566"/>
    <cellStyle name="Итог 2 13" xfId="6734"/>
    <cellStyle name="Итог 2 13 2" xfId="16825"/>
    <cellStyle name="Итог 2 13 2 2" xfId="28654"/>
    <cellStyle name="Итог 2 13 2 3" xfId="30567"/>
    <cellStyle name="Итог 2 14" xfId="6735"/>
    <cellStyle name="Итог 2 15" xfId="15532"/>
    <cellStyle name="Итог 2 15 2" xfId="27387"/>
    <cellStyle name="Итог 2 15 3" xfId="29301"/>
    <cellStyle name="Итог 2 2" xfId="6736"/>
    <cellStyle name="Итог 2 2 10" xfId="6737"/>
    <cellStyle name="Итог 2 2 10 2" xfId="16827"/>
    <cellStyle name="Итог 2 2 10 2 2" xfId="28656"/>
    <cellStyle name="Итог 2 2 10 2 3" xfId="30569"/>
    <cellStyle name="Итог 2 2 11" xfId="15378"/>
    <cellStyle name="Итог 2 2 11 2" xfId="17251"/>
    <cellStyle name="Итог 2 2 11 2 2" xfId="28937"/>
    <cellStyle name="Итог 2 2 11 2 3" xfId="30850"/>
    <cellStyle name="Итог 2 2 12" xfId="16826"/>
    <cellStyle name="Итог 2 2 12 2" xfId="28655"/>
    <cellStyle name="Итог 2 2 12 3" xfId="30568"/>
    <cellStyle name="Итог 2 2 13" xfId="27138"/>
    <cellStyle name="Итог 2 2 14" xfId="15618"/>
    <cellStyle name="Итог 2 2 14 2" xfId="27472"/>
    <cellStyle name="Итог 2 2 14 3" xfId="29386"/>
    <cellStyle name="Итог 2 2 2" xfId="6738"/>
    <cellStyle name="Итог 2 2 2 2" xfId="16828"/>
    <cellStyle name="Итог 2 2 2 2 2" xfId="28657"/>
    <cellStyle name="Итог 2 2 2 2 3" xfId="30570"/>
    <cellStyle name="Итог 2 2 3" xfId="6739"/>
    <cellStyle name="Итог 2 2 3 2" xfId="16829"/>
    <cellStyle name="Итог 2 2 3 2 2" xfId="28658"/>
    <cellStyle name="Итог 2 2 3 2 3" xfId="30571"/>
    <cellStyle name="Итог 2 2 4" xfId="6740"/>
    <cellStyle name="Итог 2 2 4 2" xfId="16830"/>
    <cellStyle name="Итог 2 2 4 2 2" xfId="28659"/>
    <cellStyle name="Итог 2 2 4 2 3" xfId="30572"/>
    <cellStyle name="Итог 2 2 5" xfId="6741"/>
    <cellStyle name="Итог 2 2 5 2" xfId="16831"/>
    <cellStyle name="Итог 2 2 5 2 2" xfId="28660"/>
    <cellStyle name="Итог 2 2 5 2 3" xfId="30573"/>
    <cellStyle name="Итог 2 2 6" xfId="6742"/>
    <cellStyle name="Итог 2 2 6 2" xfId="16832"/>
    <cellStyle name="Итог 2 2 6 2 2" xfId="28661"/>
    <cellStyle name="Итог 2 2 6 2 3" xfId="30574"/>
    <cellStyle name="Итог 2 2 7" xfId="6743"/>
    <cellStyle name="Итог 2 2 7 2" xfId="16833"/>
    <cellStyle name="Итог 2 2 7 2 2" xfId="28662"/>
    <cellStyle name="Итог 2 2 7 2 3" xfId="30575"/>
    <cellStyle name="Итог 2 2 8" xfId="6744"/>
    <cellStyle name="Итог 2 2 8 2" xfId="16834"/>
    <cellStyle name="Итог 2 2 8 2 2" xfId="28663"/>
    <cellStyle name="Итог 2 2 8 2 3" xfId="30576"/>
    <cellStyle name="Итог 2 2 9" xfId="6745"/>
    <cellStyle name="Итог 2 2 9 2" xfId="16835"/>
    <cellStyle name="Итог 2 2 9 2 2" xfId="28664"/>
    <cellStyle name="Итог 2 2 9 2 3" xfId="30577"/>
    <cellStyle name="Итог 2 3" xfId="6746"/>
    <cellStyle name="Итог 2 3 10" xfId="18876"/>
    <cellStyle name="Итог 2 3 10 2" xfId="29096"/>
    <cellStyle name="Итог 2 3 10 3" xfId="31009"/>
    <cellStyle name="Итог 2 3 11" xfId="15619"/>
    <cellStyle name="Итог 2 3 11 2" xfId="27473"/>
    <cellStyle name="Итог 2 3 11 3" xfId="29387"/>
    <cellStyle name="Итог 2 3 2" xfId="6747"/>
    <cellStyle name="Итог 2 3 2 2" xfId="16836"/>
    <cellStyle name="Итог 2 3 2 2 2" xfId="28665"/>
    <cellStyle name="Итог 2 3 2 2 3" xfId="30578"/>
    <cellStyle name="Итог 2 3 3" xfId="6748"/>
    <cellStyle name="Итог 2 3 3 2" xfId="16837"/>
    <cellStyle name="Итог 2 3 3 2 2" xfId="28666"/>
    <cellStyle name="Итог 2 3 3 2 3" xfId="30579"/>
    <cellStyle name="Итог 2 3 4" xfId="6749"/>
    <cellStyle name="Итог 2 3 4 2" xfId="16838"/>
    <cellStyle name="Итог 2 3 4 2 2" xfId="28667"/>
    <cellStyle name="Итог 2 3 4 2 3" xfId="30580"/>
    <cellStyle name="Итог 2 3 5" xfId="6750"/>
    <cellStyle name="Итог 2 3 5 2" xfId="16839"/>
    <cellStyle name="Итог 2 3 5 2 2" xfId="28668"/>
    <cellStyle name="Итог 2 3 5 2 3" xfId="30581"/>
    <cellStyle name="Итог 2 3 6" xfId="6751"/>
    <cellStyle name="Итог 2 3 6 2" xfId="16840"/>
    <cellStyle name="Итог 2 3 6 2 2" xfId="28669"/>
    <cellStyle name="Итог 2 3 6 2 3" xfId="30582"/>
    <cellStyle name="Итог 2 3 7" xfId="6752"/>
    <cellStyle name="Итог 2 3 7 2" xfId="16841"/>
    <cellStyle name="Итог 2 3 7 2 2" xfId="28670"/>
    <cellStyle name="Итог 2 3 7 2 3" xfId="30583"/>
    <cellStyle name="Итог 2 3 8" xfId="6753"/>
    <cellStyle name="Итог 2 3 8 2" xfId="16842"/>
    <cellStyle name="Итог 2 3 8 2 2" xfId="28671"/>
    <cellStyle name="Итог 2 3 8 2 3" xfId="30584"/>
    <cellStyle name="Итог 2 3 9" xfId="6754"/>
    <cellStyle name="Итог 2 3 9 2" xfId="16843"/>
    <cellStyle name="Итог 2 3 9 2 2" xfId="28672"/>
    <cellStyle name="Итог 2 3 9 2 3" xfId="30585"/>
    <cellStyle name="Итог 2 4" xfId="6755"/>
    <cellStyle name="Итог 2 4 10" xfId="18877"/>
    <cellStyle name="Итог 2 4 10 2" xfId="29097"/>
    <cellStyle name="Итог 2 4 10 3" xfId="31010"/>
    <cellStyle name="Итог 2 4 11" xfId="15620"/>
    <cellStyle name="Итог 2 4 11 2" xfId="27474"/>
    <cellStyle name="Итог 2 4 11 3" xfId="29388"/>
    <cellStyle name="Итог 2 4 2" xfId="6756"/>
    <cellStyle name="Итог 2 4 2 2" xfId="16844"/>
    <cellStyle name="Итог 2 4 2 2 2" xfId="28673"/>
    <cellStyle name="Итог 2 4 2 2 3" xfId="30586"/>
    <cellStyle name="Итог 2 4 3" xfId="6757"/>
    <cellStyle name="Итог 2 4 3 2" xfId="16845"/>
    <cellStyle name="Итог 2 4 3 2 2" xfId="28674"/>
    <cellStyle name="Итог 2 4 3 2 3" xfId="30587"/>
    <cellStyle name="Итог 2 4 4" xfId="6758"/>
    <cellStyle name="Итог 2 4 4 2" xfId="16846"/>
    <cellStyle name="Итог 2 4 4 2 2" xfId="28675"/>
    <cellStyle name="Итог 2 4 4 2 3" xfId="30588"/>
    <cellStyle name="Итог 2 4 5" xfId="6759"/>
    <cellStyle name="Итог 2 4 5 2" xfId="16847"/>
    <cellStyle name="Итог 2 4 5 2 2" xfId="28676"/>
    <cellStyle name="Итог 2 4 5 2 3" xfId="30589"/>
    <cellStyle name="Итог 2 4 6" xfId="6760"/>
    <cellStyle name="Итог 2 4 6 2" xfId="16848"/>
    <cellStyle name="Итог 2 4 6 2 2" xfId="28677"/>
    <cellStyle name="Итог 2 4 6 2 3" xfId="30590"/>
    <cellStyle name="Итог 2 4 7" xfId="6761"/>
    <cellStyle name="Итог 2 4 7 2" xfId="16849"/>
    <cellStyle name="Итог 2 4 7 2 2" xfId="28678"/>
    <cellStyle name="Итог 2 4 7 2 3" xfId="30591"/>
    <cellStyle name="Итог 2 4 8" xfId="6762"/>
    <cellStyle name="Итог 2 4 8 2" xfId="16850"/>
    <cellStyle name="Итог 2 4 8 2 2" xfId="28679"/>
    <cellStyle name="Итог 2 4 8 2 3" xfId="30592"/>
    <cellStyle name="Итог 2 4 9" xfId="6763"/>
    <cellStyle name="Итог 2 4 9 2" xfId="16851"/>
    <cellStyle name="Итог 2 4 9 2 2" xfId="28680"/>
    <cellStyle name="Итог 2 4 9 2 3" xfId="30593"/>
    <cellStyle name="Итог 2 5" xfId="6764"/>
    <cellStyle name="Итог 2 5 10" xfId="15621"/>
    <cellStyle name="Итог 2 5 10 2" xfId="27475"/>
    <cellStyle name="Итог 2 5 10 3" xfId="29389"/>
    <cellStyle name="Итог 2 5 2" xfId="6765"/>
    <cellStyle name="Итог 2 5 2 2" xfId="16852"/>
    <cellStyle name="Итог 2 5 2 2 2" xfId="28681"/>
    <cellStyle name="Итог 2 5 2 2 3" xfId="30594"/>
    <cellStyle name="Итог 2 5 3" xfId="6766"/>
    <cellStyle name="Итог 2 5 3 2" xfId="16853"/>
    <cellStyle name="Итог 2 5 3 2 2" xfId="28682"/>
    <cellStyle name="Итог 2 5 3 2 3" xfId="30595"/>
    <cellStyle name="Итог 2 5 4" xfId="6767"/>
    <cellStyle name="Итог 2 5 4 2" xfId="16854"/>
    <cellStyle name="Итог 2 5 4 2 2" xfId="28683"/>
    <cellStyle name="Итог 2 5 4 2 3" xfId="30596"/>
    <cellStyle name="Итог 2 5 5" xfId="6768"/>
    <cellStyle name="Итог 2 5 5 2" xfId="16855"/>
    <cellStyle name="Итог 2 5 5 2 2" xfId="28684"/>
    <cellStyle name="Итог 2 5 5 2 3" xfId="30597"/>
    <cellStyle name="Итог 2 5 6" xfId="6769"/>
    <cellStyle name="Итог 2 5 6 2" xfId="16856"/>
    <cellStyle name="Итог 2 5 6 2 2" xfId="28685"/>
    <cellStyle name="Итог 2 5 6 2 3" xfId="30598"/>
    <cellStyle name="Итог 2 5 7" xfId="6770"/>
    <cellStyle name="Итог 2 5 7 2" xfId="16857"/>
    <cellStyle name="Итог 2 5 7 2 2" xfId="28686"/>
    <cellStyle name="Итог 2 5 7 2 3" xfId="30599"/>
    <cellStyle name="Итог 2 5 8" xfId="6771"/>
    <cellStyle name="Итог 2 5 8 2" xfId="16858"/>
    <cellStyle name="Итог 2 5 8 2 2" xfId="28687"/>
    <cellStyle name="Итог 2 5 8 2 3" xfId="30600"/>
    <cellStyle name="Итог 2 5 9" xfId="6772"/>
    <cellStyle name="Итог 2 5 9 2" xfId="16859"/>
    <cellStyle name="Итог 2 5 9 2 2" xfId="28688"/>
    <cellStyle name="Итог 2 5 9 2 3" xfId="30601"/>
    <cellStyle name="Итог 2 6" xfId="6773"/>
    <cellStyle name="Итог 2 6 2" xfId="6774"/>
    <cellStyle name="Итог 2 6 2 2" xfId="16861"/>
    <cellStyle name="Итог 2 6 2 2 2" xfId="28690"/>
    <cellStyle name="Итог 2 6 2 2 3" xfId="30603"/>
    <cellStyle name="Итог 2 6 3" xfId="16860"/>
    <cellStyle name="Итог 2 6 3 2" xfId="28689"/>
    <cellStyle name="Итог 2 6 3 3" xfId="30602"/>
    <cellStyle name="Итог 2 7" xfId="6775"/>
    <cellStyle name="Итог 2 7 2" xfId="6776"/>
    <cellStyle name="Итог 2 7 2 2" xfId="16863"/>
    <cellStyle name="Итог 2 7 2 2 2" xfId="28692"/>
    <cellStyle name="Итог 2 7 2 2 3" xfId="30605"/>
    <cellStyle name="Итог 2 7 3" xfId="16862"/>
    <cellStyle name="Итог 2 7 3 2" xfId="28691"/>
    <cellStyle name="Итог 2 7 3 3" xfId="30604"/>
    <cellStyle name="Итог 2 8" xfId="6777"/>
    <cellStyle name="Итог 2 8 2" xfId="6778"/>
    <cellStyle name="Итог 2 8 2 2" xfId="16865"/>
    <cellStyle name="Итог 2 8 2 2 2" xfId="28694"/>
    <cellStyle name="Итог 2 8 2 2 3" xfId="30607"/>
    <cellStyle name="Итог 2 8 3" xfId="16864"/>
    <cellStyle name="Итог 2 8 3 2" xfId="28693"/>
    <cellStyle name="Итог 2 8 3 3" xfId="30606"/>
    <cellStyle name="Итог 2 9" xfId="6779"/>
    <cellStyle name="Итог 2 9 2" xfId="6780"/>
    <cellStyle name="Итог 2 9 2 2" xfId="16867"/>
    <cellStyle name="Итог 2 9 2 2 2" xfId="28696"/>
    <cellStyle name="Итог 2 9 2 2 3" xfId="30609"/>
    <cellStyle name="Итог 2 9 3" xfId="16866"/>
    <cellStyle name="Итог 2 9 3 2" xfId="28695"/>
    <cellStyle name="Итог 2 9 3 3" xfId="30608"/>
    <cellStyle name="Итог 2_июль " xfId="6781"/>
    <cellStyle name="Итог 20" xfId="18878"/>
    <cellStyle name="Итог 20 2" xfId="29098"/>
    <cellStyle name="Итог 20 3" xfId="31011"/>
    <cellStyle name="Итог 21" xfId="18879"/>
    <cellStyle name="Итог 21 2" xfId="29099"/>
    <cellStyle name="Итог 21 3" xfId="31012"/>
    <cellStyle name="Итог 22" xfId="18880"/>
    <cellStyle name="Итог 22 2" xfId="29100"/>
    <cellStyle name="Итог 22 3" xfId="31013"/>
    <cellStyle name="Итог 23" xfId="18881"/>
    <cellStyle name="Итог 23 2" xfId="29101"/>
    <cellStyle name="Итог 23 3" xfId="31014"/>
    <cellStyle name="Итог 24" xfId="18882"/>
    <cellStyle name="Итог 24 2" xfId="29102"/>
    <cellStyle name="Итог 24 3" xfId="31015"/>
    <cellStyle name="Итог 25" xfId="18883"/>
    <cellStyle name="Итог 25 2" xfId="27139"/>
    <cellStyle name="Итог 25 2 2" xfId="29278"/>
    <cellStyle name="Итог 25 2 3" xfId="31181"/>
    <cellStyle name="Итог 25 3" xfId="29103"/>
    <cellStyle name="Итог 25 4" xfId="31016"/>
    <cellStyle name="Итог 26" xfId="18884"/>
    <cellStyle name="Итог 26 2" xfId="29104"/>
    <cellStyle name="Итог 26 3" xfId="31017"/>
    <cellStyle name="Итог 27" xfId="18885"/>
    <cellStyle name="Итог 27 2" xfId="29105"/>
    <cellStyle name="Итог 27 3" xfId="31018"/>
    <cellStyle name="Итог 28" xfId="18886"/>
    <cellStyle name="Итог 28 2" xfId="29106"/>
    <cellStyle name="Итог 28 3" xfId="31019"/>
    <cellStyle name="Итог 29" xfId="18887"/>
    <cellStyle name="Итог 29 2" xfId="29107"/>
    <cellStyle name="Итог 29 3" xfId="31020"/>
    <cellStyle name="Итог 3" xfId="6782"/>
    <cellStyle name="Итог 3 2" xfId="6783"/>
    <cellStyle name="Итог 3 2 2" xfId="16868"/>
    <cellStyle name="Итог 3 2 2 2" xfId="28697"/>
    <cellStyle name="Итог 3 2 2 3" xfId="30610"/>
    <cellStyle name="Итог 3 3" xfId="6784"/>
    <cellStyle name="Итог 3 3 2" xfId="16869"/>
    <cellStyle name="Итог 3 3 2 2" xfId="28698"/>
    <cellStyle name="Итог 3 3 2 3" xfId="30611"/>
    <cellStyle name="Итог 3 4" xfId="6785"/>
    <cellStyle name="Итог 3 4 2" xfId="16870"/>
    <cellStyle name="Итог 3 4 2 2" xfId="28699"/>
    <cellStyle name="Итог 3 4 2 3" xfId="30612"/>
    <cellStyle name="Итог 3 5" xfId="6786"/>
    <cellStyle name="Итог 3 5 2" xfId="16871"/>
    <cellStyle name="Итог 3 5 2 2" xfId="28700"/>
    <cellStyle name="Итог 3 5 2 3" xfId="30613"/>
    <cellStyle name="Итог 3 6" xfId="6787"/>
    <cellStyle name="Итог 3 6 2" xfId="16872"/>
    <cellStyle name="Итог 3 6 2 2" xfId="28701"/>
    <cellStyle name="Итог 3 6 2 3" xfId="30614"/>
    <cellStyle name="Итог 3 7" xfId="15622"/>
    <cellStyle name="Итог 3 7 2" xfId="27476"/>
    <cellStyle name="Итог 3 7 3" xfId="29390"/>
    <cellStyle name="Итог 30" xfId="18888"/>
    <cellStyle name="Итог 30 2" xfId="29108"/>
    <cellStyle name="Итог 30 3" xfId="31021"/>
    <cellStyle name="Итог 31" xfId="18889"/>
    <cellStyle name="Итог 31 2" xfId="29109"/>
    <cellStyle name="Итог 31 3" xfId="31022"/>
    <cellStyle name="Итог 32" xfId="18890"/>
    <cellStyle name="Итог 32 2" xfId="29110"/>
    <cellStyle name="Итог 32 3" xfId="31023"/>
    <cellStyle name="Итог 33" xfId="18891"/>
    <cellStyle name="Итог 33 2" xfId="29111"/>
    <cellStyle name="Итог 33 3" xfId="31024"/>
    <cellStyle name="Итог 34" xfId="18892"/>
    <cellStyle name="Итог 34 2" xfId="29112"/>
    <cellStyle name="Итог 34 3" xfId="31025"/>
    <cellStyle name="Итог 35" xfId="18893"/>
    <cellStyle name="Итог 35 2" xfId="29113"/>
    <cellStyle name="Итог 35 3" xfId="31026"/>
    <cellStyle name="Итог 36" xfId="18894"/>
    <cellStyle name="Итог 36 2" xfId="29114"/>
    <cellStyle name="Итог 36 3" xfId="31027"/>
    <cellStyle name="Итог 37" xfId="18895"/>
    <cellStyle name="Итог 37 2" xfId="29115"/>
    <cellStyle name="Итог 37 3" xfId="31028"/>
    <cellStyle name="Итог 38" xfId="18896"/>
    <cellStyle name="Итог 38 2" xfId="29116"/>
    <cellStyle name="Итог 38 3" xfId="31029"/>
    <cellStyle name="Итог 39" xfId="18897"/>
    <cellStyle name="Итог 39 2" xfId="29117"/>
    <cellStyle name="Итог 39 3" xfId="31030"/>
    <cellStyle name="Итог 4" xfId="6788"/>
    <cellStyle name="Итог 4 2" xfId="6789"/>
    <cellStyle name="Итог 4 2 2" xfId="16874"/>
    <cellStyle name="Итог 4 2 2 2" xfId="28703"/>
    <cellStyle name="Итог 4 2 2 3" xfId="30616"/>
    <cellStyle name="Итог 4 3" xfId="6790"/>
    <cellStyle name="Итог 4 3 2" xfId="16875"/>
    <cellStyle name="Итог 4 3 2 2" xfId="28704"/>
    <cellStyle name="Итог 4 3 2 3" xfId="30617"/>
    <cellStyle name="Итог 4 4" xfId="6791"/>
    <cellStyle name="Итог 4 4 2" xfId="16876"/>
    <cellStyle name="Итог 4 4 2 2" xfId="28705"/>
    <cellStyle name="Итог 4 4 2 3" xfId="30618"/>
    <cellStyle name="Итог 4 5" xfId="6792"/>
    <cellStyle name="Итог 4 5 2" xfId="16877"/>
    <cellStyle name="Итог 4 5 2 2" xfId="28706"/>
    <cellStyle name="Итог 4 5 2 3" xfId="30619"/>
    <cellStyle name="Итог 4 6" xfId="6793"/>
    <cellStyle name="Итог 4 6 2" xfId="16878"/>
    <cellStyle name="Итог 4 6 2 2" xfId="28707"/>
    <cellStyle name="Итог 4 6 2 3" xfId="30620"/>
    <cellStyle name="Итог 4 7" xfId="16873"/>
    <cellStyle name="Итог 4 7 2" xfId="28702"/>
    <cellStyle name="Итог 4 7 3" xfId="30615"/>
    <cellStyle name="Итог 40" xfId="18898"/>
    <cellStyle name="Итог 40 2" xfId="29118"/>
    <cellStyle name="Итог 40 3" xfId="31031"/>
    <cellStyle name="Итог 41" xfId="18899"/>
    <cellStyle name="Итог 41 2" xfId="29119"/>
    <cellStyle name="Итог 41 3" xfId="31032"/>
    <cellStyle name="Итог 42" xfId="18900"/>
    <cellStyle name="Итог 42 2" xfId="29120"/>
    <cellStyle name="Итог 42 3" xfId="31033"/>
    <cellStyle name="Итог 43" xfId="18901"/>
    <cellStyle name="Итог 43 2" xfId="29121"/>
    <cellStyle name="Итог 43 3" xfId="31034"/>
    <cellStyle name="Итог 44" xfId="18902"/>
    <cellStyle name="Итог 44 2" xfId="29122"/>
    <cellStyle name="Итог 44 3" xfId="31035"/>
    <cellStyle name="Итог 45" xfId="18903"/>
    <cellStyle name="Итог 45 2" xfId="29123"/>
    <cellStyle name="Итог 45 3" xfId="31036"/>
    <cellStyle name="Итог 46" xfId="18904"/>
    <cellStyle name="Итог 46 2" xfId="29124"/>
    <cellStyle name="Итог 46 3" xfId="31037"/>
    <cellStyle name="Итог 47" xfId="18905"/>
    <cellStyle name="Итог 47 2" xfId="29125"/>
    <cellStyle name="Итог 47 3" xfId="31038"/>
    <cellStyle name="Итог 48" xfId="18906"/>
    <cellStyle name="Итог 48 2" xfId="29126"/>
    <cellStyle name="Итог 48 3" xfId="31039"/>
    <cellStyle name="Итог 49" xfId="18907"/>
    <cellStyle name="Итог 49 2" xfId="29127"/>
    <cellStyle name="Итог 49 3" xfId="31040"/>
    <cellStyle name="Итог 5" xfId="6794"/>
    <cellStyle name="Итог 5 2" xfId="6795"/>
    <cellStyle name="Итог 5 2 2" xfId="16880"/>
    <cellStyle name="Итог 5 2 2 2" xfId="28709"/>
    <cellStyle name="Итог 5 2 2 3" xfId="30622"/>
    <cellStyle name="Итог 5 3" xfId="6796"/>
    <cellStyle name="Итог 5 3 2" xfId="16881"/>
    <cellStyle name="Итог 5 3 2 2" xfId="28710"/>
    <cellStyle name="Итог 5 3 2 3" xfId="30623"/>
    <cellStyle name="Итог 5 4" xfId="6797"/>
    <cellStyle name="Итог 5 4 2" xfId="16882"/>
    <cellStyle name="Итог 5 4 2 2" xfId="28711"/>
    <cellStyle name="Итог 5 4 2 3" xfId="30624"/>
    <cellStyle name="Итог 5 5" xfId="6798"/>
    <cellStyle name="Итог 5 5 2" xfId="16883"/>
    <cellStyle name="Итог 5 5 2 2" xfId="28712"/>
    <cellStyle name="Итог 5 5 2 3" xfId="30625"/>
    <cellStyle name="Итог 5 6" xfId="6799"/>
    <cellStyle name="Итог 5 6 2" xfId="16884"/>
    <cellStyle name="Итог 5 6 2 2" xfId="28713"/>
    <cellStyle name="Итог 5 6 2 3" xfId="30626"/>
    <cellStyle name="Итог 5 7" xfId="16879"/>
    <cellStyle name="Итог 5 7 2" xfId="28708"/>
    <cellStyle name="Итог 5 7 3" xfId="30621"/>
    <cellStyle name="Итог 50" xfId="18908"/>
    <cellStyle name="Итог 50 2" xfId="29128"/>
    <cellStyle name="Итог 50 3" xfId="31041"/>
    <cellStyle name="Итог 51" xfId="18909"/>
    <cellStyle name="Итог 51 2" xfId="29129"/>
    <cellStyle name="Итог 51 3" xfId="31042"/>
    <cellStyle name="Итог 52" xfId="18910"/>
    <cellStyle name="Итог 52 2" xfId="29130"/>
    <cellStyle name="Итог 52 3" xfId="31043"/>
    <cellStyle name="Итог 53" xfId="18911"/>
    <cellStyle name="Итог 53 2" xfId="29131"/>
    <cellStyle name="Итог 53 3" xfId="31044"/>
    <cellStyle name="Итог 54" xfId="18912"/>
    <cellStyle name="Итог 54 2" xfId="29132"/>
    <cellStyle name="Итог 54 3" xfId="31045"/>
    <cellStyle name="Итог 55" xfId="18913"/>
    <cellStyle name="Итог 55 2" xfId="29133"/>
    <cellStyle name="Итог 55 3" xfId="31046"/>
    <cellStyle name="Итог 56" xfId="18914"/>
    <cellStyle name="Итог 56 2" xfId="29134"/>
    <cellStyle name="Итог 56 3" xfId="31047"/>
    <cellStyle name="Итог 57" xfId="18915"/>
    <cellStyle name="Итог 57 2" xfId="29135"/>
    <cellStyle name="Итог 57 3" xfId="31048"/>
    <cellStyle name="Итог 58" xfId="18916"/>
    <cellStyle name="Итог 58 2" xfId="29136"/>
    <cellStyle name="Итог 58 3" xfId="31049"/>
    <cellStyle name="Итог 59" xfId="18917"/>
    <cellStyle name="Итог 59 2" xfId="29137"/>
    <cellStyle name="Итог 59 3" xfId="31050"/>
    <cellStyle name="Итог 6" xfId="6800"/>
    <cellStyle name="Итог 6 2" xfId="6801"/>
    <cellStyle name="Итог 6 2 2" xfId="16886"/>
    <cellStyle name="Итог 6 2 2 2" xfId="28715"/>
    <cellStyle name="Итог 6 2 2 3" xfId="30628"/>
    <cellStyle name="Итог 6 3" xfId="6802"/>
    <cellStyle name="Итог 6 3 2" xfId="16887"/>
    <cellStyle name="Итог 6 3 2 2" xfId="28716"/>
    <cellStyle name="Итог 6 3 2 3" xfId="30629"/>
    <cellStyle name="Итог 6 4" xfId="6803"/>
    <cellStyle name="Итог 6 4 2" xfId="16888"/>
    <cellStyle name="Итог 6 4 2 2" xfId="28717"/>
    <cellStyle name="Итог 6 4 2 3" xfId="30630"/>
    <cellStyle name="Итог 6 5" xfId="6804"/>
    <cellStyle name="Итог 6 5 2" xfId="16889"/>
    <cellStyle name="Итог 6 5 2 2" xfId="28718"/>
    <cellStyle name="Итог 6 5 2 3" xfId="30631"/>
    <cellStyle name="Итог 6 6" xfId="6805"/>
    <cellStyle name="Итог 6 6 2" xfId="16890"/>
    <cellStyle name="Итог 6 6 2 2" xfId="28719"/>
    <cellStyle name="Итог 6 6 2 3" xfId="30632"/>
    <cellStyle name="Итог 6 7" xfId="16885"/>
    <cellStyle name="Итог 6 7 2" xfId="28714"/>
    <cellStyle name="Итог 6 7 3" xfId="30627"/>
    <cellStyle name="Итог 60" xfId="18918"/>
    <cellStyle name="Итог 60 2" xfId="29138"/>
    <cellStyle name="Итог 60 3" xfId="31051"/>
    <cellStyle name="Итог 61" xfId="18919"/>
    <cellStyle name="Итог 61 2" xfId="29139"/>
    <cellStyle name="Итог 61 3" xfId="31052"/>
    <cellStyle name="Итог 62" xfId="18920"/>
    <cellStyle name="Итог 62 2" xfId="29140"/>
    <cellStyle name="Итог 62 3" xfId="31053"/>
    <cellStyle name="Итог 63" xfId="18921"/>
    <cellStyle name="Итог 63 2" xfId="29141"/>
    <cellStyle name="Итог 63 3" xfId="31054"/>
    <cellStyle name="Итог 64" xfId="18922"/>
    <cellStyle name="Итог 64 2" xfId="29142"/>
    <cellStyle name="Итог 64 3" xfId="31055"/>
    <cellStyle name="Итог 65" xfId="18923"/>
    <cellStyle name="Итог 65 2" xfId="29143"/>
    <cellStyle name="Итог 65 3" xfId="31056"/>
    <cellStyle name="Итог 66" xfId="18924"/>
    <cellStyle name="Итог 66 2" xfId="29144"/>
    <cellStyle name="Итог 66 3" xfId="31057"/>
    <cellStyle name="Итог 67" xfId="18925"/>
    <cellStyle name="Итог 67 2" xfId="29145"/>
    <cellStyle name="Итог 67 3" xfId="31058"/>
    <cellStyle name="Итог 68" xfId="18926"/>
    <cellStyle name="Итог 68 2" xfId="29146"/>
    <cellStyle name="Итог 68 3" xfId="31059"/>
    <cellStyle name="Итог 69" xfId="18927"/>
    <cellStyle name="Итог 69 2" xfId="29147"/>
    <cellStyle name="Итог 69 3" xfId="31060"/>
    <cellStyle name="Итог 7" xfId="6806"/>
    <cellStyle name="Итог 7 2" xfId="6807"/>
    <cellStyle name="Итог 7 2 2" xfId="16892"/>
    <cellStyle name="Итог 7 2 2 2" xfId="28721"/>
    <cellStyle name="Итог 7 2 2 3" xfId="30634"/>
    <cellStyle name="Итог 7 3" xfId="6808"/>
    <cellStyle name="Итог 7 3 2" xfId="16893"/>
    <cellStyle name="Итог 7 3 2 2" xfId="28722"/>
    <cellStyle name="Итог 7 3 2 3" xfId="30635"/>
    <cellStyle name="Итог 7 4" xfId="6809"/>
    <cellStyle name="Итог 7 4 2" xfId="16894"/>
    <cellStyle name="Итог 7 4 2 2" xfId="28723"/>
    <cellStyle name="Итог 7 4 2 3" xfId="30636"/>
    <cellStyle name="Итог 7 5" xfId="6810"/>
    <cellStyle name="Итог 7 5 2" xfId="16895"/>
    <cellStyle name="Итог 7 5 2 2" xfId="28724"/>
    <cellStyle name="Итог 7 5 2 3" xfId="30637"/>
    <cellStyle name="Итог 7 6" xfId="6811"/>
    <cellStyle name="Итог 7 6 2" xfId="16896"/>
    <cellStyle name="Итог 7 6 2 2" xfId="28725"/>
    <cellStyle name="Итог 7 6 2 3" xfId="30638"/>
    <cellStyle name="Итог 7 7" xfId="16891"/>
    <cellStyle name="Итог 7 7 2" xfId="28720"/>
    <cellStyle name="Итог 7 7 3" xfId="30633"/>
    <cellStyle name="Итог 70" xfId="19864"/>
    <cellStyle name="Итог 70 2" xfId="21592"/>
    <cellStyle name="Итог 70 2 2" xfId="29215"/>
    <cellStyle name="Итог 70 2 3" xfId="31128"/>
    <cellStyle name="Итог 71" xfId="20576"/>
    <cellStyle name="Итог 71 2" xfId="21593"/>
    <cellStyle name="Итог 71 2 2" xfId="29216"/>
    <cellStyle name="Итог 71 2 3" xfId="31129"/>
    <cellStyle name="Итог 72" xfId="21594"/>
    <cellStyle name="Итог 72 2" xfId="29217"/>
    <cellStyle name="Итог 72 3" xfId="31130"/>
    <cellStyle name="Итог 73" xfId="21595"/>
    <cellStyle name="Итог 73 2" xfId="29218"/>
    <cellStyle name="Итог 73 3" xfId="31131"/>
    <cellStyle name="Итог 74" xfId="21596"/>
    <cellStyle name="Итог 74 2" xfId="29219"/>
    <cellStyle name="Итог 74 3" xfId="31132"/>
    <cellStyle name="Итог 75" xfId="21721"/>
    <cellStyle name="Итог 75 2" xfId="29228"/>
    <cellStyle name="Итог 75 3" xfId="31141"/>
    <cellStyle name="Итог 76" xfId="21762"/>
    <cellStyle name="Итог 76 2" xfId="29233"/>
    <cellStyle name="Итог 76 3" xfId="31146"/>
    <cellStyle name="Итог 77" xfId="21803"/>
    <cellStyle name="Итог 77 2" xfId="29238"/>
    <cellStyle name="Итог 77 3" xfId="31151"/>
    <cellStyle name="Итог 78" xfId="21844"/>
    <cellStyle name="Итог 78 2" xfId="29243"/>
    <cellStyle name="Итог 78 3" xfId="31156"/>
    <cellStyle name="Итог 79" xfId="21885"/>
    <cellStyle name="Итог 79 2" xfId="29248"/>
    <cellStyle name="Итог 79 3" xfId="31161"/>
    <cellStyle name="Итог 8" xfId="6812"/>
    <cellStyle name="Итог 8 2" xfId="6813"/>
    <cellStyle name="Итог 8 2 2" xfId="16898"/>
    <cellStyle name="Итог 8 2 2 2" xfId="28727"/>
    <cellStyle name="Итог 8 2 2 3" xfId="30640"/>
    <cellStyle name="Итог 8 3" xfId="6814"/>
    <cellStyle name="Итог 8 3 2" xfId="16899"/>
    <cellStyle name="Итог 8 3 2 2" xfId="28728"/>
    <cellStyle name="Итог 8 3 2 3" xfId="30641"/>
    <cellStyle name="Итог 8 4" xfId="6815"/>
    <cellStyle name="Итог 8 4 2" xfId="16900"/>
    <cellStyle name="Итог 8 4 2 2" xfId="28729"/>
    <cellStyle name="Итог 8 4 2 3" xfId="30642"/>
    <cellStyle name="Итог 8 5" xfId="6816"/>
    <cellStyle name="Итог 8 5 2" xfId="16901"/>
    <cellStyle name="Итог 8 5 2 2" xfId="28730"/>
    <cellStyle name="Итог 8 5 2 3" xfId="30643"/>
    <cellStyle name="Итог 8 6" xfId="6817"/>
    <cellStyle name="Итог 8 6 2" xfId="16902"/>
    <cellStyle name="Итог 8 6 2 2" xfId="28731"/>
    <cellStyle name="Итог 8 6 2 3" xfId="30644"/>
    <cellStyle name="Итог 8 7" xfId="16897"/>
    <cellStyle name="Итог 8 7 2" xfId="28726"/>
    <cellStyle name="Итог 8 7 3" xfId="30639"/>
    <cellStyle name="Итог 80" xfId="21925"/>
    <cellStyle name="Итог 80 2" xfId="29253"/>
    <cellStyle name="Итог 80 3" xfId="31166"/>
    <cellStyle name="Итог 9" xfId="6818"/>
    <cellStyle name="Итог 9 2" xfId="6819"/>
    <cellStyle name="Итог 9 2 2" xfId="16904"/>
    <cellStyle name="Итог 9 2 2 2" xfId="28733"/>
    <cellStyle name="Итог 9 2 2 3" xfId="30646"/>
    <cellStyle name="Итог 9 3" xfId="6820"/>
    <cellStyle name="Итог 9 3 2" xfId="16905"/>
    <cellStyle name="Итог 9 3 2 2" xfId="28734"/>
    <cellStyle name="Итог 9 3 2 3" xfId="30647"/>
    <cellStyle name="Итог 9 4" xfId="6821"/>
    <cellStyle name="Итог 9 4 2" xfId="16906"/>
    <cellStyle name="Итог 9 4 2 2" xfId="28735"/>
    <cellStyle name="Итог 9 4 2 3" xfId="30648"/>
    <cellStyle name="Итог 9 5" xfId="6822"/>
    <cellStyle name="Итог 9 5 2" xfId="16907"/>
    <cellStyle name="Итог 9 5 2 2" xfId="28736"/>
    <cellStyle name="Итог 9 5 2 3" xfId="30649"/>
    <cellStyle name="Итог 9 6" xfId="6823"/>
    <cellStyle name="Итог 9 6 2" xfId="16908"/>
    <cellStyle name="Итог 9 6 2 2" xfId="28737"/>
    <cellStyle name="Итог 9 6 2 3" xfId="30650"/>
    <cellStyle name="Итог 9 7" xfId="16903"/>
    <cellStyle name="Итог 9 7 2" xfId="28732"/>
    <cellStyle name="Итог 9 7 3" xfId="30645"/>
    <cellStyle name="Итого" xfId="6824"/>
    <cellStyle name="Итого 2" xfId="6825"/>
    <cellStyle name="Итого 2 2" xfId="6826"/>
    <cellStyle name="Итого 3" xfId="6827"/>
    <cellStyle name="Итого 3 2" xfId="6828"/>
    <cellStyle name="Итого 4" xfId="6829"/>
    <cellStyle name="Итого 4 2" xfId="6830"/>
    <cellStyle name="Итого 5" xfId="6831"/>
    <cellStyle name="Контрольная ячейка" xfId="23" builtinId="23" customBuiltin="1"/>
    <cellStyle name="Контрольная ячейка 10" xfId="6832"/>
    <cellStyle name="Контрольная ячейка 10 2" xfId="6833"/>
    <cellStyle name="Контрольная ячейка 10 3" xfId="6834"/>
    <cellStyle name="Контрольная ячейка 10 4" xfId="6835"/>
    <cellStyle name="Контрольная ячейка 10 5" xfId="6836"/>
    <cellStyle name="Контрольная ячейка 11" xfId="6837"/>
    <cellStyle name="Контрольная ячейка 11 2" xfId="6838"/>
    <cellStyle name="Контрольная ячейка 11 3" xfId="6839"/>
    <cellStyle name="Контрольная ячейка 11 4" xfId="6840"/>
    <cellStyle name="Контрольная ячейка 11 5" xfId="6841"/>
    <cellStyle name="Контрольная ячейка 12" xfId="6842"/>
    <cellStyle name="Контрольная ячейка 12 2" xfId="6843"/>
    <cellStyle name="Контрольная ячейка 12 3" xfId="6844"/>
    <cellStyle name="Контрольная ячейка 12 4" xfId="6845"/>
    <cellStyle name="Контрольная ячейка 12 5" xfId="6846"/>
    <cellStyle name="Контрольная ячейка 13" xfId="6847"/>
    <cellStyle name="Контрольная ячейка 13 2" xfId="6848"/>
    <cellStyle name="Контрольная ячейка 13 3" xfId="6849"/>
    <cellStyle name="Контрольная ячейка 13 4" xfId="6850"/>
    <cellStyle name="Контрольная ячейка 13 5" xfId="6851"/>
    <cellStyle name="Контрольная ячейка 14" xfId="6852"/>
    <cellStyle name="Контрольная ячейка 14 2" xfId="6853"/>
    <cellStyle name="Контрольная ячейка 14 3" xfId="6854"/>
    <cellStyle name="Контрольная ячейка 14 4" xfId="6855"/>
    <cellStyle name="Контрольная ячейка 14 5" xfId="6856"/>
    <cellStyle name="Контрольная ячейка 15" xfId="6857"/>
    <cellStyle name="Контрольная ячейка 15 2" xfId="6858"/>
    <cellStyle name="Контрольная ячейка 15 3" xfId="6859"/>
    <cellStyle name="Контрольная ячейка 15 4" xfId="6860"/>
    <cellStyle name="Контрольная ячейка 15 5" xfId="6861"/>
    <cellStyle name="Контрольная ячейка 16" xfId="6862"/>
    <cellStyle name="Контрольная ячейка 16 2" xfId="6863"/>
    <cellStyle name="Контрольная ячейка 17" xfId="6864"/>
    <cellStyle name="Контрольная ячейка 18" xfId="6865"/>
    <cellStyle name="Контрольная ячейка 19" xfId="6866"/>
    <cellStyle name="Контрольная ячейка 2" xfId="6867"/>
    <cellStyle name="Контрольная ячейка 2 10" xfId="6868"/>
    <cellStyle name="Контрольная ячейка 2 11" xfId="6869"/>
    <cellStyle name="Контрольная ячейка 2 2" xfId="6870"/>
    <cellStyle name="Контрольная ячейка 2 2 2" xfId="6871"/>
    <cellStyle name="Контрольная ячейка 2 3" xfId="6872"/>
    <cellStyle name="Контрольная ячейка 2 3 2" xfId="18928"/>
    <cellStyle name="Контрольная ячейка 2 4" xfId="6873"/>
    <cellStyle name="Контрольная ячейка 2 4 2" xfId="18929"/>
    <cellStyle name="Контрольная ячейка 2 5" xfId="6874"/>
    <cellStyle name="Контрольная ячейка 2 6" xfId="6875"/>
    <cellStyle name="Контрольная ячейка 2 7" xfId="6876"/>
    <cellStyle name="Контрольная ячейка 2 8" xfId="6877"/>
    <cellStyle name="Контрольная ячейка 2 9" xfId="6878"/>
    <cellStyle name="Контрольная ячейка 2_июль " xfId="6879"/>
    <cellStyle name="Контрольная ячейка 20" xfId="18930"/>
    <cellStyle name="Контрольная ячейка 21" xfId="18931"/>
    <cellStyle name="Контрольная ячейка 22" xfId="18932"/>
    <cellStyle name="Контрольная ячейка 23" xfId="18933"/>
    <cellStyle name="Контрольная ячейка 24" xfId="18934"/>
    <cellStyle name="Контрольная ячейка 25" xfId="18935"/>
    <cellStyle name="Контрольная ячейка 25 2" xfId="27140"/>
    <cellStyle name="Контрольная ячейка 26" xfId="18936"/>
    <cellStyle name="Контрольная ячейка 26 2" xfId="27141"/>
    <cellStyle name="Контрольная ячейка 27" xfId="18937"/>
    <cellStyle name="Контрольная ячейка 28" xfId="18938"/>
    <cellStyle name="Контрольная ячейка 29" xfId="18939"/>
    <cellStyle name="Контрольная ячейка 3" xfId="6880"/>
    <cellStyle name="Контрольная ячейка 3 2" xfId="6881"/>
    <cellStyle name="Контрольная ячейка 3 2 2" xfId="27142"/>
    <cellStyle name="Контрольная ячейка 3 3" xfId="6882"/>
    <cellStyle name="Контрольная ячейка 3 4" xfId="6883"/>
    <cellStyle name="Контрольная ячейка 3 5" xfId="6884"/>
    <cellStyle name="Контрольная ячейка 3 6" xfId="6885"/>
    <cellStyle name="Контрольная ячейка 30" xfId="18940"/>
    <cellStyle name="Контрольная ячейка 31" xfId="18941"/>
    <cellStyle name="Контрольная ячейка 32" xfId="18942"/>
    <cellStyle name="Контрольная ячейка 33" xfId="18943"/>
    <cellStyle name="Контрольная ячейка 34" xfId="18944"/>
    <cellStyle name="Контрольная ячейка 35" xfId="18945"/>
    <cellStyle name="Контрольная ячейка 36" xfId="18946"/>
    <cellStyle name="Контрольная ячейка 37" xfId="18947"/>
    <cellStyle name="Контрольная ячейка 38" xfId="18948"/>
    <cellStyle name="Контрольная ячейка 39" xfId="18949"/>
    <cellStyle name="Контрольная ячейка 4" xfId="6886"/>
    <cellStyle name="Контрольная ячейка 4 2" xfId="6887"/>
    <cellStyle name="Контрольная ячейка 4 3" xfId="6888"/>
    <cellStyle name="Контрольная ячейка 4 4" xfId="6889"/>
    <cellStyle name="Контрольная ячейка 4 5" xfId="6890"/>
    <cellStyle name="Контрольная ячейка 40" xfId="18950"/>
    <cellStyle name="Контрольная ячейка 41" xfId="18951"/>
    <cellStyle name="Контрольная ячейка 42" xfId="18952"/>
    <cellStyle name="Контрольная ячейка 43" xfId="18953"/>
    <cellStyle name="Контрольная ячейка 44" xfId="18954"/>
    <cellStyle name="Контрольная ячейка 45" xfId="18955"/>
    <cellStyle name="Контрольная ячейка 46" xfId="18956"/>
    <cellStyle name="Контрольная ячейка 47" xfId="18957"/>
    <cellStyle name="Контрольная ячейка 48" xfId="18958"/>
    <cellStyle name="Контрольная ячейка 49" xfId="18959"/>
    <cellStyle name="Контрольная ячейка 5" xfId="6891"/>
    <cellStyle name="Контрольная ячейка 5 2" xfId="6892"/>
    <cellStyle name="Контрольная ячейка 5 3" xfId="6893"/>
    <cellStyle name="Контрольная ячейка 5 4" xfId="6894"/>
    <cellStyle name="Контрольная ячейка 5 5" xfId="6895"/>
    <cellStyle name="Контрольная ячейка 50" xfId="18960"/>
    <cellStyle name="Контрольная ячейка 51" xfId="18961"/>
    <cellStyle name="Контрольная ячейка 52" xfId="18962"/>
    <cellStyle name="Контрольная ячейка 53" xfId="18963"/>
    <cellStyle name="Контрольная ячейка 54" xfId="18964"/>
    <cellStyle name="Контрольная ячейка 55" xfId="18965"/>
    <cellStyle name="Контрольная ячейка 56" xfId="18966"/>
    <cellStyle name="Контрольная ячейка 57" xfId="18967"/>
    <cellStyle name="Контрольная ячейка 58" xfId="18968"/>
    <cellStyle name="Контрольная ячейка 59" xfId="18969"/>
    <cellStyle name="Контрольная ячейка 6" xfId="6896"/>
    <cellStyle name="Контрольная ячейка 6 2" xfId="6897"/>
    <cellStyle name="Контрольная ячейка 6 3" xfId="6898"/>
    <cellStyle name="Контрольная ячейка 6 4" xfId="6899"/>
    <cellStyle name="Контрольная ячейка 6 5" xfId="6900"/>
    <cellStyle name="Контрольная ячейка 60" xfId="18970"/>
    <cellStyle name="Контрольная ячейка 61" xfId="18971"/>
    <cellStyle name="Контрольная ячейка 62" xfId="18972"/>
    <cellStyle name="Контрольная ячейка 63" xfId="18973"/>
    <cellStyle name="Контрольная ячейка 64" xfId="18974"/>
    <cellStyle name="Контрольная ячейка 65" xfId="18975"/>
    <cellStyle name="Контрольная ячейка 66" xfId="18976"/>
    <cellStyle name="Контрольная ячейка 67" xfId="18977"/>
    <cellStyle name="Контрольная ячейка 68" xfId="18978"/>
    <cellStyle name="Контрольная ячейка 69" xfId="18979"/>
    <cellStyle name="Контрольная ячейка 7" xfId="6901"/>
    <cellStyle name="Контрольная ячейка 7 2" xfId="6902"/>
    <cellStyle name="Контрольная ячейка 7 3" xfId="6903"/>
    <cellStyle name="Контрольная ячейка 7 4" xfId="6904"/>
    <cellStyle name="Контрольная ячейка 7 5" xfId="6905"/>
    <cellStyle name="Контрольная ячейка 70" xfId="19865"/>
    <cellStyle name="Контрольная ячейка 70 2" xfId="21597"/>
    <cellStyle name="Контрольная ячейка 71" xfId="20578"/>
    <cellStyle name="Контрольная ячейка 71 2" xfId="21598"/>
    <cellStyle name="Контрольная ячейка 72" xfId="21599"/>
    <cellStyle name="Контрольная ячейка 73" xfId="21600"/>
    <cellStyle name="Контрольная ячейка 74" xfId="21601"/>
    <cellStyle name="Контрольная ячейка 75" xfId="21722"/>
    <cellStyle name="Контрольная ячейка 76" xfId="21763"/>
    <cellStyle name="Контрольная ячейка 77" xfId="21804"/>
    <cellStyle name="Контрольная ячейка 78" xfId="21845"/>
    <cellStyle name="Контрольная ячейка 79" xfId="21886"/>
    <cellStyle name="Контрольная ячейка 8" xfId="6906"/>
    <cellStyle name="Контрольная ячейка 8 2" xfId="6907"/>
    <cellStyle name="Контрольная ячейка 8 3" xfId="6908"/>
    <cellStyle name="Контрольная ячейка 8 4" xfId="6909"/>
    <cellStyle name="Контрольная ячейка 8 5" xfId="6910"/>
    <cellStyle name="Контрольная ячейка 80" xfId="21926"/>
    <cellStyle name="Контрольная ячейка 9" xfId="6911"/>
    <cellStyle name="Контрольная ячейка 9 2" xfId="6912"/>
    <cellStyle name="Контрольная ячейка 9 3" xfId="6913"/>
    <cellStyle name="Контрольная ячейка 9 4" xfId="6914"/>
    <cellStyle name="Контрольная ячейка 9 5" xfId="6915"/>
    <cellStyle name="Мой заголовок" xfId="6916"/>
    <cellStyle name="Мой заголовок 2" xfId="6917"/>
    <cellStyle name="Мой заголовок 3" xfId="15379"/>
    <cellStyle name="Мой заголовок 4" xfId="16909"/>
    <cellStyle name="Мой заголовок листа" xfId="6918"/>
    <cellStyle name="Мой заголовок листа 2" xfId="6919"/>
    <cellStyle name="Мой заголовок листа 3" xfId="6920"/>
    <cellStyle name="Мой заголовок листа 4" xfId="6921"/>
    <cellStyle name="Мой заголовок листа 5" xfId="6922"/>
    <cellStyle name="Мой заголовок листа 6" xfId="6923"/>
    <cellStyle name="Мой заголовок листа 7" xfId="15380"/>
    <cellStyle name="Мой заголовок листа 8" xfId="16910"/>
    <cellStyle name="Мой заголовок листа_Итоги тариф. кампании 2011_коррек" xfId="6924"/>
    <cellStyle name="Мои наименования показателей" xfId="6925"/>
    <cellStyle name="Мои наименования показателей 2" xfId="6926"/>
    <cellStyle name="Мои наименования показателей 3" xfId="6927"/>
    <cellStyle name="Мои наименования показателей 4" xfId="6928"/>
    <cellStyle name="Мои наименования показателей 5" xfId="6929"/>
    <cellStyle name="Мои наименования показателей 6" xfId="6930"/>
    <cellStyle name="Мои наименования показателей 7" xfId="15381"/>
    <cellStyle name="Мои наименования показателей 8" xfId="16911"/>
    <cellStyle name="Мои наименования показателей_Кировская область факторный анализ" xfId="6931"/>
    <cellStyle name="МЭС" xfId="6932"/>
    <cellStyle name="МЭС 10" xfId="6933"/>
    <cellStyle name="МЭС 2" xfId="6934"/>
    <cellStyle name="МЭС 3" xfId="6935"/>
    <cellStyle name="МЭС 4" xfId="6936"/>
    <cellStyle name="МЭС 5" xfId="6937"/>
    <cellStyle name="МЭС 6" xfId="6938"/>
    <cellStyle name="МЭС 7" xfId="6939"/>
    <cellStyle name="МЭС 8" xfId="6940"/>
    <cellStyle name="МЭС 9" xfId="6941"/>
    <cellStyle name="Название" xfId="11" builtinId="15" customBuiltin="1"/>
    <cellStyle name="Название 10" xfId="6942"/>
    <cellStyle name="Название 10 2" xfId="6943"/>
    <cellStyle name="Название 10 3" xfId="6944"/>
    <cellStyle name="Название 10 4" xfId="6945"/>
    <cellStyle name="Название 10 5" xfId="6946"/>
    <cellStyle name="Название 11" xfId="6947"/>
    <cellStyle name="Название 11 2" xfId="6948"/>
    <cellStyle name="Название 11 3" xfId="6949"/>
    <cellStyle name="Название 11 4" xfId="6950"/>
    <cellStyle name="Название 11 5" xfId="6951"/>
    <cellStyle name="Название 12" xfId="6952"/>
    <cellStyle name="Название 12 2" xfId="6953"/>
    <cellStyle name="Название 12 3" xfId="6954"/>
    <cellStyle name="Название 12 4" xfId="6955"/>
    <cellStyle name="Название 12 5" xfId="6956"/>
    <cellStyle name="Название 13" xfId="6957"/>
    <cellStyle name="Название 13 2" xfId="6958"/>
    <cellStyle name="Название 13 3" xfId="6959"/>
    <cellStyle name="Название 13 4" xfId="6960"/>
    <cellStyle name="Название 13 5" xfId="6961"/>
    <cellStyle name="Название 14" xfId="6962"/>
    <cellStyle name="Название 14 2" xfId="6963"/>
    <cellStyle name="Название 14 3" xfId="6964"/>
    <cellStyle name="Название 14 4" xfId="6965"/>
    <cellStyle name="Название 14 5" xfId="6966"/>
    <cellStyle name="Название 15" xfId="6967"/>
    <cellStyle name="Название 15 2" xfId="6968"/>
    <cellStyle name="Название 15 3" xfId="6969"/>
    <cellStyle name="Название 15 4" xfId="6970"/>
    <cellStyle name="Название 15 5" xfId="6971"/>
    <cellStyle name="Название 16" xfId="6972"/>
    <cellStyle name="Название 16 2" xfId="6973"/>
    <cellStyle name="Название 17" xfId="6974"/>
    <cellStyle name="Название 18" xfId="6975"/>
    <cellStyle name="Название 19" xfId="6976"/>
    <cellStyle name="Название 2" xfId="6977"/>
    <cellStyle name="Название 2 10" xfId="6978"/>
    <cellStyle name="Название 2 11" xfId="6979"/>
    <cellStyle name="Название 2 2" xfId="6980"/>
    <cellStyle name="Название 2 2 2" xfId="6981"/>
    <cellStyle name="Название 2 2 3" xfId="27143"/>
    <cellStyle name="Название 2 3" xfId="6982"/>
    <cellStyle name="Название 2 3 2" xfId="18980"/>
    <cellStyle name="Название 2 4" xfId="6983"/>
    <cellStyle name="Название 2 4 2" xfId="18981"/>
    <cellStyle name="Название 2 5" xfId="6984"/>
    <cellStyle name="Название 2 6" xfId="6985"/>
    <cellStyle name="Название 2 6 2" xfId="6986"/>
    <cellStyle name="Название 2 7" xfId="6987"/>
    <cellStyle name="Название 2 8" xfId="6988"/>
    <cellStyle name="Название 2 9" xfId="6989"/>
    <cellStyle name="Название 2_июль " xfId="6990"/>
    <cellStyle name="Название 20" xfId="18982"/>
    <cellStyle name="Название 21" xfId="18983"/>
    <cellStyle name="Название 22" xfId="18984"/>
    <cellStyle name="Название 23" xfId="18985"/>
    <cellStyle name="Название 24" xfId="18986"/>
    <cellStyle name="Название 25" xfId="18987"/>
    <cellStyle name="Название 26" xfId="18988"/>
    <cellStyle name="Название 27" xfId="18989"/>
    <cellStyle name="Название 28" xfId="18990"/>
    <cellStyle name="Название 29" xfId="18991"/>
    <cellStyle name="Название 3" xfId="6991"/>
    <cellStyle name="Название 3 2" xfId="6992"/>
    <cellStyle name="Название 3 3" xfId="6993"/>
    <cellStyle name="Название 3 4" xfId="6994"/>
    <cellStyle name="Название 3 5" xfId="6995"/>
    <cellStyle name="Название 3 6" xfId="6996"/>
    <cellStyle name="Название 30" xfId="18992"/>
    <cellStyle name="Название 31" xfId="18993"/>
    <cellStyle name="Название 32" xfId="18994"/>
    <cellStyle name="Название 33" xfId="18995"/>
    <cellStyle name="Название 34" xfId="18996"/>
    <cellStyle name="Название 35" xfId="18997"/>
    <cellStyle name="Название 36" xfId="18998"/>
    <cellStyle name="Название 37" xfId="18999"/>
    <cellStyle name="Название 38" xfId="19000"/>
    <cellStyle name="Название 39" xfId="19001"/>
    <cellStyle name="Название 4" xfId="6997"/>
    <cellStyle name="Название 4 2" xfId="6998"/>
    <cellStyle name="Название 4 3" xfId="6999"/>
    <cellStyle name="Название 4 4" xfId="7000"/>
    <cellStyle name="Название 4 5" xfId="7001"/>
    <cellStyle name="Название 40" xfId="19002"/>
    <cellStyle name="Название 41" xfId="19003"/>
    <cellStyle name="Название 42" xfId="19004"/>
    <cellStyle name="Название 43" xfId="19005"/>
    <cellStyle name="Название 44" xfId="19006"/>
    <cellStyle name="Название 45" xfId="19007"/>
    <cellStyle name="Название 46" xfId="19008"/>
    <cellStyle name="Название 47" xfId="19009"/>
    <cellStyle name="Название 48" xfId="19010"/>
    <cellStyle name="Название 49" xfId="19011"/>
    <cellStyle name="Название 5" xfId="7002"/>
    <cellStyle name="Название 5 2" xfId="7003"/>
    <cellStyle name="Название 5 3" xfId="7004"/>
    <cellStyle name="Название 5 4" xfId="7005"/>
    <cellStyle name="Название 5 5" xfId="7006"/>
    <cellStyle name="Название 50" xfId="19012"/>
    <cellStyle name="Название 51" xfId="19013"/>
    <cellStyle name="Название 52" xfId="19014"/>
    <cellStyle name="Название 53" xfId="19015"/>
    <cellStyle name="Название 54" xfId="19016"/>
    <cellStyle name="Название 55" xfId="19017"/>
    <cellStyle name="Название 56" xfId="19018"/>
    <cellStyle name="Название 57" xfId="19019"/>
    <cellStyle name="Название 58" xfId="19020"/>
    <cellStyle name="Название 59" xfId="19021"/>
    <cellStyle name="Название 6" xfId="7007"/>
    <cellStyle name="Название 6 2" xfId="7008"/>
    <cellStyle name="Название 6 3" xfId="7009"/>
    <cellStyle name="Название 6 4" xfId="7010"/>
    <cellStyle name="Название 6 5" xfId="7011"/>
    <cellStyle name="Название 60" xfId="19022"/>
    <cellStyle name="Название 61" xfId="19023"/>
    <cellStyle name="Название 62" xfId="19024"/>
    <cellStyle name="Название 63" xfId="19025"/>
    <cellStyle name="Название 64" xfId="19026"/>
    <cellStyle name="Название 65" xfId="19027"/>
    <cellStyle name="Название 66" xfId="19028"/>
    <cellStyle name="Название 67" xfId="19029"/>
    <cellStyle name="Название 68" xfId="19030"/>
    <cellStyle name="Название 69" xfId="19031"/>
    <cellStyle name="Название 7" xfId="7012"/>
    <cellStyle name="Название 7 2" xfId="7013"/>
    <cellStyle name="Название 7 3" xfId="7014"/>
    <cellStyle name="Название 7 4" xfId="7015"/>
    <cellStyle name="Название 7 5" xfId="7016"/>
    <cellStyle name="Название 70" xfId="19866"/>
    <cellStyle name="Название 70 2" xfId="21602"/>
    <cellStyle name="Название 71" xfId="20579"/>
    <cellStyle name="Название 71 2" xfId="21603"/>
    <cellStyle name="Название 72" xfId="21604"/>
    <cellStyle name="Название 73" xfId="21605"/>
    <cellStyle name="Название 74" xfId="21606"/>
    <cellStyle name="Название 75" xfId="21723"/>
    <cellStyle name="Название 76" xfId="21764"/>
    <cellStyle name="Название 77" xfId="21805"/>
    <cellStyle name="Название 78" xfId="21846"/>
    <cellStyle name="Название 79" xfId="21887"/>
    <cellStyle name="Название 8" xfId="7017"/>
    <cellStyle name="Название 8 2" xfId="7018"/>
    <cellStyle name="Название 8 3" xfId="7019"/>
    <cellStyle name="Название 8 4" xfId="7020"/>
    <cellStyle name="Название 8 5" xfId="7021"/>
    <cellStyle name="Название 80" xfId="21927"/>
    <cellStyle name="Название 9" xfId="7022"/>
    <cellStyle name="Название 9 2" xfId="7023"/>
    <cellStyle name="Название 9 3" xfId="7024"/>
    <cellStyle name="Название 9 4" xfId="7025"/>
    <cellStyle name="Название 9 5" xfId="7026"/>
    <cellStyle name="Невидимый" xfId="7027"/>
    <cellStyle name="недельный" xfId="7028"/>
    <cellStyle name="Нейтральный" xfId="18" builtinId="28" customBuiltin="1"/>
    <cellStyle name="Нейтральный 10" xfId="7029"/>
    <cellStyle name="Нейтральный 10 2" xfId="7030"/>
    <cellStyle name="Нейтральный 10 3" xfId="7031"/>
    <cellStyle name="Нейтральный 10 4" xfId="7032"/>
    <cellStyle name="Нейтральный 10 5" xfId="7033"/>
    <cellStyle name="Нейтральный 11" xfId="7034"/>
    <cellStyle name="Нейтральный 11 2" xfId="7035"/>
    <cellStyle name="Нейтральный 11 3" xfId="7036"/>
    <cellStyle name="Нейтральный 11 4" xfId="7037"/>
    <cellStyle name="Нейтральный 11 5" xfId="7038"/>
    <cellStyle name="Нейтральный 12" xfId="7039"/>
    <cellStyle name="Нейтральный 12 2" xfId="7040"/>
    <cellStyle name="Нейтральный 12 3" xfId="7041"/>
    <cellStyle name="Нейтральный 12 4" xfId="7042"/>
    <cellStyle name="Нейтральный 12 5" xfId="7043"/>
    <cellStyle name="Нейтральный 13" xfId="7044"/>
    <cellStyle name="Нейтральный 13 2" xfId="7045"/>
    <cellStyle name="Нейтральный 13 3" xfId="7046"/>
    <cellStyle name="Нейтральный 13 4" xfId="7047"/>
    <cellStyle name="Нейтральный 13 5" xfId="7048"/>
    <cellStyle name="Нейтральный 14" xfId="7049"/>
    <cellStyle name="Нейтральный 14 2" xfId="7050"/>
    <cellStyle name="Нейтральный 14 3" xfId="7051"/>
    <cellStyle name="Нейтральный 14 4" xfId="7052"/>
    <cellStyle name="Нейтральный 14 5" xfId="7053"/>
    <cellStyle name="Нейтральный 15" xfId="7054"/>
    <cellStyle name="Нейтральный 15 2" xfId="7055"/>
    <cellStyle name="Нейтральный 15 3" xfId="7056"/>
    <cellStyle name="Нейтральный 15 4" xfId="7057"/>
    <cellStyle name="Нейтральный 15 5" xfId="7058"/>
    <cellStyle name="Нейтральный 16" xfId="7059"/>
    <cellStyle name="Нейтральный 16 2" xfId="7060"/>
    <cellStyle name="Нейтральный 17" xfId="7061"/>
    <cellStyle name="Нейтральный 18" xfId="7062"/>
    <cellStyle name="Нейтральный 19" xfId="7063"/>
    <cellStyle name="Нейтральный 2" xfId="7064"/>
    <cellStyle name="Нейтральный 2 10" xfId="7065"/>
    <cellStyle name="Нейтральный 2 11" xfId="7066"/>
    <cellStyle name="Нейтральный 2 2" xfId="7067"/>
    <cellStyle name="Нейтральный 2 2 2" xfId="7068"/>
    <cellStyle name="Нейтральный 2 2 3" xfId="27144"/>
    <cellStyle name="Нейтральный 2 3" xfId="7069"/>
    <cellStyle name="Нейтральный 2 3 2" xfId="19032"/>
    <cellStyle name="Нейтральный 2 4" xfId="7070"/>
    <cellStyle name="Нейтральный 2 4 2" xfId="19033"/>
    <cellStyle name="Нейтральный 2 5" xfId="7071"/>
    <cellStyle name="Нейтральный 2 6" xfId="7072"/>
    <cellStyle name="Нейтральный 2 6 2" xfId="7073"/>
    <cellStyle name="Нейтральный 2 7" xfId="7074"/>
    <cellStyle name="Нейтральный 2 8" xfId="7075"/>
    <cellStyle name="Нейтральный 2 9" xfId="7076"/>
    <cellStyle name="Нейтральный 2_июль " xfId="7077"/>
    <cellStyle name="Нейтральный 20" xfId="19034"/>
    <cellStyle name="Нейтральный 21" xfId="19035"/>
    <cellStyle name="Нейтральный 22" xfId="19036"/>
    <cellStyle name="Нейтральный 23" xfId="19037"/>
    <cellStyle name="Нейтральный 24" xfId="19038"/>
    <cellStyle name="Нейтральный 25" xfId="19039"/>
    <cellStyle name="Нейтральный 25 2" xfId="27145"/>
    <cellStyle name="Нейтральный 26" xfId="19040"/>
    <cellStyle name="Нейтральный 26 2" xfId="27146"/>
    <cellStyle name="Нейтральный 27" xfId="19041"/>
    <cellStyle name="Нейтральный 28" xfId="19042"/>
    <cellStyle name="Нейтральный 29" xfId="19043"/>
    <cellStyle name="Нейтральный 3" xfId="7078"/>
    <cellStyle name="Нейтральный 3 2" xfId="7079"/>
    <cellStyle name="Нейтральный 3 2 2" xfId="27147"/>
    <cellStyle name="Нейтральный 3 3" xfId="7080"/>
    <cellStyle name="Нейтральный 3 4" xfId="7081"/>
    <cellStyle name="Нейтральный 3 5" xfId="7082"/>
    <cellStyle name="Нейтральный 3 6" xfId="7083"/>
    <cellStyle name="Нейтральный 30" xfId="19044"/>
    <cellStyle name="Нейтральный 31" xfId="19045"/>
    <cellStyle name="Нейтральный 32" xfId="19046"/>
    <cellStyle name="Нейтральный 33" xfId="19047"/>
    <cellStyle name="Нейтральный 34" xfId="19048"/>
    <cellStyle name="Нейтральный 35" xfId="19049"/>
    <cellStyle name="Нейтральный 36" xfId="19050"/>
    <cellStyle name="Нейтральный 37" xfId="19051"/>
    <cellStyle name="Нейтральный 38" xfId="19052"/>
    <cellStyle name="Нейтральный 39" xfId="19053"/>
    <cellStyle name="Нейтральный 4" xfId="7084"/>
    <cellStyle name="Нейтральный 4 2" xfId="7085"/>
    <cellStyle name="Нейтральный 4 3" xfId="7086"/>
    <cellStyle name="Нейтральный 4 4" xfId="7087"/>
    <cellStyle name="Нейтральный 4 5" xfId="7088"/>
    <cellStyle name="Нейтральный 40" xfId="19054"/>
    <cellStyle name="Нейтральный 41" xfId="19055"/>
    <cellStyle name="Нейтральный 42" xfId="19056"/>
    <cellStyle name="Нейтральный 43" xfId="19057"/>
    <cellStyle name="Нейтральный 44" xfId="19058"/>
    <cellStyle name="Нейтральный 45" xfId="19059"/>
    <cellStyle name="Нейтральный 46" xfId="19060"/>
    <cellStyle name="Нейтральный 47" xfId="19061"/>
    <cellStyle name="Нейтральный 48" xfId="19062"/>
    <cellStyle name="Нейтральный 49" xfId="19063"/>
    <cellStyle name="Нейтральный 5" xfId="7089"/>
    <cellStyle name="Нейтральный 5 2" xfId="7090"/>
    <cellStyle name="Нейтральный 5 3" xfId="7091"/>
    <cellStyle name="Нейтральный 5 4" xfId="7092"/>
    <cellStyle name="Нейтральный 5 5" xfId="7093"/>
    <cellStyle name="Нейтральный 50" xfId="19064"/>
    <cellStyle name="Нейтральный 51" xfId="19065"/>
    <cellStyle name="Нейтральный 52" xfId="19066"/>
    <cellStyle name="Нейтральный 53" xfId="19067"/>
    <cellStyle name="Нейтральный 54" xfId="19068"/>
    <cellStyle name="Нейтральный 55" xfId="19069"/>
    <cellStyle name="Нейтральный 56" xfId="19070"/>
    <cellStyle name="Нейтральный 57" xfId="19071"/>
    <cellStyle name="Нейтральный 58" xfId="19072"/>
    <cellStyle name="Нейтральный 59" xfId="19073"/>
    <cellStyle name="Нейтральный 6" xfId="7094"/>
    <cellStyle name="Нейтральный 6 2" xfId="7095"/>
    <cellStyle name="Нейтральный 6 3" xfId="7096"/>
    <cellStyle name="Нейтральный 6 4" xfId="7097"/>
    <cellStyle name="Нейтральный 6 5" xfId="7098"/>
    <cellStyle name="Нейтральный 60" xfId="19074"/>
    <cellStyle name="Нейтральный 61" xfId="19075"/>
    <cellStyle name="Нейтральный 62" xfId="19076"/>
    <cellStyle name="Нейтральный 63" xfId="19077"/>
    <cellStyle name="Нейтральный 64" xfId="19078"/>
    <cellStyle name="Нейтральный 65" xfId="19079"/>
    <cellStyle name="Нейтральный 66" xfId="19080"/>
    <cellStyle name="Нейтральный 67" xfId="19081"/>
    <cellStyle name="Нейтральный 68" xfId="19082"/>
    <cellStyle name="Нейтральный 69" xfId="19083"/>
    <cellStyle name="Нейтральный 7" xfId="7099"/>
    <cellStyle name="Нейтральный 7 2" xfId="7100"/>
    <cellStyle name="Нейтральный 7 3" xfId="7101"/>
    <cellStyle name="Нейтральный 7 4" xfId="7102"/>
    <cellStyle name="Нейтральный 7 5" xfId="7103"/>
    <cellStyle name="Нейтральный 70" xfId="19867"/>
    <cellStyle name="Нейтральный 70 2" xfId="21607"/>
    <cellStyle name="Нейтральный 71" xfId="20580"/>
    <cellStyle name="Нейтральный 71 2" xfId="21608"/>
    <cellStyle name="Нейтральный 72" xfId="21609"/>
    <cellStyle name="Нейтральный 73" xfId="21610"/>
    <cellStyle name="Нейтральный 74" xfId="21611"/>
    <cellStyle name="Нейтральный 75" xfId="21724"/>
    <cellStyle name="Нейтральный 76" xfId="21765"/>
    <cellStyle name="Нейтральный 77" xfId="21806"/>
    <cellStyle name="Нейтральный 78" xfId="21847"/>
    <cellStyle name="Нейтральный 79" xfId="21888"/>
    <cellStyle name="Нейтральный 8" xfId="7104"/>
    <cellStyle name="Нейтральный 8 2" xfId="7105"/>
    <cellStyle name="Нейтральный 8 3" xfId="7106"/>
    <cellStyle name="Нейтральный 8 4" xfId="7107"/>
    <cellStyle name="Нейтральный 8 5" xfId="7108"/>
    <cellStyle name="Нейтральный 80" xfId="21928"/>
    <cellStyle name="Нейтральный 9" xfId="7109"/>
    <cellStyle name="Нейтральный 9 2" xfId="7110"/>
    <cellStyle name="Нейтральный 9 3" xfId="7111"/>
    <cellStyle name="Нейтральный 9 4" xfId="7112"/>
    <cellStyle name="Нейтральный 9 5" xfId="7113"/>
    <cellStyle name="новый" xfId="27148"/>
    <cellStyle name="Обычный" xfId="0" builtinId="0"/>
    <cellStyle name="Обычный 10" xfId="7114"/>
    <cellStyle name="Обычный 10 10" xfId="23677"/>
    <cellStyle name="Обычный 10 2" xfId="7115"/>
    <cellStyle name="Обычный 10 2 2" xfId="7116"/>
    <cellStyle name="Обычный 10 2 2 2" xfId="7117"/>
    <cellStyle name="Обычный 10 2 2 2 2" xfId="20929"/>
    <cellStyle name="Обычный 10 2 2 2 2 2" xfId="23116"/>
    <cellStyle name="Обычный 10 2 2 2 2 2 2" xfId="26423"/>
    <cellStyle name="Обычный 10 2 2 2 2 3" xfId="24769"/>
    <cellStyle name="Обычный 10 2 2 2 3" xfId="22365"/>
    <cellStyle name="Обычный 10 2 2 2 3 2" xfId="25671"/>
    <cellStyle name="Обычный 10 2 2 2 4" xfId="24017"/>
    <cellStyle name="Обычный 10 2 2 3" xfId="15382"/>
    <cellStyle name="Обычный 10 2 2 3 2" xfId="21230"/>
    <cellStyle name="Обычный 10 2 2 3 2 2" xfId="23420"/>
    <cellStyle name="Обычный 10 2 2 3 2 2 2" xfId="26727"/>
    <cellStyle name="Обычный 10 2 2 3 2 3" xfId="25073"/>
    <cellStyle name="Обычный 10 2 2 3 3" xfId="22669"/>
    <cellStyle name="Обычный 10 2 2 3 3 2" xfId="25975"/>
    <cellStyle name="Обычный 10 2 2 3 4" xfId="24321"/>
    <cellStyle name="Обычный 10 2 2 3 5" xfId="20458"/>
    <cellStyle name="Обычный 10 2 2 4" xfId="16912"/>
    <cellStyle name="Обычный 10 2 2 4 2" xfId="22873"/>
    <cellStyle name="Обычный 10 2 2 4 2 2" xfId="26179"/>
    <cellStyle name="Обычный 10 2 2 4 3" xfId="24525"/>
    <cellStyle name="Обычный 10 2 2 4 4" xfId="20691"/>
    <cellStyle name="Обычный 10 2 2 5" xfId="21951"/>
    <cellStyle name="Обычный 10 2 2 5 2" xfId="23612"/>
    <cellStyle name="Обычный 10 2 2 5 2 2" xfId="26921"/>
    <cellStyle name="Обычный 10 2 2 5 3" xfId="25267"/>
    <cellStyle name="Обычный 10 2 2 6" xfId="22124"/>
    <cellStyle name="Обычный 10 2 2 6 2" xfId="25428"/>
    <cellStyle name="Обычный 10 2 2 7" xfId="23774"/>
    <cellStyle name="Обычный 10 2 3" xfId="7118"/>
    <cellStyle name="Обычный 10 2 3 2" xfId="7119"/>
    <cellStyle name="Обычный 10 2 3 2 2" xfId="23021"/>
    <cellStyle name="Обычный 10 2 3 2 2 2" xfId="26327"/>
    <cellStyle name="Обычный 10 2 3 2 3" xfId="24673"/>
    <cellStyle name="Обычный 10 2 3 3" xfId="15383"/>
    <cellStyle name="Обычный 10 2 3 3 2" xfId="25575"/>
    <cellStyle name="Обычный 10 2 3 3 3" xfId="22270"/>
    <cellStyle name="Обычный 10 2 3 4" xfId="16913"/>
    <cellStyle name="Обычный 10 2 3 4 2" xfId="23921"/>
    <cellStyle name="Обычный 10 2 4" xfId="7120"/>
    <cellStyle name="Обычный 10 2 4 2" xfId="7121"/>
    <cellStyle name="Обычный 10 2 4 2 2" xfId="23324"/>
    <cellStyle name="Обычный 10 2 4 2 2 2" xfId="26631"/>
    <cellStyle name="Обычный 10 2 4 2 3" xfId="24977"/>
    <cellStyle name="Обычный 10 2 4 3" xfId="22573"/>
    <cellStyle name="Обычный 10 2 4 3 2" xfId="25879"/>
    <cellStyle name="Обычный 10 2 4 4" xfId="24225"/>
    <cellStyle name="Обычный 10 2 5" xfId="44"/>
    <cellStyle name="Обычный 10 2 5 2" xfId="22773"/>
    <cellStyle name="Обычный 10 2 5 2 2" xfId="26079"/>
    <cellStyle name="Обычный 10 2 5 3" xfId="24425"/>
    <cellStyle name="Обычный 10 2 5 4" xfId="20582"/>
    <cellStyle name="Обычный 10 2 6" xfId="7122"/>
    <cellStyle name="Обычный 10 2 6 2" xfId="23552"/>
    <cellStyle name="Обычный 10 2 6 2 2" xfId="26861"/>
    <cellStyle name="Обычный 10 2 6 3" xfId="25207"/>
    <cellStyle name="Обычный 10 2 7" xfId="7123"/>
    <cellStyle name="Обычный 10 2 7 2" xfId="25332"/>
    <cellStyle name="Обычный 10 2 7 3" xfId="22028"/>
    <cellStyle name="Обычный 10 2 8" xfId="23678"/>
    <cellStyle name="Обычный 10 2_Xl0001803" xfId="7124"/>
    <cellStyle name="Обычный 10 3" xfId="7125"/>
    <cellStyle name="Обычный 10 3 2" xfId="7126"/>
    <cellStyle name="Обычный 10 3 2 2" xfId="20928"/>
    <cellStyle name="Обычный 10 3 2 2 2" xfId="23115"/>
    <cellStyle name="Обычный 10 3 2 2 2 2" xfId="26422"/>
    <cellStyle name="Обычный 10 3 2 2 3" xfId="24768"/>
    <cellStyle name="Обычный 10 3 2 3" xfId="22364"/>
    <cellStyle name="Обычный 10 3 2 3 2" xfId="25670"/>
    <cellStyle name="Обычный 10 3 2 4" xfId="24016"/>
    <cellStyle name="Обычный 10 3 2 5" xfId="20158"/>
    <cellStyle name="Обычный 10 3 3" xfId="7127"/>
    <cellStyle name="Обычный 10 3 3 2" xfId="21229"/>
    <cellStyle name="Обычный 10 3 3 2 2" xfId="23419"/>
    <cellStyle name="Обычный 10 3 3 2 2 2" xfId="26726"/>
    <cellStyle name="Обычный 10 3 3 2 3" xfId="25072"/>
    <cellStyle name="Обычный 10 3 3 3" xfId="22668"/>
    <cellStyle name="Обычный 10 3 3 3 2" xfId="25974"/>
    <cellStyle name="Обычный 10 3 3 4" xfId="24320"/>
    <cellStyle name="Обычный 10 3 3 5" xfId="20457"/>
    <cellStyle name="Обычный 10 3 4" xfId="7128"/>
    <cellStyle name="Обычный 10 3 4 2" xfId="22872"/>
    <cellStyle name="Обычный 10 3 4 2 2" xfId="26178"/>
    <cellStyle name="Обычный 10 3 4 3" xfId="24524"/>
    <cellStyle name="Обычный 10 3 5" xfId="15384"/>
    <cellStyle name="Обычный 10 3 5 2" xfId="23611"/>
    <cellStyle name="Обычный 10 3 5 2 2" xfId="26920"/>
    <cellStyle name="Обычный 10 3 5 3" xfId="25266"/>
    <cellStyle name="Обычный 10 3 5 4" xfId="21950"/>
    <cellStyle name="Обычный 10 3 6" xfId="16914"/>
    <cellStyle name="Обычный 10 3 6 2" xfId="25427"/>
    <cellStyle name="Обычный 10 3 6 3" xfId="22123"/>
    <cellStyle name="Обычный 10 3 7" xfId="23773"/>
    <cellStyle name="Обычный 10 3 8" xfId="27149"/>
    <cellStyle name="Обычный 10 4" xfId="7129"/>
    <cellStyle name="Обычный 10 4 2" xfId="7130"/>
    <cellStyle name="Обычный 10 4 2 2" xfId="23020"/>
    <cellStyle name="Обычный 10 4 2 2 2" xfId="26326"/>
    <cellStyle name="Обычный 10 4 2 3" xfId="24672"/>
    <cellStyle name="Обычный 10 4 2 4" xfId="20836"/>
    <cellStyle name="Обычный 10 4 3" xfId="7131"/>
    <cellStyle name="Обычный 10 4 3 2" xfId="25574"/>
    <cellStyle name="Обычный 10 4 4" xfId="15385"/>
    <cellStyle name="Обычный 10 4 4 2" xfId="23920"/>
    <cellStyle name="Обычный 10 4 5" xfId="16915"/>
    <cellStyle name="Обычный 10 5" xfId="7132"/>
    <cellStyle name="Обычный 10 5 2" xfId="21135"/>
    <cellStyle name="Обычный 10 5 2 2" xfId="23323"/>
    <cellStyle name="Обычный 10 5 2 2 2" xfId="26630"/>
    <cellStyle name="Обычный 10 5 2 3" xfId="24976"/>
    <cellStyle name="Обычный 10 5 3" xfId="22572"/>
    <cellStyle name="Обычный 10 5 3 2" xfId="25878"/>
    <cellStyle name="Обычный 10 5 4" xfId="24224"/>
    <cellStyle name="Обычный 10 6" xfId="7133"/>
    <cellStyle name="Обычный 10 6 2" xfId="22772"/>
    <cellStyle name="Обычный 10 6 2 2" xfId="26078"/>
    <cellStyle name="Обычный 10 6 3" xfId="24424"/>
    <cellStyle name="Обычный 10 6 4" xfId="20581"/>
    <cellStyle name="Обычный 10 7" xfId="7134"/>
    <cellStyle name="Обычный 10 7 2" xfId="23511"/>
    <cellStyle name="Обычный 10 7 2 2" xfId="26818"/>
    <cellStyle name="Обычный 10 7 3" xfId="25164"/>
    <cellStyle name="Обычный 10 7 4" xfId="21398"/>
    <cellStyle name="Обычный 10 79" xfId="7135"/>
    <cellStyle name="Обычный 10 8" xfId="21612"/>
    <cellStyle name="Обычный 10 8 2" xfId="23551"/>
    <cellStyle name="Обычный 10 8 2 2" xfId="26860"/>
    <cellStyle name="Обычный 10 8 3" xfId="25206"/>
    <cellStyle name="Обычный 10 9" xfId="22027"/>
    <cellStyle name="Обычный 10 9 2" xfId="25331"/>
    <cellStyle name="Обычный 10_Xl0001803" xfId="7136"/>
    <cellStyle name="Обычный 100" xfId="20234"/>
    <cellStyle name="Обычный 100 2" xfId="21009"/>
    <cellStyle name="Обычный 100 2 2" xfId="23197"/>
    <cellStyle name="Обычный 100 2 2 2" xfId="26504"/>
    <cellStyle name="Обычный 100 2 3" xfId="24850"/>
    <cellStyle name="Обычный 100 3" xfId="22446"/>
    <cellStyle name="Обычный 100 3 2" xfId="25752"/>
    <cellStyle name="Обычный 100 4" xfId="24098"/>
    <cellStyle name="Обычный 101" xfId="20236"/>
    <cellStyle name="Обычный 101 2" xfId="21010"/>
    <cellStyle name="Обычный 101 2 2" xfId="23198"/>
    <cellStyle name="Обычный 101 2 2 2" xfId="26505"/>
    <cellStyle name="Обычный 101 2 3" xfId="24851"/>
    <cellStyle name="Обычный 101 3" xfId="22447"/>
    <cellStyle name="Обычный 101 3 2" xfId="25753"/>
    <cellStyle name="Обычный 101 4" xfId="24099"/>
    <cellStyle name="Обычный 102" xfId="20241"/>
    <cellStyle name="Обычный 102 2" xfId="21014"/>
    <cellStyle name="Обычный 102 2 2" xfId="23202"/>
    <cellStyle name="Обычный 102 2 2 2" xfId="26509"/>
    <cellStyle name="Обычный 102 2 3" xfId="24855"/>
    <cellStyle name="Обычный 102 3" xfId="22451"/>
    <cellStyle name="Обычный 102 3 2" xfId="25757"/>
    <cellStyle name="Обычный 102 4" xfId="24103"/>
    <cellStyle name="Обычный 103" xfId="20242"/>
    <cellStyle name="Обычный 103 2" xfId="21015"/>
    <cellStyle name="Обычный 103 2 2" xfId="23203"/>
    <cellStyle name="Обычный 103 2 2 2" xfId="26510"/>
    <cellStyle name="Обычный 103 2 3" xfId="24856"/>
    <cellStyle name="Обычный 103 3" xfId="22452"/>
    <cellStyle name="Обычный 103 3 2" xfId="25758"/>
    <cellStyle name="Обычный 103 4" xfId="24104"/>
    <cellStyle name="Обычный 104" xfId="20243"/>
    <cellStyle name="Обычный 104 2" xfId="21016"/>
    <cellStyle name="Обычный 104 2 2" xfId="23204"/>
    <cellStyle name="Обычный 104 2 2 2" xfId="26511"/>
    <cellStyle name="Обычный 104 2 3" xfId="24857"/>
    <cellStyle name="Обычный 104 3" xfId="22453"/>
    <cellStyle name="Обычный 104 3 2" xfId="25759"/>
    <cellStyle name="Обычный 104 4" xfId="24105"/>
    <cellStyle name="Обычный 105" xfId="20244"/>
    <cellStyle name="Обычный 105 2" xfId="21017"/>
    <cellStyle name="Обычный 105 2 2" xfId="23205"/>
    <cellStyle name="Обычный 105 2 2 2" xfId="26512"/>
    <cellStyle name="Обычный 105 2 3" xfId="24858"/>
    <cellStyle name="Обычный 105 3" xfId="22454"/>
    <cellStyle name="Обычный 105 3 2" xfId="25760"/>
    <cellStyle name="Обычный 105 4" xfId="24106"/>
    <cellStyle name="Обычный 106" xfId="20245"/>
    <cellStyle name="Обычный 106 2" xfId="21018"/>
    <cellStyle name="Обычный 106 2 2" xfId="23206"/>
    <cellStyle name="Обычный 106 2 2 2" xfId="26513"/>
    <cellStyle name="Обычный 106 2 3" xfId="24859"/>
    <cellStyle name="Обычный 106 3" xfId="22455"/>
    <cellStyle name="Обычный 106 3 2" xfId="25761"/>
    <cellStyle name="Обычный 106 4" xfId="24107"/>
    <cellStyle name="Обычный 107" xfId="20246"/>
    <cellStyle name="Обычный 107 2" xfId="21019"/>
    <cellStyle name="Обычный 107 2 2" xfId="23207"/>
    <cellStyle name="Обычный 107 2 2 2" xfId="26514"/>
    <cellStyle name="Обычный 107 2 3" xfId="24860"/>
    <cellStyle name="Обычный 107 3" xfId="22456"/>
    <cellStyle name="Обычный 107 3 2" xfId="25762"/>
    <cellStyle name="Обычный 107 4" xfId="24108"/>
    <cellStyle name="Обычный 108" xfId="20247"/>
    <cellStyle name="Обычный 108 2" xfId="21020"/>
    <cellStyle name="Обычный 108 2 2" xfId="23208"/>
    <cellStyle name="Обычный 108 2 2 2" xfId="26515"/>
    <cellStyle name="Обычный 108 2 3" xfId="24861"/>
    <cellStyle name="Обычный 108 3" xfId="22457"/>
    <cellStyle name="Обычный 108 3 2" xfId="25763"/>
    <cellStyle name="Обычный 108 4" xfId="24109"/>
    <cellStyle name="Обычный 109" xfId="20248"/>
    <cellStyle name="Обычный 109 2" xfId="21021"/>
    <cellStyle name="Обычный 109 2 2" xfId="23209"/>
    <cellStyle name="Обычный 109 2 2 2" xfId="26516"/>
    <cellStyle name="Обычный 109 2 3" xfId="24862"/>
    <cellStyle name="Обычный 109 3" xfId="22458"/>
    <cellStyle name="Обычный 109 3 2" xfId="25764"/>
    <cellStyle name="Обычный 109 4" xfId="24110"/>
    <cellStyle name="Обычный 11" xfId="7137"/>
    <cellStyle name="Обычный 11 10" xfId="23679"/>
    <cellStyle name="Обычный 11 11" xfId="27150"/>
    <cellStyle name="Обычный 11 2" xfId="7138"/>
    <cellStyle name="Обычный 11 2 2" xfId="7139"/>
    <cellStyle name="Обычный 11 2 2 2" xfId="7140"/>
    <cellStyle name="Обычный 11 2 2 2 2" xfId="20931"/>
    <cellStyle name="Обычный 11 2 2 2 2 2" xfId="23118"/>
    <cellStyle name="Обычный 11 2 2 2 2 2 2" xfId="26425"/>
    <cellStyle name="Обычный 11 2 2 2 2 3" xfId="24771"/>
    <cellStyle name="Обычный 11 2 2 2 3" xfId="22367"/>
    <cellStyle name="Обычный 11 2 2 2 3 2" xfId="25673"/>
    <cellStyle name="Обычный 11 2 2 2 4" xfId="24019"/>
    <cellStyle name="Обычный 11 2 2 2 5" xfId="20160"/>
    <cellStyle name="Обычный 11 2 2 3" xfId="20460"/>
    <cellStyle name="Обычный 11 2 2 3 2" xfId="21232"/>
    <cellStyle name="Обычный 11 2 2 3 2 2" xfId="23422"/>
    <cellStyle name="Обычный 11 2 2 3 2 2 2" xfId="26729"/>
    <cellStyle name="Обычный 11 2 2 3 2 3" xfId="25075"/>
    <cellStyle name="Обычный 11 2 2 3 3" xfId="22671"/>
    <cellStyle name="Обычный 11 2 2 3 3 2" xfId="25977"/>
    <cellStyle name="Обычный 11 2 2 3 4" xfId="24323"/>
    <cellStyle name="Обычный 11 2 2 4" xfId="20692"/>
    <cellStyle name="Обычный 11 2 2 4 2" xfId="22875"/>
    <cellStyle name="Обычный 11 2 2 4 2 2" xfId="26181"/>
    <cellStyle name="Обычный 11 2 2 4 3" xfId="24527"/>
    <cellStyle name="Обычный 11 2 2 5" xfId="21953"/>
    <cellStyle name="Обычный 11 2 2 5 2" xfId="23614"/>
    <cellStyle name="Обычный 11 2 2 5 2 2" xfId="26923"/>
    <cellStyle name="Обычный 11 2 2 5 3" xfId="25269"/>
    <cellStyle name="Обычный 11 2 2 6" xfId="22126"/>
    <cellStyle name="Обычный 11 2 2 6 2" xfId="25430"/>
    <cellStyle name="Обычный 11 2 2 7" xfId="23776"/>
    <cellStyle name="Обычный 11 2 2 8" xfId="27151"/>
    <cellStyle name="Обычный 11 2 3" xfId="7141"/>
    <cellStyle name="Обычный 11 2 3 2" xfId="7142"/>
    <cellStyle name="Обычный 11 2 3 2 2" xfId="23023"/>
    <cellStyle name="Обычный 11 2 3 2 2 2" xfId="26329"/>
    <cellStyle name="Обычный 11 2 3 2 3" xfId="24675"/>
    <cellStyle name="Обычный 11 2 3 3" xfId="15386"/>
    <cellStyle name="Обычный 11 2 3 3 2" xfId="25577"/>
    <cellStyle name="Обычный 11 2 3 3 3" xfId="22272"/>
    <cellStyle name="Обычный 11 2 3 4" xfId="16916"/>
    <cellStyle name="Обычный 11 2 3 4 2" xfId="23923"/>
    <cellStyle name="Обычный 11 2 4" xfId="7143"/>
    <cellStyle name="Обычный 11 2 4 2" xfId="21137"/>
    <cellStyle name="Обычный 11 2 4 2 2" xfId="23326"/>
    <cellStyle name="Обычный 11 2 4 2 2 2" xfId="26633"/>
    <cellStyle name="Обычный 11 2 4 2 3" xfId="24979"/>
    <cellStyle name="Обычный 11 2 4 3" xfId="22575"/>
    <cellStyle name="Обычный 11 2 4 3 2" xfId="25881"/>
    <cellStyle name="Обычный 11 2 4 4" xfId="24227"/>
    <cellStyle name="Обычный 11 2 4 5" xfId="20370"/>
    <cellStyle name="Обычный 11 2 5" xfId="7144"/>
    <cellStyle name="Обычный 11 2 5 2" xfId="22775"/>
    <cellStyle name="Обычный 11 2 5 2 2" xfId="26081"/>
    <cellStyle name="Обычный 11 2 5 3" xfId="24427"/>
    <cellStyle name="Обычный 11 2 5 4" xfId="20584"/>
    <cellStyle name="Обычный 11 2 6" xfId="21614"/>
    <cellStyle name="Обычный 11 2 6 2" xfId="23554"/>
    <cellStyle name="Обычный 11 2 6 2 2" xfId="26863"/>
    <cellStyle name="Обычный 11 2 6 3" xfId="25209"/>
    <cellStyle name="Обычный 11 2 7" xfId="22030"/>
    <cellStyle name="Обычный 11 2 7 2" xfId="25334"/>
    <cellStyle name="Обычный 11 2 8" xfId="23680"/>
    <cellStyle name="Обычный 11 2_июль " xfId="7145"/>
    <cellStyle name="Обычный 11 3" xfId="7146"/>
    <cellStyle name="Обычный 11 3 2" xfId="7147"/>
    <cellStyle name="Обычный 11 3 2 2" xfId="20930"/>
    <cellStyle name="Обычный 11 3 2 2 2" xfId="23117"/>
    <cellStyle name="Обычный 11 3 2 2 2 2" xfId="26424"/>
    <cellStyle name="Обычный 11 3 2 2 3" xfId="24770"/>
    <cellStyle name="Обычный 11 3 2 3" xfId="22366"/>
    <cellStyle name="Обычный 11 3 2 3 2" xfId="25672"/>
    <cellStyle name="Обычный 11 3 2 4" xfId="24018"/>
    <cellStyle name="Обычный 11 3 2 5" xfId="20159"/>
    <cellStyle name="Обычный 11 3 3" xfId="7148"/>
    <cellStyle name="Обычный 11 3 3 2" xfId="21231"/>
    <cellStyle name="Обычный 11 3 3 2 2" xfId="23421"/>
    <cellStyle name="Обычный 11 3 3 2 2 2" xfId="26728"/>
    <cellStyle name="Обычный 11 3 3 2 3" xfId="25074"/>
    <cellStyle name="Обычный 11 3 3 3" xfId="22670"/>
    <cellStyle name="Обычный 11 3 3 3 2" xfId="25976"/>
    <cellStyle name="Обычный 11 3 3 4" xfId="24322"/>
    <cellStyle name="Обычный 11 3 3 5" xfId="20459"/>
    <cellStyle name="Обычный 11 3 4" xfId="7149"/>
    <cellStyle name="Обычный 11 3 4 2" xfId="22874"/>
    <cellStyle name="Обычный 11 3 4 2 2" xfId="26180"/>
    <cellStyle name="Обычный 11 3 4 3" xfId="24526"/>
    <cellStyle name="Обычный 11 3 5" xfId="15387"/>
    <cellStyle name="Обычный 11 3 5 2" xfId="23613"/>
    <cellStyle name="Обычный 11 3 5 2 2" xfId="26922"/>
    <cellStyle name="Обычный 11 3 5 3" xfId="25268"/>
    <cellStyle name="Обычный 11 3 5 4" xfId="21952"/>
    <cellStyle name="Обычный 11 3 6" xfId="16917"/>
    <cellStyle name="Обычный 11 3 6 2" xfId="25429"/>
    <cellStyle name="Обычный 11 3 6 3" xfId="22125"/>
    <cellStyle name="Обычный 11 3 7" xfId="23775"/>
    <cellStyle name="Обычный 11 3 8" xfId="27152"/>
    <cellStyle name="Обычный 11 4" xfId="7150"/>
    <cellStyle name="Обычный 11 4 2" xfId="7151"/>
    <cellStyle name="Обычный 11 4 2 2" xfId="23022"/>
    <cellStyle name="Обычный 11 4 2 2 2" xfId="26328"/>
    <cellStyle name="Обычный 11 4 2 3" xfId="24674"/>
    <cellStyle name="Обычный 11 4 3" xfId="15388"/>
    <cellStyle name="Обычный 11 4 3 2" xfId="25576"/>
    <cellStyle name="Обычный 11 4 3 3" xfId="22271"/>
    <cellStyle name="Обычный 11 4 4" xfId="16918"/>
    <cellStyle name="Обычный 11 4 4 2" xfId="23922"/>
    <cellStyle name="Обычный 11 5" xfId="7152"/>
    <cellStyle name="Обычный 11 5 2" xfId="21136"/>
    <cellStyle name="Обычный 11 5 2 2" xfId="23325"/>
    <cellStyle name="Обычный 11 5 2 2 2" xfId="26632"/>
    <cellStyle name="Обычный 11 5 2 3" xfId="24978"/>
    <cellStyle name="Обычный 11 5 3" xfId="22574"/>
    <cellStyle name="Обычный 11 5 3 2" xfId="25880"/>
    <cellStyle name="Обычный 11 5 4" xfId="24226"/>
    <cellStyle name="Обычный 11 5 5" xfId="20369"/>
    <cellStyle name="Обычный 11 6" xfId="7153"/>
    <cellStyle name="Обычный 11 6 2" xfId="22774"/>
    <cellStyle name="Обычный 11 6 2 2" xfId="26080"/>
    <cellStyle name="Обычный 11 6 3" xfId="24426"/>
    <cellStyle name="Обычный 11 6 4" xfId="20583"/>
    <cellStyle name="Обычный 11 7" xfId="21399"/>
    <cellStyle name="Обычный 11 7 2" xfId="23512"/>
    <cellStyle name="Обычный 11 7 2 2" xfId="26819"/>
    <cellStyle name="Обычный 11 7 3" xfId="25165"/>
    <cellStyle name="Обычный 11 8" xfId="21613"/>
    <cellStyle name="Обычный 11 8 2" xfId="23553"/>
    <cellStyle name="Обычный 11 8 2 2" xfId="26862"/>
    <cellStyle name="Обычный 11 8 3" xfId="25208"/>
    <cellStyle name="Обычный 11 9" xfId="22029"/>
    <cellStyle name="Обычный 11 9 2" xfId="25333"/>
    <cellStyle name="Обычный 11_июль " xfId="7154"/>
    <cellStyle name="Обычный 110" xfId="20249"/>
    <cellStyle name="Обычный 110 2" xfId="21022"/>
    <cellStyle name="Обычный 110 2 2" xfId="23210"/>
    <cellStyle name="Обычный 110 2 2 2" xfId="26517"/>
    <cellStyle name="Обычный 110 2 3" xfId="24863"/>
    <cellStyle name="Обычный 110 3" xfId="22459"/>
    <cellStyle name="Обычный 110 3 2" xfId="25765"/>
    <cellStyle name="Обычный 110 4" xfId="24111"/>
    <cellStyle name="Обычный 111" xfId="20250"/>
    <cellStyle name="Обычный 111 2" xfId="21023"/>
    <cellStyle name="Обычный 111 2 2" xfId="23211"/>
    <cellStyle name="Обычный 111 2 2 2" xfId="26518"/>
    <cellStyle name="Обычный 111 2 3" xfId="24864"/>
    <cellStyle name="Обычный 111 3" xfId="22460"/>
    <cellStyle name="Обычный 111 3 2" xfId="25766"/>
    <cellStyle name="Обычный 111 4" xfId="24112"/>
    <cellStyle name="Обычный 112" xfId="20251"/>
    <cellStyle name="Обычный 112 2" xfId="21024"/>
    <cellStyle name="Обычный 112 2 2" xfId="23212"/>
    <cellStyle name="Обычный 112 2 2 2" xfId="26519"/>
    <cellStyle name="Обычный 112 2 3" xfId="24865"/>
    <cellStyle name="Обычный 112 3" xfId="22461"/>
    <cellStyle name="Обычный 112 3 2" xfId="25767"/>
    <cellStyle name="Обычный 112 4" xfId="24113"/>
    <cellStyle name="Обычный 113" xfId="20252"/>
    <cellStyle name="Обычный 113 2" xfId="21025"/>
    <cellStyle name="Обычный 113 2 2" xfId="23213"/>
    <cellStyle name="Обычный 113 2 2 2" xfId="26520"/>
    <cellStyle name="Обычный 113 2 3" xfId="24866"/>
    <cellStyle name="Обычный 113 3" xfId="22462"/>
    <cellStyle name="Обычный 113 3 2" xfId="25768"/>
    <cellStyle name="Обычный 113 4" xfId="24114"/>
    <cellStyle name="Обычный 114" xfId="20253"/>
    <cellStyle name="Обычный 114 2" xfId="7155"/>
    <cellStyle name="Обычный 114 2 2" xfId="7156"/>
    <cellStyle name="Обычный 114 2 2 2" xfId="26521"/>
    <cellStyle name="Обычный 114 2 2 3" xfId="23214"/>
    <cellStyle name="Обычный 114 2 3" xfId="24867"/>
    <cellStyle name="Обычный 114 2 4" xfId="21026"/>
    <cellStyle name="Обычный 114 2_пр№2 пр.149 170311" xfId="7157"/>
    <cellStyle name="Обычный 114 3" xfId="22463"/>
    <cellStyle name="Обычный 114 3 2" xfId="25769"/>
    <cellStyle name="Обычный 114 4" xfId="24115"/>
    <cellStyle name="Обычный 115" xfId="20254"/>
    <cellStyle name="Обычный 115 2" xfId="21027"/>
    <cellStyle name="Обычный 115 2 2" xfId="23215"/>
    <cellStyle name="Обычный 115 2 2 2" xfId="26522"/>
    <cellStyle name="Обычный 115 2 3" xfId="24868"/>
    <cellStyle name="Обычный 115 3" xfId="22464"/>
    <cellStyle name="Обычный 115 3 2" xfId="25770"/>
    <cellStyle name="Обычный 115 4" xfId="24116"/>
    <cellStyle name="Обычный 116" xfId="20255"/>
    <cellStyle name="Обычный 116 2" xfId="21028"/>
    <cellStyle name="Обычный 116 2 2" xfId="23216"/>
    <cellStyle name="Обычный 116 2 2 2" xfId="26523"/>
    <cellStyle name="Обычный 116 2 3" xfId="24869"/>
    <cellStyle name="Обычный 116 3" xfId="22465"/>
    <cellStyle name="Обычный 116 3 2" xfId="25771"/>
    <cellStyle name="Обычный 116 4" xfId="24117"/>
    <cellStyle name="Обычный 117" xfId="20256"/>
    <cellStyle name="Обычный 117 2" xfId="21029"/>
    <cellStyle name="Обычный 117 2 2" xfId="23217"/>
    <cellStyle name="Обычный 117 2 2 2" xfId="26524"/>
    <cellStyle name="Обычный 117 2 3" xfId="24870"/>
    <cellStyle name="Обычный 117 3" xfId="22466"/>
    <cellStyle name="Обычный 117 3 2" xfId="25772"/>
    <cellStyle name="Обычный 117 4" xfId="24118"/>
    <cellStyle name="Обычный 118" xfId="7158"/>
    <cellStyle name="Обычный 118 2" xfId="21030"/>
    <cellStyle name="Обычный 118 2 2" xfId="23218"/>
    <cellStyle name="Обычный 118 2 2 2" xfId="26525"/>
    <cellStyle name="Обычный 118 2 3" xfId="24871"/>
    <cellStyle name="Обычный 118 3" xfId="22467"/>
    <cellStyle name="Обычный 118 3 2" xfId="25773"/>
    <cellStyle name="Обычный 118 4" xfId="24119"/>
    <cellStyle name="Обычный 118 5" xfId="20257"/>
    <cellStyle name="Обычный 119" xfId="20258"/>
    <cellStyle name="Обычный 119 2" xfId="21031"/>
    <cellStyle name="Обычный 119 2 2" xfId="23219"/>
    <cellStyle name="Обычный 119 2 2 2" xfId="26526"/>
    <cellStyle name="Обычный 119 2 3" xfId="24872"/>
    <cellStyle name="Обычный 119 3" xfId="22468"/>
    <cellStyle name="Обычный 119 3 2" xfId="25774"/>
    <cellStyle name="Обычный 119 4" xfId="24120"/>
    <cellStyle name="Обычный 12" xfId="7159"/>
    <cellStyle name="Обычный 12 2" xfId="7160"/>
    <cellStyle name="Обычный 12 2 2" xfId="7161"/>
    <cellStyle name="Обычный 12 2 2 2" xfId="7162"/>
    <cellStyle name="Обычный 12 2 2 2 2" xfId="20932"/>
    <cellStyle name="Обычный 12 2 2 2 2 2" xfId="23119"/>
    <cellStyle name="Обычный 12 2 2 2 2 2 2" xfId="26426"/>
    <cellStyle name="Обычный 12 2 2 2 2 3" xfId="24772"/>
    <cellStyle name="Обычный 12 2 2 2 3" xfId="22368"/>
    <cellStyle name="Обычный 12 2 2 2 3 2" xfId="25674"/>
    <cellStyle name="Обычный 12 2 2 2 4" xfId="24020"/>
    <cellStyle name="Обычный 12 2 2 2 5" xfId="20161"/>
    <cellStyle name="Обычный 12 2 2 3" xfId="20461"/>
    <cellStyle name="Обычный 12 2 2 3 2" xfId="21233"/>
    <cellStyle name="Обычный 12 2 2 3 2 2" xfId="23423"/>
    <cellStyle name="Обычный 12 2 2 3 2 2 2" xfId="26730"/>
    <cellStyle name="Обычный 12 2 2 3 2 3" xfId="25076"/>
    <cellStyle name="Обычный 12 2 2 3 3" xfId="22672"/>
    <cellStyle name="Обычный 12 2 2 3 3 2" xfId="25978"/>
    <cellStyle name="Обычный 12 2 2 3 4" xfId="24324"/>
    <cellStyle name="Обычный 12 2 2 4" xfId="20693"/>
    <cellStyle name="Обычный 12 2 2 4 2" xfId="22876"/>
    <cellStyle name="Обычный 12 2 2 4 2 2" xfId="26182"/>
    <cellStyle name="Обычный 12 2 2 4 3" xfId="24528"/>
    <cellStyle name="Обычный 12 2 2 5" xfId="22127"/>
    <cellStyle name="Обычный 12 2 2 5 2" xfId="25431"/>
    <cellStyle name="Обычный 12 2 2 6" xfId="23777"/>
    <cellStyle name="Обычный 12 2 2 7" xfId="19868"/>
    <cellStyle name="Обычный 12 2 3" xfId="7163"/>
    <cellStyle name="Обычный 12 2 3 2" xfId="20837"/>
    <cellStyle name="Обычный 12 2 3 2 2" xfId="23024"/>
    <cellStyle name="Обычный 12 2 3 2 2 2" xfId="26330"/>
    <cellStyle name="Обычный 12 2 3 2 3" xfId="24676"/>
    <cellStyle name="Обычный 12 2 3 3" xfId="22273"/>
    <cellStyle name="Обычный 12 2 3 3 2" xfId="25578"/>
    <cellStyle name="Обычный 12 2 3 4" xfId="23924"/>
    <cellStyle name="Обычный 12 2 3 5" xfId="20075"/>
    <cellStyle name="Обычный 12 2 4" xfId="20371"/>
    <cellStyle name="Обычный 12 2 4 2" xfId="21138"/>
    <cellStyle name="Обычный 12 2 4 2 2" xfId="23327"/>
    <cellStyle name="Обычный 12 2 4 2 2 2" xfId="26634"/>
    <cellStyle name="Обычный 12 2 4 2 3" xfId="24980"/>
    <cellStyle name="Обычный 12 2 4 3" xfId="22576"/>
    <cellStyle name="Обычный 12 2 4 3 2" xfId="25882"/>
    <cellStyle name="Обычный 12 2 4 4" xfId="24228"/>
    <cellStyle name="Обычный 12 2 5" xfId="20585"/>
    <cellStyle name="Обычный 12 2 5 2" xfId="22776"/>
    <cellStyle name="Обычный 12 2 5 2 2" xfId="26082"/>
    <cellStyle name="Обычный 12 2 5 3" xfId="24428"/>
    <cellStyle name="Обычный 12 2 6" xfId="22031"/>
    <cellStyle name="Обычный 12 2 6 2" xfId="25335"/>
    <cellStyle name="Обычный 12 2 7" xfId="23681"/>
    <cellStyle name="Обычный 12 2 8" xfId="19084"/>
    <cellStyle name="Обычный 12 3" xfId="7164"/>
    <cellStyle name="Обычный 12 3 2" xfId="7165"/>
    <cellStyle name="Обычный 12 3 3" xfId="7166"/>
    <cellStyle name="Обычный 12 3 4" xfId="15389"/>
    <cellStyle name="Обычный 12 3 5" xfId="16919"/>
    <cellStyle name="Обычный 12 3 6" xfId="21390"/>
    <cellStyle name="Обычный 12 4" xfId="7167"/>
    <cellStyle name="Обычный 12 4 2" xfId="7168"/>
    <cellStyle name="Обычный 12 4 2 2" xfId="26820"/>
    <cellStyle name="Обычный 12 4 2 3" xfId="23513"/>
    <cellStyle name="Обычный 12 4 3" xfId="25166"/>
    <cellStyle name="Обычный 12 4 4" xfId="21400"/>
    <cellStyle name="Обычный 12 5" xfId="7169"/>
    <cellStyle name="Обычный 12_июль " xfId="7170"/>
    <cellStyle name="Обычный 120" xfId="20259"/>
    <cellStyle name="Обычный 120 2" xfId="21032"/>
    <cellStyle name="Обычный 120 2 2" xfId="23220"/>
    <cellStyle name="Обычный 120 2 2 2" xfId="26527"/>
    <cellStyle name="Обычный 120 2 3" xfId="24873"/>
    <cellStyle name="Обычный 120 3" xfId="22469"/>
    <cellStyle name="Обычный 120 3 2" xfId="25775"/>
    <cellStyle name="Обычный 120 4" xfId="24121"/>
    <cellStyle name="Обычный 121" xfId="20260"/>
    <cellStyle name="Обычный 121 2" xfId="21033"/>
    <cellStyle name="Обычный 121 2 2" xfId="23221"/>
    <cellStyle name="Обычный 121 2 2 2" xfId="26528"/>
    <cellStyle name="Обычный 121 2 3" xfId="24874"/>
    <cellStyle name="Обычный 121 3" xfId="22470"/>
    <cellStyle name="Обычный 121 3 2" xfId="25776"/>
    <cellStyle name="Обычный 121 4" xfId="24122"/>
    <cellStyle name="Обычный 122" xfId="20261"/>
    <cellStyle name="Обычный 122 2" xfId="21034"/>
    <cellStyle name="Обычный 122 2 2" xfId="23222"/>
    <cellStyle name="Обычный 122 2 2 2" xfId="26529"/>
    <cellStyle name="Обычный 122 2 3" xfId="24875"/>
    <cellStyle name="Обычный 122 3" xfId="22471"/>
    <cellStyle name="Обычный 122 3 2" xfId="25777"/>
    <cellStyle name="Обычный 122 4" xfId="24123"/>
    <cellStyle name="Обычный 123" xfId="20262"/>
    <cellStyle name="Обычный 123 2" xfId="21035"/>
    <cellStyle name="Обычный 123 2 2" xfId="23223"/>
    <cellStyle name="Обычный 123 2 2 2" xfId="26530"/>
    <cellStyle name="Обычный 123 2 3" xfId="24876"/>
    <cellStyle name="Обычный 123 3" xfId="22472"/>
    <cellStyle name="Обычный 123 3 2" xfId="25778"/>
    <cellStyle name="Обычный 123 4" xfId="24124"/>
    <cellStyle name="Обычный 124" xfId="20263"/>
    <cellStyle name="Обычный 124 2" xfId="21036"/>
    <cellStyle name="Обычный 124 2 2" xfId="23224"/>
    <cellStyle name="Обычный 124 2 2 2" xfId="26531"/>
    <cellStyle name="Обычный 124 2 3" xfId="24877"/>
    <cellStyle name="Обычный 124 3" xfId="22473"/>
    <cellStyle name="Обычный 124 3 2" xfId="25779"/>
    <cellStyle name="Обычный 124 4" xfId="24125"/>
    <cellStyle name="Обычный 125" xfId="20264"/>
    <cellStyle name="Обычный 125 2" xfId="21037"/>
    <cellStyle name="Обычный 125 2 2" xfId="23225"/>
    <cellStyle name="Обычный 125 2 2 2" xfId="26532"/>
    <cellStyle name="Обычный 125 2 3" xfId="24878"/>
    <cellStyle name="Обычный 125 3" xfId="22474"/>
    <cellStyle name="Обычный 125 3 2" xfId="25780"/>
    <cellStyle name="Обычный 125 4" xfId="24126"/>
    <cellStyle name="Обычный 126" xfId="20265"/>
    <cellStyle name="Обычный 126 2" xfId="21038"/>
    <cellStyle name="Обычный 126 2 2" xfId="23226"/>
    <cellStyle name="Обычный 126 2 2 2" xfId="26533"/>
    <cellStyle name="Обычный 126 2 3" xfId="24879"/>
    <cellStyle name="Обычный 126 3" xfId="22475"/>
    <cellStyle name="Обычный 126 3 2" xfId="25781"/>
    <cellStyle name="Обычный 126 4" xfId="24127"/>
    <cellStyle name="Обычный 127" xfId="20266"/>
    <cellStyle name="Обычный 127 2" xfId="21039"/>
    <cellStyle name="Обычный 127 2 2" xfId="23227"/>
    <cellStyle name="Обычный 127 2 2 2" xfId="26534"/>
    <cellStyle name="Обычный 127 2 3" xfId="24880"/>
    <cellStyle name="Обычный 127 3" xfId="22476"/>
    <cellStyle name="Обычный 127 3 2" xfId="25782"/>
    <cellStyle name="Обычный 127 4" xfId="24128"/>
    <cellStyle name="Обычный 128" xfId="20267"/>
    <cellStyle name="Обычный 128 2" xfId="21040"/>
    <cellStyle name="Обычный 128 2 2" xfId="23228"/>
    <cellStyle name="Обычный 128 2 2 2" xfId="26535"/>
    <cellStyle name="Обычный 128 2 3" xfId="24881"/>
    <cellStyle name="Обычный 128 3" xfId="22477"/>
    <cellStyle name="Обычный 128 3 2" xfId="25783"/>
    <cellStyle name="Обычный 128 4" xfId="24129"/>
    <cellStyle name="Обычный 129" xfId="20268"/>
    <cellStyle name="Обычный 129 2" xfId="21041"/>
    <cellStyle name="Обычный 129 2 2" xfId="23229"/>
    <cellStyle name="Обычный 129 2 2 2" xfId="26536"/>
    <cellStyle name="Обычный 129 2 3" xfId="24882"/>
    <cellStyle name="Обычный 129 3" xfId="22478"/>
    <cellStyle name="Обычный 129 3 2" xfId="25784"/>
    <cellStyle name="Обычный 129 4" xfId="24130"/>
    <cellStyle name="Обычный 13" xfId="7171"/>
    <cellStyle name="Обычный 13 2" xfId="7172"/>
    <cellStyle name="Обычный 13 2 2" xfId="7173"/>
    <cellStyle name="Обычный 13 2 2 2" xfId="7174"/>
    <cellStyle name="Обычный 13 2 3" xfId="7175"/>
    <cellStyle name="Обычный 13 2 3 2" xfId="7176"/>
    <cellStyle name="Обычный 13 2 4" xfId="7177"/>
    <cellStyle name="Обычный 13 3" xfId="7178"/>
    <cellStyle name="Обычный 13 3 2" xfId="7179"/>
    <cellStyle name="Обычный 13 3 2 2" xfId="20162"/>
    <cellStyle name="Обычный 13 3 2 2 2" xfId="20933"/>
    <cellStyle name="Обычный 13 3 2 2 2 2" xfId="23120"/>
    <cellStyle name="Обычный 13 3 2 2 2 2 2" xfId="26427"/>
    <cellStyle name="Обычный 13 3 2 2 2 3" xfId="24773"/>
    <cellStyle name="Обычный 13 3 2 2 3" xfId="22369"/>
    <cellStyle name="Обычный 13 3 2 2 3 2" xfId="25675"/>
    <cellStyle name="Обычный 13 3 2 2 4" xfId="24021"/>
    <cellStyle name="Обычный 13 3 2 3" xfId="20462"/>
    <cellStyle name="Обычный 13 3 2 3 2" xfId="21234"/>
    <cellStyle name="Обычный 13 3 2 3 2 2" xfId="23424"/>
    <cellStyle name="Обычный 13 3 2 3 2 2 2" xfId="26731"/>
    <cellStyle name="Обычный 13 3 2 3 2 3" xfId="25077"/>
    <cellStyle name="Обычный 13 3 2 3 3" xfId="22673"/>
    <cellStyle name="Обычный 13 3 2 3 3 2" xfId="25979"/>
    <cellStyle name="Обычный 13 3 2 3 4" xfId="24325"/>
    <cellStyle name="Обычный 13 3 2 4" xfId="20694"/>
    <cellStyle name="Обычный 13 3 2 4 2" xfId="22877"/>
    <cellStyle name="Обычный 13 3 2 4 2 2" xfId="26183"/>
    <cellStyle name="Обычный 13 3 2 4 3" xfId="24529"/>
    <cellStyle name="Обычный 13 3 2 5" xfId="22128"/>
    <cellStyle name="Обычный 13 3 2 5 2" xfId="25432"/>
    <cellStyle name="Обычный 13 3 2 6" xfId="23778"/>
    <cellStyle name="Обычный 13 3 2 7" xfId="19869"/>
    <cellStyle name="Обычный 13 3 3" xfId="7180"/>
    <cellStyle name="Обычный 13 3 3 2" xfId="20838"/>
    <cellStyle name="Обычный 13 3 3 2 2" xfId="23025"/>
    <cellStyle name="Обычный 13 3 3 2 2 2" xfId="26331"/>
    <cellStyle name="Обычный 13 3 3 2 3" xfId="24677"/>
    <cellStyle name="Обычный 13 3 3 3" xfId="22274"/>
    <cellStyle name="Обычный 13 3 3 3 2" xfId="25579"/>
    <cellStyle name="Обычный 13 3 3 4" xfId="23925"/>
    <cellStyle name="Обычный 13 3 3 5" xfId="20076"/>
    <cellStyle name="Обычный 13 3 4" xfId="15390"/>
    <cellStyle name="Обычный 13 3 4 2" xfId="21139"/>
    <cellStyle name="Обычный 13 3 4 2 2" xfId="23328"/>
    <cellStyle name="Обычный 13 3 4 2 2 2" xfId="26635"/>
    <cellStyle name="Обычный 13 3 4 2 3" xfId="24981"/>
    <cellStyle name="Обычный 13 3 4 3" xfId="22577"/>
    <cellStyle name="Обычный 13 3 4 3 2" xfId="25883"/>
    <cellStyle name="Обычный 13 3 4 4" xfId="24229"/>
    <cellStyle name="Обычный 13 3 4 5" xfId="20372"/>
    <cellStyle name="Обычный 13 3 5" xfId="16920"/>
    <cellStyle name="Обычный 13 3 5 2" xfId="22777"/>
    <cellStyle name="Обычный 13 3 5 2 2" xfId="26083"/>
    <cellStyle name="Обычный 13 3 5 3" xfId="24429"/>
    <cellStyle name="Обычный 13 3 5 4" xfId="20586"/>
    <cellStyle name="Обычный 13 3 6" xfId="22032"/>
    <cellStyle name="Обычный 13 3 6 2" xfId="25336"/>
    <cellStyle name="Обычный 13 3 7" xfId="23682"/>
    <cellStyle name="Обычный 13 3 8" xfId="19085"/>
    <cellStyle name="Обычный 13 3 9" xfId="27154"/>
    <cellStyle name="Обычный 13 4" xfId="7181"/>
    <cellStyle name="Обычный 13 4 2" xfId="7182"/>
    <cellStyle name="Обычный 13 4 2 2" xfId="26821"/>
    <cellStyle name="Обычный 13 4 3" xfId="15391"/>
    <cellStyle name="Обычный 13 4 3 2" xfId="25167"/>
    <cellStyle name="Обычный 13 4 4" xfId="16921"/>
    <cellStyle name="Обычный 13 5" xfId="7183"/>
    <cellStyle name="Обычный 13 6" xfId="27153"/>
    <cellStyle name="Обычный 13_Xl0001803" xfId="7184"/>
    <cellStyle name="Обычный 130" xfId="20269"/>
    <cellStyle name="Обычный 130 2" xfId="21042"/>
    <cellStyle name="Обычный 130 2 2" xfId="23230"/>
    <cellStyle name="Обычный 130 2 2 2" xfId="26537"/>
    <cellStyle name="Обычный 130 2 3" xfId="24883"/>
    <cellStyle name="Обычный 130 3" xfId="22479"/>
    <cellStyle name="Обычный 130 3 2" xfId="25785"/>
    <cellStyle name="Обычный 130 4" xfId="24131"/>
    <cellStyle name="Обычный 131" xfId="20270"/>
    <cellStyle name="Обычный 131 2" xfId="21043"/>
    <cellStyle name="Обычный 131 2 2" xfId="23231"/>
    <cellStyle name="Обычный 131 2 2 2" xfId="26538"/>
    <cellStyle name="Обычный 131 2 3" xfId="24884"/>
    <cellStyle name="Обычный 131 3" xfId="22480"/>
    <cellStyle name="Обычный 131 3 2" xfId="25786"/>
    <cellStyle name="Обычный 131 4" xfId="24132"/>
    <cellStyle name="Обычный 132" xfId="20271"/>
    <cellStyle name="Обычный 132 2" xfId="21044"/>
    <cellStyle name="Обычный 132 2 2" xfId="23232"/>
    <cellStyle name="Обычный 132 2 2 2" xfId="26539"/>
    <cellStyle name="Обычный 132 2 3" xfId="24885"/>
    <cellStyle name="Обычный 132 3" xfId="22481"/>
    <cellStyle name="Обычный 132 3 2" xfId="25787"/>
    <cellStyle name="Обычный 132 4" xfId="24133"/>
    <cellStyle name="Обычный 133" xfId="20272"/>
    <cellStyle name="Обычный 133 2" xfId="21045"/>
    <cellStyle name="Обычный 133 2 2" xfId="23233"/>
    <cellStyle name="Обычный 133 2 2 2" xfId="26540"/>
    <cellStyle name="Обычный 133 2 3" xfId="24886"/>
    <cellStyle name="Обычный 133 3" xfId="22482"/>
    <cellStyle name="Обычный 133 3 2" xfId="25788"/>
    <cellStyle name="Обычный 133 4" xfId="24134"/>
    <cellStyle name="Обычный 134" xfId="20273"/>
    <cellStyle name="Обычный 134 2" xfId="21046"/>
    <cellStyle name="Обычный 134 2 2" xfId="23234"/>
    <cellStyle name="Обычный 134 2 2 2" xfId="26541"/>
    <cellStyle name="Обычный 134 2 3" xfId="24887"/>
    <cellStyle name="Обычный 134 3" xfId="22483"/>
    <cellStyle name="Обычный 134 3 2" xfId="25789"/>
    <cellStyle name="Обычный 134 4" xfId="24135"/>
    <cellStyle name="Обычный 135" xfId="20274"/>
    <cellStyle name="Обычный 135 2" xfId="21047"/>
    <cellStyle name="Обычный 135 2 2" xfId="23235"/>
    <cellStyle name="Обычный 135 2 2 2" xfId="26542"/>
    <cellStyle name="Обычный 135 2 3" xfId="24888"/>
    <cellStyle name="Обычный 135 3" xfId="22484"/>
    <cellStyle name="Обычный 135 3 2" xfId="25790"/>
    <cellStyle name="Обычный 135 4" xfId="24136"/>
    <cellStyle name="Обычный 136" xfId="20275"/>
    <cellStyle name="Обычный 136 2" xfId="21048"/>
    <cellStyle name="Обычный 136 2 2" xfId="23236"/>
    <cellStyle name="Обычный 136 2 2 2" xfId="26543"/>
    <cellStyle name="Обычный 136 2 3" xfId="24889"/>
    <cellStyle name="Обычный 136 3" xfId="22485"/>
    <cellStyle name="Обычный 136 3 2" xfId="25791"/>
    <cellStyle name="Обычный 136 4" xfId="24137"/>
    <cellStyle name="Обычный 137" xfId="20276"/>
    <cellStyle name="Обычный 137 2" xfId="21049"/>
    <cellStyle name="Обычный 137 2 2" xfId="23237"/>
    <cellStyle name="Обычный 137 2 2 2" xfId="26544"/>
    <cellStyle name="Обычный 137 2 3" xfId="24890"/>
    <cellStyle name="Обычный 137 3" xfId="22486"/>
    <cellStyle name="Обычный 137 3 2" xfId="25792"/>
    <cellStyle name="Обычный 137 4" xfId="24138"/>
    <cellStyle name="Обычный 138" xfId="20277"/>
    <cellStyle name="Обычный 138 2" xfId="21050"/>
    <cellStyle name="Обычный 138 2 2" xfId="23238"/>
    <cellStyle name="Обычный 138 2 2 2" xfId="26545"/>
    <cellStyle name="Обычный 138 2 3" xfId="24891"/>
    <cellStyle name="Обычный 138 3" xfId="22487"/>
    <cellStyle name="Обычный 138 3 2" xfId="25793"/>
    <cellStyle name="Обычный 138 4" xfId="24139"/>
    <cellStyle name="Обычный 139" xfId="20278"/>
    <cellStyle name="Обычный 139 2" xfId="21051"/>
    <cellStyle name="Обычный 139 2 2" xfId="23239"/>
    <cellStyle name="Обычный 139 2 2 2" xfId="26546"/>
    <cellStyle name="Обычный 139 2 3" xfId="24892"/>
    <cellStyle name="Обычный 139 3" xfId="22488"/>
    <cellStyle name="Обычный 139 3 2" xfId="25794"/>
    <cellStyle name="Обычный 139 4" xfId="24140"/>
    <cellStyle name="Обычный 14" xfId="7185"/>
    <cellStyle name="Обычный 14 2" xfId="7186"/>
    <cellStyle name="Обычный 14 2 2" xfId="7187"/>
    <cellStyle name="Обычный 14 2 2 2" xfId="7188"/>
    <cellStyle name="Обычный 14 2 2 2 2" xfId="23121"/>
    <cellStyle name="Обычный 14 2 2 2 2 2" xfId="26428"/>
    <cellStyle name="Обычный 14 2 2 2 3" xfId="24774"/>
    <cellStyle name="Обычный 14 2 2 2 4" xfId="20934"/>
    <cellStyle name="Обычный 14 2 2 3" xfId="15392"/>
    <cellStyle name="Обычный 14 2 2 3 2" xfId="25676"/>
    <cellStyle name="Обычный 14 2 2 3 3" xfId="22370"/>
    <cellStyle name="Обычный 14 2 2 4" xfId="16922"/>
    <cellStyle name="Обычный 14 2 2 4 2" xfId="24022"/>
    <cellStyle name="Обычный 14 2 2 5" xfId="20163"/>
    <cellStyle name="Обычный 14 2 3" xfId="7189"/>
    <cellStyle name="Обычный 14 2 3 2" xfId="21235"/>
    <cellStyle name="Обычный 14 2 3 2 2" xfId="23425"/>
    <cellStyle name="Обычный 14 2 3 2 2 2" xfId="26732"/>
    <cellStyle name="Обычный 14 2 3 2 3" xfId="25078"/>
    <cellStyle name="Обычный 14 2 3 3" xfId="22674"/>
    <cellStyle name="Обычный 14 2 3 3 2" xfId="25980"/>
    <cellStyle name="Обычный 14 2 3 4" xfId="24326"/>
    <cellStyle name="Обычный 14 2 4" xfId="20695"/>
    <cellStyle name="Обычный 14 2 4 2" xfId="22878"/>
    <cellStyle name="Обычный 14 2 4 2 2" xfId="26184"/>
    <cellStyle name="Обычный 14 2 4 3" xfId="24530"/>
    <cellStyle name="Обычный 14 2 5" xfId="21954"/>
    <cellStyle name="Обычный 14 2 5 2" xfId="23615"/>
    <cellStyle name="Обычный 14 2 5 2 2" xfId="26924"/>
    <cellStyle name="Обычный 14 2 5 3" xfId="25270"/>
    <cellStyle name="Обычный 14 2 6" xfId="22129"/>
    <cellStyle name="Обычный 14 2 6 2" xfId="25433"/>
    <cellStyle name="Обычный 14 2 7" xfId="23779"/>
    <cellStyle name="Обычный 14 3" xfId="7190"/>
    <cellStyle name="Обычный 14 3 2" xfId="7191"/>
    <cellStyle name="Обычный 14 3 2 2" xfId="23026"/>
    <cellStyle name="Обычный 14 3 2 2 2" xfId="26332"/>
    <cellStyle name="Обычный 14 3 2 3" xfId="24678"/>
    <cellStyle name="Обычный 14 3 2 4" xfId="20839"/>
    <cellStyle name="Обычный 14 3 3" xfId="7192"/>
    <cellStyle name="Обычный 14 3 3 2" xfId="25580"/>
    <cellStyle name="Обычный 14 3 4" xfId="15393"/>
    <cellStyle name="Обычный 14 3 4 2" xfId="23926"/>
    <cellStyle name="Обычный 14 3 5" xfId="16923"/>
    <cellStyle name="Обычный 14 4" xfId="7193"/>
    <cellStyle name="Обычный 14 4 2" xfId="7194"/>
    <cellStyle name="Обычный 14 4 2 2" xfId="23329"/>
    <cellStyle name="Обычный 14 4 2 2 2" xfId="26636"/>
    <cellStyle name="Обычный 14 4 2 3" xfId="24982"/>
    <cellStyle name="Обычный 14 4 3" xfId="22578"/>
    <cellStyle name="Обычный 14 4 3 2" xfId="25884"/>
    <cellStyle name="Обычный 14 4 4" xfId="24230"/>
    <cellStyle name="Обычный 14 5" xfId="7195"/>
    <cellStyle name="Обычный 14 5 2" xfId="22778"/>
    <cellStyle name="Обычный 14 5 2 2" xfId="26084"/>
    <cellStyle name="Обычный 14 5 3" xfId="24430"/>
    <cellStyle name="Обычный 14 5 4" xfId="20587"/>
    <cellStyle name="Обычный 14 6" xfId="7196"/>
    <cellStyle name="Обычный 14 6 2" xfId="23514"/>
    <cellStyle name="Обычный 14 6 2 2" xfId="26822"/>
    <cellStyle name="Обычный 14 6 3" xfId="25168"/>
    <cellStyle name="Обычный 14 6 4" xfId="21401"/>
    <cellStyle name="Обычный 14 7" xfId="21615"/>
    <cellStyle name="Обычный 14 7 2" xfId="23555"/>
    <cellStyle name="Обычный 14 7 2 2" xfId="26864"/>
    <cellStyle name="Обычный 14 7 3" xfId="25210"/>
    <cellStyle name="Обычный 14 8" xfId="22033"/>
    <cellStyle name="Обычный 14 8 2" xfId="25337"/>
    <cellStyle name="Обычный 14 9" xfId="23683"/>
    <cellStyle name="Обычный 14_июль " xfId="7197"/>
    <cellStyle name="Обычный 140" xfId="20279"/>
    <cellStyle name="Обычный 140 2" xfId="21052"/>
    <cellStyle name="Обычный 140 2 2" xfId="23240"/>
    <cellStyle name="Обычный 140 2 2 2" xfId="26547"/>
    <cellStyle name="Обычный 140 2 3" xfId="24893"/>
    <cellStyle name="Обычный 140 3" xfId="22489"/>
    <cellStyle name="Обычный 140 3 2" xfId="25795"/>
    <cellStyle name="Обычный 140 4" xfId="24141"/>
    <cellStyle name="Обычный 141" xfId="20280"/>
    <cellStyle name="Обычный 141 2" xfId="21053"/>
    <cellStyle name="Обычный 141 2 2" xfId="23241"/>
    <cellStyle name="Обычный 141 2 2 2" xfId="26548"/>
    <cellStyle name="Обычный 141 2 3" xfId="24894"/>
    <cellStyle name="Обычный 141 3" xfId="22490"/>
    <cellStyle name="Обычный 141 3 2" xfId="25796"/>
    <cellStyle name="Обычный 141 4" xfId="24142"/>
    <cellStyle name="Обычный 142" xfId="20281"/>
    <cellStyle name="Обычный 142 2" xfId="21054"/>
    <cellStyle name="Обычный 142 2 2" xfId="23242"/>
    <cellStyle name="Обычный 142 2 2 2" xfId="26549"/>
    <cellStyle name="Обычный 142 2 3" xfId="24895"/>
    <cellStyle name="Обычный 142 3" xfId="22491"/>
    <cellStyle name="Обычный 142 3 2" xfId="25797"/>
    <cellStyle name="Обычный 142 4" xfId="24143"/>
    <cellStyle name="Обычный 143" xfId="20282"/>
    <cellStyle name="Обычный 143 2" xfId="21055"/>
    <cellStyle name="Обычный 143 2 2" xfId="23243"/>
    <cellStyle name="Обычный 143 2 2 2" xfId="26550"/>
    <cellStyle name="Обычный 143 2 3" xfId="24896"/>
    <cellStyle name="Обычный 143 3" xfId="21432"/>
    <cellStyle name="Обычный 143 3 2" xfId="23546"/>
    <cellStyle name="Обычный 143 3 2 2" xfId="26855"/>
    <cellStyle name="Обычный 143 3 3" xfId="25201"/>
    <cellStyle name="Обычный 143 4" xfId="22492"/>
    <cellStyle name="Обычный 143 4 2" xfId="25798"/>
    <cellStyle name="Обычный 143 5" xfId="24144"/>
    <cellStyle name="Обычный 144" xfId="20283"/>
    <cellStyle name="Обычный 144 2" xfId="21056"/>
    <cellStyle name="Обычный 144 2 2" xfId="23244"/>
    <cellStyle name="Обычный 144 2 2 2" xfId="26551"/>
    <cellStyle name="Обычный 144 2 3" xfId="24897"/>
    <cellStyle name="Обычный 144 3" xfId="22493"/>
    <cellStyle name="Обычный 144 3 2" xfId="25799"/>
    <cellStyle name="Обычный 144 4" xfId="24145"/>
    <cellStyle name="Обычный 145" xfId="20284"/>
    <cellStyle name="Обычный 145 2" xfId="21057"/>
    <cellStyle name="Обычный 145 2 2" xfId="23245"/>
    <cellStyle name="Обычный 145 2 2 2" xfId="26552"/>
    <cellStyle name="Обычный 145 2 3" xfId="24898"/>
    <cellStyle name="Обычный 145 3" xfId="22494"/>
    <cellStyle name="Обычный 145 3 2" xfId="25800"/>
    <cellStyle name="Обычный 145 4" xfId="24146"/>
    <cellStyle name="Обычный 146" xfId="20285"/>
    <cellStyle name="Обычный 146 2" xfId="21058"/>
    <cellStyle name="Обычный 146 2 2" xfId="23246"/>
    <cellStyle name="Обычный 146 2 2 2" xfId="26553"/>
    <cellStyle name="Обычный 146 2 3" xfId="24899"/>
    <cellStyle name="Обычный 146 3" xfId="22495"/>
    <cellStyle name="Обычный 146 3 2" xfId="25801"/>
    <cellStyle name="Обычный 146 4" xfId="24147"/>
    <cellStyle name="Обычный 147" xfId="20286"/>
    <cellStyle name="Обычный 147 2" xfId="21059"/>
    <cellStyle name="Обычный 147 2 2" xfId="23247"/>
    <cellStyle name="Обычный 147 2 2 2" xfId="26554"/>
    <cellStyle name="Обычный 147 2 3" xfId="24900"/>
    <cellStyle name="Обычный 147 3" xfId="22496"/>
    <cellStyle name="Обычный 147 3 2" xfId="25802"/>
    <cellStyle name="Обычный 147 4" xfId="24148"/>
    <cellStyle name="Обычный 148" xfId="20287"/>
    <cellStyle name="Обычный 148 2" xfId="21060"/>
    <cellStyle name="Обычный 148 2 2" xfId="23248"/>
    <cellStyle name="Обычный 148 2 2 2" xfId="26555"/>
    <cellStyle name="Обычный 148 2 3" xfId="24901"/>
    <cellStyle name="Обычный 148 3" xfId="22497"/>
    <cellStyle name="Обычный 148 3 2" xfId="25803"/>
    <cellStyle name="Обычный 148 4" xfId="24149"/>
    <cellStyle name="Обычный 149" xfId="20288"/>
    <cellStyle name="Обычный 149 2" xfId="21061"/>
    <cellStyle name="Обычный 149 2 2" xfId="23249"/>
    <cellStyle name="Обычный 149 2 2 2" xfId="26556"/>
    <cellStyle name="Обычный 149 2 3" xfId="24902"/>
    <cellStyle name="Обычный 149 3" xfId="22498"/>
    <cellStyle name="Обычный 149 3 2" xfId="25804"/>
    <cellStyle name="Обычный 149 4" xfId="24150"/>
    <cellStyle name="Обычный 15" xfId="7198"/>
    <cellStyle name="Обычный 15 10" xfId="19086"/>
    <cellStyle name="Обычный 15 10 2" xfId="19870"/>
    <cellStyle name="Обычный 15 10 2 2" xfId="20164"/>
    <cellStyle name="Обычный 15 10 2 2 2" xfId="20935"/>
    <cellStyle name="Обычный 15 10 2 2 2 2" xfId="23122"/>
    <cellStyle name="Обычный 15 10 2 2 2 2 2" xfId="26429"/>
    <cellStyle name="Обычный 15 10 2 2 2 3" xfId="24775"/>
    <cellStyle name="Обычный 15 10 2 2 3" xfId="22371"/>
    <cellStyle name="Обычный 15 10 2 2 3 2" xfId="25677"/>
    <cellStyle name="Обычный 15 10 2 2 4" xfId="24023"/>
    <cellStyle name="Обычный 15 10 2 3" xfId="20463"/>
    <cellStyle name="Обычный 15 10 2 3 2" xfId="21236"/>
    <cellStyle name="Обычный 15 10 2 3 2 2" xfId="23426"/>
    <cellStyle name="Обычный 15 10 2 3 2 2 2" xfId="26733"/>
    <cellStyle name="Обычный 15 10 2 3 2 3" xfId="25079"/>
    <cellStyle name="Обычный 15 10 2 3 3" xfId="22675"/>
    <cellStyle name="Обычный 15 10 2 3 3 2" xfId="25981"/>
    <cellStyle name="Обычный 15 10 2 3 4" xfId="24327"/>
    <cellStyle name="Обычный 15 10 2 4" xfId="20696"/>
    <cellStyle name="Обычный 15 10 2 4 2" xfId="22879"/>
    <cellStyle name="Обычный 15 10 2 4 2 2" xfId="26185"/>
    <cellStyle name="Обычный 15 10 2 4 3" xfId="24531"/>
    <cellStyle name="Обычный 15 10 2 5" xfId="21955"/>
    <cellStyle name="Обычный 15 10 2 5 2" xfId="23616"/>
    <cellStyle name="Обычный 15 10 2 5 2 2" xfId="26925"/>
    <cellStyle name="Обычный 15 10 2 5 3" xfId="25271"/>
    <cellStyle name="Обычный 15 10 2 6" xfId="22130"/>
    <cellStyle name="Обычный 15 10 2 6 2" xfId="25434"/>
    <cellStyle name="Обычный 15 10 2 7" xfId="23780"/>
    <cellStyle name="Обычный 15 10 3" xfId="20077"/>
    <cellStyle name="Обычный 15 10 3 2" xfId="20840"/>
    <cellStyle name="Обычный 15 10 3 2 2" xfId="23027"/>
    <cellStyle name="Обычный 15 10 3 2 2 2" xfId="26333"/>
    <cellStyle name="Обычный 15 10 3 2 3" xfId="24679"/>
    <cellStyle name="Обычный 15 10 3 3" xfId="22275"/>
    <cellStyle name="Обычный 15 10 3 3 2" xfId="25581"/>
    <cellStyle name="Обычный 15 10 3 4" xfId="23927"/>
    <cellStyle name="Обычный 15 10 4" xfId="20373"/>
    <cellStyle name="Обычный 15 10 4 2" xfId="21140"/>
    <cellStyle name="Обычный 15 10 4 2 2" xfId="23330"/>
    <cellStyle name="Обычный 15 10 4 2 2 2" xfId="26637"/>
    <cellStyle name="Обычный 15 10 4 2 3" xfId="24983"/>
    <cellStyle name="Обычный 15 10 4 3" xfId="22579"/>
    <cellStyle name="Обычный 15 10 4 3 2" xfId="25885"/>
    <cellStyle name="Обычный 15 10 4 4" xfId="24231"/>
    <cellStyle name="Обычный 15 10 5" xfId="20588"/>
    <cellStyle name="Обычный 15 10 5 2" xfId="22779"/>
    <cellStyle name="Обычный 15 10 5 2 2" xfId="26085"/>
    <cellStyle name="Обычный 15 10 5 3" xfId="24431"/>
    <cellStyle name="Обычный 15 10 6" xfId="21616"/>
    <cellStyle name="Обычный 15 10 6 2" xfId="23556"/>
    <cellStyle name="Обычный 15 10 6 2 2" xfId="26865"/>
    <cellStyle name="Обычный 15 10 6 3" xfId="25211"/>
    <cellStyle name="Обычный 15 10 7" xfId="22034"/>
    <cellStyle name="Обычный 15 10 7 2" xfId="25338"/>
    <cellStyle name="Обычный 15 10 8" xfId="23684"/>
    <cellStyle name="Обычный 15 11" xfId="19087"/>
    <cellStyle name="Обычный 15 11 2" xfId="19871"/>
    <cellStyle name="Обычный 15 11 2 2" xfId="20165"/>
    <cellStyle name="Обычный 15 11 2 2 2" xfId="20936"/>
    <cellStyle name="Обычный 15 11 2 2 2 2" xfId="23123"/>
    <cellStyle name="Обычный 15 11 2 2 2 2 2" xfId="26430"/>
    <cellStyle name="Обычный 15 11 2 2 2 3" xfId="24776"/>
    <cellStyle name="Обычный 15 11 2 2 3" xfId="22372"/>
    <cellStyle name="Обычный 15 11 2 2 3 2" xfId="25678"/>
    <cellStyle name="Обычный 15 11 2 2 4" xfId="24024"/>
    <cellStyle name="Обычный 15 11 2 3" xfId="20464"/>
    <cellStyle name="Обычный 15 11 2 3 2" xfId="21237"/>
    <cellStyle name="Обычный 15 11 2 3 2 2" xfId="23427"/>
    <cellStyle name="Обычный 15 11 2 3 2 2 2" xfId="26734"/>
    <cellStyle name="Обычный 15 11 2 3 2 3" xfId="25080"/>
    <cellStyle name="Обычный 15 11 2 3 3" xfId="22676"/>
    <cellStyle name="Обычный 15 11 2 3 3 2" xfId="25982"/>
    <cellStyle name="Обычный 15 11 2 3 4" xfId="24328"/>
    <cellStyle name="Обычный 15 11 2 4" xfId="20697"/>
    <cellStyle name="Обычный 15 11 2 4 2" xfId="22880"/>
    <cellStyle name="Обычный 15 11 2 4 2 2" xfId="26186"/>
    <cellStyle name="Обычный 15 11 2 4 3" xfId="24532"/>
    <cellStyle name="Обычный 15 11 2 5" xfId="21956"/>
    <cellStyle name="Обычный 15 11 2 5 2" xfId="23617"/>
    <cellStyle name="Обычный 15 11 2 5 2 2" xfId="26926"/>
    <cellStyle name="Обычный 15 11 2 5 3" xfId="25272"/>
    <cellStyle name="Обычный 15 11 2 6" xfId="22131"/>
    <cellStyle name="Обычный 15 11 2 6 2" xfId="25435"/>
    <cellStyle name="Обычный 15 11 2 7" xfId="23781"/>
    <cellStyle name="Обычный 15 11 3" xfId="20078"/>
    <cellStyle name="Обычный 15 11 3 2" xfId="20841"/>
    <cellStyle name="Обычный 15 11 3 2 2" xfId="23028"/>
    <cellStyle name="Обычный 15 11 3 2 2 2" xfId="26334"/>
    <cellStyle name="Обычный 15 11 3 2 3" xfId="24680"/>
    <cellStyle name="Обычный 15 11 3 3" xfId="22276"/>
    <cellStyle name="Обычный 15 11 3 3 2" xfId="25582"/>
    <cellStyle name="Обычный 15 11 3 4" xfId="23928"/>
    <cellStyle name="Обычный 15 11 4" xfId="20374"/>
    <cellStyle name="Обычный 15 11 4 2" xfId="21141"/>
    <cellStyle name="Обычный 15 11 4 2 2" xfId="23331"/>
    <cellStyle name="Обычный 15 11 4 2 2 2" xfId="26638"/>
    <cellStyle name="Обычный 15 11 4 2 3" xfId="24984"/>
    <cellStyle name="Обычный 15 11 4 3" xfId="22580"/>
    <cellStyle name="Обычный 15 11 4 3 2" xfId="25886"/>
    <cellStyle name="Обычный 15 11 4 4" xfId="24232"/>
    <cellStyle name="Обычный 15 11 5" xfId="20589"/>
    <cellStyle name="Обычный 15 11 5 2" xfId="22780"/>
    <cellStyle name="Обычный 15 11 5 2 2" xfId="26086"/>
    <cellStyle name="Обычный 15 11 5 3" xfId="24432"/>
    <cellStyle name="Обычный 15 11 6" xfId="21617"/>
    <cellStyle name="Обычный 15 11 6 2" xfId="23557"/>
    <cellStyle name="Обычный 15 11 6 2 2" xfId="26866"/>
    <cellStyle name="Обычный 15 11 6 3" xfId="25212"/>
    <cellStyle name="Обычный 15 11 7" xfId="22035"/>
    <cellStyle name="Обычный 15 11 7 2" xfId="25339"/>
    <cellStyle name="Обычный 15 11 8" xfId="23685"/>
    <cellStyle name="Обычный 15 12" xfId="19088"/>
    <cellStyle name="Обычный 15 12 2" xfId="19872"/>
    <cellStyle name="Обычный 15 12 2 2" xfId="20166"/>
    <cellStyle name="Обычный 15 12 2 2 2" xfId="20937"/>
    <cellStyle name="Обычный 15 12 2 2 2 2" xfId="23124"/>
    <cellStyle name="Обычный 15 12 2 2 2 2 2" xfId="26431"/>
    <cellStyle name="Обычный 15 12 2 2 2 3" xfId="24777"/>
    <cellStyle name="Обычный 15 12 2 2 3" xfId="22373"/>
    <cellStyle name="Обычный 15 12 2 2 3 2" xfId="25679"/>
    <cellStyle name="Обычный 15 12 2 2 4" xfId="24025"/>
    <cellStyle name="Обычный 15 12 2 3" xfId="20465"/>
    <cellStyle name="Обычный 15 12 2 3 2" xfId="21238"/>
    <cellStyle name="Обычный 15 12 2 3 2 2" xfId="23428"/>
    <cellStyle name="Обычный 15 12 2 3 2 2 2" xfId="26735"/>
    <cellStyle name="Обычный 15 12 2 3 2 3" xfId="25081"/>
    <cellStyle name="Обычный 15 12 2 3 3" xfId="22677"/>
    <cellStyle name="Обычный 15 12 2 3 3 2" xfId="25983"/>
    <cellStyle name="Обычный 15 12 2 3 4" xfId="24329"/>
    <cellStyle name="Обычный 15 12 2 4" xfId="20698"/>
    <cellStyle name="Обычный 15 12 2 4 2" xfId="22881"/>
    <cellStyle name="Обычный 15 12 2 4 2 2" xfId="26187"/>
    <cellStyle name="Обычный 15 12 2 4 3" xfId="24533"/>
    <cellStyle name="Обычный 15 12 2 5" xfId="21957"/>
    <cellStyle name="Обычный 15 12 2 5 2" xfId="23618"/>
    <cellStyle name="Обычный 15 12 2 5 2 2" xfId="26927"/>
    <cellStyle name="Обычный 15 12 2 5 3" xfId="25273"/>
    <cellStyle name="Обычный 15 12 2 6" xfId="22132"/>
    <cellStyle name="Обычный 15 12 2 6 2" xfId="25436"/>
    <cellStyle name="Обычный 15 12 2 7" xfId="23782"/>
    <cellStyle name="Обычный 15 12 3" xfId="20079"/>
    <cellStyle name="Обычный 15 12 3 2" xfId="20842"/>
    <cellStyle name="Обычный 15 12 3 2 2" xfId="23029"/>
    <cellStyle name="Обычный 15 12 3 2 2 2" xfId="26335"/>
    <cellStyle name="Обычный 15 12 3 2 3" xfId="24681"/>
    <cellStyle name="Обычный 15 12 3 3" xfId="22277"/>
    <cellStyle name="Обычный 15 12 3 3 2" xfId="25583"/>
    <cellStyle name="Обычный 15 12 3 4" xfId="23929"/>
    <cellStyle name="Обычный 15 12 4" xfId="20375"/>
    <cellStyle name="Обычный 15 12 4 2" xfId="21142"/>
    <cellStyle name="Обычный 15 12 4 2 2" xfId="23332"/>
    <cellStyle name="Обычный 15 12 4 2 2 2" xfId="26639"/>
    <cellStyle name="Обычный 15 12 4 2 3" xfId="24985"/>
    <cellStyle name="Обычный 15 12 4 3" xfId="22581"/>
    <cellStyle name="Обычный 15 12 4 3 2" xfId="25887"/>
    <cellStyle name="Обычный 15 12 4 4" xfId="24233"/>
    <cellStyle name="Обычный 15 12 5" xfId="20590"/>
    <cellStyle name="Обычный 15 12 5 2" xfId="22781"/>
    <cellStyle name="Обычный 15 12 5 2 2" xfId="26087"/>
    <cellStyle name="Обычный 15 12 5 3" xfId="24433"/>
    <cellStyle name="Обычный 15 12 6" xfId="21618"/>
    <cellStyle name="Обычный 15 12 6 2" xfId="23558"/>
    <cellStyle name="Обычный 15 12 6 2 2" xfId="26867"/>
    <cellStyle name="Обычный 15 12 6 3" xfId="25213"/>
    <cellStyle name="Обычный 15 12 7" xfId="22036"/>
    <cellStyle name="Обычный 15 12 7 2" xfId="25340"/>
    <cellStyle name="Обычный 15 12 8" xfId="23686"/>
    <cellStyle name="Обычный 15 13" xfId="19089"/>
    <cellStyle name="Обычный 15 13 2" xfId="19873"/>
    <cellStyle name="Обычный 15 13 2 2" xfId="20167"/>
    <cellStyle name="Обычный 15 13 2 2 2" xfId="20938"/>
    <cellStyle name="Обычный 15 13 2 2 2 2" xfId="23125"/>
    <cellStyle name="Обычный 15 13 2 2 2 2 2" xfId="26432"/>
    <cellStyle name="Обычный 15 13 2 2 2 3" xfId="24778"/>
    <cellStyle name="Обычный 15 13 2 2 3" xfId="22374"/>
    <cellStyle name="Обычный 15 13 2 2 3 2" xfId="25680"/>
    <cellStyle name="Обычный 15 13 2 2 4" xfId="24026"/>
    <cellStyle name="Обычный 15 13 2 3" xfId="20466"/>
    <cellStyle name="Обычный 15 13 2 3 2" xfId="21239"/>
    <cellStyle name="Обычный 15 13 2 3 2 2" xfId="23429"/>
    <cellStyle name="Обычный 15 13 2 3 2 2 2" xfId="26736"/>
    <cellStyle name="Обычный 15 13 2 3 2 3" xfId="25082"/>
    <cellStyle name="Обычный 15 13 2 3 3" xfId="22678"/>
    <cellStyle name="Обычный 15 13 2 3 3 2" xfId="25984"/>
    <cellStyle name="Обычный 15 13 2 3 4" xfId="24330"/>
    <cellStyle name="Обычный 15 13 2 4" xfId="20699"/>
    <cellStyle name="Обычный 15 13 2 4 2" xfId="22882"/>
    <cellStyle name="Обычный 15 13 2 4 2 2" xfId="26188"/>
    <cellStyle name="Обычный 15 13 2 4 3" xfId="24534"/>
    <cellStyle name="Обычный 15 13 2 5" xfId="21958"/>
    <cellStyle name="Обычный 15 13 2 5 2" xfId="23619"/>
    <cellStyle name="Обычный 15 13 2 5 2 2" xfId="26928"/>
    <cellStyle name="Обычный 15 13 2 5 3" xfId="25274"/>
    <cellStyle name="Обычный 15 13 2 6" xfId="22133"/>
    <cellStyle name="Обычный 15 13 2 6 2" xfId="25437"/>
    <cellStyle name="Обычный 15 13 2 7" xfId="23783"/>
    <cellStyle name="Обычный 15 13 3" xfId="20080"/>
    <cellStyle name="Обычный 15 13 3 2" xfId="20843"/>
    <cellStyle name="Обычный 15 13 3 2 2" xfId="23030"/>
    <cellStyle name="Обычный 15 13 3 2 2 2" xfId="26336"/>
    <cellStyle name="Обычный 15 13 3 2 3" xfId="24682"/>
    <cellStyle name="Обычный 15 13 3 3" xfId="22278"/>
    <cellStyle name="Обычный 15 13 3 3 2" xfId="25584"/>
    <cellStyle name="Обычный 15 13 3 4" xfId="23930"/>
    <cellStyle name="Обычный 15 13 4" xfId="20376"/>
    <cellStyle name="Обычный 15 13 4 2" xfId="21143"/>
    <cellStyle name="Обычный 15 13 4 2 2" xfId="23333"/>
    <cellStyle name="Обычный 15 13 4 2 2 2" xfId="26640"/>
    <cellStyle name="Обычный 15 13 4 2 3" xfId="24986"/>
    <cellStyle name="Обычный 15 13 4 3" xfId="22582"/>
    <cellStyle name="Обычный 15 13 4 3 2" xfId="25888"/>
    <cellStyle name="Обычный 15 13 4 4" xfId="24234"/>
    <cellStyle name="Обычный 15 13 5" xfId="20591"/>
    <cellStyle name="Обычный 15 13 5 2" xfId="22782"/>
    <cellStyle name="Обычный 15 13 5 2 2" xfId="26088"/>
    <cellStyle name="Обычный 15 13 5 3" xfId="24434"/>
    <cellStyle name="Обычный 15 13 6" xfId="21619"/>
    <cellStyle name="Обычный 15 13 6 2" xfId="23559"/>
    <cellStyle name="Обычный 15 13 6 2 2" xfId="26868"/>
    <cellStyle name="Обычный 15 13 6 3" xfId="25214"/>
    <cellStyle name="Обычный 15 13 7" xfId="22037"/>
    <cellStyle name="Обычный 15 13 7 2" xfId="25341"/>
    <cellStyle name="Обычный 15 13 8" xfId="23687"/>
    <cellStyle name="Обычный 15 2" xfId="7199"/>
    <cellStyle name="Обычный 15 2 2" xfId="7200"/>
    <cellStyle name="Обычный 15 2 2 2" xfId="7201"/>
    <cellStyle name="Обычный 15 2 2 2 2" xfId="20939"/>
    <cellStyle name="Обычный 15 2 2 2 2 2" xfId="23126"/>
    <cellStyle name="Обычный 15 2 2 2 2 2 2" xfId="26433"/>
    <cellStyle name="Обычный 15 2 2 2 2 3" xfId="24779"/>
    <cellStyle name="Обычный 15 2 2 2 3" xfId="22375"/>
    <cellStyle name="Обычный 15 2 2 2 3 2" xfId="25681"/>
    <cellStyle name="Обычный 15 2 2 2 4" xfId="24027"/>
    <cellStyle name="Обычный 15 2 2 3" xfId="15394"/>
    <cellStyle name="Обычный 15 2 2 3 2" xfId="21240"/>
    <cellStyle name="Обычный 15 2 2 3 2 2" xfId="23430"/>
    <cellStyle name="Обычный 15 2 2 3 2 2 2" xfId="26737"/>
    <cellStyle name="Обычный 15 2 2 3 2 3" xfId="25083"/>
    <cellStyle name="Обычный 15 2 2 3 3" xfId="22679"/>
    <cellStyle name="Обычный 15 2 2 3 3 2" xfId="25985"/>
    <cellStyle name="Обычный 15 2 2 3 4" xfId="24331"/>
    <cellStyle name="Обычный 15 2 2 3 5" xfId="20467"/>
    <cellStyle name="Обычный 15 2 2 4" xfId="16924"/>
    <cellStyle name="Обычный 15 2 2 4 2" xfId="22883"/>
    <cellStyle name="Обычный 15 2 2 4 2 2" xfId="26189"/>
    <cellStyle name="Обычный 15 2 2 4 3" xfId="24535"/>
    <cellStyle name="Обычный 15 2 2 4 4" xfId="20700"/>
    <cellStyle name="Обычный 15 2 2 5" xfId="21959"/>
    <cellStyle name="Обычный 15 2 2 5 2" xfId="23620"/>
    <cellStyle name="Обычный 15 2 2 5 2 2" xfId="26929"/>
    <cellStyle name="Обычный 15 2 2 5 3" xfId="25275"/>
    <cellStyle name="Обычный 15 2 2 6" xfId="22134"/>
    <cellStyle name="Обычный 15 2 2 6 2" xfId="25438"/>
    <cellStyle name="Обычный 15 2 2 7" xfId="23784"/>
    <cellStyle name="Обычный 15 2 3" xfId="7202"/>
    <cellStyle name="Обычный 15 2 3 2" xfId="7203"/>
    <cellStyle name="Обычный 15 2 3 2 2" xfId="23031"/>
    <cellStyle name="Обычный 15 2 3 2 2 2" xfId="26337"/>
    <cellStyle name="Обычный 15 2 3 2 3" xfId="24683"/>
    <cellStyle name="Обычный 15 2 3 2 4" xfId="20844"/>
    <cellStyle name="Обычный 15 2 3 3" xfId="15395"/>
    <cellStyle name="Обычный 15 2 3 3 2" xfId="25585"/>
    <cellStyle name="Обычный 15 2 3 3 3" xfId="22279"/>
    <cellStyle name="Обычный 15 2 3 4" xfId="16925"/>
    <cellStyle name="Обычный 15 2 3 4 2" xfId="23931"/>
    <cellStyle name="Обычный 15 2 3 5" xfId="20081"/>
    <cellStyle name="Обычный 15 2 4" xfId="7204"/>
    <cellStyle name="Обычный 15 2 4 2" xfId="21144"/>
    <cellStyle name="Обычный 15 2 4 2 2" xfId="23334"/>
    <cellStyle name="Обычный 15 2 4 2 2 2" xfId="26641"/>
    <cellStyle name="Обычный 15 2 4 2 3" xfId="24987"/>
    <cellStyle name="Обычный 15 2 4 3" xfId="22583"/>
    <cellStyle name="Обычный 15 2 4 3 2" xfId="25889"/>
    <cellStyle name="Обычный 15 2 4 4" xfId="24235"/>
    <cellStyle name="Обычный 15 2 5" xfId="7205"/>
    <cellStyle name="Обычный 15 2 5 2" xfId="22783"/>
    <cellStyle name="Обычный 15 2 5 2 2" xfId="26089"/>
    <cellStyle name="Обычный 15 2 5 3" xfId="24435"/>
    <cellStyle name="Обычный 15 2 5 4" xfId="20592"/>
    <cellStyle name="Обычный 15 2 6" xfId="21620"/>
    <cellStyle name="Обычный 15 2 6 2" xfId="23560"/>
    <cellStyle name="Обычный 15 2 6 2 2" xfId="26869"/>
    <cellStyle name="Обычный 15 2 6 3" xfId="25215"/>
    <cellStyle name="Обычный 15 2 7" xfId="22038"/>
    <cellStyle name="Обычный 15 2 7 2" xfId="25342"/>
    <cellStyle name="Обычный 15 2 8" xfId="23688"/>
    <cellStyle name="Обычный 15 2 9" xfId="27155"/>
    <cellStyle name="Обычный 15 3" xfId="7206"/>
    <cellStyle name="Обычный 15 3 2" xfId="7207"/>
    <cellStyle name="Обычный 15 3 2 2" xfId="20168"/>
    <cellStyle name="Обычный 15 3 2 2 2" xfId="20940"/>
    <cellStyle name="Обычный 15 3 2 2 2 2" xfId="23127"/>
    <cellStyle name="Обычный 15 3 2 2 2 2 2" xfId="26434"/>
    <cellStyle name="Обычный 15 3 2 2 2 3" xfId="24780"/>
    <cellStyle name="Обычный 15 3 2 2 3" xfId="22376"/>
    <cellStyle name="Обычный 15 3 2 2 3 2" xfId="25682"/>
    <cellStyle name="Обычный 15 3 2 2 4" xfId="24028"/>
    <cellStyle name="Обычный 15 3 2 3" xfId="20468"/>
    <cellStyle name="Обычный 15 3 2 3 2" xfId="21241"/>
    <cellStyle name="Обычный 15 3 2 3 2 2" xfId="23431"/>
    <cellStyle name="Обычный 15 3 2 3 2 2 2" xfId="26738"/>
    <cellStyle name="Обычный 15 3 2 3 2 3" xfId="25084"/>
    <cellStyle name="Обычный 15 3 2 3 3" xfId="22680"/>
    <cellStyle name="Обычный 15 3 2 3 3 2" xfId="25986"/>
    <cellStyle name="Обычный 15 3 2 3 4" xfId="24332"/>
    <cellStyle name="Обычный 15 3 2 4" xfId="20701"/>
    <cellStyle name="Обычный 15 3 2 4 2" xfId="22884"/>
    <cellStyle name="Обычный 15 3 2 4 2 2" xfId="26190"/>
    <cellStyle name="Обычный 15 3 2 4 3" xfId="24536"/>
    <cellStyle name="Обычный 15 3 2 5" xfId="21960"/>
    <cellStyle name="Обычный 15 3 2 5 2" xfId="23621"/>
    <cellStyle name="Обычный 15 3 2 5 2 2" xfId="26930"/>
    <cellStyle name="Обычный 15 3 2 5 3" xfId="25276"/>
    <cellStyle name="Обычный 15 3 2 6" xfId="22135"/>
    <cellStyle name="Обычный 15 3 2 6 2" xfId="25439"/>
    <cellStyle name="Обычный 15 3 2 7" xfId="23785"/>
    <cellStyle name="Обычный 15 3 2 8" xfId="19874"/>
    <cellStyle name="Обычный 15 3 3" xfId="7208"/>
    <cellStyle name="Обычный 15 3 3 2" xfId="20845"/>
    <cellStyle name="Обычный 15 3 3 2 2" xfId="23032"/>
    <cellStyle name="Обычный 15 3 3 2 2 2" xfId="26338"/>
    <cellStyle name="Обычный 15 3 3 2 3" xfId="24684"/>
    <cellStyle name="Обычный 15 3 3 3" xfId="22280"/>
    <cellStyle name="Обычный 15 3 3 3 2" xfId="25586"/>
    <cellStyle name="Обычный 15 3 3 4" xfId="23932"/>
    <cellStyle name="Обычный 15 3 4" xfId="15396"/>
    <cellStyle name="Обычный 15 3 4 2" xfId="21145"/>
    <cellStyle name="Обычный 15 3 4 2 2" xfId="23335"/>
    <cellStyle name="Обычный 15 3 4 2 2 2" xfId="26642"/>
    <cellStyle name="Обычный 15 3 4 2 3" xfId="24988"/>
    <cellStyle name="Обычный 15 3 4 3" xfId="22584"/>
    <cellStyle name="Обычный 15 3 4 3 2" xfId="25890"/>
    <cellStyle name="Обычный 15 3 4 4" xfId="24236"/>
    <cellStyle name="Обычный 15 3 4 5" xfId="20377"/>
    <cellStyle name="Обычный 15 3 5" xfId="16926"/>
    <cellStyle name="Обычный 15 3 5 2" xfId="22784"/>
    <cellStyle name="Обычный 15 3 5 2 2" xfId="26090"/>
    <cellStyle name="Обычный 15 3 5 3" xfId="24436"/>
    <cellStyle name="Обычный 15 3 5 4" xfId="20593"/>
    <cellStyle name="Обычный 15 3 6" xfId="21621"/>
    <cellStyle name="Обычный 15 3 6 2" xfId="23561"/>
    <cellStyle name="Обычный 15 3 6 2 2" xfId="26870"/>
    <cellStyle name="Обычный 15 3 6 3" xfId="25216"/>
    <cellStyle name="Обычный 15 3 7" xfId="22039"/>
    <cellStyle name="Обычный 15 3 7 2" xfId="25343"/>
    <cellStyle name="Обычный 15 3 8" xfId="23689"/>
    <cellStyle name="Обычный 15 4" xfId="7209"/>
    <cellStyle name="Обычный 15 4 2" xfId="19875"/>
    <cellStyle name="Обычный 15 4 2 2" xfId="20169"/>
    <cellStyle name="Обычный 15 4 2 2 2" xfId="20941"/>
    <cellStyle name="Обычный 15 4 2 2 2 2" xfId="23128"/>
    <cellStyle name="Обычный 15 4 2 2 2 2 2" xfId="26435"/>
    <cellStyle name="Обычный 15 4 2 2 2 3" xfId="24781"/>
    <cellStyle name="Обычный 15 4 2 2 3" xfId="22377"/>
    <cellStyle name="Обычный 15 4 2 2 3 2" xfId="25683"/>
    <cellStyle name="Обычный 15 4 2 2 4" xfId="24029"/>
    <cellStyle name="Обычный 15 4 2 3" xfId="20469"/>
    <cellStyle name="Обычный 15 4 2 3 2" xfId="21242"/>
    <cellStyle name="Обычный 15 4 2 3 2 2" xfId="23432"/>
    <cellStyle name="Обычный 15 4 2 3 2 2 2" xfId="26739"/>
    <cellStyle name="Обычный 15 4 2 3 2 3" xfId="25085"/>
    <cellStyle name="Обычный 15 4 2 3 3" xfId="22681"/>
    <cellStyle name="Обычный 15 4 2 3 3 2" xfId="25987"/>
    <cellStyle name="Обычный 15 4 2 3 4" xfId="24333"/>
    <cellStyle name="Обычный 15 4 2 4" xfId="20702"/>
    <cellStyle name="Обычный 15 4 2 4 2" xfId="22885"/>
    <cellStyle name="Обычный 15 4 2 4 2 2" xfId="26191"/>
    <cellStyle name="Обычный 15 4 2 4 3" xfId="24537"/>
    <cellStyle name="Обычный 15 4 2 5" xfId="21961"/>
    <cellStyle name="Обычный 15 4 2 5 2" xfId="23622"/>
    <cellStyle name="Обычный 15 4 2 5 2 2" xfId="26931"/>
    <cellStyle name="Обычный 15 4 2 5 3" xfId="25277"/>
    <cellStyle name="Обычный 15 4 2 6" xfId="22136"/>
    <cellStyle name="Обычный 15 4 2 6 2" xfId="25440"/>
    <cellStyle name="Обычный 15 4 2 7" xfId="23786"/>
    <cellStyle name="Обычный 15 4 3" xfId="20082"/>
    <cellStyle name="Обычный 15 4 3 2" xfId="20846"/>
    <cellStyle name="Обычный 15 4 3 2 2" xfId="23033"/>
    <cellStyle name="Обычный 15 4 3 2 2 2" xfId="26339"/>
    <cellStyle name="Обычный 15 4 3 2 3" xfId="24685"/>
    <cellStyle name="Обычный 15 4 3 3" xfId="22281"/>
    <cellStyle name="Обычный 15 4 3 3 2" xfId="25587"/>
    <cellStyle name="Обычный 15 4 3 4" xfId="23933"/>
    <cellStyle name="Обычный 15 4 4" xfId="20378"/>
    <cellStyle name="Обычный 15 4 4 2" xfId="21146"/>
    <cellStyle name="Обычный 15 4 4 2 2" xfId="23336"/>
    <cellStyle name="Обычный 15 4 4 2 2 2" xfId="26643"/>
    <cellStyle name="Обычный 15 4 4 2 3" xfId="24989"/>
    <cellStyle name="Обычный 15 4 4 3" xfId="22585"/>
    <cellStyle name="Обычный 15 4 4 3 2" xfId="25891"/>
    <cellStyle name="Обычный 15 4 4 4" xfId="24237"/>
    <cellStyle name="Обычный 15 4 5" xfId="20594"/>
    <cellStyle name="Обычный 15 4 5 2" xfId="22785"/>
    <cellStyle name="Обычный 15 4 5 2 2" xfId="26091"/>
    <cellStyle name="Обычный 15 4 5 3" xfId="24437"/>
    <cellStyle name="Обычный 15 4 6" xfId="21622"/>
    <cellStyle name="Обычный 15 4 6 2" xfId="23562"/>
    <cellStyle name="Обычный 15 4 6 2 2" xfId="26871"/>
    <cellStyle name="Обычный 15 4 6 3" xfId="25217"/>
    <cellStyle name="Обычный 15 4 7" xfId="22040"/>
    <cellStyle name="Обычный 15 4 7 2" xfId="25344"/>
    <cellStyle name="Обычный 15 4 8" xfId="23690"/>
    <cellStyle name="Обычный 15 5" xfId="7210"/>
    <cellStyle name="Обычный 15 5 2" xfId="19876"/>
    <cellStyle name="Обычный 15 5 2 2" xfId="20170"/>
    <cellStyle name="Обычный 15 5 2 2 2" xfId="20942"/>
    <cellStyle name="Обычный 15 5 2 2 2 2" xfId="23129"/>
    <cellStyle name="Обычный 15 5 2 2 2 2 2" xfId="26436"/>
    <cellStyle name="Обычный 15 5 2 2 2 3" xfId="24782"/>
    <cellStyle name="Обычный 15 5 2 2 3" xfId="22378"/>
    <cellStyle name="Обычный 15 5 2 2 3 2" xfId="25684"/>
    <cellStyle name="Обычный 15 5 2 2 4" xfId="24030"/>
    <cellStyle name="Обычный 15 5 2 3" xfId="20470"/>
    <cellStyle name="Обычный 15 5 2 3 2" xfId="21243"/>
    <cellStyle name="Обычный 15 5 2 3 2 2" xfId="23433"/>
    <cellStyle name="Обычный 15 5 2 3 2 2 2" xfId="26740"/>
    <cellStyle name="Обычный 15 5 2 3 2 3" xfId="25086"/>
    <cellStyle name="Обычный 15 5 2 3 3" xfId="22682"/>
    <cellStyle name="Обычный 15 5 2 3 3 2" xfId="25988"/>
    <cellStyle name="Обычный 15 5 2 3 4" xfId="24334"/>
    <cellStyle name="Обычный 15 5 2 4" xfId="20703"/>
    <cellStyle name="Обычный 15 5 2 4 2" xfId="22886"/>
    <cellStyle name="Обычный 15 5 2 4 2 2" xfId="26192"/>
    <cellStyle name="Обычный 15 5 2 4 3" xfId="24538"/>
    <cellStyle name="Обычный 15 5 2 5" xfId="21962"/>
    <cellStyle name="Обычный 15 5 2 5 2" xfId="23623"/>
    <cellStyle name="Обычный 15 5 2 5 2 2" xfId="26932"/>
    <cellStyle name="Обычный 15 5 2 5 3" xfId="25278"/>
    <cellStyle name="Обычный 15 5 2 6" xfId="22137"/>
    <cellStyle name="Обычный 15 5 2 6 2" xfId="25441"/>
    <cellStyle name="Обычный 15 5 2 7" xfId="23787"/>
    <cellStyle name="Обычный 15 5 3" xfId="20083"/>
    <cellStyle name="Обычный 15 5 3 2" xfId="20847"/>
    <cellStyle name="Обычный 15 5 3 2 2" xfId="23034"/>
    <cellStyle name="Обычный 15 5 3 2 2 2" xfId="26340"/>
    <cellStyle name="Обычный 15 5 3 2 3" xfId="24686"/>
    <cellStyle name="Обычный 15 5 3 3" xfId="22282"/>
    <cellStyle name="Обычный 15 5 3 3 2" xfId="25588"/>
    <cellStyle name="Обычный 15 5 3 4" xfId="23934"/>
    <cellStyle name="Обычный 15 5 4" xfId="20379"/>
    <cellStyle name="Обычный 15 5 4 2" xfId="21147"/>
    <cellStyle name="Обычный 15 5 4 2 2" xfId="23337"/>
    <cellStyle name="Обычный 15 5 4 2 2 2" xfId="26644"/>
    <cellStyle name="Обычный 15 5 4 2 3" xfId="24990"/>
    <cellStyle name="Обычный 15 5 4 3" xfId="22586"/>
    <cellStyle name="Обычный 15 5 4 3 2" xfId="25892"/>
    <cellStyle name="Обычный 15 5 4 4" xfId="24238"/>
    <cellStyle name="Обычный 15 5 5" xfId="20595"/>
    <cellStyle name="Обычный 15 5 5 2" xfId="22786"/>
    <cellStyle name="Обычный 15 5 5 2 2" xfId="26092"/>
    <cellStyle name="Обычный 15 5 5 3" xfId="24438"/>
    <cellStyle name="Обычный 15 5 6" xfId="21623"/>
    <cellStyle name="Обычный 15 5 6 2" xfId="23563"/>
    <cellStyle name="Обычный 15 5 6 2 2" xfId="26872"/>
    <cellStyle name="Обычный 15 5 6 3" xfId="25218"/>
    <cellStyle name="Обычный 15 5 7" xfId="22041"/>
    <cellStyle name="Обычный 15 5 7 2" xfId="25345"/>
    <cellStyle name="Обычный 15 5 8" xfId="23691"/>
    <cellStyle name="Обычный 15 5 9" xfId="19090"/>
    <cellStyle name="Обычный 15 6" xfId="19091"/>
    <cellStyle name="Обычный 15 6 2" xfId="19877"/>
    <cellStyle name="Обычный 15 6 2 2" xfId="20171"/>
    <cellStyle name="Обычный 15 6 2 2 2" xfId="20943"/>
    <cellStyle name="Обычный 15 6 2 2 2 2" xfId="23130"/>
    <cellStyle name="Обычный 15 6 2 2 2 2 2" xfId="26437"/>
    <cellStyle name="Обычный 15 6 2 2 2 3" xfId="24783"/>
    <cellStyle name="Обычный 15 6 2 2 3" xfId="22379"/>
    <cellStyle name="Обычный 15 6 2 2 3 2" xfId="25685"/>
    <cellStyle name="Обычный 15 6 2 2 4" xfId="24031"/>
    <cellStyle name="Обычный 15 6 2 3" xfId="20471"/>
    <cellStyle name="Обычный 15 6 2 3 2" xfId="21244"/>
    <cellStyle name="Обычный 15 6 2 3 2 2" xfId="23434"/>
    <cellStyle name="Обычный 15 6 2 3 2 2 2" xfId="26741"/>
    <cellStyle name="Обычный 15 6 2 3 2 3" xfId="25087"/>
    <cellStyle name="Обычный 15 6 2 3 3" xfId="22683"/>
    <cellStyle name="Обычный 15 6 2 3 3 2" xfId="25989"/>
    <cellStyle name="Обычный 15 6 2 3 4" xfId="24335"/>
    <cellStyle name="Обычный 15 6 2 4" xfId="20704"/>
    <cellStyle name="Обычный 15 6 2 4 2" xfId="22887"/>
    <cellStyle name="Обычный 15 6 2 4 2 2" xfId="26193"/>
    <cellStyle name="Обычный 15 6 2 4 3" xfId="24539"/>
    <cellStyle name="Обычный 15 6 2 5" xfId="21963"/>
    <cellStyle name="Обычный 15 6 2 5 2" xfId="23624"/>
    <cellStyle name="Обычный 15 6 2 5 2 2" xfId="26933"/>
    <cellStyle name="Обычный 15 6 2 5 3" xfId="25279"/>
    <cellStyle name="Обычный 15 6 2 6" xfId="22138"/>
    <cellStyle name="Обычный 15 6 2 6 2" xfId="25442"/>
    <cellStyle name="Обычный 15 6 2 7" xfId="23788"/>
    <cellStyle name="Обычный 15 6 3" xfId="20084"/>
    <cellStyle name="Обычный 15 6 3 2" xfId="20848"/>
    <cellStyle name="Обычный 15 6 3 2 2" xfId="23035"/>
    <cellStyle name="Обычный 15 6 3 2 2 2" xfId="26341"/>
    <cellStyle name="Обычный 15 6 3 2 3" xfId="24687"/>
    <cellStyle name="Обычный 15 6 3 3" xfId="22283"/>
    <cellStyle name="Обычный 15 6 3 3 2" xfId="25589"/>
    <cellStyle name="Обычный 15 6 3 4" xfId="23935"/>
    <cellStyle name="Обычный 15 6 4" xfId="20380"/>
    <cellStyle name="Обычный 15 6 4 2" xfId="21148"/>
    <cellStyle name="Обычный 15 6 4 2 2" xfId="23338"/>
    <cellStyle name="Обычный 15 6 4 2 2 2" xfId="26645"/>
    <cellStyle name="Обычный 15 6 4 2 3" xfId="24991"/>
    <cellStyle name="Обычный 15 6 4 3" xfId="22587"/>
    <cellStyle name="Обычный 15 6 4 3 2" xfId="25893"/>
    <cellStyle name="Обычный 15 6 4 4" xfId="24239"/>
    <cellStyle name="Обычный 15 6 5" xfId="20596"/>
    <cellStyle name="Обычный 15 6 5 2" xfId="22787"/>
    <cellStyle name="Обычный 15 6 5 2 2" xfId="26093"/>
    <cellStyle name="Обычный 15 6 5 3" xfId="24439"/>
    <cellStyle name="Обычный 15 6 6" xfId="21624"/>
    <cellStyle name="Обычный 15 6 6 2" xfId="23564"/>
    <cellStyle name="Обычный 15 6 6 2 2" xfId="26873"/>
    <cellStyle name="Обычный 15 6 6 3" xfId="25219"/>
    <cellStyle name="Обычный 15 6 7" xfId="22042"/>
    <cellStyle name="Обычный 15 6 7 2" xfId="25346"/>
    <cellStyle name="Обычный 15 6 8" xfId="23692"/>
    <cellStyle name="Обычный 15 7" xfId="19092"/>
    <cellStyle name="Обычный 15 7 2" xfId="19878"/>
    <cellStyle name="Обычный 15 7 2 2" xfId="20172"/>
    <cellStyle name="Обычный 15 7 2 2 2" xfId="20944"/>
    <cellStyle name="Обычный 15 7 2 2 2 2" xfId="23131"/>
    <cellStyle name="Обычный 15 7 2 2 2 2 2" xfId="26438"/>
    <cellStyle name="Обычный 15 7 2 2 2 3" xfId="24784"/>
    <cellStyle name="Обычный 15 7 2 2 3" xfId="22380"/>
    <cellStyle name="Обычный 15 7 2 2 3 2" xfId="25686"/>
    <cellStyle name="Обычный 15 7 2 2 4" xfId="24032"/>
    <cellStyle name="Обычный 15 7 2 3" xfId="20472"/>
    <cellStyle name="Обычный 15 7 2 3 2" xfId="21245"/>
    <cellStyle name="Обычный 15 7 2 3 2 2" xfId="23435"/>
    <cellStyle name="Обычный 15 7 2 3 2 2 2" xfId="26742"/>
    <cellStyle name="Обычный 15 7 2 3 2 3" xfId="25088"/>
    <cellStyle name="Обычный 15 7 2 3 3" xfId="22684"/>
    <cellStyle name="Обычный 15 7 2 3 3 2" xfId="25990"/>
    <cellStyle name="Обычный 15 7 2 3 4" xfId="24336"/>
    <cellStyle name="Обычный 15 7 2 4" xfId="20705"/>
    <cellStyle name="Обычный 15 7 2 4 2" xfId="22888"/>
    <cellStyle name="Обычный 15 7 2 4 2 2" xfId="26194"/>
    <cellStyle name="Обычный 15 7 2 4 3" xfId="24540"/>
    <cellStyle name="Обычный 15 7 2 5" xfId="21964"/>
    <cellStyle name="Обычный 15 7 2 5 2" xfId="23625"/>
    <cellStyle name="Обычный 15 7 2 5 2 2" xfId="26934"/>
    <cellStyle name="Обычный 15 7 2 5 3" xfId="25280"/>
    <cellStyle name="Обычный 15 7 2 6" xfId="22139"/>
    <cellStyle name="Обычный 15 7 2 6 2" xfId="25443"/>
    <cellStyle name="Обычный 15 7 2 7" xfId="23789"/>
    <cellStyle name="Обычный 15 7 3" xfId="20085"/>
    <cellStyle name="Обычный 15 7 3 2" xfId="20849"/>
    <cellStyle name="Обычный 15 7 3 2 2" xfId="23036"/>
    <cellStyle name="Обычный 15 7 3 2 2 2" xfId="26342"/>
    <cellStyle name="Обычный 15 7 3 2 3" xfId="24688"/>
    <cellStyle name="Обычный 15 7 3 3" xfId="22284"/>
    <cellStyle name="Обычный 15 7 3 3 2" xfId="25590"/>
    <cellStyle name="Обычный 15 7 3 4" xfId="23936"/>
    <cellStyle name="Обычный 15 7 4" xfId="20381"/>
    <cellStyle name="Обычный 15 7 4 2" xfId="21149"/>
    <cellStyle name="Обычный 15 7 4 2 2" xfId="23339"/>
    <cellStyle name="Обычный 15 7 4 2 2 2" xfId="26646"/>
    <cellStyle name="Обычный 15 7 4 2 3" xfId="24992"/>
    <cellStyle name="Обычный 15 7 4 3" xfId="22588"/>
    <cellStyle name="Обычный 15 7 4 3 2" xfId="25894"/>
    <cellStyle name="Обычный 15 7 4 4" xfId="24240"/>
    <cellStyle name="Обычный 15 7 5" xfId="20597"/>
    <cellStyle name="Обычный 15 7 5 2" xfId="22788"/>
    <cellStyle name="Обычный 15 7 5 2 2" xfId="26094"/>
    <cellStyle name="Обычный 15 7 5 3" xfId="24440"/>
    <cellStyle name="Обычный 15 7 6" xfId="21625"/>
    <cellStyle name="Обычный 15 7 6 2" xfId="23565"/>
    <cellStyle name="Обычный 15 7 6 2 2" xfId="26874"/>
    <cellStyle name="Обычный 15 7 6 3" xfId="25220"/>
    <cellStyle name="Обычный 15 7 7" xfId="22043"/>
    <cellStyle name="Обычный 15 7 7 2" xfId="25347"/>
    <cellStyle name="Обычный 15 7 8" xfId="23693"/>
    <cellStyle name="Обычный 15 8" xfId="19093"/>
    <cellStyle name="Обычный 15 8 2" xfId="19879"/>
    <cellStyle name="Обычный 15 8 2 2" xfId="20173"/>
    <cellStyle name="Обычный 15 8 2 2 2" xfId="20945"/>
    <cellStyle name="Обычный 15 8 2 2 2 2" xfId="23132"/>
    <cellStyle name="Обычный 15 8 2 2 2 2 2" xfId="26439"/>
    <cellStyle name="Обычный 15 8 2 2 2 3" xfId="24785"/>
    <cellStyle name="Обычный 15 8 2 2 3" xfId="22381"/>
    <cellStyle name="Обычный 15 8 2 2 3 2" xfId="25687"/>
    <cellStyle name="Обычный 15 8 2 2 4" xfId="24033"/>
    <cellStyle name="Обычный 15 8 2 3" xfId="20473"/>
    <cellStyle name="Обычный 15 8 2 3 2" xfId="21246"/>
    <cellStyle name="Обычный 15 8 2 3 2 2" xfId="23436"/>
    <cellStyle name="Обычный 15 8 2 3 2 2 2" xfId="26743"/>
    <cellStyle name="Обычный 15 8 2 3 2 3" xfId="25089"/>
    <cellStyle name="Обычный 15 8 2 3 3" xfId="22685"/>
    <cellStyle name="Обычный 15 8 2 3 3 2" xfId="25991"/>
    <cellStyle name="Обычный 15 8 2 3 4" xfId="24337"/>
    <cellStyle name="Обычный 15 8 2 4" xfId="20706"/>
    <cellStyle name="Обычный 15 8 2 4 2" xfId="22889"/>
    <cellStyle name="Обычный 15 8 2 4 2 2" xfId="26195"/>
    <cellStyle name="Обычный 15 8 2 4 3" xfId="24541"/>
    <cellStyle name="Обычный 15 8 2 5" xfId="21965"/>
    <cellStyle name="Обычный 15 8 2 5 2" xfId="23626"/>
    <cellStyle name="Обычный 15 8 2 5 2 2" xfId="26935"/>
    <cellStyle name="Обычный 15 8 2 5 3" xfId="25281"/>
    <cellStyle name="Обычный 15 8 2 6" xfId="22140"/>
    <cellStyle name="Обычный 15 8 2 6 2" xfId="25444"/>
    <cellStyle name="Обычный 15 8 2 7" xfId="23790"/>
    <cellStyle name="Обычный 15 8 3" xfId="20086"/>
    <cellStyle name="Обычный 15 8 3 2" xfId="20850"/>
    <cellStyle name="Обычный 15 8 3 2 2" xfId="23037"/>
    <cellStyle name="Обычный 15 8 3 2 2 2" xfId="26343"/>
    <cellStyle name="Обычный 15 8 3 2 3" xfId="24689"/>
    <cellStyle name="Обычный 15 8 3 3" xfId="22285"/>
    <cellStyle name="Обычный 15 8 3 3 2" xfId="25591"/>
    <cellStyle name="Обычный 15 8 3 4" xfId="23937"/>
    <cellStyle name="Обычный 15 8 4" xfId="20382"/>
    <cellStyle name="Обычный 15 8 4 2" xfId="21150"/>
    <cellStyle name="Обычный 15 8 4 2 2" xfId="23340"/>
    <cellStyle name="Обычный 15 8 4 2 2 2" xfId="26647"/>
    <cellStyle name="Обычный 15 8 4 2 3" xfId="24993"/>
    <cellStyle name="Обычный 15 8 4 3" xfId="22589"/>
    <cellStyle name="Обычный 15 8 4 3 2" xfId="25895"/>
    <cellStyle name="Обычный 15 8 4 4" xfId="24241"/>
    <cellStyle name="Обычный 15 8 5" xfId="20598"/>
    <cellStyle name="Обычный 15 8 5 2" xfId="22789"/>
    <cellStyle name="Обычный 15 8 5 2 2" xfId="26095"/>
    <cellStyle name="Обычный 15 8 5 3" xfId="24441"/>
    <cellStyle name="Обычный 15 8 6" xfId="21626"/>
    <cellStyle name="Обычный 15 8 6 2" xfId="23566"/>
    <cellStyle name="Обычный 15 8 6 2 2" xfId="26875"/>
    <cellStyle name="Обычный 15 8 6 3" xfId="25221"/>
    <cellStyle name="Обычный 15 8 7" xfId="22044"/>
    <cellStyle name="Обычный 15 8 7 2" xfId="25348"/>
    <cellStyle name="Обычный 15 8 8" xfId="23694"/>
    <cellStyle name="Обычный 15 9" xfId="19094"/>
    <cellStyle name="Обычный 15 9 2" xfId="19880"/>
    <cellStyle name="Обычный 15 9 2 2" xfId="20174"/>
    <cellStyle name="Обычный 15 9 2 2 2" xfId="20946"/>
    <cellStyle name="Обычный 15 9 2 2 2 2" xfId="23133"/>
    <cellStyle name="Обычный 15 9 2 2 2 2 2" xfId="26440"/>
    <cellStyle name="Обычный 15 9 2 2 2 3" xfId="24786"/>
    <cellStyle name="Обычный 15 9 2 2 3" xfId="22382"/>
    <cellStyle name="Обычный 15 9 2 2 3 2" xfId="25688"/>
    <cellStyle name="Обычный 15 9 2 2 4" xfId="24034"/>
    <cellStyle name="Обычный 15 9 2 3" xfId="20474"/>
    <cellStyle name="Обычный 15 9 2 3 2" xfId="21247"/>
    <cellStyle name="Обычный 15 9 2 3 2 2" xfId="23437"/>
    <cellStyle name="Обычный 15 9 2 3 2 2 2" xfId="26744"/>
    <cellStyle name="Обычный 15 9 2 3 2 3" xfId="25090"/>
    <cellStyle name="Обычный 15 9 2 3 3" xfId="22686"/>
    <cellStyle name="Обычный 15 9 2 3 3 2" xfId="25992"/>
    <cellStyle name="Обычный 15 9 2 3 4" xfId="24338"/>
    <cellStyle name="Обычный 15 9 2 4" xfId="20707"/>
    <cellStyle name="Обычный 15 9 2 4 2" xfId="22890"/>
    <cellStyle name="Обычный 15 9 2 4 2 2" xfId="26196"/>
    <cellStyle name="Обычный 15 9 2 4 3" xfId="24542"/>
    <cellStyle name="Обычный 15 9 2 5" xfId="21966"/>
    <cellStyle name="Обычный 15 9 2 5 2" xfId="23627"/>
    <cellStyle name="Обычный 15 9 2 5 2 2" xfId="26936"/>
    <cellStyle name="Обычный 15 9 2 5 3" xfId="25282"/>
    <cellStyle name="Обычный 15 9 2 6" xfId="22141"/>
    <cellStyle name="Обычный 15 9 2 6 2" xfId="25445"/>
    <cellStyle name="Обычный 15 9 2 7" xfId="23791"/>
    <cellStyle name="Обычный 15 9 3" xfId="20087"/>
    <cellStyle name="Обычный 15 9 3 2" xfId="20851"/>
    <cellStyle name="Обычный 15 9 3 2 2" xfId="23038"/>
    <cellStyle name="Обычный 15 9 3 2 2 2" xfId="26344"/>
    <cellStyle name="Обычный 15 9 3 2 3" xfId="24690"/>
    <cellStyle name="Обычный 15 9 3 3" xfId="22286"/>
    <cellStyle name="Обычный 15 9 3 3 2" xfId="25592"/>
    <cellStyle name="Обычный 15 9 3 4" xfId="23938"/>
    <cellStyle name="Обычный 15 9 4" xfId="20383"/>
    <cellStyle name="Обычный 15 9 4 2" xfId="21151"/>
    <cellStyle name="Обычный 15 9 4 2 2" xfId="23341"/>
    <cellStyle name="Обычный 15 9 4 2 2 2" xfId="26648"/>
    <cellStyle name="Обычный 15 9 4 2 3" xfId="24994"/>
    <cellStyle name="Обычный 15 9 4 3" xfId="22590"/>
    <cellStyle name="Обычный 15 9 4 3 2" xfId="25896"/>
    <cellStyle name="Обычный 15 9 4 4" xfId="24242"/>
    <cellStyle name="Обычный 15 9 5" xfId="20599"/>
    <cellStyle name="Обычный 15 9 5 2" xfId="22790"/>
    <cellStyle name="Обычный 15 9 5 2 2" xfId="26096"/>
    <cellStyle name="Обычный 15 9 5 3" xfId="24442"/>
    <cellStyle name="Обычный 15 9 6" xfId="21627"/>
    <cellStyle name="Обычный 15 9 6 2" xfId="23567"/>
    <cellStyle name="Обычный 15 9 6 2 2" xfId="26876"/>
    <cellStyle name="Обычный 15 9 6 3" xfId="25222"/>
    <cellStyle name="Обычный 15 9 7" xfId="22045"/>
    <cellStyle name="Обычный 15 9 7 2" xfId="25349"/>
    <cellStyle name="Обычный 15 9 8" xfId="23695"/>
    <cellStyle name="Обычный 15_июль " xfId="7211"/>
    <cellStyle name="Обычный 150" xfId="20289"/>
    <cellStyle name="Обычный 150 2" xfId="21062"/>
    <cellStyle name="Обычный 150 2 2" xfId="23250"/>
    <cellStyle name="Обычный 150 2 2 2" xfId="26557"/>
    <cellStyle name="Обычный 150 2 3" xfId="24903"/>
    <cellStyle name="Обычный 150 3" xfId="22499"/>
    <cellStyle name="Обычный 150 3 2" xfId="25805"/>
    <cellStyle name="Обычный 150 4" xfId="24151"/>
    <cellStyle name="Обычный 151" xfId="20290"/>
    <cellStyle name="Обычный 151 2" xfId="21063"/>
    <cellStyle name="Обычный 151 2 2" xfId="23251"/>
    <cellStyle name="Обычный 151 2 2 2" xfId="26558"/>
    <cellStyle name="Обычный 151 2 3" xfId="24904"/>
    <cellStyle name="Обычный 151 3" xfId="22500"/>
    <cellStyle name="Обычный 151 3 2" xfId="25806"/>
    <cellStyle name="Обычный 151 4" xfId="24152"/>
    <cellStyle name="Обычный 152" xfId="20291"/>
    <cellStyle name="Обычный 152 2" xfId="21064"/>
    <cellStyle name="Обычный 152 2 2" xfId="23252"/>
    <cellStyle name="Обычный 152 2 2 2" xfId="26559"/>
    <cellStyle name="Обычный 152 2 3" xfId="24905"/>
    <cellStyle name="Обычный 152 3" xfId="22501"/>
    <cellStyle name="Обычный 152 3 2" xfId="25807"/>
    <cellStyle name="Обычный 152 4" xfId="24153"/>
    <cellStyle name="Обычный 153" xfId="20292"/>
    <cellStyle name="Обычный 153 2" xfId="21065"/>
    <cellStyle name="Обычный 153 2 2" xfId="23253"/>
    <cellStyle name="Обычный 153 2 2 2" xfId="26560"/>
    <cellStyle name="Обычный 153 2 3" xfId="24906"/>
    <cellStyle name="Обычный 153 3" xfId="22502"/>
    <cellStyle name="Обычный 153 3 2" xfId="25808"/>
    <cellStyle name="Обычный 153 4" xfId="24154"/>
    <cellStyle name="Обычный 154" xfId="20293"/>
    <cellStyle name="Обычный 154 2" xfId="21066"/>
    <cellStyle name="Обычный 154 2 2" xfId="23254"/>
    <cellStyle name="Обычный 154 2 2 2" xfId="26561"/>
    <cellStyle name="Обычный 154 2 3" xfId="24907"/>
    <cellStyle name="Обычный 154 3" xfId="22503"/>
    <cellStyle name="Обычный 154 3 2" xfId="25809"/>
    <cellStyle name="Обычный 154 4" xfId="24155"/>
    <cellStyle name="Обычный 155" xfId="20294"/>
    <cellStyle name="Обычный 155 2" xfId="21067"/>
    <cellStyle name="Обычный 155 2 2" xfId="23255"/>
    <cellStyle name="Обычный 155 2 2 2" xfId="26562"/>
    <cellStyle name="Обычный 155 2 3" xfId="24908"/>
    <cellStyle name="Обычный 155 3" xfId="22504"/>
    <cellStyle name="Обычный 155 3 2" xfId="25810"/>
    <cellStyle name="Обычный 155 4" xfId="24156"/>
    <cellStyle name="Обычный 156" xfId="20295"/>
    <cellStyle name="Обычный 156 2" xfId="21068"/>
    <cellStyle name="Обычный 156 2 2" xfId="23256"/>
    <cellStyle name="Обычный 156 2 2 2" xfId="26563"/>
    <cellStyle name="Обычный 156 2 3" xfId="24909"/>
    <cellStyle name="Обычный 156 3" xfId="22505"/>
    <cellStyle name="Обычный 156 3 2" xfId="25811"/>
    <cellStyle name="Обычный 156 4" xfId="24157"/>
    <cellStyle name="Обычный 157" xfId="20296"/>
    <cellStyle name="Обычный 157 2" xfId="21069"/>
    <cellStyle name="Обычный 157 2 2" xfId="23257"/>
    <cellStyle name="Обычный 157 2 2 2" xfId="26564"/>
    <cellStyle name="Обычный 157 2 3" xfId="24910"/>
    <cellStyle name="Обычный 157 3" xfId="22506"/>
    <cellStyle name="Обычный 157 3 2" xfId="25812"/>
    <cellStyle name="Обычный 157 4" xfId="24158"/>
    <cellStyle name="Обычный 158" xfId="20297"/>
    <cellStyle name="Обычный 158 2" xfId="21070"/>
    <cellStyle name="Обычный 158 2 2" xfId="23258"/>
    <cellStyle name="Обычный 158 2 2 2" xfId="26565"/>
    <cellStyle name="Обычный 158 2 3" xfId="24911"/>
    <cellStyle name="Обычный 158 3" xfId="22507"/>
    <cellStyle name="Обычный 158 3 2" xfId="25813"/>
    <cellStyle name="Обычный 158 4" xfId="24159"/>
    <cellStyle name="Обычный 159" xfId="20299"/>
    <cellStyle name="Обычный 159 2" xfId="21072"/>
    <cellStyle name="Обычный 159 2 2" xfId="23260"/>
    <cellStyle name="Обычный 159 2 2 2" xfId="26567"/>
    <cellStyle name="Обычный 159 2 3" xfId="24913"/>
    <cellStyle name="Обычный 159 3" xfId="22509"/>
    <cellStyle name="Обычный 159 3 2" xfId="25815"/>
    <cellStyle name="Обычный 159 4" xfId="24161"/>
    <cellStyle name="Обычный 16" xfId="7212"/>
    <cellStyle name="Обычный 16 10" xfId="23696"/>
    <cellStyle name="Обычный 16 2" xfId="7213"/>
    <cellStyle name="Обычный 16 2 2" xfId="7214"/>
    <cellStyle name="Обычный 16 2 2 2" xfId="7215"/>
    <cellStyle name="Обычный 16 2 2 2 2" xfId="23134"/>
    <cellStyle name="Обычный 16 2 2 2 2 2" xfId="26441"/>
    <cellStyle name="Обычный 16 2 2 2 3" xfId="24787"/>
    <cellStyle name="Обычный 16 2 2 3" xfId="22383"/>
    <cellStyle name="Обычный 16 2 2 3 2" xfId="25689"/>
    <cellStyle name="Обычный 16 2 2 4" xfId="24035"/>
    <cellStyle name="Обычный 16 2 3" xfId="20475"/>
    <cellStyle name="Обычный 16 2 3 2" xfId="21248"/>
    <cellStyle name="Обычный 16 2 3 2 2" xfId="23438"/>
    <cellStyle name="Обычный 16 2 3 2 2 2" xfId="26745"/>
    <cellStyle name="Обычный 16 2 3 2 3" xfId="25091"/>
    <cellStyle name="Обычный 16 2 3 3" xfId="22687"/>
    <cellStyle name="Обычный 16 2 3 3 2" xfId="25993"/>
    <cellStyle name="Обычный 16 2 3 4" xfId="24339"/>
    <cellStyle name="Обычный 16 2 4" xfId="20708"/>
    <cellStyle name="Обычный 16 2 4 2" xfId="22891"/>
    <cellStyle name="Обычный 16 2 4 2 2" xfId="26197"/>
    <cellStyle name="Обычный 16 2 4 3" xfId="24543"/>
    <cellStyle name="Обычный 16 2 5" xfId="21967"/>
    <cellStyle name="Обычный 16 2 5 2" xfId="23628"/>
    <cellStyle name="Обычный 16 2 5 2 2" xfId="26937"/>
    <cellStyle name="Обычный 16 2 5 3" xfId="25283"/>
    <cellStyle name="Обычный 16 2 6" xfId="22142"/>
    <cellStyle name="Обычный 16 2 6 2" xfId="25446"/>
    <cellStyle name="Обычный 16 2 7" xfId="23792"/>
    <cellStyle name="Обычный 16 2 8" xfId="27156"/>
    <cellStyle name="Обычный 16 3" xfId="7216"/>
    <cellStyle name="Обычный 16 3 2" xfId="7217"/>
    <cellStyle name="Обычный 16 3 2 2" xfId="20910"/>
    <cellStyle name="Обычный 16 3 2 2 2" xfId="23097"/>
    <cellStyle name="Обычный 16 3 2 2 2 2" xfId="26404"/>
    <cellStyle name="Обычный 16 3 2 2 3" xfId="24750"/>
    <cellStyle name="Обычный 16 3 2 3" xfId="22346"/>
    <cellStyle name="Обычный 16 3 2 3 2" xfId="25652"/>
    <cellStyle name="Обычный 16 3 2 4" xfId="23998"/>
    <cellStyle name="Обычный 16 3 2 5" xfId="20140"/>
    <cellStyle name="Обычный 16 3 3" xfId="20439"/>
    <cellStyle name="Обычный 16 3 3 2" xfId="21211"/>
    <cellStyle name="Обычный 16 3 3 2 2" xfId="23401"/>
    <cellStyle name="Обычный 16 3 3 2 2 2" xfId="26708"/>
    <cellStyle name="Обычный 16 3 3 2 3" xfId="25054"/>
    <cellStyle name="Обычный 16 3 3 3" xfId="22650"/>
    <cellStyle name="Обычный 16 3 3 3 2" xfId="25956"/>
    <cellStyle name="Обычный 16 3 3 4" xfId="24302"/>
    <cellStyle name="Обычный 16 3 4" xfId="20673"/>
    <cellStyle name="Обычный 16 3 4 2" xfId="22854"/>
    <cellStyle name="Обычный 16 3 4 2 2" xfId="26160"/>
    <cellStyle name="Обычный 16 3 4 3" xfId="24506"/>
    <cellStyle name="Обычный 16 3 5" xfId="22105"/>
    <cellStyle name="Обычный 16 3 5 2" xfId="25409"/>
    <cellStyle name="Обычный 16 3 6" xfId="23755"/>
    <cellStyle name="Обычный 16 3 7" xfId="19827"/>
    <cellStyle name="Обычный 16 4" xfId="7218"/>
    <cellStyle name="Обычный 16 4 2" xfId="7219"/>
    <cellStyle name="Обычный 16 4 2 2" xfId="23039"/>
    <cellStyle name="Обычный 16 4 2 2 2" xfId="26345"/>
    <cellStyle name="Обычный 16 4 2 3" xfId="24691"/>
    <cellStyle name="Обычный 16 4 2 4" xfId="20852"/>
    <cellStyle name="Обычный 16 4 3" xfId="22287"/>
    <cellStyle name="Обычный 16 4 3 2" xfId="25593"/>
    <cellStyle name="Обычный 16 4 4" xfId="23939"/>
    <cellStyle name="Обычный 16 4 5" xfId="20088"/>
    <cellStyle name="Обычный 16 5" xfId="7220"/>
    <cellStyle name="Обычный 16 5 2" xfId="21152"/>
    <cellStyle name="Обычный 16 5 2 2" xfId="23342"/>
    <cellStyle name="Обычный 16 5 2 2 2" xfId="26649"/>
    <cellStyle name="Обычный 16 5 2 3" xfId="24995"/>
    <cellStyle name="Обычный 16 5 3" xfId="22591"/>
    <cellStyle name="Обычный 16 5 3 2" xfId="25897"/>
    <cellStyle name="Обычный 16 5 4" xfId="24243"/>
    <cellStyle name="Обычный 16 5 5" xfId="20384"/>
    <cellStyle name="Обычный 16 6" xfId="20600"/>
    <cellStyle name="Обычный 16 6 2" xfId="22791"/>
    <cellStyle name="Обычный 16 6 2 2" xfId="26097"/>
    <cellStyle name="Обычный 16 6 3" xfId="24443"/>
    <cellStyle name="Обычный 16 7" xfId="21402"/>
    <cellStyle name="Обычный 16 7 2" xfId="23515"/>
    <cellStyle name="Обычный 16 7 2 2" xfId="26823"/>
    <cellStyle name="Обычный 16 7 3" xfId="25169"/>
    <cellStyle name="Обычный 16 8" xfId="21628"/>
    <cellStyle name="Обычный 16 8 2" xfId="23568"/>
    <cellStyle name="Обычный 16 8 2 2" xfId="26877"/>
    <cellStyle name="Обычный 16 8 3" xfId="25223"/>
    <cellStyle name="Обычный 16 9" xfId="22046"/>
    <cellStyle name="Обычный 16 9 2" xfId="25350"/>
    <cellStyle name="Обычный 160" xfId="20300"/>
    <cellStyle name="Обычный 160 2" xfId="21073"/>
    <cellStyle name="Обычный 160 2 2" xfId="23261"/>
    <cellStyle name="Обычный 160 2 2 2" xfId="26568"/>
    <cellStyle name="Обычный 160 2 3" xfId="24914"/>
    <cellStyle name="Обычный 160 3" xfId="22510"/>
    <cellStyle name="Обычный 160 3 2" xfId="25816"/>
    <cellStyle name="Обычный 160 4" xfId="24162"/>
    <cellStyle name="Обычный 161" xfId="20301"/>
    <cellStyle name="Обычный 161 2" xfId="21074"/>
    <cellStyle name="Обычный 161 2 2" xfId="23262"/>
    <cellStyle name="Обычный 161 2 2 2" xfId="26569"/>
    <cellStyle name="Обычный 161 2 3" xfId="24915"/>
    <cellStyle name="Обычный 161 3" xfId="22511"/>
    <cellStyle name="Обычный 161 3 2" xfId="25817"/>
    <cellStyle name="Обычный 161 4" xfId="24163"/>
    <cellStyle name="Обычный 162" xfId="20302"/>
    <cellStyle name="Обычный 162 2" xfId="21075"/>
    <cellStyle name="Обычный 162 2 2" xfId="23263"/>
    <cellStyle name="Обычный 162 2 2 2" xfId="26570"/>
    <cellStyle name="Обычный 162 2 3" xfId="24916"/>
    <cellStyle name="Обычный 162 3" xfId="22512"/>
    <cellStyle name="Обычный 162 3 2" xfId="25818"/>
    <cellStyle name="Обычный 162 4" xfId="24164"/>
    <cellStyle name="Обычный 163" xfId="20305"/>
    <cellStyle name="Обычный 163 2" xfId="21076"/>
    <cellStyle name="Обычный 163 2 2" xfId="23264"/>
    <cellStyle name="Обычный 163 2 2 2" xfId="26571"/>
    <cellStyle name="Обычный 163 2 3" xfId="24917"/>
    <cellStyle name="Обычный 163 3" xfId="22513"/>
    <cellStyle name="Обычный 163 3 2" xfId="25819"/>
    <cellStyle name="Обычный 163 4" xfId="24165"/>
    <cellStyle name="Обычный 164" xfId="20311"/>
    <cellStyle name="Обычный 164 2" xfId="21079"/>
    <cellStyle name="Обычный 164 2 2" xfId="23267"/>
    <cellStyle name="Обычный 164 2 2 2" xfId="26574"/>
    <cellStyle name="Обычный 164 2 3" xfId="24920"/>
    <cellStyle name="Обычный 164 3" xfId="22516"/>
    <cellStyle name="Обычный 164 3 2" xfId="25822"/>
    <cellStyle name="Обычный 164 4" xfId="24168"/>
    <cellStyle name="Обычный 165" xfId="20314"/>
    <cellStyle name="Обычный 165 2" xfId="21081"/>
    <cellStyle name="Обычный 165 2 2" xfId="23269"/>
    <cellStyle name="Обычный 165 2 2 2" xfId="26576"/>
    <cellStyle name="Обычный 165 2 3" xfId="24922"/>
    <cellStyle name="Обычный 165 3" xfId="22518"/>
    <cellStyle name="Обычный 165 3 2" xfId="25824"/>
    <cellStyle name="Обычный 165 4" xfId="24170"/>
    <cellStyle name="Обычный 166" xfId="20317"/>
    <cellStyle name="Обычный 166 2" xfId="21083"/>
    <cellStyle name="Обычный 166 2 2" xfId="23271"/>
    <cellStyle name="Обычный 166 2 2 2" xfId="26578"/>
    <cellStyle name="Обычный 166 2 3" xfId="24924"/>
    <cellStyle name="Обычный 166 3" xfId="22520"/>
    <cellStyle name="Обычный 166 3 2" xfId="25826"/>
    <cellStyle name="Обычный 166 4" xfId="24172"/>
    <cellStyle name="Обычный 167" xfId="20319"/>
    <cellStyle name="Обычный 167 2" xfId="21085"/>
    <cellStyle name="Обычный 167 2 2" xfId="23273"/>
    <cellStyle name="Обычный 167 2 2 2" xfId="26580"/>
    <cellStyle name="Обычный 167 2 3" xfId="24926"/>
    <cellStyle name="Обычный 167 3" xfId="22522"/>
    <cellStyle name="Обычный 167 3 2" xfId="25828"/>
    <cellStyle name="Обычный 167 4" xfId="24174"/>
    <cellStyle name="Обычный 168" xfId="20321"/>
    <cellStyle name="Обычный 168 2" xfId="21087"/>
    <cellStyle name="Обычный 168 2 2" xfId="23275"/>
    <cellStyle name="Обычный 168 2 2 2" xfId="26582"/>
    <cellStyle name="Обычный 168 2 3" xfId="24928"/>
    <cellStyle name="Обычный 168 3" xfId="22524"/>
    <cellStyle name="Обычный 168 3 2" xfId="25830"/>
    <cellStyle name="Обычный 168 4" xfId="24176"/>
    <cellStyle name="Обычный 169" xfId="20323"/>
    <cellStyle name="Обычный 169 2" xfId="21089"/>
    <cellStyle name="Обычный 169 2 2" xfId="23277"/>
    <cellStyle name="Обычный 169 2 2 2" xfId="26584"/>
    <cellStyle name="Обычный 169 2 3" xfId="24930"/>
    <cellStyle name="Обычный 169 3" xfId="22526"/>
    <cellStyle name="Обычный 169 3 2" xfId="25832"/>
    <cellStyle name="Обычный 169 4" xfId="24178"/>
    <cellStyle name="Обычный 17" xfId="7221"/>
    <cellStyle name="Обычный 17 2" xfId="7222"/>
    <cellStyle name="Обычный 17 2 2" xfId="7223"/>
    <cellStyle name="Обычный 17 2 2 2" xfId="19881"/>
    <cellStyle name="Обычный 17 2 3" xfId="19096"/>
    <cellStyle name="Обычный 17 3" xfId="7224"/>
    <cellStyle name="Обычный 17 3 2" xfId="7225"/>
    <cellStyle name="Обычный 17 3 2 2" xfId="19882"/>
    <cellStyle name="Обычный 17 3 3" xfId="19097"/>
    <cellStyle name="Обычный 17 4" xfId="19098"/>
    <cellStyle name="Обычный 17 4 2" xfId="19883"/>
    <cellStyle name="Обычный 17 5" xfId="19099"/>
    <cellStyle name="Обычный 17 6" xfId="19095"/>
    <cellStyle name="Обычный 17 9" xfId="7226"/>
    <cellStyle name="Обычный 170" xfId="20325"/>
    <cellStyle name="Обычный 170 2" xfId="21091"/>
    <cellStyle name="Обычный 170 2 2" xfId="23279"/>
    <cellStyle name="Обычный 170 2 2 2" xfId="26586"/>
    <cellStyle name="Обычный 170 2 3" xfId="24932"/>
    <cellStyle name="Обычный 170 3" xfId="22528"/>
    <cellStyle name="Обычный 170 3 2" xfId="25834"/>
    <cellStyle name="Обычный 170 4" xfId="24180"/>
    <cellStyle name="Обычный 171" xfId="20327"/>
    <cellStyle name="Обычный 171 2" xfId="21093"/>
    <cellStyle name="Обычный 171 2 2" xfId="23281"/>
    <cellStyle name="Обычный 171 2 2 2" xfId="26588"/>
    <cellStyle name="Обычный 171 2 3" xfId="24934"/>
    <cellStyle name="Обычный 171 3" xfId="22530"/>
    <cellStyle name="Обычный 171 3 2" xfId="25836"/>
    <cellStyle name="Обычный 171 4" xfId="24182"/>
    <cellStyle name="Обычный 172" xfId="20329"/>
    <cellStyle name="Обычный 172 2" xfId="21095"/>
    <cellStyle name="Обычный 172 2 2" xfId="23283"/>
    <cellStyle name="Обычный 172 2 2 2" xfId="26590"/>
    <cellStyle name="Обычный 172 2 3" xfId="24936"/>
    <cellStyle name="Обычный 172 3" xfId="22532"/>
    <cellStyle name="Обычный 172 3 2" xfId="25838"/>
    <cellStyle name="Обычный 172 4" xfId="24184"/>
    <cellStyle name="Обычный 173" xfId="20331"/>
    <cellStyle name="Обычный 173 2" xfId="21097"/>
    <cellStyle name="Обычный 173 2 2" xfId="23285"/>
    <cellStyle name="Обычный 173 2 2 2" xfId="26592"/>
    <cellStyle name="Обычный 173 2 3" xfId="24938"/>
    <cellStyle name="Обычный 173 3" xfId="22534"/>
    <cellStyle name="Обычный 173 3 2" xfId="25840"/>
    <cellStyle name="Обычный 173 4" xfId="24186"/>
    <cellStyle name="Обычный 174" xfId="20333"/>
    <cellStyle name="Обычный 174 2" xfId="21099"/>
    <cellStyle name="Обычный 174 2 2" xfId="23287"/>
    <cellStyle name="Обычный 174 2 2 2" xfId="26594"/>
    <cellStyle name="Обычный 174 2 3" xfId="24940"/>
    <cellStyle name="Обычный 174 3" xfId="22536"/>
    <cellStyle name="Обычный 174 3 2" xfId="25842"/>
    <cellStyle name="Обычный 174 4" xfId="24188"/>
    <cellStyle name="Обычный 175" xfId="20335"/>
    <cellStyle name="Обычный 175 2" xfId="21101"/>
    <cellStyle name="Обычный 175 2 2" xfId="23289"/>
    <cellStyle name="Обычный 175 2 2 2" xfId="26596"/>
    <cellStyle name="Обычный 175 2 3" xfId="24942"/>
    <cellStyle name="Обычный 175 3" xfId="22538"/>
    <cellStyle name="Обычный 175 3 2" xfId="25844"/>
    <cellStyle name="Обычный 175 4" xfId="24190"/>
    <cellStyle name="Обычный 176" xfId="20337"/>
    <cellStyle name="Обычный 176 2" xfId="21103"/>
    <cellStyle name="Обычный 176 2 2" xfId="23291"/>
    <cellStyle name="Обычный 176 2 2 2" xfId="26598"/>
    <cellStyle name="Обычный 176 2 3" xfId="24944"/>
    <cellStyle name="Обычный 176 3" xfId="22540"/>
    <cellStyle name="Обычный 176 3 2" xfId="25846"/>
    <cellStyle name="Обычный 176 4" xfId="24192"/>
    <cellStyle name="Обычный 177" xfId="20339"/>
    <cellStyle name="Обычный 177 2" xfId="21105"/>
    <cellStyle name="Обычный 177 2 2" xfId="23293"/>
    <cellStyle name="Обычный 177 2 2 2" xfId="26600"/>
    <cellStyle name="Обычный 177 2 3" xfId="24946"/>
    <cellStyle name="Обычный 177 3" xfId="22542"/>
    <cellStyle name="Обычный 177 3 2" xfId="25848"/>
    <cellStyle name="Обычный 177 4" xfId="24194"/>
    <cellStyle name="Обычный 178" xfId="20341"/>
    <cellStyle name="Обычный 178 2" xfId="21107"/>
    <cellStyle name="Обычный 178 2 2" xfId="23295"/>
    <cellStyle name="Обычный 178 2 2 2" xfId="26602"/>
    <cellStyle name="Обычный 178 2 3" xfId="24948"/>
    <cellStyle name="Обычный 178 3" xfId="22544"/>
    <cellStyle name="Обычный 178 3 2" xfId="25850"/>
    <cellStyle name="Обычный 178 4" xfId="24196"/>
    <cellStyle name="Обычный 179" xfId="20343"/>
    <cellStyle name="Обычный 179 2" xfId="21109"/>
    <cellStyle name="Обычный 179 2 2" xfId="23297"/>
    <cellStyle name="Обычный 179 2 2 2" xfId="26604"/>
    <cellStyle name="Обычный 179 2 3" xfId="24950"/>
    <cellStyle name="Обычный 179 3" xfId="22546"/>
    <cellStyle name="Обычный 179 3 2" xfId="25852"/>
    <cellStyle name="Обычный 179 4" xfId="24198"/>
    <cellStyle name="Обычный 18" xfId="7227"/>
    <cellStyle name="Обычный 18 2" xfId="7228"/>
    <cellStyle name="Обычный 18 2 2" xfId="7229"/>
    <cellStyle name="Обычный 18 2 3" xfId="7230"/>
    <cellStyle name="Обычный 18 2 4" xfId="15397"/>
    <cellStyle name="Обычный 18 2 5" xfId="16927"/>
    <cellStyle name="Обычный 18 2 6" xfId="19100"/>
    <cellStyle name="Обычный 18 3" xfId="7231"/>
    <cellStyle name="Обычный 18 4" xfId="7232"/>
    <cellStyle name="Обычный 18 4 2" xfId="19101"/>
    <cellStyle name="Обычный 18 5" xfId="19102"/>
    <cellStyle name="Обычный 18 5 2" xfId="19885"/>
    <cellStyle name="Обычный 18 5 2 2" xfId="20175"/>
    <cellStyle name="Обычный 18 5 2 2 2" xfId="20947"/>
    <cellStyle name="Обычный 18 5 2 2 2 2" xfId="23135"/>
    <cellStyle name="Обычный 18 5 2 2 2 2 2" xfId="26442"/>
    <cellStyle name="Обычный 18 5 2 2 2 3" xfId="24788"/>
    <cellStyle name="Обычный 18 5 2 2 3" xfId="22384"/>
    <cellStyle name="Обычный 18 5 2 2 3 2" xfId="25690"/>
    <cellStyle name="Обычный 18 5 2 2 4" xfId="24036"/>
    <cellStyle name="Обычный 18 5 2 3" xfId="20476"/>
    <cellStyle name="Обычный 18 5 2 3 2" xfId="21249"/>
    <cellStyle name="Обычный 18 5 2 3 2 2" xfId="23439"/>
    <cellStyle name="Обычный 18 5 2 3 2 2 2" xfId="26746"/>
    <cellStyle name="Обычный 18 5 2 3 2 3" xfId="25092"/>
    <cellStyle name="Обычный 18 5 2 3 3" xfId="22688"/>
    <cellStyle name="Обычный 18 5 2 3 3 2" xfId="25994"/>
    <cellStyle name="Обычный 18 5 2 3 4" xfId="24340"/>
    <cellStyle name="Обычный 18 5 2 4" xfId="20709"/>
    <cellStyle name="Обычный 18 5 2 4 2" xfId="22892"/>
    <cellStyle name="Обычный 18 5 2 4 2 2" xfId="26198"/>
    <cellStyle name="Обычный 18 5 2 4 3" xfId="24544"/>
    <cellStyle name="Обычный 18 5 2 5" xfId="22143"/>
    <cellStyle name="Обычный 18 5 2 5 2" xfId="25447"/>
    <cellStyle name="Обычный 18 5 2 6" xfId="23793"/>
    <cellStyle name="Обычный 18 5 3" xfId="20089"/>
    <cellStyle name="Обычный 18 5 3 2" xfId="20853"/>
    <cellStyle name="Обычный 18 5 3 2 2" xfId="23040"/>
    <cellStyle name="Обычный 18 5 3 2 2 2" xfId="26346"/>
    <cellStyle name="Обычный 18 5 3 2 3" xfId="24692"/>
    <cellStyle name="Обычный 18 5 3 3" xfId="22288"/>
    <cellStyle name="Обычный 18 5 3 3 2" xfId="25594"/>
    <cellStyle name="Обычный 18 5 3 4" xfId="23940"/>
    <cellStyle name="Обычный 18 5 4" xfId="20385"/>
    <cellStyle name="Обычный 18 5 4 2" xfId="21153"/>
    <cellStyle name="Обычный 18 5 4 2 2" xfId="23343"/>
    <cellStyle name="Обычный 18 5 4 2 2 2" xfId="26650"/>
    <cellStyle name="Обычный 18 5 4 2 3" xfId="24996"/>
    <cellStyle name="Обычный 18 5 4 3" xfId="22592"/>
    <cellStyle name="Обычный 18 5 4 3 2" xfId="25898"/>
    <cellStyle name="Обычный 18 5 4 4" xfId="24244"/>
    <cellStyle name="Обычный 18 5 5" xfId="20601"/>
    <cellStyle name="Обычный 18 5 5 2" xfId="22792"/>
    <cellStyle name="Обычный 18 5 5 2 2" xfId="26098"/>
    <cellStyle name="Обычный 18 5 5 3" xfId="24444"/>
    <cellStyle name="Обычный 18 5 6" xfId="21968"/>
    <cellStyle name="Обычный 18 5 7" xfId="22047"/>
    <cellStyle name="Обычный 18 5 7 2" xfId="25351"/>
    <cellStyle name="Обычный 18 5 8" xfId="23697"/>
    <cellStyle name="Обычный 18 6" xfId="19884"/>
    <cellStyle name="Обычный 18 7" xfId="21403"/>
    <cellStyle name="Обычный 18 7 2" xfId="23516"/>
    <cellStyle name="Обычный 18 7 2 2" xfId="26824"/>
    <cellStyle name="Обычный 18 7 3" xfId="25170"/>
    <cellStyle name="Обычный 180" xfId="20345"/>
    <cellStyle name="Обычный 180 2" xfId="21111"/>
    <cellStyle name="Обычный 180 2 2" xfId="23299"/>
    <cellStyle name="Обычный 180 2 2 2" xfId="26606"/>
    <cellStyle name="Обычный 180 2 3" xfId="24952"/>
    <cellStyle name="Обычный 180 3" xfId="22548"/>
    <cellStyle name="Обычный 180 3 2" xfId="25854"/>
    <cellStyle name="Обычный 180 4" xfId="24200"/>
    <cellStyle name="Обычный 181" xfId="20347"/>
    <cellStyle name="Обычный 181 2" xfId="21113"/>
    <cellStyle name="Обычный 181 2 2" xfId="23301"/>
    <cellStyle name="Обычный 181 2 2 2" xfId="26608"/>
    <cellStyle name="Обычный 181 2 3" xfId="24954"/>
    <cellStyle name="Обычный 181 3" xfId="22550"/>
    <cellStyle name="Обычный 181 3 2" xfId="25856"/>
    <cellStyle name="Обычный 181 4" xfId="24202"/>
    <cellStyle name="Обычный 182" xfId="20349"/>
    <cellStyle name="Обычный 182 2" xfId="21115"/>
    <cellStyle name="Обычный 182 2 2" xfId="23303"/>
    <cellStyle name="Обычный 182 2 2 2" xfId="26610"/>
    <cellStyle name="Обычный 182 2 3" xfId="24956"/>
    <cellStyle name="Обычный 182 3" xfId="22552"/>
    <cellStyle name="Обычный 182 3 2" xfId="25858"/>
    <cellStyle name="Обычный 182 4" xfId="24204"/>
    <cellStyle name="Обычный 183" xfId="20534"/>
    <cellStyle name="Обычный 184" xfId="21310"/>
    <cellStyle name="Обычный 184 2" xfId="23500"/>
    <cellStyle name="Обычный 184 2 2" xfId="26807"/>
    <cellStyle name="Обычный 184 3" xfId="25153"/>
    <cellStyle name="Обычный 185" xfId="21313"/>
    <cellStyle name="Обычный 185 2" xfId="23503"/>
    <cellStyle name="Обычный 185 2 2" xfId="26810"/>
    <cellStyle name="Обычный 185 3" xfId="25156"/>
    <cellStyle name="Обычный 186" xfId="21317"/>
    <cellStyle name="Обычный 187" xfId="21318"/>
    <cellStyle name="Обычный 188" xfId="21326"/>
    <cellStyle name="Обычный 189" xfId="21319"/>
    <cellStyle name="Обычный 19" xfId="7233"/>
    <cellStyle name="Обычный 19 2" xfId="7234"/>
    <cellStyle name="Обычный 19 2 2" xfId="7235"/>
    <cellStyle name="Обычный 19 2 2 2" xfId="19887"/>
    <cellStyle name="Обычный 19 2 3" xfId="19103"/>
    <cellStyle name="Обычный 19 3" xfId="7236"/>
    <cellStyle name="Обычный 19 3 2" xfId="19888"/>
    <cellStyle name="Обычный 19 3 3" xfId="19104"/>
    <cellStyle name="Обычный 19 4" xfId="19105"/>
    <cellStyle name="Обычный 19 4 2" xfId="19889"/>
    <cellStyle name="Обычный 19 5" xfId="19886"/>
    <cellStyle name="Обычный 19 6" xfId="22009"/>
    <cellStyle name="Обычный 190" xfId="21325"/>
    <cellStyle name="Обычный 191" xfId="21327"/>
    <cellStyle name="Обычный 192" xfId="21328"/>
    <cellStyle name="Обычный 193" xfId="21329"/>
    <cellStyle name="Обычный 194" xfId="21330"/>
    <cellStyle name="Обычный 194 2" xfId="27157"/>
    <cellStyle name="Обычный 195" xfId="21331"/>
    <cellStyle name="Обычный 196" xfId="21332"/>
    <cellStyle name="Обычный 197" xfId="21333"/>
    <cellStyle name="Обычный 198" xfId="21334"/>
    <cellStyle name="Обычный 199" xfId="21335"/>
    <cellStyle name="Обычный 2" xfId="5"/>
    <cellStyle name="Обычный 2 10" xfId="7237"/>
    <cellStyle name="Обычный 2 10 10" xfId="19106"/>
    <cellStyle name="Обычный 2 10 2" xfId="7238"/>
    <cellStyle name="Обычный 2 10 2 2" xfId="27158"/>
    <cellStyle name="Обычный 2 10 3" xfId="7239"/>
    <cellStyle name="Обычный 2 10 3 2" xfId="27159"/>
    <cellStyle name="Обычный 2 10 4" xfId="7240"/>
    <cellStyle name="Обычный 2 10 5" xfId="7241"/>
    <cellStyle name="Обычный 2 10 6" xfId="7242"/>
    <cellStyle name="Обычный 2 10 7" xfId="7243"/>
    <cellStyle name="Обычный 2 10 8" xfId="7244"/>
    <cellStyle name="Обычный 2 10 9" xfId="7245"/>
    <cellStyle name="Обычный 2 11" xfId="7246"/>
    <cellStyle name="Обычный 2 11 2" xfId="7247"/>
    <cellStyle name="Обычный 2 11 2 2" xfId="7248"/>
    <cellStyle name="Обычный 2 11 2 3" xfId="27161"/>
    <cellStyle name="Обычный 2 11 3" xfId="7249"/>
    <cellStyle name="Обычный 2 11 4" xfId="7250"/>
    <cellStyle name="Обычный 2 11 5" xfId="7251"/>
    <cellStyle name="Обычный 2 11 6" xfId="19107"/>
    <cellStyle name="Обычный 2 11 7" xfId="27160"/>
    <cellStyle name="Обычный 2 12" xfId="7252"/>
    <cellStyle name="Обычный 2 12 2" xfId="7253"/>
    <cellStyle name="Обычный 2 12 3" xfId="7254"/>
    <cellStyle name="Обычный 2 12 4" xfId="19108"/>
    <cellStyle name="Обычный 2 12 5" xfId="27162"/>
    <cellStyle name="Обычный 2 13" xfId="7255"/>
    <cellStyle name="Обычный 2 13 2" xfId="7256"/>
    <cellStyle name="Обычный 2 13 3" xfId="19109"/>
    <cellStyle name="Обычный 2 13 4" xfId="27163"/>
    <cellStyle name="Обычный 2 14" xfId="7257"/>
    <cellStyle name="Обычный 2 14 2" xfId="7258"/>
    <cellStyle name="Обычный 2 14 3" xfId="19110"/>
    <cellStyle name="Обычный 2 14 4" xfId="27164"/>
    <cellStyle name="Обычный 2 15" xfId="7259"/>
    <cellStyle name="Обычный 2 15 2" xfId="7260"/>
    <cellStyle name="Обычный 2 15 3" xfId="19111"/>
    <cellStyle name="Обычный 2 15 4" xfId="27165"/>
    <cellStyle name="Обычный 2 16" xfId="7261"/>
    <cellStyle name="Обычный 2 16 2" xfId="7262"/>
    <cellStyle name="Обычный 2 16 3" xfId="27166"/>
    <cellStyle name="Обычный 2 17" xfId="7263"/>
    <cellStyle name="Обычный 2 17 2" xfId="7264"/>
    <cellStyle name="Обычный 2 17 3" xfId="27167"/>
    <cellStyle name="Обычный 2 18" xfId="7265"/>
    <cellStyle name="Обычный 2 18 2" xfId="7266"/>
    <cellStyle name="Обычный 2 18 3" xfId="27168"/>
    <cellStyle name="Обычный 2 19" xfId="7267"/>
    <cellStyle name="Обычный 2 19 2" xfId="7268"/>
    <cellStyle name="Обычный 2 19 3" xfId="27169"/>
    <cellStyle name="Обычный 2 2" xfId="7"/>
    <cellStyle name="Обычный 2 2 10" xfId="7270"/>
    <cellStyle name="Обычный 2 2 10 2" xfId="19891"/>
    <cellStyle name="Обычный 2 2 10 3" xfId="19112"/>
    <cellStyle name="Обычный 2 2 11" xfId="7271"/>
    <cellStyle name="Обычный 2 2 11 2" xfId="19892"/>
    <cellStyle name="Обычный 2 2 11 3" xfId="19113"/>
    <cellStyle name="Обычный 2 2 12" xfId="7272"/>
    <cellStyle name="Обычный 2 2 12 2" xfId="19893"/>
    <cellStyle name="Обычный 2 2 12 3" xfId="19114"/>
    <cellStyle name="Обычный 2 2 13" xfId="7273"/>
    <cellStyle name="Обычный 2 2 13 2" xfId="19894"/>
    <cellStyle name="Обычный 2 2 13 3" xfId="19115"/>
    <cellStyle name="Обычный 2 2 14" xfId="7274"/>
    <cellStyle name="Обычный 2 2 14 2" xfId="19895"/>
    <cellStyle name="Обычный 2 2 14 3" xfId="19116"/>
    <cellStyle name="Обычный 2 2 15" xfId="7275"/>
    <cellStyle name="Обычный 2 2 15 2" xfId="19896"/>
    <cellStyle name="Обычный 2 2 15 3" xfId="19117"/>
    <cellStyle name="Обычный 2 2 16" xfId="7276"/>
    <cellStyle name="Обычный 2 2 16 2" xfId="19897"/>
    <cellStyle name="Обычный 2 2 16 3" xfId="19118"/>
    <cellStyle name="Обычный 2 2 17" xfId="7277"/>
    <cellStyle name="Обычный 2 2 17 2" xfId="19898"/>
    <cellStyle name="Обычный 2 2 17 3" xfId="19119"/>
    <cellStyle name="Обычный 2 2 18" xfId="7278"/>
    <cellStyle name="Обычный 2 2 18 2" xfId="19899"/>
    <cellStyle name="Обычный 2 2 18 3" xfId="19120"/>
    <cellStyle name="Обычный 2 2 19" xfId="7279"/>
    <cellStyle name="Обычный 2 2 19 2" xfId="19900"/>
    <cellStyle name="Обычный 2 2 2" xfId="7280"/>
    <cellStyle name="Обычный 2 2 2 10" xfId="7281"/>
    <cellStyle name="Обычный 2 2 2 10 2" xfId="7282"/>
    <cellStyle name="Обычный 2 2 2 10 3" xfId="15398"/>
    <cellStyle name="Обычный 2 2 2 10 4" xfId="16928"/>
    <cellStyle name="Обычный 2 2 2 10 5" xfId="19121"/>
    <cellStyle name="Обычный 2 2 2 10 6" xfId="27171"/>
    <cellStyle name="Обычный 2 2 2 11" xfId="7283"/>
    <cellStyle name="Обычный 2 2 2 11 2" xfId="7284"/>
    <cellStyle name="Обычный 2 2 2 11 3" xfId="15399"/>
    <cellStyle name="Обычный 2 2 2 11 4" xfId="16929"/>
    <cellStyle name="Обычный 2 2 2 11 5" xfId="19122"/>
    <cellStyle name="Обычный 2 2 2 11 6" xfId="27172"/>
    <cellStyle name="Обычный 2 2 2 12" xfId="7285"/>
    <cellStyle name="Обычный 2 2 2 12 2" xfId="7286"/>
    <cellStyle name="Обычный 2 2 2 12 3" xfId="15400"/>
    <cellStyle name="Обычный 2 2 2 12 4" xfId="16930"/>
    <cellStyle name="Обычный 2 2 2 12 5" xfId="19123"/>
    <cellStyle name="Обычный 2 2 2 12 6" xfId="27173"/>
    <cellStyle name="Обычный 2 2 2 13" xfId="7287"/>
    <cellStyle name="Обычный 2 2 2 13 2" xfId="7288"/>
    <cellStyle name="Обычный 2 2 2 13 3" xfId="15401"/>
    <cellStyle name="Обычный 2 2 2 13 4" xfId="16931"/>
    <cellStyle name="Обычный 2 2 2 13 5" xfId="19124"/>
    <cellStyle name="Обычный 2 2 2 13 6" xfId="27174"/>
    <cellStyle name="Обычный 2 2 2 14" xfId="7289"/>
    <cellStyle name="Обычный 2 2 2 14 2" xfId="7290"/>
    <cellStyle name="Обычный 2 2 2 14 3" xfId="15402"/>
    <cellStyle name="Обычный 2 2 2 14 4" xfId="16932"/>
    <cellStyle name="Обычный 2 2 2 14 5" xfId="27175"/>
    <cellStyle name="Обычный 2 2 2 15" xfId="7291"/>
    <cellStyle name="Обычный 2 2 2 15 2" xfId="7292"/>
    <cellStyle name="Обычный 2 2 2 15 3" xfId="15403"/>
    <cellStyle name="Обычный 2 2 2 15 4" xfId="16933"/>
    <cellStyle name="Обычный 2 2 2 15 5" xfId="27176"/>
    <cellStyle name="Обычный 2 2 2 16" xfId="7293"/>
    <cellStyle name="Обычный 2 2 2 16 2" xfId="7294"/>
    <cellStyle name="Обычный 2 2 2 16 3" xfId="15404"/>
    <cellStyle name="Обычный 2 2 2 16 4" xfId="16934"/>
    <cellStyle name="Обычный 2 2 2 16 5" xfId="27177"/>
    <cellStyle name="Обычный 2 2 2 17" xfId="7295"/>
    <cellStyle name="Обычный 2 2 2 17 2" xfId="7296"/>
    <cellStyle name="Обычный 2 2 2 17 3" xfId="15405"/>
    <cellStyle name="Обычный 2 2 2 17 4" xfId="16935"/>
    <cellStyle name="Обычный 2 2 2 17 5" xfId="27178"/>
    <cellStyle name="Обычный 2 2 2 18" xfId="7297"/>
    <cellStyle name="Обычный 2 2 2 18 2" xfId="7298"/>
    <cellStyle name="Обычный 2 2 2 18 3" xfId="15406"/>
    <cellStyle name="Обычный 2 2 2 18 4" xfId="16936"/>
    <cellStyle name="Обычный 2 2 2 18 5" xfId="27179"/>
    <cellStyle name="Обычный 2 2 2 19" xfId="7299"/>
    <cellStyle name="Обычный 2 2 2 19 2" xfId="27180"/>
    <cellStyle name="Обычный 2 2 2 2" xfId="7300"/>
    <cellStyle name="Обычный 2 2 2 2 10" xfId="19125"/>
    <cellStyle name="Обычный 2 2 2 2 11" xfId="19126"/>
    <cellStyle name="Обычный 2 2 2 2 12" xfId="19127"/>
    <cellStyle name="Обычный 2 2 2 2 13" xfId="19128"/>
    <cellStyle name="Обычный 2 2 2 2 2" xfId="7301"/>
    <cellStyle name="Обычный 2 2 2 2 2 10" xfId="27181"/>
    <cellStyle name="Обычный 2 2 2 2 2 2" xfId="7302"/>
    <cellStyle name="Обычный 2 2 2 2 2 2 2" xfId="7303"/>
    <cellStyle name="Обычный 2 2 2 2 2 2 2 2" xfId="7304"/>
    <cellStyle name="Обычный 2 2 2 2 2 2 2 2 2" xfId="27185"/>
    <cellStyle name="Обычный 2 2 2 2 2 2 2 2 3" xfId="27186"/>
    <cellStyle name="Обычный 2 2 2 2 2 2 2 2 4" xfId="27184"/>
    <cellStyle name="Обычный 2 2 2 2 2 2 2 3" xfId="7305"/>
    <cellStyle name="Обычный 2 2 2 2 2 2 2 3 2" xfId="27187"/>
    <cellStyle name="Обычный 2 2 2 2 2 2 2 4" xfId="7306"/>
    <cellStyle name="Обычный 2 2 2 2 2 2 2 4 2" xfId="27188"/>
    <cellStyle name="Обычный 2 2 2 2 2 2 2 5" xfId="27183"/>
    <cellStyle name="Обычный 2 2 2 2 2 2 3" xfId="7307"/>
    <cellStyle name="Обычный 2 2 2 2 2 2 3 2" xfId="27189"/>
    <cellStyle name="Обычный 2 2 2 2 2 2 4" xfId="7308"/>
    <cellStyle name="Обычный 2 2 2 2 2 2 4 2" xfId="27190"/>
    <cellStyle name="Обычный 2 2 2 2 2 2 5" xfId="7309"/>
    <cellStyle name="Обычный 2 2 2 2 2 2 6" xfId="27182"/>
    <cellStyle name="Обычный 2 2 2 2 2 3" xfId="7310"/>
    <cellStyle name="Обычный 2 2 2 2 2 3 2" xfId="27191"/>
    <cellStyle name="Обычный 2 2 2 2 2 4" xfId="7311"/>
    <cellStyle name="Обычный 2 2 2 2 2 4 2" xfId="27192"/>
    <cellStyle name="Обычный 2 2 2 2 2 5" xfId="7312"/>
    <cellStyle name="Обычный 2 2 2 2 2 6" xfId="7313"/>
    <cellStyle name="Обычный 2 2 2 2 2 7" xfId="7314"/>
    <cellStyle name="Обычный 2 2 2 2 2 8" xfId="15407"/>
    <cellStyle name="Обычный 2 2 2 2 2 9" xfId="16937"/>
    <cellStyle name="Обычный 2 2 2 2 3" xfId="7315"/>
    <cellStyle name="Обычный 2 2 2 2 3 2" xfId="7316"/>
    <cellStyle name="Обычный 2 2 2 2 3 3" xfId="7317"/>
    <cellStyle name="Обычный 2 2 2 2 3 4" xfId="15408"/>
    <cellStyle name="Обычный 2 2 2 2 3 5" xfId="16938"/>
    <cellStyle name="Обычный 2 2 2 2 3 6" xfId="19129"/>
    <cellStyle name="Обычный 2 2 2 2 3 7" xfId="27193"/>
    <cellStyle name="Обычный 2 2 2 2 4" xfId="7318"/>
    <cellStyle name="Обычный 2 2 2 2 4 2" xfId="19130"/>
    <cellStyle name="Обычный 2 2 2 2 4 3" xfId="27194"/>
    <cellStyle name="Обычный 2 2 2 2 5" xfId="7319"/>
    <cellStyle name="Обычный 2 2 2 2 5 2" xfId="19131"/>
    <cellStyle name="Обычный 2 2 2 2 5 3" xfId="27195"/>
    <cellStyle name="Обычный 2 2 2 2 6" xfId="7320"/>
    <cellStyle name="Обычный 2 2 2 2 6 2" xfId="19132"/>
    <cellStyle name="Обычный 2 2 2 2 7" xfId="7321"/>
    <cellStyle name="Обычный 2 2 2 2 7 2" xfId="19133"/>
    <cellStyle name="Обычный 2 2 2 2 8" xfId="7322"/>
    <cellStyle name="Обычный 2 2 2 2 8 2" xfId="19134"/>
    <cellStyle name="Обычный 2 2 2 2 9" xfId="19135"/>
    <cellStyle name="Обычный 2 2 2 20" xfId="27196"/>
    <cellStyle name="Обычный 2 2 2 3" xfId="7323"/>
    <cellStyle name="Обычный 2 2 2 3 2" xfId="7324"/>
    <cellStyle name="Обычный 2 2 2 3 2 2" xfId="7325"/>
    <cellStyle name="Обычный 2 2 2 3 2 3" xfId="15410"/>
    <cellStyle name="Обычный 2 2 2 3 2 4" xfId="16940"/>
    <cellStyle name="Обычный 2 2 2 3 2 5" xfId="27198"/>
    <cellStyle name="Обычный 2 2 2 3 3" xfId="7326"/>
    <cellStyle name="Обычный 2 2 2 3 4" xfId="15409"/>
    <cellStyle name="Обычный 2 2 2 3 5" xfId="16939"/>
    <cellStyle name="Обычный 2 2 2 3 6" xfId="19136"/>
    <cellStyle name="Обычный 2 2 2 3 7" xfId="27197"/>
    <cellStyle name="Обычный 2 2 2 4" xfId="7327"/>
    <cellStyle name="Обычный 2 2 2 4 2" xfId="7328"/>
    <cellStyle name="Обычный 2 2 2 4 3" xfId="7329"/>
    <cellStyle name="Обычный 2 2 2 4 4" xfId="15411"/>
    <cellStyle name="Обычный 2 2 2 4 5" xfId="16941"/>
    <cellStyle name="Обычный 2 2 2 4 6" xfId="19137"/>
    <cellStyle name="Обычный 2 2 2 4 7" xfId="27199"/>
    <cellStyle name="Обычный 2 2 2 5" xfId="7330"/>
    <cellStyle name="Обычный 2 2 2 5 2" xfId="7331"/>
    <cellStyle name="Обычный 2 2 2 5 3" xfId="7332"/>
    <cellStyle name="Обычный 2 2 2 5 4" xfId="15412"/>
    <cellStyle name="Обычный 2 2 2 5 5" xfId="16942"/>
    <cellStyle name="Обычный 2 2 2 5 6" xfId="19138"/>
    <cellStyle name="Обычный 2 2 2 5 7" xfId="27200"/>
    <cellStyle name="Обычный 2 2 2 6" xfId="7333"/>
    <cellStyle name="Обычный 2 2 2 6 2" xfId="7334"/>
    <cellStyle name="Обычный 2 2 2 6 3" xfId="7335"/>
    <cellStyle name="Обычный 2 2 2 6 4" xfId="15413"/>
    <cellStyle name="Обычный 2 2 2 6 5" xfId="16943"/>
    <cellStyle name="Обычный 2 2 2 6 6" xfId="19139"/>
    <cellStyle name="Обычный 2 2 2 6 7" xfId="27201"/>
    <cellStyle name="Обычный 2 2 2 7" xfId="7336"/>
    <cellStyle name="Обычный 2 2 2 7 2" xfId="7337"/>
    <cellStyle name="Обычный 2 2 2 7 3" xfId="15414"/>
    <cellStyle name="Обычный 2 2 2 7 4" xfId="16944"/>
    <cellStyle name="Обычный 2 2 2 7 5" xfId="19140"/>
    <cellStyle name="Обычный 2 2 2 7 6" xfId="27202"/>
    <cellStyle name="Обычный 2 2 2 8" xfId="7338"/>
    <cellStyle name="Обычный 2 2 2 8 2" xfId="7339"/>
    <cellStyle name="Обычный 2 2 2 8 3" xfId="15415"/>
    <cellStyle name="Обычный 2 2 2 8 4" xfId="16945"/>
    <cellStyle name="Обычный 2 2 2 8 5" xfId="19141"/>
    <cellStyle name="Обычный 2 2 2 8 6" xfId="27203"/>
    <cellStyle name="Обычный 2 2 2 9" xfId="7340"/>
    <cellStyle name="Обычный 2 2 2 9 2" xfId="7341"/>
    <cellStyle name="Обычный 2 2 2 9 3" xfId="15416"/>
    <cellStyle name="Обычный 2 2 2 9 4" xfId="16946"/>
    <cellStyle name="Обычный 2 2 2 9 5" xfId="19142"/>
    <cellStyle name="Обычный 2 2 2 9 6" xfId="27204"/>
    <cellStyle name="Обычный 2 2 2_июль " xfId="7342"/>
    <cellStyle name="Обычный 2 2 20" xfId="7343"/>
    <cellStyle name="Обычный 2 2 20 2" xfId="7344"/>
    <cellStyle name="Обычный 2 2 20 2 2" xfId="19901"/>
    <cellStyle name="Обычный 2 2 20 3" xfId="19143"/>
    <cellStyle name="Обычный 2 2 21" xfId="19144"/>
    <cellStyle name="Обычный 2 2 21 2" xfId="19902"/>
    <cellStyle name="Обычный 2 2 22" xfId="19145"/>
    <cellStyle name="Обычный 2 2 22 2" xfId="19903"/>
    <cellStyle name="Обычный 2 2 23" xfId="19146"/>
    <cellStyle name="Обычный 2 2 23 2" xfId="19904"/>
    <cellStyle name="Обычный 2 2 24" xfId="19890"/>
    <cellStyle name="Обычный 2 2 25" xfId="27170"/>
    <cellStyle name="Обычный 2 2 26" xfId="27031"/>
    <cellStyle name="Обычный 2 2 27" xfId="27130"/>
    <cellStyle name="Обычный 2 2 28" xfId="27033"/>
    <cellStyle name="Обычный 2 2 29" xfId="27362"/>
    <cellStyle name="Обычный 2 2 3" xfId="7345"/>
    <cellStyle name="Обычный 2 2 3 2" xfId="7346"/>
    <cellStyle name="Обычный 2 2 3 2 2" xfId="7347"/>
    <cellStyle name="Обычный 2 2 3 2 2 2" xfId="27207"/>
    <cellStyle name="Обычный 2 2 3 2 3" xfId="19905"/>
    <cellStyle name="Обычный 2 2 3 2 4" xfId="27206"/>
    <cellStyle name="Обычный 2 2 3 3" xfId="7348"/>
    <cellStyle name="Обычный 2 2 3 3 2" xfId="27209"/>
    <cellStyle name="Обычный 2 2 3 3 3" xfId="27208"/>
    <cellStyle name="Обычный 2 2 3 4" xfId="7349"/>
    <cellStyle name="Обычный 2 2 3 4 2" xfId="27210"/>
    <cellStyle name="Обычный 2 2 3 5" xfId="15417"/>
    <cellStyle name="Обычный 2 2 3 6" xfId="16947"/>
    <cellStyle name="Обычный 2 2 3 7" xfId="27205"/>
    <cellStyle name="Обычный 2 2 30" xfId="7269"/>
    <cellStyle name="Обычный 2 2 4" xfId="7350"/>
    <cellStyle name="Обычный 2 2 4 2" xfId="7351"/>
    <cellStyle name="Обычный 2 2 4 2 2" xfId="19906"/>
    <cellStyle name="Обычный 2 2 4 2 2 2" xfId="27213"/>
    <cellStyle name="Обычный 2 2 4 2 3" xfId="27212"/>
    <cellStyle name="Обычный 2 2 4 3" xfId="7352"/>
    <cellStyle name="Обычный 2 2 4 3 2" xfId="27214"/>
    <cellStyle name="Обычный 2 2 4 4" xfId="19147"/>
    <cellStyle name="Обычный 2 2 4 5" xfId="27211"/>
    <cellStyle name="Обычный 2 2 5" xfId="7353"/>
    <cellStyle name="Обычный 2 2 5 2" xfId="7354"/>
    <cellStyle name="Обычный 2 2 5 2 2" xfId="19907"/>
    <cellStyle name="Обычный 2 2 5 2 3" xfId="27216"/>
    <cellStyle name="Обычный 2 2 5 3" xfId="19148"/>
    <cellStyle name="Обычный 2 2 5 3 2" xfId="27217"/>
    <cellStyle name="Обычный 2 2 5 4" xfId="27215"/>
    <cellStyle name="Обычный 2 2 6" xfId="7355"/>
    <cellStyle name="Обычный 2 2 6 2" xfId="7356"/>
    <cellStyle name="Обычный 2 2 6 3" xfId="27218"/>
    <cellStyle name="Обычный 2 2 7" xfId="7357"/>
    <cellStyle name="Обычный 2 2 7 2" xfId="7358"/>
    <cellStyle name="Обычный 2 2 8" xfId="7359"/>
    <cellStyle name="Обычный 2 2 8 2" xfId="19908"/>
    <cellStyle name="Обычный 2 2 8 3" xfId="19149"/>
    <cellStyle name="Обычный 2 2 9" xfId="7360"/>
    <cellStyle name="Обычный 2 2 9 2" xfId="19909"/>
    <cellStyle name="Обычный 2 2 9 3" xfId="19150"/>
    <cellStyle name="Обычный 2 2_Баланс2012_15.06.11" xfId="7361"/>
    <cellStyle name="Обычный 2 20" xfId="7362"/>
    <cellStyle name="Обычный 2 20 2" xfId="7363"/>
    <cellStyle name="Обычный 2 20 3" xfId="27219"/>
    <cellStyle name="Обычный 2 21" xfId="7364"/>
    <cellStyle name="Обычный 2 21 2" xfId="7365"/>
    <cellStyle name="Обычный 2 21 3" xfId="27220"/>
    <cellStyle name="Обычный 2 22" xfId="7366"/>
    <cellStyle name="Обычный 2 22 2" xfId="7367"/>
    <cellStyle name="Обычный 2 23" xfId="7368"/>
    <cellStyle name="Обычный 2 23 2" xfId="7369"/>
    <cellStyle name="Обычный 2 24" xfId="7370"/>
    <cellStyle name="Обычный 2 24 2" xfId="7371"/>
    <cellStyle name="Обычный 2 24 3" xfId="19151"/>
    <cellStyle name="Обычный 2 25" xfId="7372"/>
    <cellStyle name="Обычный 2 25 2" xfId="7373"/>
    <cellStyle name="Обычный 2 25 3" xfId="19152"/>
    <cellStyle name="Обычный 2 26" xfId="7374"/>
    <cellStyle name="Обычный 2 26 2" xfId="15287"/>
    <cellStyle name="Обычный 2 26 2 2" xfId="31190"/>
    <cellStyle name="Обычный 2 26 3" xfId="19153"/>
    <cellStyle name="Обычный 2 27" xfId="7375"/>
    <cellStyle name="Обычный 2 27 2" xfId="7376"/>
    <cellStyle name="Обычный 2 27 3" xfId="7377"/>
    <cellStyle name="Обычный 2 27 4" xfId="15418"/>
    <cellStyle name="Обычный 2 27 5" xfId="16948"/>
    <cellStyle name="Обычный 2 27 6" xfId="20602"/>
    <cellStyle name="Обычный 2 28" xfId="7378"/>
    <cellStyle name="Обычный 2 28 2" xfId="7379"/>
    <cellStyle name="Обычный 2 28 3" xfId="21391"/>
    <cellStyle name="Обычный 2 29" xfId="7380"/>
    <cellStyle name="Обычный 2 29 2" xfId="7381"/>
    <cellStyle name="Обычный 2 3" xfId="7382"/>
    <cellStyle name="Обычный 2 3 10" xfId="16949"/>
    <cellStyle name="Обычный 2 3 10 2" xfId="19154"/>
    <cellStyle name="Обычный 2 3 11" xfId="19155"/>
    <cellStyle name="Обычный 2 3 12" xfId="19156"/>
    <cellStyle name="Обычный 2 3 13" xfId="19157"/>
    <cellStyle name="Обычный 2 3 14" xfId="19158"/>
    <cellStyle name="Обычный 2 3 15" xfId="19159"/>
    <cellStyle name="Обычный 2 3 16" xfId="19160"/>
    <cellStyle name="Обычный 2 3 17" xfId="19161"/>
    <cellStyle name="Обычный 2 3 18" xfId="19162"/>
    <cellStyle name="Обычный 2 3 19" xfId="19163"/>
    <cellStyle name="Обычный 2 3 2" xfId="7383"/>
    <cellStyle name="Обычный 2 3 2 2" xfId="7384"/>
    <cellStyle name="Обычный 2 3 2 2 2" xfId="7385"/>
    <cellStyle name="Обычный 2 3 2 2 3" xfId="15420"/>
    <cellStyle name="Обычный 2 3 2 2 4" xfId="16950"/>
    <cellStyle name="Обычный 2 3 2 2 5" xfId="27222"/>
    <cellStyle name="Обычный 2 3 2 3" xfId="7386"/>
    <cellStyle name="Обычный 2 3 2 4" xfId="7387"/>
    <cellStyle name="Обычный 2 3 2 4 2" xfId="27223"/>
    <cellStyle name="Обычный 2 3 20" xfId="19164"/>
    <cellStyle name="Обычный 2 3 21" xfId="19165"/>
    <cellStyle name="Обычный 2 3 22" xfId="20604"/>
    <cellStyle name="Обычный 2 3 23" xfId="27221"/>
    <cellStyle name="Обычный 2 3 3" xfId="7388"/>
    <cellStyle name="Обычный 2 3 3 2" xfId="7389"/>
    <cellStyle name="Обычный 2 3 3 3" xfId="19166"/>
    <cellStyle name="Обычный 2 3 3 3 2" xfId="27224"/>
    <cellStyle name="Обычный 2 3 3 4" xfId="27225"/>
    <cellStyle name="Обычный 2 3 4" xfId="7390"/>
    <cellStyle name="Обычный 2 3 4 2" xfId="7391"/>
    <cellStyle name="Обычный 2 3 4 3" xfId="7392"/>
    <cellStyle name="Обычный 2 3 5" xfId="7393"/>
    <cellStyle name="Обычный 2 3 5 2" xfId="7394"/>
    <cellStyle name="Обычный 2 3 5 3" xfId="19167"/>
    <cellStyle name="Обычный 2 3 5 4" xfId="27226"/>
    <cellStyle name="Обычный 2 3 6" xfId="7395"/>
    <cellStyle name="Обычный 2 3 6 2" xfId="19168"/>
    <cellStyle name="Обычный 2 3 6 3" xfId="27227"/>
    <cellStyle name="Обычный 2 3 7" xfId="7396"/>
    <cellStyle name="Обычный 2 3 7 2" xfId="19169"/>
    <cellStyle name="Обычный 2 3 7 3" xfId="27228"/>
    <cellStyle name="Обычный 2 3 8" xfId="7397"/>
    <cellStyle name="Обычный 2 3 8 2" xfId="19170"/>
    <cellStyle name="Обычный 2 3 9" xfId="15419"/>
    <cellStyle name="Обычный 2 3 9 2" xfId="19171"/>
    <cellStyle name="Обычный 2 30" xfId="7398"/>
    <cellStyle name="Обычный 2 31" xfId="7399"/>
    <cellStyle name="Обычный 2 32" xfId="7400"/>
    <cellStyle name="Обычный 2 33" xfId="7401"/>
    <cellStyle name="Обычный 2 34" xfId="7402"/>
    <cellStyle name="Обычный 2 35" xfId="7403"/>
    <cellStyle name="Обычный 2 36" xfId="7404"/>
    <cellStyle name="Обычный 2 37" xfId="7405"/>
    <cellStyle name="Обычный 2 38" xfId="7406"/>
    <cellStyle name="Обычный 2 39" xfId="7407"/>
    <cellStyle name="Обычный 2 4" xfId="7408"/>
    <cellStyle name="Обычный 2 4 10" xfId="19172"/>
    <cellStyle name="Обычный 2 4 11" xfId="19910"/>
    <cellStyle name="Обычный 2 4 12" xfId="20605"/>
    <cellStyle name="Обычный 2 4 2" xfId="7409"/>
    <cellStyle name="Обычный 2 4 2 2" xfId="7410"/>
    <cellStyle name="Обычный 2 4 2 3" xfId="7411"/>
    <cellStyle name="Обычный 2 4 3" xfId="7412"/>
    <cellStyle name="Обычный 2 4 3 2" xfId="7413"/>
    <cellStyle name="Обычный 2 4 3 3" xfId="7414"/>
    <cellStyle name="Обычный 2 4 3 4" xfId="7415"/>
    <cellStyle name="Обычный 2 4 3 5" xfId="15421"/>
    <cellStyle name="Обычный 2 4 3 6" xfId="16951"/>
    <cellStyle name="Обычный 2 4 4" xfId="7416"/>
    <cellStyle name="Обычный 2 4 4 2" xfId="19173"/>
    <cellStyle name="Обычный 2 4 4 3" xfId="27229"/>
    <cellStyle name="Обычный 2 4 5" xfId="7417"/>
    <cellStyle name="Обычный 2 4 5 2" xfId="19174"/>
    <cellStyle name="Обычный 2 4 6" xfId="7418"/>
    <cellStyle name="Обычный 2 4 6 2" xfId="19175"/>
    <cellStyle name="Обычный 2 4 7" xfId="7419"/>
    <cellStyle name="Обычный 2 4 7 2" xfId="19176"/>
    <cellStyle name="Обычный 2 4 8" xfId="7420"/>
    <cellStyle name="Обычный 2 4 8 2" xfId="19177"/>
    <cellStyle name="Обычный 2 4 9" xfId="19178"/>
    <cellStyle name="Обычный 2 4_июль " xfId="7421"/>
    <cellStyle name="Обычный 2 40" xfId="7422"/>
    <cellStyle name="Обычный 2 41" xfId="7423"/>
    <cellStyle name="Обычный 2 42" xfId="7424"/>
    <cellStyle name="Обычный 2 43" xfId="7425"/>
    <cellStyle name="Обычный 2 44" xfId="7426"/>
    <cellStyle name="Обычный 2 45" xfId="7427"/>
    <cellStyle name="Обычный 2 46" xfId="7428"/>
    <cellStyle name="Обычный 2 47" xfId="7429"/>
    <cellStyle name="Обычный 2 48" xfId="7430"/>
    <cellStyle name="Обычный 2 49" xfId="7431"/>
    <cellStyle name="Обычный 2 5" xfId="7432"/>
    <cellStyle name="Обычный 2 5 2" xfId="7433"/>
    <cellStyle name="Обычный 2 5 2 2" xfId="7434"/>
    <cellStyle name="Обычный 2 5 2 2 2" xfId="20948"/>
    <cellStyle name="Обычный 2 5 2 2 2 2" xfId="23136"/>
    <cellStyle name="Обычный 2 5 2 2 2 2 2" xfId="26443"/>
    <cellStyle name="Обычный 2 5 2 2 2 3" xfId="24789"/>
    <cellStyle name="Обычный 2 5 2 2 3" xfId="22385"/>
    <cellStyle name="Обычный 2 5 2 2 3 2" xfId="25691"/>
    <cellStyle name="Обычный 2 5 2 2 4" xfId="24037"/>
    <cellStyle name="Обычный 2 5 2 2 5" xfId="20176"/>
    <cellStyle name="Обычный 2 5 2 3" xfId="7435"/>
    <cellStyle name="Обычный 2 5 2 3 2" xfId="21250"/>
    <cellStyle name="Обычный 2 5 2 3 2 2" xfId="23440"/>
    <cellStyle name="Обычный 2 5 2 3 2 2 2" xfId="26747"/>
    <cellStyle name="Обычный 2 5 2 3 2 3" xfId="25093"/>
    <cellStyle name="Обычный 2 5 2 3 3" xfId="22689"/>
    <cellStyle name="Обычный 2 5 2 3 3 2" xfId="25995"/>
    <cellStyle name="Обычный 2 5 2 3 4" xfId="24341"/>
    <cellStyle name="Обычный 2 5 2 4" xfId="15422"/>
    <cellStyle name="Обычный 2 5 2 4 2" xfId="22893"/>
    <cellStyle name="Обычный 2 5 2 4 2 2" xfId="26199"/>
    <cellStyle name="Обычный 2 5 2 4 3" xfId="24545"/>
    <cellStyle name="Обычный 2 5 2 4 4" xfId="20710"/>
    <cellStyle name="Обычный 2 5 2 5" xfId="16952"/>
    <cellStyle name="Обычный 2 5 2 5 2" xfId="23629"/>
    <cellStyle name="Обычный 2 5 2 5 2 2" xfId="26938"/>
    <cellStyle name="Обычный 2 5 2 5 3" xfId="25284"/>
    <cellStyle name="Обычный 2 5 2 5 4" xfId="21969"/>
    <cellStyle name="Обычный 2 5 2 6" xfId="22144"/>
    <cellStyle name="Обычный 2 5 2 6 2" xfId="25448"/>
    <cellStyle name="Обычный 2 5 2 7" xfId="23794"/>
    <cellStyle name="Обычный 2 5 2 8" xfId="27231"/>
    <cellStyle name="Обычный 2 5 3" xfId="7436"/>
    <cellStyle name="Обычный 2 5 3 2" xfId="20854"/>
    <cellStyle name="Обычный 2 5 3 2 2" xfId="23041"/>
    <cellStyle name="Обычный 2 5 3 2 2 2" xfId="26347"/>
    <cellStyle name="Обычный 2 5 3 2 3" xfId="24693"/>
    <cellStyle name="Обычный 2 5 3 3" xfId="22289"/>
    <cellStyle name="Обычный 2 5 3 3 2" xfId="25595"/>
    <cellStyle name="Обычный 2 5 3 4" xfId="23941"/>
    <cellStyle name="Обычный 2 5 3 5" xfId="20090"/>
    <cellStyle name="Обычный 2 5 4" xfId="7437"/>
    <cellStyle name="Обычный 2 5 4 2" xfId="21154"/>
    <cellStyle name="Обычный 2 5 4 2 2" xfId="23344"/>
    <cellStyle name="Обычный 2 5 4 2 2 2" xfId="26651"/>
    <cellStyle name="Обычный 2 5 4 2 3" xfId="24997"/>
    <cellStyle name="Обычный 2 5 4 3" xfId="22593"/>
    <cellStyle name="Обычный 2 5 4 3 2" xfId="25899"/>
    <cellStyle name="Обычный 2 5 4 4" xfId="24245"/>
    <cellStyle name="Обычный 2 5 4 5" xfId="20386"/>
    <cellStyle name="Обычный 2 5 4 6" xfId="27232"/>
    <cellStyle name="Обычный 2 5 5" xfId="20606"/>
    <cellStyle name="Обычный 2 5 5 2" xfId="22794"/>
    <cellStyle name="Обычный 2 5 5 2 2" xfId="26100"/>
    <cellStyle name="Обычный 2 5 5 3" xfId="24446"/>
    <cellStyle name="Обычный 2 5 6" xfId="21629"/>
    <cellStyle name="Обычный 2 5 6 2" xfId="23569"/>
    <cellStyle name="Обычный 2 5 6 2 2" xfId="26878"/>
    <cellStyle name="Обычный 2 5 6 3" xfId="25224"/>
    <cellStyle name="Обычный 2 5 7" xfId="22048"/>
    <cellStyle name="Обычный 2 5 7 2" xfId="25352"/>
    <cellStyle name="Обычный 2 5 8" xfId="23698"/>
    <cellStyle name="Обычный 2 5 9" xfId="27230"/>
    <cellStyle name="Обычный 2 50" xfId="7438"/>
    <cellStyle name="Обычный 2 6" xfId="7439"/>
    <cellStyle name="Обычный 2 6 2" xfId="7440"/>
    <cellStyle name="Обычный 2 6 2 2" xfId="7441"/>
    <cellStyle name="Обычный 2 6 2 2 2" xfId="27233"/>
    <cellStyle name="Обычный 2 6 2 3" xfId="7442"/>
    <cellStyle name="Обычный 2 6 3" xfId="7443"/>
    <cellStyle name="Обычный 2 6 3 2" xfId="7444"/>
    <cellStyle name="Обычный 2 6 3 3" xfId="27234"/>
    <cellStyle name="Обычный 2 6 4" xfId="7445"/>
    <cellStyle name="Обычный 2 6 5" xfId="7446"/>
    <cellStyle name="Обычный 2 7" xfId="7447"/>
    <cellStyle name="Обычный 2 7 10" xfId="7448"/>
    <cellStyle name="Обычный 2 7 11" xfId="15423"/>
    <cellStyle name="Обычный 2 7 12" xfId="16953"/>
    <cellStyle name="Обычный 2 7 13" xfId="19179"/>
    <cellStyle name="Обычный 2 7 14" xfId="27235"/>
    <cellStyle name="Обычный 2 7 2" xfId="7449"/>
    <cellStyle name="Обычный 2 7 2 2" xfId="7450"/>
    <cellStyle name="Обычный 2 7 2 3" xfId="7451"/>
    <cellStyle name="Обычный 2 7 2 4" xfId="15424"/>
    <cellStyle name="Обычный 2 7 2 5" xfId="16954"/>
    <cellStyle name="Обычный 2 7 3" xfId="7452"/>
    <cellStyle name="Обычный 2 7 4" xfId="7453"/>
    <cellStyle name="Обычный 2 7 5" xfId="7454"/>
    <cellStyle name="Обычный 2 7 6" xfId="7455"/>
    <cellStyle name="Обычный 2 7 7" xfId="7456"/>
    <cellStyle name="Обычный 2 7 8" xfId="7457"/>
    <cellStyle name="Обычный 2 7 9" xfId="7458"/>
    <cellStyle name="Обычный 2 8" xfId="7459"/>
    <cellStyle name="Обычный 2 8 10" xfId="15425"/>
    <cellStyle name="Обычный 2 8 11" xfId="16955"/>
    <cellStyle name="Обычный 2 8 12" xfId="19180"/>
    <cellStyle name="Обычный 2 8 2" xfId="7460"/>
    <cellStyle name="Обычный 2 8 2 2" xfId="7461"/>
    <cellStyle name="Обычный 2 8 3" xfId="7462"/>
    <cellStyle name="Обычный 2 8 4" xfId="7463"/>
    <cellStyle name="Обычный 2 8 4 2" xfId="27236"/>
    <cellStyle name="Обычный 2 8 5" xfId="7464"/>
    <cellStyle name="Обычный 2 8 6" xfId="7465"/>
    <cellStyle name="Обычный 2 8 7" xfId="7466"/>
    <cellStyle name="Обычный 2 8 8" xfId="7467"/>
    <cellStyle name="Обычный 2 8 9" xfId="7468"/>
    <cellStyle name="Обычный 2 9" xfId="7469"/>
    <cellStyle name="Обычный 2 9 10" xfId="7470"/>
    <cellStyle name="Обычный 2 9 11" xfId="15426"/>
    <cellStyle name="Обычный 2 9 12" xfId="16956"/>
    <cellStyle name="Обычный 2 9 13" xfId="19181"/>
    <cellStyle name="Обычный 2 9 2" xfId="7471"/>
    <cellStyle name="Обычный 2 9 3" xfId="7472"/>
    <cellStyle name="Обычный 2 9 3 2" xfId="27237"/>
    <cellStyle name="Обычный 2 9 4" xfId="7473"/>
    <cellStyle name="Обычный 2 9 5" xfId="7474"/>
    <cellStyle name="Обычный 2 9 6" xfId="7475"/>
    <cellStyle name="Обычный 2 9 7" xfId="7476"/>
    <cellStyle name="Обычный 2 9 8" xfId="7477"/>
    <cellStyle name="Обычный 2 9 9" xfId="7478"/>
    <cellStyle name="Обычный 2_10.инвест" xfId="7479"/>
    <cellStyle name="Обычный 20" xfId="7480"/>
    <cellStyle name="Обычный 20 2" xfId="7481"/>
    <cellStyle name="Обычный 20 2 2" xfId="20177"/>
    <cellStyle name="Обычный 20 2 2 2" xfId="20949"/>
    <cellStyle name="Обычный 20 2 2 2 2" xfId="23137"/>
    <cellStyle name="Обычный 20 2 2 2 2 2" xfId="26444"/>
    <cellStyle name="Обычный 20 2 2 2 3" xfId="24790"/>
    <cellStyle name="Обычный 20 2 2 3" xfId="22386"/>
    <cellStyle name="Обычный 20 2 2 3 2" xfId="25692"/>
    <cellStyle name="Обычный 20 2 2 4" xfId="24038"/>
    <cellStyle name="Обычный 20 2 3" xfId="20477"/>
    <cellStyle name="Обычный 20 2 3 2" xfId="21251"/>
    <cellStyle name="Обычный 20 2 3 2 2" xfId="23441"/>
    <cellStyle name="Обычный 20 2 3 2 2 2" xfId="26748"/>
    <cellStyle name="Обычный 20 2 3 2 3" xfId="25094"/>
    <cellStyle name="Обычный 20 2 3 3" xfId="22690"/>
    <cellStyle name="Обычный 20 2 3 3 2" xfId="25996"/>
    <cellStyle name="Обычный 20 2 3 4" xfId="24342"/>
    <cellStyle name="Обычный 20 2 4" xfId="20711"/>
    <cellStyle name="Обычный 20 2 4 2" xfId="22894"/>
    <cellStyle name="Обычный 20 2 4 2 2" xfId="26200"/>
    <cellStyle name="Обычный 20 2 4 3" xfId="24546"/>
    <cellStyle name="Обычный 20 2 5" xfId="22145"/>
    <cellStyle name="Обычный 20 2 5 2" xfId="25449"/>
    <cellStyle name="Обычный 20 2 6" xfId="23795"/>
    <cellStyle name="Обычный 20 2 7" xfId="27238"/>
    <cellStyle name="Обычный 20 3" xfId="7482"/>
    <cellStyle name="Обычный 20 3 2" xfId="20855"/>
    <cellStyle name="Обычный 20 3 2 2" xfId="23042"/>
    <cellStyle name="Обычный 20 3 2 2 2" xfId="26348"/>
    <cellStyle name="Обычный 20 3 2 3" xfId="24694"/>
    <cellStyle name="Обычный 20 3 3" xfId="22290"/>
    <cellStyle name="Обычный 20 3 3 2" xfId="25596"/>
    <cellStyle name="Обычный 20 3 4" xfId="23942"/>
    <cellStyle name="Обычный 20 4" xfId="7483"/>
    <cellStyle name="Обычный 20 4 2" xfId="21155"/>
    <cellStyle name="Обычный 20 4 2 2" xfId="23345"/>
    <cellStyle name="Обычный 20 4 2 2 2" xfId="26652"/>
    <cellStyle name="Обычный 20 4 2 3" xfId="24998"/>
    <cellStyle name="Обычный 20 4 3" xfId="22594"/>
    <cellStyle name="Обычный 20 4 3 2" xfId="25900"/>
    <cellStyle name="Обычный 20 4 4" xfId="24246"/>
    <cellStyle name="Обычный 20 4 5" xfId="20387"/>
    <cellStyle name="Обычный 20 5" xfId="7484"/>
    <cellStyle name="Обычный 20 5 2" xfId="22795"/>
    <cellStyle name="Обычный 20 5 2 2" xfId="26101"/>
    <cellStyle name="Обычный 20 5 3" xfId="24447"/>
    <cellStyle name="Обычный 20 5 4" xfId="20607"/>
    <cellStyle name="Обычный 20 6" xfId="7485"/>
    <cellStyle name="Обычный 20 6 2" xfId="23517"/>
    <cellStyle name="Обычный 20 6 2 2" xfId="26825"/>
    <cellStyle name="Обычный 20 6 3" xfId="25171"/>
    <cellStyle name="Обычный 20 6 4" xfId="21404"/>
    <cellStyle name="Обычный 20 7" xfId="15427"/>
    <cellStyle name="Обычный 20 7 2" xfId="25353"/>
    <cellStyle name="Обычный 20 7 3" xfId="22049"/>
    <cellStyle name="Обычный 20 8" xfId="16957"/>
    <cellStyle name="Обычный 20 8 2" xfId="23699"/>
    <cellStyle name="Обычный 200" xfId="21336"/>
    <cellStyle name="Обычный 201" xfId="21337"/>
    <cellStyle name="Обычный 202" xfId="21338"/>
    <cellStyle name="Обычный 203" xfId="21339"/>
    <cellStyle name="Обычный 204" xfId="21340"/>
    <cellStyle name="Обычный 205" xfId="21341"/>
    <cellStyle name="Обычный 206" xfId="21342"/>
    <cellStyle name="Обычный 207" xfId="21343"/>
    <cellStyle name="Обычный 208" xfId="21344"/>
    <cellStyle name="Обычный 209" xfId="21345"/>
    <cellStyle name="Обычный 21" xfId="7486"/>
    <cellStyle name="Обычный 21 2" xfId="7487"/>
    <cellStyle name="Обычный 21 2 2" xfId="20178"/>
    <cellStyle name="Обычный 21 2 2 2" xfId="20950"/>
    <cellStyle name="Обычный 21 2 2 2 2" xfId="23138"/>
    <cellStyle name="Обычный 21 2 2 2 2 2" xfId="26445"/>
    <cellStyle name="Обычный 21 2 2 2 3" xfId="24791"/>
    <cellStyle name="Обычный 21 2 2 3" xfId="22387"/>
    <cellStyle name="Обычный 21 2 2 3 2" xfId="25693"/>
    <cellStyle name="Обычный 21 2 2 4" xfId="24039"/>
    <cellStyle name="Обычный 21 2 3" xfId="20478"/>
    <cellStyle name="Обычный 21 2 3 2" xfId="21252"/>
    <cellStyle name="Обычный 21 2 3 2 2" xfId="23442"/>
    <cellStyle name="Обычный 21 2 3 2 2 2" xfId="26749"/>
    <cellStyle name="Обычный 21 2 3 2 3" xfId="25095"/>
    <cellStyle name="Обычный 21 2 3 3" xfId="22691"/>
    <cellStyle name="Обычный 21 2 3 3 2" xfId="25997"/>
    <cellStyle name="Обычный 21 2 3 4" xfId="24343"/>
    <cellStyle name="Обычный 21 2 4" xfId="20712"/>
    <cellStyle name="Обычный 21 2 4 2" xfId="22895"/>
    <cellStyle name="Обычный 21 2 4 2 2" xfId="26201"/>
    <cellStyle name="Обычный 21 2 4 3" xfId="24547"/>
    <cellStyle name="Обычный 21 2 5" xfId="22146"/>
    <cellStyle name="Обычный 21 2 5 2" xfId="25450"/>
    <cellStyle name="Обычный 21 2 6" xfId="23796"/>
    <cellStyle name="Обычный 21 2 7" xfId="27239"/>
    <cellStyle name="Обычный 21 3" xfId="7488"/>
    <cellStyle name="Обычный 21 3 2" xfId="20856"/>
    <cellStyle name="Обычный 21 3 2 2" xfId="23043"/>
    <cellStyle name="Обычный 21 3 2 2 2" xfId="26349"/>
    <cellStyle name="Обычный 21 3 2 3" xfId="24695"/>
    <cellStyle name="Обычный 21 3 3" xfId="22291"/>
    <cellStyle name="Обычный 21 3 3 2" xfId="25597"/>
    <cellStyle name="Обычный 21 3 4" xfId="23943"/>
    <cellStyle name="Обычный 21 4" xfId="7489"/>
    <cellStyle name="Обычный 21 4 2" xfId="21156"/>
    <cellStyle name="Обычный 21 4 2 2" xfId="23346"/>
    <cellStyle name="Обычный 21 4 2 2 2" xfId="26653"/>
    <cellStyle name="Обычный 21 4 2 3" xfId="24999"/>
    <cellStyle name="Обычный 21 4 3" xfId="22595"/>
    <cellStyle name="Обычный 21 4 3 2" xfId="25901"/>
    <cellStyle name="Обычный 21 4 4" xfId="24247"/>
    <cellStyle name="Обычный 21 4 5" xfId="20388"/>
    <cellStyle name="Обычный 21 5" xfId="7490"/>
    <cellStyle name="Обычный 21 5 2" xfId="22796"/>
    <cellStyle name="Обычный 21 5 2 2" xfId="26102"/>
    <cellStyle name="Обычный 21 5 3" xfId="24448"/>
    <cellStyle name="Обычный 21 5 4" xfId="20608"/>
    <cellStyle name="Обычный 21 6" xfId="15428"/>
    <cellStyle name="Обычный 21 6 2" xfId="23518"/>
    <cellStyle name="Обычный 21 6 2 2" xfId="26826"/>
    <cellStyle name="Обычный 21 6 3" xfId="25172"/>
    <cellStyle name="Обычный 21 6 4" xfId="21405"/>
    <cellStyle name="Обычный 21 7" xfId="16958"/>
    <cellStyle name="Обычный 21 7 2" xfId="25354"/>
    <cellStyle name="Обычный 21 7 3" xfId="22050"/>
    <cellStyle name="Обычный 21 8" xfId="23700"/>
    <cellStyle name="Обычный 210" xfId="21346"/>
    <cellStyle name="Обычный 211" xfId="21347"/>
    <cellStyle name="Обычный 212" xfId="21348"/>
    <cellStyle name="Обычный 213" xfId="21349"/>
    <cellStyle name="Обычный 214" xfId="21350"/>
    <cellStyle name="Обычный 215" xfId="21351"/>
    <cellStyle name="Обычный 216" xfId="21352"/>
    <cellStyle name="Обычный 217" xfId="21353"/>
    <cellStyle name="Обычный 218" xfId="21354"/>
    <cellStyle name="Обычный 219" xfId="21355"/>
    <cellStyle name="Обычный 22" xfId="7491"/>
    <cellStyle name="Обычный 22 2" xfId="7492"/>
    <cellStyle name="Обычный 22 2 2" xfId="20179"/>
    <cellStyle name="Обычный 22 2 2 2" xfId="20951"/>
    <cellStyle name="Обычный 22 2 2 2 2" xfId="23139"/>
    <cellStyle name="Обычный 22 2 2 2 2 2" xfId="26446"/>
    <cellStyle name="Обычный 22 2 2 2 3" xfId="24792"/>
    <cellStyle name="Обычный 22 2 2 3" xfId="22388"/>
    <cellStyle name="Обычный 22 2 2 3 2" xfId="25694"/>
    <cellStyle name="Обычный 22 2 2 4" xfId="24040"/>
    <cellStyle name="Обычный 22 2 3" xfId="20479"/>
    <cellStyle name="Обычный 22 2 3 2" xfId="21253"/>
    <cellStyle name="Обычный 22 2 3 2 2" xfId="23443"/>
    <cellStyle name="Обычный 22 2 3 2 2 2" xfId="26750"/>
    <cellStyle name="Обычный 22 2 3 2 3" xfId="25096"/>
    <cellStyle name="Обычный 22 2 3 3" xfId="22692"/>
    <cellStyle name="Обычный 22 2 3 3 2" xfId="25998"/>
    <cellStyle name="Обычный 22 2 3 4" xfId="24344"/>
    <cellStyle name="Обычный 22 2 4" xfId="20713"/>
    <cellStyle name="Обычный 22 2 4 2" xfId="22896"/>
    <cellStyle name="Обычный 22 2 4 2 2" xfId="26202"/>
    <cellStyle name="Обычный 22 2 4 3" xfId="24548"/>
    <cellStyle name="Обычный 22 2 5" xfId="22147"/>
    <cellStyle name="Обычный 22 2 5 2" xfId="25451"/>
    <cellStyle name="Обычный 22 2 6" xfId="23797"/>
    <cellStyle name="Обычный 22 3" xfId="7493"/>
    <cellStyle name="Обычный 22 3 2" xfId="20857"/>
    <cellStyle name="Обычный 22 3 2 2" xfId="23044"/>
    <cellStyle name="Обычный 22 3 2 2 2" xfId="26350"/>
    <cellStyle name="Обычный 22 3 2 3" xfId="24696"/>
    <cellStyle name="Обычный 22 3 3" xfId="22292"/>
    <cellStyle name="Обычный 22 3 3 2" xfId="25598"/>
    <cellStyle name="Обычный 22 3 4" xfId="23944"/>
    <cellStyle name="Обычный 22 3 5" xfId="20091"/>
    <cellStyle name="Обычный 22 4" xfId="7494"/>
    <cellStyle name="Обычный 22 4 2" xfId="21157"/>
    <cellStyle name="Обычный 22 4 2 2" xfId="23347"/>
    <cellStyle name="Обычный 22 4 2 2 2" xfId="26654"/>
    <cellStyle name="Обычный 22 4 2 3" xfId="25000"/>
    <cellStyle name="Обычный 22 4 3" xfId="22596"/>
    <cellStyle name="Обычный 22 4 3 2" xfId="25902"/>
    <cellStyle name="Обычный 22 4 4" xfId="24248"/>
    <cellStyle name="Обычный 22 4 5" xfId="20389"/>
    <cellStyle name="Обычный 22 5" xfId="15429"/>
    <cellStyle name="Обычный 22 5 2" xfId="22797"/>
    <cellStyle name="Обычный 22 5 2 2" xfId="26103"/>
    <cellStyle name="Обычный 22 5 3" xfId="24449"/>
    <cellStyle name="Обычный 22 5 4" xfId="20609"/>
    <cellStyle name="Обычный 22 6" xfId="16959"/>
    <cellStyle name="Обычный 22 6 2" xfId="23519"/>
    <cellStyle name="Обычный 22 6 2 2" xfId="26827"/>
    <cellStyle name="Обычный 22 6 3" xfId="25173"/>
    <cellStyle name="Обычный 22 6 4" xfId="21406"/>
    <cellStyle name="Обычный 22 7" xfId="22051"/>
    <cellStyle name="Обычный 22 7 2" xfId="25355"/>
    <cellStyle name="Обычный 22 8" xfId="23701"/>
    <cellStyle name="Обычный 220" xfId="21356"/>
    <cellStyle name="Обычный 221" xfId="21357"/>
    <cellStyle name="Обычный 222" xfId="21358"/>
    <cellStyle name="Обычный 223" xfId="21359"/>
    <cellStyle name="Обычный 224" xfId="21360"/>
    <cellStyle name="Обычный 225" xfId="21361"/>
    <cellStyle name="Обычный 226" xfId="21362"/>
    <cellStyle name="Обычный 227" xfId="21363"/>
    <cellStyle name="Обычный 228" xfId="21364"/>
    <cellStyle name="Обычный 229" xfId="21365"/>
    <cellStyle name="Обычный 23" xfId="7495"/>
    <cellStyle name="Обычный 23 2" xfId="7496"/>
    <cellStyle name="Обычный 23 2 2" xfId="7497"/>
    <cellStyle name="Обычный 23 2 2 2" xfId="20952"/>
    <cellStyle name="Обычный 23 2 2 2 2" xfId="23140"/>
    <cellStyle name="Обычный 23 2 2 2 2 2" xfId="26447"/>
    <cellStyle name="Обычный 23 2 2 2 3" xfId="24793"/>
    <cellStyle name="Обычный 23 2 2 3" xfId="22389"/>
    <cellStyle name="Обычный 23 2 2 3 2" xfId="25695"/>
    <cellStyle name="Обычный 23 2 2 4" xfId="24041"/>
    <cellStyle name="Обычный 23 2 2 5" xfId="20180"/>
    <cellStyle name="Обычный 23 2 3" xfId="20480"/>
    <cellStyle name="Обычный 23 2 3 2" xfId="21254"/>
    <cellStyle name="Обычный 23 2 3 2 2" xfId="23444"/>
    <cellStyle name="Обычный 23 2 3 2 2 2" xfId="26751"/>
    <cellStyle name="Обычный 23 2 3 2 3" xfId="25097"/>
    <cellStyle name="Обычный 23 2 3 3" xfId="22693"/>
    <cellStyle name="Обычный 23 2 3 3 2" xfId="25999"/>
    <cellStyle name="Обычный 23 2 3 4" xfId="24345"/>
    <cellStyle name="Обычный 23 2 4" xfId="20714"/>
    <cellStyle name="Обычный 23 2 4 2" xfId="22897"/>
    <cellStyle name="Обычный 23 2 4 2 2" xfId="26203"/>
    <cellStyle name="Обычный 23 2 4 3" xfId="24549"/>
    <cellStyle name="Обычный 23 2 5" xfId="22148"/>
    <cellStyle name="Обычный 23 2 5 2" xfId="25452"/>
    <cellStyle name="Обычный 23 2 6" xfId="23798"/>
    <cellStyle name="Обычный 23 3" xfId="7498"/>
    <cellStyle name="Обычный 23 3 2" xfId="20858"/>
    <cellStyle name="Обычный 23 3 2 2" xfId="23045"/>
    <cellStyle name="Обычный 23 3 2 2 2" xfId="26351"/>
    <cellStyle name="Обычный 23 3 2 3" xfId="24697"/>
    <cellStyle name="Обычный 23 3 3" xfId="22293"/>
    <cellStyle name="Обычный 23 3 3 2" xfId="25599"/>
    <cellStyle name="Обычный 23 3 4" xfId="23945"/>
    <cellStyle name="Обычный 23 3 5" xfId="20092"/>
    <cellStyle name="Обычный 23 4" xfId="7499"/>
    <cellStyle name="Обычный 23 4 2" xfId="21158"/>
    <cellStyle name="Обычный 23 4 2 2" xfId="23348"/>
    <cellStyle name="Обычный 23 4 2 2 2" xfId="26655"/>
    <cellStyle name="Обычный 23 4 2 3" xfId="25001"/>
    <cellStyle name="Обычный 23 4 3" xfId="22597"/>
    <cellStyle name="Обычный 23 4 3 2" xfId="25903"/>
    <cellStyle name="Обычный 23 4 4" xfId="24249"/>
    <cellStyle name="Обычный 23 4 5" xfId="20390"/>
    <cellStyle name="Обычный 23 5" xfId="15430"/>
    <cellStyle name="Обычный 23 5 2" xfId="22798"/>
    <cellStyle name="Обычный 23 5 2 2" xfId="26104"/>
    <cellStyle name="Обычный 23 5 3" xfId="24450"/>
    <cellStyle name="Обычный 23 5 4" xfId="20610"/>
    <cellStyle name="Обычный 23 6" xfId="16960"/>
    <cellStyle name="Обычный 23 6 2" xfId="23520"/>
    <cellStyle name="Обычный 23 6 2 2" xfId="26828"/>
    <cellStyle name="Обычный 23 6 3" xfId="25174"/>
    <cellStyle name="Обычный 23 6 4" xfId="21407"/>
    <cellStyle name="Обычный 23 7" xfId="22052"/>
    <cellStyle name="Обычный 23 7 2" xfId="25356"/>
    <cellStyle name="Обычный 23 8" xfId="23702"/>
    <cellStyle name="Обычный 230" xfId="21366"/>
    <cellStyle name="Обычный 231" xfId="21367"/>
    <cellStyle name="Обычный 232" xfId="21368"/>
    <cellStyle name="Обычный 233" xfId="21369"/>
    <cellStyle name="Обычный 234" xfId="21370"/>
    <cellStyle name="Обычный 235" xfId="21371"/>
    <cellStyle name="Обычный 236" xfId="21372"/>
    <cellStyle name="Обычный 237" xfId="21373"/>
    <cellStyle name="Обычный 238" xfId="21374"/>
    <cellStyle name="Обычный 239" xfId="21375"/>
    <cellStyle name="Обычный 24" xfId="7500"/>
    <cellStyle name="Обычный 24 2" xfId="7501"/>
    <cellStyle name="Обычный 24 2 2" xfId="7502"/>
    <cellStyle name="Обычный 24 2 2 2" xfId="20953"/>
    <cellStyle name="Обычный 24 2 2 2 2" xfId="23141"/>
    <cellStyle name="Обычный 24 2 2 2 2 2" xfId="26448"/>
    <cellStyle name="Обычный 24 2 2 2 3" xfId="24794"/>
    <cellStyle name="Обычный 24 2 2 3" xfId="22390"/>
    <cellStyle name="Обычный 24 2 2 3 2" xfId="25696"/>
    <cellStyle name="Обычный 24 2 2 4" xfId="24042"/>
    <cellStyle name="Обычный 24 2 2 5" xfId="20181"/>
    <cellStyle name="Обычный 24 2 3" xfId="20481"/>
    <cellStyle name="Обычный 24 2 3 2" xfId="21255"/>
    <cellStyle name="Обычный 24 2 3 2 2" xfId="23445"/>
    <cellStyle name="Обычный 24 2 3 2 2 2" xfId="26752"/>
    <cellStyle name="Обычный 24 2 3 2 3" xfId="25098"/>
    <cellStyle name="Обычный 24 2 3 3" xfId="22694"/>
    <cellStyle name="Обычный 24 2 3 3 2" xfId="26000"/>
    <cellStyle name="Обычный 24 2 3 4" xfId="24346"/>
    <cellStyle name="Обычный 24 2 4" xfId="20715"/>
    <cellStyle name="Обычный 24 2 4 2" xfId="22898"/>
    <cellStyle name="Обычный 24 2 4 2 2" xfId="26204"/>
    <cellStyle name="Обычный 24 2 4 3" xfId="24550"/>
    <cellStyle name="Обычный 24 2 5" xfId="22149"/>
    <cellStyle name="Обычный 24 2 5 2" xfId="25453"/>
    <cellStyle name="Обычный 24 2 6" xfId="23799"/>
    <cellStyle name="Обычный 24 3" xfId="7503"/>
    <cellStyle name="Обычный 24 3 2" xfId="20859"/>
    <cellStyle name="Обычный 24 3 2 2" xfId="23046"/>
    <cellStyle name="Обычный 24 3 2 2 2" xfId="26352"/>
    <cellStyle name="Обычный 24 3 2 3" xfId="24698"/>
    <cellStyle name="Обычный 24 3 3" xfId="22294"/>
    <cellStyle name="Обычный 24 3 3 2" xfId="25600"/>
    <cellStyle name="Обычный 24 3 4" xfId="23946"/>
    <cellStyle name="Обычный 24 4" xfId="7504"/>
    <cellStyle name="Обычный 24 4 2" xfId="21159"/>
    <cellStyle name="Обычный 24 4 2 2" xfId="23349"/>
    <cellStyle name="Обычный 24 4 2 2 2" xfId="26656"/>
    <cellStyle name="Обычный 24 4 2 3" xfId="25002"/>
    <cellStyle name="Обычный 24 4 3" xfId="22598"/>
    <cellStyle name="Обычный 24 4 3 2" xfId="25904"/>
    <cellStyle name="Обычный 24 4 4" xfId="24250"/>
    <cellStyle name="Обычный 24 4 5" xfId="20391"/>
    <cellStyle name="Обычный 24 5" xfId="15431"/>
    <cellStyle name="Обычный 24 5 2" xfId="22799"/>
    <cellStyle name="Обычный 24 5 2 2" xfId="26105"/>
    <cellStyle name="Обычный 24 5 3" xfId="24451"/>
    <cellStyle name="Обычный 24 5 4" xfId="20611"/>
    <cellStyle name="Обычный 24 6" xfId="16961"/>
    <cellStyle name="Обычный 24 6 2" xfId="23521"/>
    <cellStyle name="Обычный 24 6 2 2" xfId="26829"/>
    <cellStyle name="Обычный 24 6 3" xfId="25175"/>
    <cellStyle name="Обычный 24 6 4" xfId="21408"/>
    <cellStyle name="Обычный 24 7" xfId="22053"/>
    <cellStyle name="Обычный 24 7 2" xfId="25357"/>
    <cellStyle name="Обычный 24 8" xfId="23703"/>
    <cellStyle name="Обычный 24 9" xfId="27240"/>
    <cellStyle name="Обычный 240" xfId="21376"/>
    <cellStyle name="Обычный 241" xfId="21377"/>
    <cellStyle name="Обычный 242" xfId="21378"/>
    <cellStyle name="Обычный 243" xfId="21379"/>
    <cellStyle name="Обычный 244" xfId="21380"/>
    <cellStyle name="Обычный 245" xfId="21381"/>
    <cellStyle name="Обычный 245 2" xfId="23504"/>
    <cellStyle name="Обычный 245 2 2" xfId="26811"/>
    <cellStyle name="Обычный 245 3" xfId="25157"/>
    <cellStyle name="Обычный 246" xfId="21384"/>
    <cellStyle name="Обычный 246 2" xfId="23507"/>
    <cellStyle name="Обычный 246 2 2" xfId="26814"/>
    <cellStyle name="Обычный 246 3" xfId="25160"/>
    <cellStyle name="Обычный 247" xfId="21395"/>
    <cellStyle name="Обычный 247 2" xfId="23508"/>
    <cellStyle name="Обычный 247 2 2" xfId="26815"/>
    <cellStyle name="Обычный 247 3" xfId="25161"/>
    <cellStyle name="Обычный 248" xfId="21396"/>
    <cellStyle name="Обычный 248 2" xfId="23509"/>
    <cellStyle name="Обычный 248 2 2" xfId="26816"/>
    <cellStyle name="Обычный 248 3" xfId="25162"/>
    <cellStyle name="Обычный 249" xfId="21397"/>
    <cellStyle name="Обычный 249 2" xfId="23510"/>
    <cellStyle name="Обычный 249 2 2" xfId="26817"/>
    <cellStyle name="Обычный 249 3" xfId="25163"/>
    <cellStyle name="Обычный 25" xfId="7505"/>
    <cellStyle name="Обычный 25 2" xfId="7506"/>
    <cellStyle name="Обычный 25 2 2" xfId="7507"/>
    <cellStyle name="Обычный 25 2 2 2" xfId="20954"/>
    <cellStyle name="Обычный 25 2 2 2 2" xfId="23142"/>
    <cellStyle name="Обычный 25 2 2 2 2 2" xfId="26449"/>
    <cellStyle name="Обычный 25 2 2 2 3" xfId="24795"/>
    <cellStyle name="Обычный 25 2 2 3" xfId="22391"/>
    <cellStyle name="Обычный 25 2 2 3 2" xfId="25697"/>
    <cellStyle name="Обычный 25 2 2 4" xfId="24043"/>
    <cellStyle name="Обычный 25 2 2 5" xfId="20182"/>
    <cellStyle name="Обычный 25 2 3" xfId="20482"/>
    <cellStyle name="Обычный 25 2 3 2" xfId="21256"/>
    <cellStyle name="Обычный 25 2 3 2 2" xfId="23446"/>
    <cellStyle name="Обычный 25 2 3 2 2 2" xfId="26753"/>
    <cellStyle name="Обычный 25 2 3 2 3" xfId="25099"/>
    <cellStyle name="Обычный 25 2 3 3" xfId="22695"/>
    <cellStyle name="Обычный 25 2 3 3 2" xfId="26001"/>
    <cellStyle name="Обычный 25 2 3 4" xfId="24347"/>
    <cellStyle name="Обычный 25 2 4" xfId="20716"/>
    <cellStyle name="Обычный 25 2 4 2" xfId="22899"/>
    <cellStyle name="Обычный 25 2 4 2 2" xfId="26205"/>
    <cellStyle name="Обычный 25 2 4 3" xfId="24551"/>
    <cellStyle name="Обычный 25 2 5" xfId="22150"/>
    <cellStyle name="Обычный 25 2 5 2" xfId="25454"/>
    <cellStyle name="Обычный 25 2 6" xfId="23800"/>
    <cellStyle name="Обычный 25 3" xfId="7508"/>
    <cellStyle name="Обычный 25 3 2" xfId="20860"/>
    <cellStyle name="Обычный 25 3 2 2" xfId="23047"/>
    <cellStyle name="Обычный 25 3 2 2 2" xfId="26353"/>
    <cellStyle name="Обычный 25 3 2 3" xfId="24699"/>
    <cellStyle name="Обычный 25 3 3" xfId="22295"/>
    <cellStyle name="Обычный 25 3 3 2" xfId="25601"/>
    <cellStyle name="Обычный 25 3 4" xfId="23947"/>
    <cellStyle name="Обычный 25 3 5" xfId="20093"/>
    <cellStyle name="Обычный 25 4" xfId="7509"/>
    <cellStyle name="Обычный 25 4 2" xfId="21160"/>
    <cellStyle name="Обычный 25 4 2 2" xfId="23350"/>
    <cellStyle name="Обычный 25 4 2 2 2" xfId="26657"/>
    <cellStyle name="Обычный 25 4 2 3" xfId="25003"/>
    <cellStyle name="Обычный 25 4 3" xfId="22599"/>
    <cellStyle name="Обычный 25 4 3 2" xfId="25905"/>
    <cellStyle name="Обычный 25 4 4" xfId="24251"/>
    <cellStyle name="Обычный 25 4 5" xfId="20392"/>
    <cellStyle name="Обычный 25 5" xfId="15432"/>
    <cellStyle name="Обычный 25 5 2" xfId="22800"/>
    <cellStyle name="Обычный 25 5 2 2" xfId="26106"/>
    <cellStyle name="Обычный 25 5 3" xfId="24452"/>
    <cellStyle name="Обычный 25 5 4" xfId="20612"/>
    <cellStyle name="Обычный 25 6" xfId="16962"/>
    <cellStyle name="Обычный 25 6 2" xfId="23522"/>
    <cellStyle name="Обычный 25 6 2 2" xfId="26830"/>
    <cellStyle name="Обычный 25 6 3" xfId="25176"/>
    <cellStyle name="Обычный 25 6 4" xfId="21409"/>
    <cellStyle name="Обычный 25 7" xfId="22054"/>
    <cellStyle name="Обычный 25 7 2" xfId="25358"/>
    <cellStyle name="Обычный 25 8" xfId="23704"/>
    <cellStyle name="Обычный 25 9" xfId="27241"/>
    <cellStyle name="Обычный 250" xfId="23659"/>
    <cellStyle name="Обычный 251" xfId="27365"/>
    <cellStyle name="Обычный 26" xfId="7510"/>
    <cellStyle name="Обычный 26 2" xfId="7511"/>
    <cellStyle name="Обычный 26 2 2" xfId="7512"/>
    <cellStyle name="Обычный 26 2 2 2" xfId="20955"/>
    <cellStyle name="Обычный 26 2 2 2 2" xfId="23143"/>
    <cellStyle name="Обычный 26 2 2 2 2 2" xfId="26450"/>
    <cellStyle name="Обычный 26 2 2 2 3" xfId="24796"/>
    <cellStyle name="Обычный 26 2 2 3" xfId="22392"/>
    <cellStyle name="Обычный 26 2 2 3 2" xfId="25698"/>
    <cellStyle name="Обычный 26 2 2 4" xfId="24044"/>
    <cellStyle name="Обычный 26 2 2 5" xfId="20183"/>
    <cellStyle name="Обычный 26 2 3" xfId="20483"/>
    <cellStyle name="Обычный 26 2 3 2" xfId="21257"/>
    <cellStyle name="Обычный 26 2 3 2 2" xfId="23447"/>
    <cellStyle name="Обычный 26 2 3 2 2 2" xfId="26754"/>
    <cellStyle name="Обычный 26 2 3 2 3" xfId="25100"/>
    <cellStyle name="Обычный 26 2 3 3" xfId="22696"/>
    <cellStyle name="Обычный 26 2 3 3 2" xfId="26002"/>
    <cellStyle name="Обычный 26 2 3 4" xfId="24348"/>
    <cellStyle name="Обычный 26 2 4" xfId="20717"/>
    <cellStyle name="Обычный 26 2 4 2" xfId="22900"/>
    <cellStyle name="Обычный 26 2 4 2 2" xfId="26206"/>
    <cellStyle name="Обычный 26 2 4 3" xfId="24552"/>
    <cellStyle name="Обычный 26 2 5" xfId="22151"/>
    <cellStyle name="Обычный 26 2 5 2" xfId="25455"/>
    <cellStyle name="Обычный 26 2 6" xfId="23801"/>
    <cellStyle name="Обычный 26 3" xfId="7513"/>
    <cellStyle name="Обычный 26 3 2" xfId="7514"/>
    <cellStyle name="Обычный 26 3 2 2" xfId="23048"/>
    <cellStyle name="Обычный 26 3 2 2 2" xfId="26354"/>
    <cellStyle name="Обычный 26 3 2 3" xfId="24700"/>
    <cellStyle name="Обычный 26 3 2 4" xfId="20861"/>
    <cellStyle name="Обычный 26 3 3" xfId="22296"/>
    <cellStyle name="Обычный 26 3 3 2" xfId="25602"/>
    <cellStyle name="Обычный 26 3 4" xfId="23948"/>
    <cellStyle name="Обычный 26 3 5" xfId="20094"/>
    <cellStyle name="Обычный 26 4" xfId="7515"/>
    <cellStyle name="Обычный 26 4 2" xfId="21161"/>
    <cellStyle name="Обычный 26 4 2 2" xfId="23351"/>
    <cellStyle name="Обычный 26 4 2 2 2" xfId="26658"/>
    <cellStyle name="Обычный 26 4 2 3" xfId="25004"/>
    <cellStyle name="Обычный 26 4 3" xfId="22600"/>
    <cellStyle name="Обычный 26 4 3 2" xfId="25906"/>
    <cellStyle name="Обычный 26 4 4" xfId="24252"/>
    <cellStyle name="Обычный 26 4 5" xfId="20393"/>
    <cellStyle name="Обычный 26 5" xfId="15433"/>
    <cellStyle name="Обычный 26 5 2" xfId="22801"/>
    <cellStyle name="Обычный 26 5 2 2" xfId="26107"/>
    <cellStyle name="Обычный 26 5 3" xfId="24453"/>
    <cellStyle name="Обычный 26 5 4" xfId="20613"/>
    <cellStyle name="Обычный 26 6" xfId="16963"/>
    <cellStyle name="Обычный 26 6 2" xfId="23523"/>
    <cellStyle name="Обычный 26 6 2 2" xfId="26831"/>
    <cellStyle name="Обычный 26 6 3" xfId="25177"/>
    <cellStyle name="Обычный 26 6 4" xfId="21410"/>
    <cellStyle name="Обычный 26 7" xfId="22055"/>
    <cellStyle name="Обычный 26 7 2" xfId="25359"/>
    <cellStyle name="Обычный 26 8" xfId="23705"/>
    <cellStyle name="Обычный 27" xfId="7516"/>
    <cellStyle name="Обычный 27 2" xfId="7517"/>
    <cellStyle name="Обычный 27 2 2" xfId="7518"/>
    <cellStyle name="Обычный 27 2 2 2" xfId="20956"/>
    <cellStyle name="Обычный 27 2 2 2 2" xfId="23144"/>
    <cellStyle name="Обычный 27 2 2 2 2 2" xfId="26451"/>
    <cellStyle name="Обычный 27 2 2 2 3" xfId="24797"/>
    <cellStyle name="Обычный 27 2 2 3" xfId="22393"/>
    <cellStyle name="Обычный 27 2 2 3 2" xfId="25699"/>
    <cellStyle name="Обычный 27 2 2 4" xfId="24045"/>
    <cellStyle name="Обычный 27 2 2 5" xfId="20184"/>
    <cellStyle name="Обычный 27 2 3" xfId="20484"/>
    <cellStyle name="Обычный 27 2 3 2" xfId="21258"/>
    <cellStyle name="Обычный 27 2 3 2 2" xfId="23448"/>
    <cellStyle name="Обычный 27 2 3 2 2 2" xfId="26755"/>
    <cellStyle name="Обычный 27 2 3 2 3" xfId="25101"/>
    <cellStyle name="Обычный 27 2 3 3" xfId="22697"/>
    <cellStyle name="Обычный 27 2 3 3 2" xfId="26003"/>
    <cellStyle name="Обычный 27 2 3 4" xfId="24349"/>
    <cellStyle name="Обычный 27 2 4" xfId="20718"/>
    <cellStyle name="Обычный 27 2 4 2" xfId="22901"/>
    <cellStyle name="Обычный 27 2 4 2 2" xfId="26207"/>
    <cellStyle name="Обычный 27 2 4 3" xfId="24553"/>
    <cellStyle name="Обычный 27 2 5" xfId="22152"/>
    <cellStyle name="Обычный 27 2 5 2" xfId="25456"/>
    <cellStyle name="Обычный 27 2 6" xfId="23802"/>
    <cellStyle name="Обычный 27 3" xfId="7519"/>
    <cellStyle name="Обычный 27 3 2" xfId="20862"/>
    <cellStyle name="Обычный 27 3 2 2" xfId="23049"/>
    <cellStyle name="Обычный 27 3 2 2 2" xfId="26355"/>
    <cellStyle name="Обычный 27 3 2 3" xfId="24701"/>
    <cellStyle name="Обычный 27 3 3" xfId="22297"/>
    <cellStyle name="Обычный 27 3 3 2" xfId="25603"/>
    <cellStyle name="Обычный 27 3 4" xfId="23949"/>
    <cellStyle name="Обычный 27 4" xfId="20394"/>
    <cellStyle name="Обычный 27 4 2" xfId="21162"/>
    <cellStyle name="Обычный 27 4 2 2" xfId="23352"/>
    <cellStyle name="Обычный 27 4 2 2 2" xfId="26659"/>
    <cellStyle name="Обычный 27 4 2 3" xfId="25005"/>
    <cellStyle name="Обычный 27 4 3" xfId="22601"/>
    <cellStyle name="Обычный 27 4 3 2" xfId="25907"/>
    <cellStyle name="Обычный 27 4 4" xfId="24253"/>
    <cellStyle name="Обычный 27 5" xfId="20614"/>
    <cellStyle name="Обычный 27 5 2" xfId="22802"/>
    <cellStyle name="Обычный 27 5 2 2" xfId="26108"/>
    <cellStyle name="Обычный 27 5 3" xfId="24454"/>
    <cellStyle name="Обычный 27 6" xfId="21411"/>
    <cellStyle name="Обычный 27 6 2" xfId="23524"/>
    <cellStyle name="Обычный 27 6 2 2" xfId="26832"/>
    <cellStyle name="Обычный 27 6 3" xfId="25178"/>
    <cellStyle name="Обычный 27 7" xfId="22056"/>
    <cellStyle name="Обычный 27 7 2" xfId="25360"/>
    <cellStyle name="Обычный 27 8" xfId="23706"/>
    <cellStyle name="Обычный 27_Xl0001803" xfId="7520"/>
    <cellStyle name="Обычный 28" xfId="7521"/>
    <cellStyle name="Обычный 28 2" xfId="7522"/>
    <cellStyle name="Обычный 28 2 2" xfId="20185"/>
    <cellStyle name="Обычный 28 2 2 2" xfId="20957"/>
    <cellStyle name="Обычный 28 2 2 2 2" xfId="23145"/>
    <cellStyle name="Обычный 28 2 2 2 2 2" xfId="26452"/>
    <cellStyle name="Обычный 28 2 2 2 3" xfId="24798"/>
    <cellStyle name="Обычный 28 2 2 3" xfId="22394"/>
    <cellStyle name="Обычный 28 2 2 3 2" xfId="25700"/>
    <cellStyle name="Обычный 28 2 2 4" xfId="24046"/>
    <cellStyle name="Обычный 28 2 3" xfId="20485"/>
    <cellStyle name="Обычный 28 2 3 2" xfId="21259"/>
    <cellStyle name="Обычный 28 2 3 2 2" xfId="23449"/>
    <cellStyle name="Обычный 28 2 3 2 2 2" xfId="26756"/>
    <cellStyle name="Обычный 28 2 3 2 3" xfId="25102"/>
    <cellStyle name="Обычный 28 2 3 3" xfId="22698"/>
    <cellStyle name="Обычный 28 2 3 3 2" xfId="26004"/>
    <cellStyle name="Обычный 28 2 3 4" xfId="24350"/>
    <cellStyle name="Обычный 28 2 4" xfId="20719"/>
    <cellStyle name="Обычный 28 2 4 2" xfId="22902"/>
    <cellStyle name="Обычный 28 2 4 2 2" xfId="26208"/>
    <cellStyle name="Обычный 28 2 4 3" xfId="24554"/>
    <cellStyle name="Обычный 28 2 5" xfId="22153"/>
    <cellStyle name="Обычный 28 2 5 2" xfId="25457"/>
    <cellStyle name="Обычный 28 2 6" xfId="23803"/>
    <cellStyle name="Обычный 28 3" xfId="15434"/>
    <cellStyle name="Обычный 28 3 2" xfId="20863"/>
    <cellStyle name="Обычный 28 3 2 2" xfId="23050"/>
    <cellStyle name="Обычный 28 3 2 2 2" xfId="26356"/>
    <cellStyle name="Обычный 28 3 2 3" xfId="24702"/>
    <cellStyle name="Обычный 28 3 3" xfId="22298"/>
    <cellStyle name="Обычный 28 3 3 2" xfId="25604"/>
    <cellStyle name="Обычный 28 3 4" xfId="23950"/>
    <cellStyle name="Обычный 28 3 5" xfId="20095"/>
    <cellStyle name="Обычный 28 4" xfId="16964"/>
    <cellStyle name="Обычный 28 4 2" xfId="21163"/>
    <cellStyle name="Обычный 28 4 2 2" xfId="23353"/>
    <cellStyle name="Обычный 28 4 2 2 2" xfId="26660"/>
    <cellStyle name="Обычный 28 4 2 3" xfId="25006"/>
    <cellStyle name="Обычный 28 4 3" xfId="22602"/>
    <cellStyle name="Обычный 28 4 3 2" xfId="25908"/>
    <cellStyle name="Обычный 28 4 4" xfId="24254"/>
    <cellStyle name="Обычный 28 4 5" xfId="20395"/>
    <cellStyle name="Обычный 28 5" xfId="20615"/>
    <cellStyle name="Обычный 28 5 2" xfId="22803"/>
    <cellStyle name="Обычный 28 5 2 2" xfId="26109"/>
    <cellStyle name="Обычный 28 5 3" xfId="24455"/>
    <cellStyle name="Обычный 28 6" xfId="21412"/>
    <cellStyle name="Обычный 28 6 2" xfId="23525"/>
    <cellStyle name="Обычный 28 6 2 2" xfId="26833"/>
    <cellStyle name="Обычный 28 6 3" xfId="25179"/>
    <cellStyle name="Обычный 28 7" xfId="22057"/>
    <cellStyle name="Обычный 28 7 2" xfId="25361"/>
    <cellStyle name="Обычный 28 8" xfId="23707"/>
    <cellStyle name="Обычный 28 9" xfId="27242"/>
    <cellStyle name="Обычный 28_Xl0001803" xfId="7523"/>
    <cellStyle name="Обычный 29" xfId="7524"/>
    <cellStyle name="Обычный 29 2" xfId="7525"/>
    <cellStyle name="Обычный 29 2 2" xfId="20186"/>
    <cellStyle name="Обычный 29 2 2 2" xfId="20958"/>
    <cellStyle name="Обычный 29 2 2 2 2" xfId="23146"/>
    <cellStyle name="Обычный 29 2 2 2 2 2" xfId="26453"/>
    <cellStyle name="Обычный 29 2 2 2 3" xfId="24799"/>
    <cellStyle name="Обычный 29 2 2 3" xfId="22395"/>
    <cellStyle name="Обычный 29 2 2 3 2" xfId="25701"/>
    <cellStyle name="Обычный 29 2 2 4" xfId="24047"/>
    <cellStyle name="Обычный 29 2 3" xfId="20486"/>
    <cellStyle name="Обычный 29 2 3 2" xfId="21260"/>
    <cellStyle name="Обычный 29 2 3 2 2" xfId="23450"/>
    <cellStyle name="Обычный 29 2 3 2 2 2" xfId="26757"/>
    <cellStyle name="Обычный 29 2 3 2 3" xfId="25103"/>
    <cellStyle name="Обычный 29 2 3 3" xfId="22699"/>
    <cellStyle name="Обычный 29 2 3 3 2" xfId="26005"/>
    <cellStyle name="Обычный 29 2 3 4" xfId="24351"/>
    <cellStyle name="Обычный 29 2 4" xfId="20720"/>
    <cellStyle name="Обычный 29 2 4 2" xfId="22903"/>
    <cellStyle name="Обычный 29 2 4 2 2" xfId="26209"/>
    <cellStyle name="Обычный 29 2 4 3" xfId="24555"/>
    <cellStyle name="Обычный 29 2 5" xfId="22154"/>
    <cellStyle name="Обычный 29 2 5 2" xfId="25458"/>
    <cellStyle name="Обычный 29 2 6" xfId="23804"/>
    <cellStyle name="Обычный 29 3" xfId="7526"/>
    <cellStyle name="Обычный 29 3 2" xfId="20864"/>
    <cellStyle name="Обычный 29 3 2 2" xfId="23051"/>
    <cellStyle name="Обычный 29 3 2 2 2" xfId="26357"/>
    <cellStyle name="Обычный 29 3 2 3" xfId="24703"/>
    <cellStyle name="Обычный 29 3 3" xfId="22299"/>
    <cellStyle name="Обычный 29 3 3 2" xfId="25605"/>
    <cellStyle name="Обычный 29 3 4" xfId="23951"/>
    <cellStyle name="Обычный 29 3 5" xfId="20096"/>
    <cellStyle name="Обычный 29 4" xfId="20396"/>
    <cellStyle name="Обычный 29 4 2" xfId="21164"/>
    <cellStyle name="Обычный 29 4 2 2" xfId="23354"/>
    <cellStyle name="Обычный 29 4 2 2 2" xfId="26661"/>
    <cellStyle name="Обычный 29 4 2 3" xfId="25007"/>
    <cellStyle name="Обычный 29 4 3" xfId="22603"/>
    <cellStyle name="Обычный 29 4 3 2" xfId="25909"/>
    <cellStyle name="Обычный 29 4 4" xfId="24255"/>
    <cellStyle name="Обычный 29 5" xfId="20616"/>
    <cellStyle name="Обычный 29 5 2" xfId="22804"/>
    <cellStyle name="Обычный 29 5 2 2" xfId="26110"/>
    <cellStyle name="Обычный 29 5 3" xfId="24456"/>
    <cellStyle name="Обычный 29 6" xfId="21413"/>
    <cellStyle name="Обычный 29 6 2" xfId="23526"/>
    <cellStyle name="Обычный 29 6 2 2" xfId="26834"/>
    <cellStyle name="Обычный 29 6 3" xfId="25180"/>
    <cellStyle name="Обычный 29 7" xfId="22058"/>
    <cellStyle name="Обычный 29 7 2" xfId="25362"/>
    <cellStyle name="Обычный 29 8" xfId="23708"/>
    <cellStyle name="Обычный 29_Xl0001803" xfId="7527"/>
    <cellStyle name="Обычный 3" xfId="4"/>
    <cellStyle name="Обычный 3 10" xfId="7529"/>
    <cellStyle name="Обычный 3 10 10" xfId="7530"/>
    <cellStyle name="Обычный 3 10 11" xfId="7531"/>
    <cellStyle name="Обычный 3 10 12" xfId="7532"/>
    <cellStyle name="Обычный 3 10 13" xfId="7533"/>
    <cellStyle name="Обычный 3 10 14" xfId="7534"/>
    <cellStyle name="Обычный 3 10 15" xfId="7535"/>
    <cellStyle name="Обычный 3 10 16" xfId="7536"/>
    <cellStyle name="Обычный 3 10 17" xfId="7537"/>
    <cellStyle name="Обычный 3 10 18" xfId="7538"/>
    <cellStyle name="Обычный 3 10 19" xfId="19183"/>
    <cellStyle name="Обычный 3 10 2" xfId="7539"/>
    <cellStyle name="Обычный 3 10 20" xfId="27243"/>
    <cellStyle name="Обычный 3 10 3" xfId="7540"/>
    <cellStyle name="Обычный 3 10 4" xfId="7541"/>
    <cellStyle name="Обычный 3 10 5" xfId="7542"/>
    <cellStyle name="Обычный 3 10 6" xfId="7543"/>
    <cellStyle name="Обычный 3 10 7" xfId="7544"/>
    <cellStyle name="Обычный 3 10 8" xfId="7545"/>
    <cellStyle name="Обычный 3 10 9" xfId="7546"/>
    <cellStyle name="Обычный 3 100" xfId="20316"/>
    <cellStyle name="Обычный 3 101" xfId="20617"/>
    <cellStyle name="Обычный 3 102" xfId="21314"/>
    <cellStyle name="Обычный 3 103" xfId="21392"/>
    <cellStyle name="Обычный 3 104" xfId="19182"/>
    <cellStyle name="Обычный 3 105" xfId="7528"/>
    <cellStyle name="Обычный 3 11" xfId="7547"/>
    <cellStyle name="Обычный 3 11 10" xfId="7548"/>
    <cellStyle name="Обычный 3 11 11" xfId="7549"/>
    <cellStyle name="Обычный 3 11 12" xfId="7550"/>
    <cellStyle name="Обычный 3 11 13" xfId="7551"/>
    <cellStyle name="Обычный 3 11 14" xfId="7552"/>
    <cellStyle name="Обычный 3 11 15" xfId="7553"/>
    <cellStyle name="Обычный 3 11 16" xfId="7554"/>
    <cellStyle name="Обычный 3 11 17" xfId="7555"/>
    <cellStyle name="Обычный 3 11 18" xfId="7556"/>
    <cellStyle name="Обычный 3 11 19" xfId="19184"/>
    <cellStyle name="Обычный 3 11 2" xfId="7557"/>
    <cellStyle name="Обычный 3 11 20" xfId="27244"/>
    <cellStyle name="Обычный 3 11 3" xfId="7558"/>
    <cellStyle name="Обычный 3 11 4" xfId="7559"/>
    <cellStyle name="Обычный 3 11 5" xfId="7560"/>
    <cellStyle name="Обычный 3 11 6" xfId="7561"/>
    <cellStyle name="Обычный 3 11 7" xfId="7562"/>
    <cellStyle name="Обычный 3 11 8" xfId="7563"/>
    <cellStyle name="Обычный 3 11 9" xfId="7564"/>
    <cellStyle name="Обычный 3 12" xfId="7565"/>
    <cellStyle name="Обычный 3 12 10" xfId="7566"/>
    <cellStyle name="Обычный 3 12 11" xfId="7567"/>
    <cellStyle name="Обычный 3 12 12" xfId="7568"/>
    <cellStyle name="Обычный 3 12 13" xfId="7569"/>
    <cellStyle name="Обычный 3 12 14" xfId="7570"/>
    <cellStyle name="Обычный 3 12 15" xfId="7571"/>
    <cellStyle name="Обычный 3 12 16" xfId="7572"/>
    <cellStyle name="Обычный 3 12 17" xfId="7573"/>
    <cellStyle name="Обычный 3 12 18" xfId="19185"/>
    <cellStyle name="Обычный 3 12 2" xfId="7574"/>
    <cellStyle name="Обычный 3 12 3" xfId="7575"/>
    <cellStyle name="Обычный 3 12 4" xfId="7576"/>
    <cellStyle name="Обычный 3 12 5" xfId="7577"/>
    <cellStyle name="Обычный 3 12 6" xfId="7578"/>
    <cellStyle name="Обычный 3 12 7" xfId="7579"/>
    <cellStyle name="Обычный 3 12 8" xfId="7580"/>
    <cellStyle name="Обычный 3 12 9" xfId="7581"/>
    <cellStyle name="Обычный 3 13" xfId="7582"/>
    <cellStyle name="Обычный 3 13 10" xfId="7583"/>
    <cellStyle name="Обычный 3 13 11" xfId="7584"/>
    <cellStyle name="Обычный 3 13 12" xfId="7585"/>
    <cellStyle name="Обычный 3 13 13" xfId="7586"/>
    <cellStyle name="Обычный 3 13 14" xfId="7587"/>
    <cellStyle name="Обычный 3 13 15" xfId="7588"/>
    <cellStyle name="Обычный 3 13 16" xfId="7589"/>
    <cellStyle name="Обычный 3 13 17" xfId="7590"/>
    <cellStyle name="Обычный 3 13 18" xfId="19186"/>
    <cellStyle name="Обычный 3 13 2" xfId="7591"/>
    <cellStyle name="Обычный 3 13 3" xfId="7592"/>
    <cellStyle name="Обычный 3 13 4" xfId="7593"/>
    <cellStyle name="Обычный 3 13 5" xfId="7594"/>
    <cellStyle name="Обычный 3 13 6" xfId="7595"/>
    <cellStyle name="Обычный 3 13 7" xfId="7596"/>
    <cellStyle name="Обычный 3 13 8" xfId="7597"/>
    <cellStyle name="Обычный 3 13 9" xfId="7598"/>
    <cellStyle name="Обычный 3 14" xfId="7599"/>
    <cellStyle name="Обычный 3 14 10" xfId="7600"/>
    <cellStyle name="Обычный 3 14 11" xfId="7601"/>
    <cellStyle name="Обычный 3 14 12" xfId="7602"/>
    <cellStyle name="Обычный 3 14 13" xfId="7603"/>
    <cellStyle name="Обычный 3 14 14" xfId="7604"/>
    <cellStyle name="Обычный 3 14 15" xfId="7605"/>
    <cellStyle name="Обычный 3 14 16" xfId="7606"/>
    <cellStyle name="Обычный 3 14 17" xfId="7607"/>
    <cellStyle name="Обычный 3 14 18" xfId="19187"/>
    <cellStyle name="Обычный 3 14 2" xfId="7608"/>
    <cellStyle name="Обычный 3 14 3" xfId="7609"/>
    <cellStyle name="Обычный 3 14 4" xfId="7610"/>
    <cellStyle name="Обычный 3 14 5" xfId="7611"/>
    <cellStyle name="Обычный 3 14 6" xfId="7612"/>
    <cellStyle name="Обычный 3 14 7" xfId="7613"/>
    <cellStyle name="Обычный 3 14 8" xfId="7614"/>
    <cellStyle name="Обычный 3 14 9" xfId="7615"/>
    <cellStyle name="Обычный 3 15" xfId="7616"/>
    <cellStyle name="Обычный 3 15 2" xfId="7617"/>
    <cellStyle name="Обычный 3 15 3" xfId="19188"/>
    <cellStyle name="Обычный 3 16" xfId="7618"/>
    <cellStyle name="Обычный 3 16 2" xfId="7619"/>
    <cellStyle name="Обычный 3 16 3" xfId="19189"/>
    <cellStyle name="Обычный 3 17" xfId="7620"/>
    <cellStyle name="Обычный 3 17 2" xfId="7621"/>
    <cellStyle name="Обычный 3 17 3" xfId="19190"/>
    <cellStyle name="Обычный 3 18" xfId="7622"/>
    <cellStyle name="Обычный 3 18 2" xfId="7623"/>
    <cellStyle name="Обычный 3 18 3" xfId="19191"/>
    <cellStyle name="Обычный 3 19" xfId="7624"/>
    <cellStyle name="Обычный 3 19 2" xfId="7625"/>
    <cellStyle name="Обычный 3 19 3" xfId="19192"/>
    <cellStyle name="Обычный 3 2" xfId="8"/>
    <cellStyle name="Обычный 3 2 10" xfId="19194"/>
    <cellStyle name="Обычный 3 2 11" xfId="19195"/>
    <cellStyle name="Обычный 3 2 12" xfId="19196"/>
    <cellStyle name="Обычный 3 2 13" xfId="19197"/>
    <cellStyle name="Обычный 3 2 14" xfId="19198"/>
    <cellStyle name="Обычный 3 2 15" xfId="19199"/>
    <cellStyle name="Обычный 3 2 16" xfId="19200"/>
    <cellStyle name="Обычный 3 2 17" xfId="19201"/>
    <cellStyle name="Обычный 3 2 18" xfId="19202"/>
    <cellStyle name="Обычный 3 2 19" xfId="19203"/>
    <cellStyle name="Обычный 3 2 2" xfId="7627"/>
    <cellStyle name="Обычный 3 2 2 10" xfId="19205"/>
    <cellStyle name="Обычный 3 2 2 10 2" xfId="19911"/>
    <cellStyle name="Обычный 3 2 2 10 2 2" xfId="20187"/>
    <cellStyle name="Обычный 3 2 2 10 2 2 2" xfId="20959"/>
    <cellStyle name="Обычный 3 2 2 10 2 2 2 2" xfId="23147"/>
    <cellStyle name="Обычный 3 2 2 10 2 2 2 2 2" xfId="26454"/>
    <cellStyle name="Обычный 3 2 2 10 2 2 2 3" xfId="24800"/>
    <cellStyle name="Обычный 3 2 2 10 2 2 3" xfId="22396"/>
    <cellStyle name="Обычный 3 2 2 10 2 2 3 2" xfId="25702"/>
    <cellStyle name="Обычный 3 2 2 10 2 2 4" xfId="24048"/>
    <cellStyle name="Обычный 3 2 2 10 2 3" xfId="20487"/>
    <cellStyle name="Обычный 3 2 2 10 2 3 2" xfId="21261"/>
    <cellStyle name="Обычный 3 2 2 10 2 3 2 2" xfId="23451"/>
    <cellStyle name="Обычный 3 2 2 10 2 3 2 2 2" xfId="26758"/>
    <cellStyle name="Обычный 3 2 2 10 2 3 2 3" xfId="25104"/>
    <cellStyle name="Обычный 3 2 2 10 2 3 3" xfId="22700"/>
    <cellStyle name="Обычный 3 2 2 10 2 3 3 2" xfId="26006"/>
    <cellStyle name="Обычный 3 2 2 10 2 3 4" xfId="24352"/>
    <cellStyle name="Обычный 3 2 2 10 2 4" xfId="20721"/>
    <cellStyle name="Обычный 3 2 2 10 2 4 2" xfId="22904"/>
    <cellStyle name="Обычный 3 2 2 10 2 4 2 2" xfId="26210"/>
    <cellStyle name="Обычный 3 2 2 10 2 4 3" xfId="24556"/>
    <cellStyle name="Обычный 3 2 2 10 2 5" xfId="21970"/>
    <cellStyle name="Обычный 3 2 2 10 2 5 2" xfId="23630"/>
    <cellStyle name="Обычный 3 2 2 10 2 5 2 2" xfId="26939"/>
    <cellStyle name="Обычный 3 2 2 10 2 5 3" xfId="25285"/>
    <cellStyle name="Обычный 3 2 2 10 2 6" xfId="22155"/>
    <cellStyle name="Обычный 3 2 2 10 2 6 2" xfId="25459"/>
    <cellStyle name="Обычный 3 2 2 10 2 7" xfId="23805"/>
    <cellStyle name="Обычный 3 2 2 10 3" xfId="20097"/>
    <cellStyle name="Обычный 3 2 2 10 3 2" xfId="20865"/>
    <cellStyle name="Обычный 3 2 2 10 3 2 2" xfId="23052"/>
    <cellStyle name="Обычный 3 2 2 10 3 2 2 2" xfId="26358"/>
    <cellStyle name="Обычный 3 2 2 10 3 2 3" xfId="24704"/>
    <cellStyle name="Обычный 3 2 2 10 3 3" xfId="22300"/>
    <cellStyle name="Обычный 3 2 2 10 3 3 2" xfId="25606"/>
    <cellStyle name="Обычный 3 2 2 10 3 4" xfId="23952"/>
    <cellStyle name="Обычный 3 2 2 10 4" xfId="20397"/>
    <cellStyle name="Обычный 3 2 2 10 4 2" xfId="21165"/>
    <cellStyle name="Обычный 3 2 2 10 4 2 2" xfId="23355"/>
    <cellStyle name="Обычный 3 2 2 10 4 2 2 2" xfId="26662"/>
    <cellStyle name="Обычный 3 2 2 10 4 2 3" xfId="25008"/>
    <cellStyle name="Обычный 3 2 2 10 4 3" xfId="22604"/>
    <cellStyle name="Обычный 3 2 2 10 4 3 2" xfId="25910"/>
    <cellStyle name="Обычный 3 2 2 10 4 4" xfId="24256"/>
    <cellStyle name="Обычный 3 2 2 10 5" xfId="20619"/>
    <cellStyle name="Обычный 3 2 2 10 5 2" xfId="22805"/>
    <cellStyle name="Обычный 3 2 2 10 5 2 2" xfId="26111"/>
    <cellStyle name="Обычный 3 2 2 10 5 3" xfId="24457"/>
    <cellStyle name="Обычный 3 2 2 10 6" xfId="21630"/>
    <cellStyle name="Обычный 3 2 2 10 6 2" xfId="23570"/>
    <cellStyle name="Обычный 3 2 2 10 6 2 2" xfId="26879"/>
    <cellStyle name="Обычный 3 2 2 10 6 3" xfId="25225"/>
    <cellStyle name="Обычный 3 2 2 10 7" xfId="22059"/>
    <cellStyle name="Обычный 3 2 2 10 7 2" xfId="25363"/>
    <cellStyle name="Обычный 3 2 2 10 8" xfId="23709"/>
    <cellStyle name="Обычный 3 2 2 11" xfId="19206"/>
    <cellStyle name="Обычный 3 2 2 11 2" xfId="19912"/>
    <cellStyle name="Обычный 3 2 2 11 2 2" xfId="20188"/>
    <cellStyle name="Обычный 3 2 2 11 2 2 2" xfId="20960"/>
    <cellStyle name="Обычный 3 2 2 11 2 2 2 2" xfId="23148"/>
    <cellStyle name="Обычный 3 2 2 11 2 2 2 2 2" xfId="26455"/>
    <cellStyle name="Обычный 3 2 2 11 2 2 2 3" xfId="24801"/>
    <cellStyle name="Обычный 3 2 2 11 2 2 3" xfId="22397"/>
    <cellStyle name="Обычный 3 2 2 11 2 2 3 2" xfId="25703"/>
    <cellStyle name="Обычный 3 2 2 11 2 2 4" xfId="24049"/>
    <cellStyle name="Обычный 3 2 2 11 2 3" xfId="20488"/>
    <cellStyle name="Обычный 3 2 2 11 2 3 2" xfId="21262"/>
    <cellStyle name="Обычный 3 2 2 11 2 3 2 2" xfId="23452"/>
    <cellStyle name="Обычный 3 2 2 11 2 3 2 2 2" xfId="26759"/>
    <cellStyle name="Обычный 3 2 2 11 2 3 2 3" xfId="25105"/>
    <cellStyle name="Обычный 3 2 2 11 2 3 3" xfId="22701"/>
    <cellStyle name="Обычный 3 2 2 11 2 3 3 2" xfId="26007"/>
    <cellStyle name="Обычный 3 2 2 11 2 3 4" xfId="24353"/>
    <cellStyle name="Обычный 3 2 2 11 2 4" xfId="20722"/>
    <cellStyle name="Обычный 3 2 2 11 2 4 2" xfId="22905"/>
    <cellStyle name="Обычный 3 2 2 11 2 4 2 2" xfId="26211"/>
    <cellStyle name="Обычный 3 2 2 11 2 4 3" xfId="24557"/>
    <cellStyle name="Обычный 3 2 2 11 2 5" xfId="21971"/>
    <cellStyle name="Обычный 3 2 2 11 2 5 2" xfId="23631"/>
    <cellStyle name="Обычный 3 2 2 11 2 5 2 2" xfId="26940"/>
    <cellStyle name="Обычный 3 2 2 11 2 5 3" xfId="25286"/>
    <cellStyle name="Обычный 3 2 2 11 2 6" xfId="22156"/>
    <cellStyle name="Обычный 3 2 2 11 2 6 2" xfId="25460"/>
    <cellStyle name="Обычный 3 2 2 11 2 7" xfId="23806"/>
    <cellStyle name="Обычный 3 2 2 11 3" xfId="20098"/>
    <cellStyle name="Обычный 3 2 2 11 3 2" xfId="20866"/>
    <cellStyle name="Обычный 3 2 2 11 3 2 2" xfId="23053"/>
    <cellStyle name="Обычный 3 2 2 11 3 2 2 2" xfId="26359"/>
    <cellStyle name="Обычный 3 2 2 11 3 2 3" xfId="24705"/>
    <cellStyle name="Обычный 3 2 2 11 3 3" xfId="22301"/>
    <cellStyle name="Обычный 3 2 2 11 3 3 2" xfId="25607"/>
    <cellStyle name="Обычный 3 2 2 11 3 4" xfId="23953"/>
    <cellStyle name="Обычный 3 2 2 11 4" xfId="20398"/>
    <cellStyle name="Обычный 3 2 2 11 4 2" xfId="21166"/>
    <cellStyle name="Обычный 3 2 2 11 4 2 2" xfId="23356"/>
    <cellStyle name="Обычный 3 2 2 11 4 2 2 2" xfId="26663"/>
    <cellStyle name="Обычный 3 2 2 11 4 2 3" xfId="25009"/>
    <cellStyle name="Обычный 3 2 2 11 4 3" xfId="22605"/>
    <cellStyle name="Обычный 3 2 2 11 4 3 2" xfId="25911"/>
    <cellStyle name="Обычный 3 2 2 11 4 4" xfId="24257"/>
    <cellStyle name="Обычный 3 2 2 11 5" xfId="20620"/>
    <cellStyle name="Обычный 3 2 2 11 5 2" xfId="22806"/>
    <cellStyle name="Обычный 3 2 2 11 5 2 2" xfId="26112"/>
    <cellStyle name="Обычный 3 2 2 11 5 3" xfId="24458"/>
    <cellStyle name="Обычный 3 2 2 11 6" xfId="21631"/>
    <cellStyle name="Обычный 3 2 2 11 6 2" xfId="23571"/>
    <cellStyle name="Обычный 3 2 2 11 6 2 2" xfId="26880"/>
    <cellStyle name="Обычный 3 2 2 11 6 3" xfId="25226"/>
    <cellStyle name="Обычный 3 2 2 11 7" xfId="22060"/>
    <cellStyle name="Обычный 3 2 2 11 7 2" xfId="25364"/>
    <cellStyle name="Обычный 3 2 2 11 8" xfId="23710"/>
    <cellStyle name="Обычный 3 2 2 12" xfId="19207"/>
    <cellStyle name="Обычный 3 2 2 12 2" xfId="19913"/>
    <cellStyle name="Обычный 3 2 2 12 2 2" xfId="20189"/>
    <cellStyle name="Обычный 3 2 2 12 2 2 2" xfId="20961"/>
    <cellStyle name="Обычный 3 2 2 12 2 2 2 2" xfId="23149"/>
    <cellStyle name="Обычный 3 2 2 12 2 2 2 2 2" xfId="26456"/>
    <cellStyle name="Обычный 3 2 2 12 2 2 2 3" xfId="24802"/>
    <cellStyle name="Обычный 3 2 2 12 2 2 3" xfId="22398"/>
    <cellStyle name="Обычный 3 2 2 12 2 2 3 2" xfId="25704"/>
    <cellStyle name="Обычный 3 2 2 12 2 2 4" xfId="24050"/>
    <cellStyle name="Обычный 3 2 2 12 2 3" xfId="20489"/>
    <cellStyle name="Обычный 3 2 2 12 2 3 2" xfId="21263"/>
    <cellStyle name="Обычный 3 2 2 12 2 3 2 2" xfId="23453"/>
    <cellStyle name="Обычный 3 2 2 12 2 3 2 2 2" xfId="26760"/>
    <cellStyle name="Обычный 3 2 2 12 2 3 2 3" xfId="25106"/>
    <cellStyle name="Обычный 3 2 2 12 2 3 3" xfId="22702"/>
    <cellStyle name="Обычный 3 2 2 12 2 3 3 2" xfId="26008"/>
    <cellStyle name="Обычный 3 2 2 12 2 3 4" xfId="24354"/>
    <cellStyle name="Обычный 3 2 2 12 2 4" xfId="20723"/>
    <cellStyle name="Обычный 3 2 2 12 2 4 2" xfId="22906"/>
    <cellStyle name="Обычный 3 2 2 12 2 4 2 2" xfId="26212"/>
    <cellStyle name="Обычный 3 2 2 12 2 4 3" xfId="24558"/>
    <cellStyle name="Обычный 3 2 2 12 2 5" xfId="21972"/>
    <cellStyle name="Обычный 3 2 2 12 2 5 2" xfId="23632"/>
    <cellStyle name="Обычный 3 2 2 12 2 5 2 2" xfId="26941"/>
    <cellStyle name="Обычный 3 2 2 12 2 5 3" xfId="25287"/>
    <cellStyle name="Обычный 3 2 2 12 2 6" xfId="22157"/>
    <cellStyle name="Обычный 3 2 2 12 2 6 2" xfId="25461"/>
    <cellStyle name="Обычный 3 2 2 12 2 7" xfId="23807"/>
    <cellStyle name="Обычный 3 2 2 12 3" xfId="20099"/>
    <cellStyle name="Обычный 3 2 2 12 3 2" xfId="20867"/>
    <cellStyle name="Обычный 3 2 2 12 3 2 2" xfId="23054"/>
    <cellStyle name="Обычный 3 2 2 12 3 2 2 2" xfId="26360"/>
    <cellStyle name="Обычный 3 2 2 12 3 2 3" xfId="24706"/>
    <cellStyle name="Обычный 3 2 2 12 3 3" xfId="22302"/>
    <cellStyle name="Обычный 3 2 2 12 3 3 2" xfId="25608"/>
    <cellStyle name="Обычный 3 2 2 12 3 4" xfId="23954"/>
    <cellStyle name="Обычный 3 2 2 12 4" xfId="20399"/>
    <cellStyle name="Обычный 3 2 2 12 4 2" xfId="21167"/>
    <cellStyle name="Обычный 3 2 2 12 4 2 2" xfId="23357"/>
    <cellStyle name="Обычный 3 2 2 12 4 2 2 2" xfId="26664"/>
    <cellStyle name="Обычный 3 2 2 12 4 2 3" xfId="25010"/>
    <cellStyle name="Обычный 3 2 2 12 4 3" xfId="22606"/>
    <cellStyle name="Обычный 3 2 2 12 4 3 2" xfId="25912"/>
    <cellStyle name="Обычный 3 2 2 12 4 4" xfId="24258"/>
    <cellStyle name="Обычный 3 2 2 12 5" xfId="20621"/>
    <cellStyle name="Обычный 3 2 2 12 5 2" xfId="22807"/>
    <cellStyle name="Обычный 3 2 2 12 5 2 2" xfId="26113"/>
    <cellStyle name="Обычный 3 2 2 12 5 3" xfId="24459"/>
    <cellStyle name="Обычный 3 2 2 12 6" xfId="21632"/>
    <cellStyle name="Обычный 3 2 2 12 6 2" xfId="23572"/>
    <cellStyle name="Обычный 3 2 2 12 6 2 2" xfId="26881"/>
    <cellStyle name="Обычный 3 2 2 12 6 3" xfId="25227"/>
    <cellStyle name="Обычный 3 2 2 12 7" xfId="22061"/>
    <cellStyle name="Обычный 3 2 2 12 7 2" xfId="25365"/>
    <cellStyle name="Обычный 3 2 2 12 8" xfId="23711"/>
    <cellStyle name="Обычный 3 2 2 13" xfId="19208"/>
    <cellStyle name="Обычный 3 2 2 13 2" xfId="19914"/>
    <cellStyle name="Обычный 3 2 2 13 2 2" xfId="20190"/>
    <cellStyle name="Обычный 3 2 2 13 2 2 2" xfId="20962"/>
    <cellStyle name="Обычный 3 2 2 13 2 2 2 2" xfId="23150"/>
    <cellStyle name="Обычный 3 2 2 13 2 2 2 2 2" xfId="26457"/>
    <cellStyle name="Обычный 3 2 2 13 2 2 2 3" xfId="24803"/>
    <cellStyle name="Обычный 3 2 2 13 2 2 3" xfId="22399"/>
    <cellStyle name="Обычный 3 2 2 13 2 2 3 2" xfId="25705"/>
    <cellStyle name="Обычный 3 2 2 13 2 2 4" xfId="24051"/>
    <cellStyle name="Обычный 3 2 2 13 2 3" xfId="20490"/>
    <cellStyle name="Обычный 3 2 2 13 2 3 2" xfId="21264"/>
    <cellStyle name="Обычный 3 2 2 13 2 3 2 2" xfId="23454"/>
    <cellStyle name="Обычный 3 2 2 13 2 3 2 2 2" xfId="26761"/>
    <cellStyle name="Обычный 3 2 2 13 2 3 2 3" xfId="25107"/>
    <cellStyle name="Обычный 3 2 2 13 2 3 3" xfId="22703"/>
    <cellStyle name="Обычный 3 2 2 13 2 3 3 2" xfId="26009"/>
    <cellStyle name="Обычный 3 2 2 13 2 3 4" xfId="24355"/>
    <cellStyle name="Обычный 3 2 2 13 2 4" xfId="20724"/>
    <cellStyle name="Обычный 3 2 2 13 2 4 2" xfId="22907"/>
    <cellStyle name="Обычный 3 2 2 13 2 4 2 2" xfId="26213"/>
    <cellStyle name="Обычный 3 2 2 13 2 4 3" xfId="24559"/>
    <cellStyle name="Обычный 3 2 2 13 2 5" xfId="21973"/>
    <cellStyle name="Обычный 3 2 2 13 2 5 2" xfId="23633"/>
    <cellStyle name="Обычный 3 2 2 13 2 5 2 2" xfId="26942"/>
    <cellStyle name="Обычный 3 2 2 13 2 5 3" xfId="25288"/>
    <cellStyle name="Обычный 3 2 2 13 2 6" xfId="22158"/>
    <cellStyle name="Обычный 3 2 2 13 2 6 2" xfId="25462"/>
    <cellStyle name="Обычный 3 2 2 13 2 7" xfId="23808"/>
    <cellStyle name="Обычный 3 2 2 13 3" xfId="20100"/>
    <cellStyle name="Обычный 3 2 2 13 3 2" xfId="20868"/>
    <cellStyle name="Обычный 3 2 2 13 3 2 2" xfId="23055"/>
    <cellStyle name="Обычный 3 2 2 13 3 2 2 2" xfId="26361"/>
    <cellStyle name="Обычный 3 2 2 13 3 2 3" xfId="24707"/>
    <cellStyle name="Обычный 3 2 2 13 3 3" xfId="22303"/>
    <cellStyle name="Обычный 3 2 2 13 3 3 2" xfId="25609"/>
    <cellStyle name="Обычный 3 2 2 13 3 4" xfId="23955"/>
    <cellStyle name="Обычный 3 2 2 13 4" xfId="20400"/>
    <cellStyle name="Обычный 3 2 2 13 4 2" xfId="21168"/>
    <cellStyle name="Обычный 3 2 2 13 4 2 2" xfId="23358"/>
    <cellStyle name="Обычный 3 2 2 13 4 2 2 2" xfId="26665"/>
    <cellStyle name="Обычный 3 2 2 13 4 2 3" xfId="25011"/>
    <cellStyle name="Обычный 3 2 2 13 4 3" xfId="22607"/>
    <cellStyle name="Обычный 3 2 2 13 4 3 2" xfId="25913"/>
    <cellStyle name="Обычный 3 2 2 13 4 4" xfId="24259"/>
    <cellStyle name="Обычный 3 2 2 13 5" xfId="20622"/>
    <cellStyle name="Обычный 3 2 2 13 5 2" xfId="22808"/>
    <cellStyle name="Обычный 3 2 2 13 5 2 2" xfId="26114"/>
    <cellStyle name="Обычный 3 2 2 13 5 3" xfId="24460"/>
    <cellStyle name="Обычный 3 2 2 13 6" xfId="21633"/>
    <cellStyle name="Обычный 3 2 2 13 6 2" xfId="23573"/>
    <cellStyle name="Обычный 3 2 2 13 6 2 2" xfId="26882"/>
    <cellStyle name="Обычный 3 2 2 13 6 3" xfId="25228"/>
    <cellStyle name="Обычный 3 2 2 13 7" xfId="22062"/>
    <cellStyle name="Обычный 3 2 2 13 7 2" xfId="25366"/>
    <cellStyle name="Обычный 3 2 2 13 8" xfId="23712"/>
    <cellStyle name="Обычный 3 2 2 14" xfId="19204"/>
    <cellStyle name="Обычный 3 2 2 2" xfId="7628"/>
    <cellStyle name="Обычный 3 2 2 2 2" xfId="7629"/>
    <cellStyle name="Обычный 3 2 2 2 2 2" xfId="20191"/>
    <cellStyle name="Обычный 3 2 2 2 2 2 2" xfId="20963"/>
    <cellStyle name="Обычный 3 2 2 2 2 2 2 2" xfId="23151"/>
    <cellStyle name="Обычный 3 2 2 2 2 2 2 2 2" xfId="26458"/>
    <cellStyle name="Обычный 3 2 2 2 2 2 2 3" xfId="24804"/>
    <cellStyle name="Обычный 3 2 2 2 2 2 3" xfId="22400"/>
    <cellStyle name="Обычный 3 2 2 2 2 2 3 2" xfId="25706"/>
    <cellStyle name="Обычный 3 2 2 2 2 2 4" xfId="24052"/>
    <cellStyle name="Обычный 3 2 2 2 2 3" xfId="20491"/>
    <cellStyle name="Обычный 3 2 2 2 2 3 2" xfId="21265"/>
    <cellStyle name="Обычный 3 2 2 2 2 3 2 2" xfId="23455"/>
    <cellStyle name="Обычный 3 2 2 2 2 3 2 2 2" xfId="26762"/>
    <cellStyle name="Обычный 3 2 2 2 2 3 2 3" xfId="25108"/>
    <cellStyle name="Обычный 3 2 2 2 2 3 3" xfId="22704"/>
    <cellStyle name="Обычный 3 2 2 2 2 3 3 2" xfId="26010"/>
    <cellStyle name="Обычный 3 2 2 2 2 3 4" xfId="24356"/>
    <cellStyle name="Обычный 3 2 2 2 2 4" xfId="20725"/>
    <cellStyle name="Обычный 3 2 2 2 2 4 2" xfId="22908"/>
    <cellStyle name="Обычный 3 2 2 2 2 4 2 2" xfId="26214"/>
    <cellStyle name="Обычный 3 2 2 2 2 4 3" xfId="24560"/>
    <cellStyle name="Обычный 3 2 2 2 2 5" xfId="21974"/>
    <cellStyle name="Обычный 3 2 2 2 2 5 2" xfId="23634"/>
    <cellStyle name="Обычный 3 2 2 2 2 5 2 2" xfId="26943"/>
    <cellStyle name="Обычный 3 2 2 2 2 5 3" xfId="25289"/>
    <cellStyle name="Обычный 3 2 2 2 2 6" xfId="22159"/>
    <cellStyle name="Обычный 3 2 2 2 2 6 2" xfId="25463"/>
    <cellStyle name="Обычный 3 2 2 2 2 7" xfId="23809"/>
    <cellStyle name="Обычный 3 2 2 2 3" xfId="15435"/>
    <cellStyle name="Обычный 3 2 2 2 3 2" xfId="20869"/>
    <cellStyle name="Обычный 3 2 2 2 3 2 2" xfId="23056"/>
    <cellStyle name="Обычный 3 2 2 2 3 2 2 2" xfId="26362"/>
    <cellStyle name="Обычный 3 2 2 2 3 2 3" xfId="24708"/>
    <cellStyle name="Обычный 3 2 2 2 3 3" xfId="22304"/>
    <cellStyle name="Обычный 3 2 2 2 3 3 2" xfId="25610"/>
    <cellStyle name="Обычный 3 2 2 2 3 4" xfId="23956"/>
    <cellStyle name="Обычный 3 2 2 2 3 5" xfId="20101"/>
    <cellStyle name="Обычный 3 2 2 2 4" xfId="16965"/>
    <cellStyle name="Обычный 3 2 2 2 4 2" xfId="21169"/>
    <cellStyle name="Обычный 3 2 2 2 4 2 2" xfId="23359"/>
    <cellStyle name="Обычный 3 2 2 2 4 2 2 2" xfId="26666"/>
    <cellStyle name="Обычный 3 2 2 2 4 2 3" xfId="25012"/>
    <cellStyle name="Обычный 3 2 2 2 4 3" xfId="22608"/>
    <cellStyle name="Обычный 3 2 2 2 4 3 2" xfId="25914"/>
    <cellStyle name="Обычный 3 2 2 2 4 4" xfId="24260"/>
    <cellStyle name="Обычный 3 2 2 2 4 5" xfId="20401"/>
    <cellStyle name="Обычный 3 2 2 2 5" xfId="20623"/>
    <cellStyle name="Обычный 3 2 2 2 5 2" xfId="22809"/>
    <cellStyle name="Обычный 3 2 2 2 5 2 2" xfId="26115"/>
    <cellStyle name="Обычный 3 2 2 2 5 3" xfId="24461"/>
    <cellStyle name="Обычный 3 2 2 2 6" xfId="21634"/>
    <cellStyle name="Обычный 3 2 2 2 6 2" xfId="23574"/>
    <cellStyle name="Обычный 3 2 2 2 6 2 2" xfId="26883"/>
    <cellStyle name="Обычный 3 2 2 2 6 3" xfId="25229"/>
    <cellStyle name="Обычный 3 2 2 2 7" xfId="22063"/>
    <cellStyle name="Обычный 3 2 2 2 7 2" xfId="25367"/>
    <cellStyle name="Обычный 3 2 2 2 8" xfId="23713"/>
    <cellStyle name="Обычный 3 2 2 3" xfId="7630"/>
    <cellStyle name="Обычный 3 2 2 3 2" xfId="7631"/>
    <cellStyle name="Обычный 3 2 2 3 2 2" xfId="20192"/>
    <cellStyle name="Обычный 3 2 2 3 2 2 2" xfId="20964"/>
    <cellStyle name="Обычный 3 2 2 3 2 2 2 2" xfId="23152"/>
    <cellStyle name="Обычный 3 2 2 3 2 2 2 2 2" xfId="26459"/>
    <cellStyle name="Обычный 3 2 2 3 2 2 2 3" xfId="24805"/>
    <cellStyle name="Обычный 3 2 2 3 2 2 3" xfId="22401"/>
    <cellStyle name="Обычный 3 2 2 3 2 2 3 2" xfId="25707"/>
    <cellStyle name="Обычный 3 2 2 3 2 2 4" xfId="24053"/>
    <cellStyle name="Обычный 3 2 2 3 2 3" xfId="20492"/>
    <cellStyle name="Обычный 3 2 2 3 2 3 2" xfId="21266"/>
    <cellStyle name="Обычный 3 2 2 3 2 3 2 2" xfId="23456"/>
    <cellStyle name="Обычный 3 2 2 3 2 3 2 2 2" xfId="26763"/>
    <cellStyle name="Обычный 3 2 2 3 2 3 2 3" xfId="25109"/>
    <cellStyle name="Обычный 3 2 2 3 2 3 3" xfId="22705"/>
    <cellStyle name="Обычный 3 2 2 3 2 3 3 2" xfId="26011"/>
    <cellStyle name="Обычный 3 2 2 3 2 3 4" xfId="24357"/>
    <cellStyle name="Обычный 3 2 2 3 2 4" xfId="20726"/>
    <cellStyle name="Обычный 3 2 2 3 2 4 2" xfId="22909"/>
    <cellStyle name="Обычный 3 2 2 3 2 4 2 2" xfId="26215"/>
    <cellStyle name="Обычный 3 2 2 3 2 4 3" xfId="24561"/>
    <cellStyle name="Обычный 3 2 2 3 2 5" xfId="21975"/>
    <cellStyle name="Обычный 3 2 2 3 2 5 2" xfId="23635"/>
    <cellStyle name="Обычный 3 2 2 3 2 5 2 2" xfId="26944"/>
    <cellStyle name="Обычный 3 2 2 3 2 5 3" xfId="25290"/>
    <cellStyle name="Обычный 3 2 2 3 2 6" xfId="22160"/>
    <cellStyle name="Обычный 3 2 2 3 2 6 2" xfId="25464"/>
    <cellStyle name="Обычный 3 2 2 3 2 7" xfId="23810"/>
    <cellStyle name="Обычный 3 2 2 3 2 8" xfId="19915"/>
    <cellStyle name="Обычный 3 2 2 3 3" xfId="20102"/>
    <cellStyle name="Обычный 3 2 2 3 3 2" xfId="20870"/>
    <cellStyle name="Обычный 3 2 2 3 3 2 2" xfId="23057"/>
    <cellStyle name="Обычный 3 2 2 3 3 2 2 2" xfId="26363"/>
    <cellStyle name="Обычный 3 2 2 3 3 2 3" xfId="24709"/>
    <cellStyle name="Обычный 3 2 2 3 3 3" xfId="22305"/>
    <cellStyle name="Обычный 3 2 2 3 3 3 2" xfId="25611"/>
    <cellStyle name="Обычный 3 2 2 3 3 4" xfId="23957"/>
    <cellStyle name="Обычный 3 2 2 3 4" xfId="20402"/>
    <cellStyle name="Обычный 3 2 2 3 4 2" xfId="21170"/>
    <cellStyle name="Обычный 3 2 2 3 4 2 2" xfId="23360"/>
    <cellStyle name="Обычный 3 2 2 3 4 2 2 2" xfId="26667"/>
    <cellStyle name="Обычный 3 2 2 3 4 2 3" xfId="25013"/>
    <cellStyle name="Обычный 3 2 2 3 4 3" xfId="22609"/>
    <cellStyle name="Обычный 3 2 2 3 4 3 2" xfId="25915"/>
    <cellStyle name="Обычный 3 2 2 3 4 4" xfId="24261"/>
    <cellStyle name="Обычный 3 2 2 3 5" xfId="20624"/>
    <cellStyle name="Обычный 3 2 2 3 5 2" xfId="22810"/>
    <cellStyle name="Обычный 3 2 2 3 5 2 2" xfId="26116"/>
    <cellStyle name="Обычный 3 2 2 3 5 3" xfId="24462"/>
    <cellStyle name="Обычный 3 2 2 3 6" xfId="21635"/>
    <cellStyle name="Обычный 3 2 2 3 6 2" xfId="23575"/>
    <cellStyle name="Обычный 3 2 2 3 6 2 2" xfId="26884"/>
    <cellStyle name="Обычный 3 2 2 3 6 3" xfId="25230"/>
    <cellStyle name="Обычный 3 2 2 3 7" xfId="22064"/>
    <cellStyle name="Обычный 3 2 2 3 7 2" xfId="25368"/>
    <cellStyle name="Обычный 3 2 2 3 8" xfId="23714"/>
    <cellStyle name="Обычный 3 2 2 3 9" xfId="19209"/>
    <cellStyle name="Обычный 3 2 2 4" xfId="19210"/>
    <cellStyle name="Обычный 3 2 2 4 2" xfId="19916"/>
    <cellStyle name="Обычный 3 2 2 4 2 2" xfId="20193"/>
    <cellStyle name="Обычный 3 2 2 4 2 2 2" xfId="20965"/>
    <cellStyle name="Обычный 3 2 2 4 2 2 2 2" xfId="23153"/>
    <cellStyle name="Обычный 3 2 2 4 2 2 2 2 2" xfId="26460"/>
    <cellStyle name="Обычный 3 2 2 4 2 2 2 3" xfId="24806"/>
    <cellStyle name="Обычный 3 2 2 4 2 2 3" xfId="22402"/>
    <cellStyle name="Обычный 3 2 2 4 2 2 3 2" xfId="25708"/>
    <cellStyle name="Обычный 3 2 2 4 2 2 4" xfId="24054"/>
    <cellStyle name="Обычный 3 2 2 4 2 3" xfId="20493"/>
    <cellStyle name="Обычный 3 2 2 4 2 3 2" xfId="21267"/>
    <cellStyle name="Обычный 3 2 2 4 2 3 2 2" xfId="23457"/>
    <cellStyle name="Обычный 3 2 2 4 2 3 2 2 2" xfId="26764"/>
    <cellStyle name="Обычный 3 2 2 4 2 3 2 3" xfId="25110"/>
    <cellStyle name="Обычный 3 2 2 4 2 3 3" xfId="22706"/>
    <cellStyle name="Обычный 3 2 2 4 2 3 3 2" xfId="26012"/>
    <cellStyle name="Обычный 3 2 2 4 2 3 4" xfId="24358"/>
    <cellStyle name="Обычный 3 2 2 4 2 4" xfId="20727"/>
    <cellStyle name="Обычный 3 2 2 4 2 4 2" xfId="22910"/>
    <cellStyle name="Обычный 3 2 2 4 2 4 2 2" xfId="26216"/>
    <cellStyle name="Обычный 3 2 2 4 2 4 3" xfId="24562"/>
    <cellStyle name="Обычный 3 2 2 4 2 5" xfId="21976"/>
    <cellStyle name="Обычный 3 2 2 4 2 5 2" xfId="23636"/>
    <cellStyle name="Обычный 3 2 2 4 2 5 2 2" xfId="26945"/>
    <cellStyle name="Обычный 3 2 2 4 2 5 3" xfId="25291"/>
    <cellStyle name="Обычный 3 2 2 4 2 6" xfId="22161"/>
    <cellStyle name="Обычный 3 2 2 4 2 6 2" xfId="25465"/>
    <cellStyle name="Обычный 3 2 2 4 2 7" xfId="23811"/>
    <cellStyle name="Обычный 3 2 2 4 3" xfId="20103"/>
    <cellStyle name="Обычный 3 2 2 4 3 2" xfId="20871"/>
    <cellStyle name="Обычный 3 2 2 4 3 2 2" xfId="23058"/>
    <cellStyle name="Обычный 3 2 2 4 3 2 2 2" xfId="26364"/>
    <cellStyle name="Обычный 3 2 2 4 3 2 3" xfId="24710"/>
    <cellStyle name="Обычный 3 2 2 4 3 3" xfId="22306"/>
    <cellStyle name="Обычный 3 2 2 4 3 3 2" xfId="25612"/>
    <cellStyle name="Обычный 3 2 2 4 3 4" xfId="23958"/>
    <cellStyle name="Обычный 3 2 2 4 4" xfId="20403"/>
    <cellStyle name="Обычный 3 2 2 4 4 2" xfId="21171"/>
    <cellStyle name="Обычный 3 2 2 4 4 2 2" xfId="23361"/>
    <cellStyle name="Обычный 3 2 2 4 4 2 2 2" xfId="26668"/>
    <cellStyle name="Обычный 3 2 2 4 4 2 3" xfId="25014"/>
    <cellStyle name="Обычный 3 2 2 4 4 3" xfId="22610"/>
    <cellStyle name="Обычный 3 2 2 4 4 3 2" xfId="25916"/>
    <cellStyle name="Обычный 3 2 2 4 4 4" xfId="24262"/>
    <cellStyle name="Обычный 3 2 2 4 5" xfId="20625"/>
    <cellStyle name="Обычный 3 2 2 4 5 2" xfId="22811"/>
    <cellStyle name="Обычный 3 2 2 4 5 2 2" xfId="26117"/>
    <cellStyle name="Обычный 3 2 2 4 5 3" xfId="24463"/>
    <cellStyle name="Обычный 3 2 2 4 6" xfId="21636"/>
    <cellStyle name="Обычный 3 2 2 4 6 2" xfId="23576"/>
    <cellStyle name="Обычный 3 2 2 4 6 2 2" xfId="26885"/>
    <cellStyle name="Обычный 3 2 2 4 6 3" xfId="25231"/>
    <cellStyle name="Обычный 3 2 2 4 7" xfId="22065"/>
    <cellStyle name="Обычный 3 2 2 4 7 2" xfId="25369"/>
    <cellStyle name="Обычный 3 2 2 4 8" xfId="23715"/>
    <cellStyle name="Обычный 3 2 2 5" xfId="19211"/>
    <cellStyle name="Обычный 3 2 2 5 2" xfId="19917"/>
    <cellStyle name="Обычный 3 2 2 5 2 2" xfId="20194"/>
    <cellStyle name="Обычный 3 2 2 5 2 2 2" xfId="20966"/>
    <cellStyle name="Обычный 3 2 2 5 2 2 2 2" xfId="23154"/>
    <cellStyle name="Обычный 3 2 2 5 2 2 2 2 2" xfId="26461"/>
    <cellStyle name="Обычный 3 2 2 5 2 2 2 3" xfId="24807"/>
    <cellStyle name="Обычный 3 2 2 5 2 2 3" xfId="22403"/>
    <cellStyle name="Обычный 3 2 2 5 2 2 3 2" xfId="25709"/>
    <cellStyle name="Обычный 3 2 2 5 2 2 4" xfId="24055"/>
    <cellStyle name="Обычный 3 2 2 5 2 3" xfId="20494"/>
    <cellStyle name="Обычный 3 2 2 5 2 3 2" xfId="21268"/>
    <cellStyle name="Обычный 3 2 2 5 2 3 2 2" xfId="23458"/>
    <cellStyle name="Обычный 3 2 2 5 2 3 2 2 2" xfId="26765"/>
    <cellStyle name="Обычный 3 2 2 5 2 3 2 3" xfId="25111"/>
    <cellStyle name="Обычный 3 2 2 5 2 3 3" xfId="22707"/>
    <cellStyle name="Обычный 3 2 2 5 2 3 3 2" xfId="26013"/>
    <cellStyle name="Обычный 3 2 2 5 2 3 4" xfId="24359"/>
    <cellStyle name="Обычный 3 2 2 5 2 4" xfId="20728"/>
    <cellStyle name="Обычный 3 2 2 5 2 4 2" xfId="22911"/>
    <cellStyle name="Обычный 3 2 2 5 2 4 2 2" xfId="26217"/>
    <cellStyle name="Обычный 3 2 2 5 2 4 3" xfId="24563"/>
    <cellStyle name="Обычный 3 2 2 5 2 5" xfId="21977"/>
    <cellStyle name="Обычный 3 2 2 5 2 5 2" xfId="23637"/>
    <cellStyle name="Обычный 3 2 2 5 2 5 2 2" xfId="26946"/>
    <cellStyle name="Обычный 3 2 2 5 2 5 3" xfId="25292"/>
    <cellStyle name="Обычный 3 2 2 5 2 6" xfId="22162"/>
    <cellStyle name="Обычный 3 2 2 5 2 6 2" xfId="25466"/>
    <cellStyle name="Обычный 3 2 2 5 2 7" xfId="23812"/>
    <cellStyle name="Обычный 3 2 2 5 3" xfId="20104"/>
    <cellStyle name="Обычный 3 2 2 5 3 2" xfId="20872"/>
    <cellStyle name="Обычный 3 2 2 5 3 2 2" xfId="23059"/>
    <cellStyle name="Обычный 3 2 2 5 3 2 2 2" xfId="26365"/>
    <cellStyle name="Обычный 3 2 2 5 3 2 3" xfId="24711"/>
    <cellStyle name="Обычный 3 2 2 5 3 3" xfId="22307"/>
    <cellStyle name="Обычный 3 2 2 5 3 3 2" xfId="25613"/>
    <cellStyle name="Обычный 3 2 2 5 3 4" xfId="23959"/>
    <cellStyle name="Обычный 3 2 2 5 4" xfId="20404"/>
    <cellStyle name="Обычный 3 2 2 5 4 2" xfId="21172"/>
    <cellStyle name="Обычный 3 2 2 5 4 2 2" xfId="23362"/>
    <cellStyle name="Обычный 3 2 2 5 4 2 2 2" xfId="26669"/>
    <cellStyle name="Обычный 3 2 2 5 4 2 3" xfId="25015"/>
    <cellStyle name="Обычный 3 2 2 5 4 3" xfId="22611"/>
    <cellStyle name="Обычный 3 2 2 5 4 3 2" xfId="25917"/>
    <cellStyle name="Обычный 3 2 2 5 4 4" xfId="24263"/>
    <cellStyle name="Обычный 3 2 2 5 5" xfId="20626"/>
    <cellStyle name="Обычный 3 2 2 5 5 2" xfId="22812"/>
    <cellStyle name="Обычный 3 2 2 5 5 2 2" xfId="26118"/>
    <cellStyle name="Обычный 3 2 2 5 5 3" xfId="24464"/>
    <cellStyle name="Обычный 3 2 2 5 6" xfId="21637"/>
    <cellStyle name="Обычный 3 2 2 5 6 2" xfId="23577"/>
    <cellStyle name="Обычный 3 2 2 5 6 2 2" xfId="26886"/>
    <cellStyle name="Обычный 3 2 2 5 6 3" xfId="25232"/>
    <cellStyle name="Обычный 3 2 2 5 7" xfId="22066"/>
    <cellStyle name="Обычный 3 2 2 5 7 2" xfId="25370"/>
    <cellStyle name="Обычный 3 2 2 5 8" xfId="23716"/>
    <cellStyle name="Обычный 3 2 2 6" xfId="19212"/>
    <cellStyle name="Обычный 3 2 2 6 2" xfId="19918"/>
    <cellStyle name="Обычный 3 2 2 6 2 2" xfId="20195"/>
    <cellStyle name="Обычный 3 2 2 6 2 2 2" xfId="20967"/>
    <cellStyle name="Обычный 3 2 2 6 2 2 2 2" xfId="23155"/>
    <cellStyle name="Обычный 3 2 2 6 2 2 2 2 2" xfId="26462"/>
    <cellStyle name="Обычный 3 2 2 6 2 2 2 3" xfId="24808"/>
    <cellStyle name="Обычный 3 2 2 6 2 2 3" xfId="22404"/>
    <cellStyle name="Обычный 3 2 2 6 2 2 3 2" xfId="25710"/>
    <cellStyle name="Обычный 3 2 2 6 2 2 4" xfId="24056"/>
    <cellStyle name="Обычный 3 2 2 6 2 3" xfId="20495"/>
    <cellStyle name="Обычный 3 2 2 6 2 3 2" xfId="21269"/>
    <cellStyle name="Обычный 3 2 2 6 2 3 2 2" xfId="23459"/>
    <cellStyle name="Обычный 3 2 2 6 2 3 2 2 2" xfId="26766"/>
    <cellStyle name="Обычный 3 2 2 6 2 3 2 3" xfId="25112"/>
    <cellStyle name="Обычный 3 2 2 6 2 3 3" xfId="22708"/>
    <cellStyle name="Обычный 3 2 2 6 2 3 3 2" xfId="26014"/>
    <cellStyle name="Обычный 3 2 2 6 2 3 4" xfId="24360"/>
    <cellStyle name="Обычный 3 2 2 6 2 4" xfId="20729"/>
    <cellStyle name="Обычный 3 2 2 6 2 4 2" xfId="22912"/>
    <cellStyle name="Обычный 3 2 2 6 2 4 2 2" xfId="26218"/>
    <cellStyle name="Обычный 3 2 2 6 2 4 3" xfId="24564"/>
    <cellStyle name="Обычный 3 2 2 6 2 5" xfId="21978"/>
    <cellStyle name="Обычный 3 2 2 6 2 5 2" xfId="23638"/>
    <cellStyle name="Обычный 3 2 2 6 2 5 2 2" xfId="26947"/>
    <cellStyle name="Обычный 3 2 2 6 2 5 3" xfId="25293"/>
    <cellStyle name="Обычный 3 2 2 6 2 6" xfId="22163"/>
    <cellStyle name="Обычный 3 2 2 6 2 6 2" xfId="25467"/>
    <cellStyle name="Обычный 3 2 2 6 2 7" xfId="23813"/>
    <cellStyle name="Обычный 3 2 2 6 3" xfId="20105"/>
    <cellStyle name="Обычный 3 2 2 6 3 2" xfId="20873"/>
    <cellStyle name="Обычный 3 2 2 6 3 2 2" xfId="23060"/>
    <cellStyle name="Обычный 3 2 2 6 3 2 2 2" xfId="26366"/>
    <cellStyle name="Обычный 3 2 2 6 3 2 3" xfId="24712"/>
    <cellStyle name="Обычный 3 2 2 6 3 3" xfId="22308"/>
    <cellStyle name="Обычный 3 2 2 6 3 3 2" xfId="25614"/>
    <cellStyle name="Обычный 3 2 2 6 3 4" xfId="23960"/>
    <cellStyle name="Обычный 3 2 2 6 4" xfId="20405"/>
    <cellStyle name="Обычный 3 2 2 6 4 2" xfId="21173"/>
    <cellStyle name="Обычный 3 2 2 6 4 2 2" xfId="23363"/>
    <cellStyle name="Обычный 3 2 2 6 4 2 2 2" xfId="26670"/>
    <cellStyle name="Обычный 3 2 2 6 4 2 3" xfId="25016"/>
    <cellStyle name="Обычный 3 2 2 6 4 3" xfId="22612"/>
    <cellStyle name="Обычный 3 2 2 6 4 3 2" xfId="25918"/>
    <cellStyle name="Обычный 3 2 2 6 4 4" xfId="24264"/>
    <cellStyle name="Обычный 3 2 2 6 5" xfId="20627"/>
    <cellStyle name="Обычный 3 2 2 6 5 2" xfId="22813"/>
    <cellStyle name="Обычный 3 2 2 6 5 2 2" xfId="26119"/>
    <cellStyle name="Обычный 3 2 2 6 5 3" xfId="24465"/>
    <cellStyle name="Обычный 3 2 2 6 6" xfId="21638"/>
    <cellStyle name="Обычный 3 2 2 6 6 2" xfId="23578"/>
    <cellStyle name="Обычный 3 2 2 6 6 2 2" xfId="26887"/>
    <cellStyle name="Обычный 3 2 2 6 6 3" xfId="25233"/>
    <cellStyle name="Обычный 3 2 2 6 7" xfId="22067"/>
    <cellStyle name="Обычный 3 2 2 6 7 2" xfId="25371"/>
    <cellStyle name="Обычный 3 2 2 6 8" xfId="23717"/>
    <cellStyle name="Обычный 3 2 2 7" xfId="19213"/>
    <cellStyle name="Обычный 3 2 2 7 2" xfId="19919"/>
    <cellStyle name="Обычный 3 2 2 7 2 2" xfId="20196"/>
    <cellStyle name="Обычный 3 2 2 7 2 2 2" xfId="20968"/>
    <cellStyle name="Обычный 3 2 2 7 2 2 2 2" xfId="23156"/>
    <cellStyle name="Обычный 3 2 2 7 2 2 2 2 2" xfId="26463"/>
    <cellStyle name="Обычный 3 2 2 7 2 2 2 3" xfId="24809"/>
    <cellStyle name="Обычный 3 2 2 7 2 2 3" xfId="22405"/>
    <cellStyle name="Обычный 3 2 2 7 2 2 3 2" xfId="25711"/>
    <cellStyle name="Обычный 3 2 2 7 2 2 4" xfId="24057"/>
    <cellStyle name="Обычный 3 2 2 7 2 3" xfId="20496"/>
    <cellStyle name="Обычный 3 2 2 7 2 3 2" xfId="21270"/>
    <cellStyle name="Обычный 3 2 2 7 2 3 2 2" xfId="23460"/>
    <cellStyle name="Обычный 3 2 2 7 2 3 2 2 2" xfId="26767"/>
    <cellStyle name="Обычный 3 2 2 7 2 3 2 3" xfId="25113"/>
    <cellStyle name="Обычный 3 2 2 7 2 3 3" xfId="22709"/>
    <cellStyle name="Обычный 3 2 2 7 2 3 3 2" xfId="26015"/>
    <cellStyle name="Обычный 3 2 2 7 2 3 4" xfId="24361"/>
    <cellStyle name="Обычный 3 2 2 7 2 4" xfId="20730"/>
    <cellStyle name="Обычный 3 2 2 7 2 4 2" xfId="22913"/>
    <cellStyle name="Обычный 3 2 2 7 2 4 2 2" xfId="26219"/>
    <cellStyle name="Обычный 3 2 2 7 2 4 3" xfId="24565"/>
    <cellStyle name="Обычный 3 2 2 7 2 5" xfId="21979"/>
    <cellStyle name="Обычный 3 2 2 7 2 5 2" xfId="23639"/>
    <cellStyle name="Обычный 3 2 2 7 2 5 2 2" xfId="26948"/>
    <cellStyle name="Обычный 3 2 2 7 2 5 3" xfId="25294"/>
    <cellStyle name="Обычный 3 2 2 7 2 6" xfId="22164"/>
    <cellStyle name="Обычный 3 2 2 7 2 6 2" xfId="25468"/>
    <cellStyle name="Обычный 3 2 2 7 2 7" xfId="23814"/>
    <cellStyle name="Обычный 3 2 2 7 3" xfId="20106"/>
    <cellStyle name="Обычный 3 2 2 7 3 2" xfId="20874"/>
    <cellStyle name="Обычный 3 2 2 7 3 2 2" xfId="23061"/>
    <cellStyle name="Обычный 3 2 2 7 3 2 2 2" xfId="26367"/>
    <cellStyle name="Обычный 3 2 2 7 3 2 3" xfId="24713"/>
    <cellStyle name="Обычный 3 2 2 7 3 3" xfId="22309"/>
    <cellStyle name="Обычный 3 2 2 7 3 3 2" xfId="25615"/>
    <cellStyle name="Обычный 3 2 2 7 3 4" xfId="23961"/>
    <cellStyle name="Обычный 3 2 2 7 4" xfId="20406"/>
    <cellStyle name="Обычный 3 2 2 7 4 2" xfId="21174"/>
    <cellStyle name="Обычный 3 2 2 7 4 2 2" xfId="23364"/>
    <cellStyle name="Обычный 3 2 2 7 4 2 2 2" xfId="26671"/>
    <cellStyle name="Обычный 3 2 2 7 4 2 3" xfId="25017"/>
    <cellStyle name="Обычный 3 2 2 7 4 3" xfId="22613"/>
    <cellStyle name="Обычный 3 2 2 7 4 3 2" xfId="25919"/>
    <cellStyle name="Обычный 3 2 2 7 4 4" xfId="24265"/>
    <cellStyle name="Обычный 3 2 2 7 5" xfId="20628"/>
    <cellStyle name="Обычный 3 2 2 7 5 2" xfId="22814"/>
    <cellStyle name="Обычный 3 2 2 7 5 2 2" xfId="26120"/>
    <cellStyle name="Обычный 3 2 2 7 5 3" xfId="24466"/>
    <cellStyle name="Обычный 3 2 2 7 6" xfId="21639"/>
    <cellStyle name="Обычный 3 2 2 7 6 2" xfId="23579"/>
    <cellStyle name="Обычный 3 2 2 7 6 2 2" xfId="26888"/>
    <cellStyle name="Обычный 3 2 2 7 6 3" xfId="25234"/>
    <cellStyle name="Обычный 3 2 2 7 7" xfId="22068"/>
    <cellStyle name="Обычный 3 2 2 7 7 2" xfId="25372"/>
    <cellStyle name="Обычный 3 2 2 7 8" xfId="23718"/>
    <cellStyle name="Обычный 3 2 2 8" xfId="19214"/>
    <cellStyle name="Обычный 3 2 2 8 2" xfId="19920"/>
    <cellStyle name="Обычный 3 2 2 8 2 2" xfId="20197"/>
    <cellStyle name="Обычный 3 2 2 8 2 2 2" xfId="20969"/>
    <cellStyle name="Обычный 3 2 2 8 2 2 2 2" xfId="23157"/>
    <cellStyle name="Обычный 3 2 2 8 2 2 2 2 2" xfId="26464"/>
    <cellStyle name="Обычный 3 2 2 8 2 2 2 3" xfId="24810"/>
    <cellStyle name="Обычный 3 2 2 8 2 2 3" xfId="22406"/>
    <cellStyle name="Обычный 3 2 2 8 2 2 3 2" xfId="25712"/>
    <cellStyle name="Обычный 3 2 2 8 2 2 4" xfId="24058"/>
    <cellStyle name="Обычный 3 2 2 8 2 3" xfId="20497"/>
    <cellStyle name="Обычный 3 2 2 8 2 3 2" xfId="21271"/>
    <cellStyle name="Обычный 3 2 2 8 2 3 2 2" xfId="23461"/>
    <cellStyle name="Обычный 3 2 2 8 2 3 2 2 2" xfId="26768"/>
    <cellStyle name="Обычный 3 2 2 8 2 3 2 3" xfId="25114"/>
    <cellStyle name="Обычный 3 2 2 8 2 3 3" xfId="22710"/>
    <cellStyle name="Обычный 3 2 2 8 2 3 3 2" xfId="26016"/>
    <cellStyle name="Обычный 3 2 2 8 2 3 4" xfId="24362"/>
    <cellStyle name="Обычный 3 2 2 8 2 4" xfId="20731"/>
    <cellStyle name="Обычный 3 2 2 8 2 4 2" xfId="22914"/>
    <cellStyle name="Обычный 3 2 2 8 2 4 2 2" xfId="26220"/>
    <cellStyle name="Обычный 3 2 2 8 2 4 3" xfId="24566"/>
    <cellStyle name="Обычный 3 2 2 8 2 5" xfId="21980"/>
    <cellStyle name="Обычный 3 2 2 8 2 5 2" xfId="23640"/>
    <cellStyle name="Обычный 3 2 2 8 2 5 2 2" xfId="26949"/>
    <cellStyle name="Обычный 3 2 2 8 2 5 3" xfId="25295"/>
    <cellStyle name="Обычный 3 2 2 8 2 6" xfId="22165"/>
    <cellStyle name="Обычный 3 2 2 8 2 6 2" xfId="25469"/>
    <cellStyle name="Обычный 3 2 2 8 2 7" xfId="23815"/>
    <cellStyle name="Обычный 3 2 2 8 3" xfId="20107"/>
    <cellStyle name="Обычный 3 2 2 8 3 2" xfId="20875"/>
    <cellStyle name="Обычный 3 2 2 8 3 2 2" xfId="23062"/>
    <cellStyle name="Обычный 3 2 2 8 3 2 2 2" xfId="26368"/>
    <cellStyle name="Обычный 3 2 2 8 3 2 3" xfId="24714"/>
    <cellStyle name="Обычный 3 2 2 8 3 3" xfId="22310"/>
    <cellStyle name="Обычный 3 2 2 8 3 3 2" xfId="25616"/>
    <cellStyle name="Обычный 3 2 2 8 3 4" xfId="23962"/>
    <cellStyle name="Обычный 3 2 2 8 4" xfId="20407"/>
    <cellStyle name="Обычный 3 2 2 8 4 2" xfId="21175"/>
    <cellStyle name="Обычный 3 2 2 8 4 2 2" xfId="23365"/>
    <cellStyle name="Обычный 3 2 2 8 4 2 2 2" xfId="26672"/>
    <cellStyle name="Обычный 3 2 2 8 4 2 3" xfId="25018"/>
    <cellStyle name="Обычный 3 2 2 8 4 3" xfId="22614"/>
    <cellStyle name="Обычный 3 2 2 8 4 3 2" xfId="25920"/>
    <cellStyle name="Обычный 3 2 2 8 4 4" xfId="24266"/>
    <cellStyle name="Обычный 3 2 2 8 5" xfId="20629"/>
    <cellStyle name="Обычный 3 2 2 8 5 2" xfId="22815"/>
    <cellStyle name="Обычный 3 2 2 8 5 2 2" xfId="26121"/>
    <cellStyle name="Обычный 3 2 2 8 5 3" xfId="24467"/>
    <cellStyle name="Обычный 3 2 2 8 6" xfId="21640"/>
    <cellStyle name="Обычный 3 2 2 8 6 2" xfId="23580"/>
    <cellStyle name="Обычный 3 2 2 8 6 2 2" xfId="26889"/>
    <cellStyle name="Обычный 3 2 2 8 6 3" xfId="25235"/>
    <cellStyle name="Обычный 3 2 2 8 7" xfId="22069"/>
    <cellStyle name="Обычный 3 2 2 8 7 2" xfId="25373"/>
    <cellStyle name="Обычный 3 2 2 8 8" xfId="23719"/>
    <cellStyle name="Обычный 3 2 2 9" xfId="19215"/>
    <cellStyle name="Обычный 3 2 2 9 2" xfId="19921"/>
    <cellStyle name="Обычный 3 2 2 9 2 2" xfId="20198"/>
    <cellStyle name="Обычный 3 2 2 9 2 2 2" xfId="20970"/>
    <cellStyle name="Обычный 3 2 2 9 2 2 2 2" xfId="23158"/>
    <cellStyle name="Обычный 3 2 2 9 2 2 2 2 2" xfId="26465"/>
    <cellStyle name="Обычный 3 2 2 9 2 2 2 3" xfId="24811"/>
    <cellStyle name="Обычный 3 2 2 9 2 2 3" xfId="22407"/>
    <cellStyle name="Обычный 3 2 2 9 2 2 3 2" xfId="25713"/>
    <cellStyle name="Обычный 3 2 2 9 2 2 4" xfId="24059"/>
    <cellStyle name="Обычный 3 2 2 9 2 3" xfId="20498"/>
    <cellStyle name="Обычный 3 2 2 9 2 3 2" xfId="21272"/>
    <cellStyle name="Обычный 3 2 2 9 2 3 2 2" xfId="23462"/>
    <cellStyle name="Обычный 3 2 2 9 2 3 2 2 2" xfId="26769"/>
    <cellStyle name="Обычный 3 2 2 9 2 3 2 3" xfId="25115"/>
    <cellStyle name="Обычный 3 2 2 9 2 3 3" xfId="22711"/>
    <cellStyle name="Обычный 3 2 2 9 2 3 3 2" xfId="26017"/>
    <cellStyle name="Обычный 3 2 2 9 2 3 4" xfId="24363"/>
    <cellStyle name="Обычный 3 2 2 9 2 4" xfId="20732"/>
    <cellStyle name="Обычный 3 2 2 9 2 4 2" xfId="22915"/>
    <cellStyle name="Обычный 3 2 2 9 2 4 2 2" xfId="26221"/>
    <cellStyle name="Обычный 3 2 2 9 2 4 3" xfId="24567"/>
    <cellStyle name="Обычный 3 2 2 9 2 5" xfId="21981"/>
    <cellStyle name="Обычный 3 2 2 9 2 5 2" xfId="23641"/>
    <cellStyle name="Обычный 3 2 2 9 2 5 2 2" xfId="26950"/>
    <cellStyle name="Обычный 3 2 2 9 2 5 3" xfId="25296"/>
    <cellStyle name="Обычный 3 2 2 9 2 6" xfId="22166"/>
    <cellStyle name="Обычный 3 2 2 9 2 6 2" xfId="25470"/>
    <cellStyle name="Обычный 3 2 2 9 2 7" xfId="23816"/>
    <cellStyle name="Обычный 3 2 2 9 3" xfId="20108"/>
    <cellStyle name="Обычный 3 2 2 9 3 2" xfId="20876"/>
    <cellStyle name="Обычный 3 2 2 9 3 2 2" xfId="23063"/>
    <cellStyle name="Обычный 3 2 2 9 3 2 2 2" xfId="26369"/>
    <cellStyle name="Обычный 3 2 2 9 3 2 3" xfId="24715"/>
    <cellStyle name="Обычный 3 2 2 9 3 3" xfId="22311"/>
    <cellStyle name="Обычный 3 2 2 9 3 3 2" xfId="25617"/>
    <cellStyle name="Обычный 3 2 2 9 3 4" xfId="23963"/>
    <cellStyle name="Обычный 3 2 2 9 4" xfId="20408"/>
    <cellStyle name="Обычный 3 2 2 9 4 2" xfId="21176"/>
    <cellStyle name="Обычный 3 2 2 9 4 2 2" xfId="23366"/>
    <cellStyle name="Обычный 3 2 2 9 4 2 2 2" xfId="26673"/>
    <cellStyle name="Обычный 3 2 2 9 4 2 3" xfId="25019"/>
    <cellStyle name="Обычный 3 2 2 9 4 3" xfId="22615"/>
    <cellStyle name="Обычный 3 2 2 9 4 3 2" xfId="25921"/>
    <cellStyle name="Обычный 3 2 2 9 4 4" xfId="24267"/>
    <cellStyle name="Обычный 3 2 2 9 5" xfId="20630"/>
    <cellStyle name="Обычный 3 2 2 9 5 2" xfId="22816"/>
    <cellStyle name="Обычный 3 2 2 9 5 2 2" xfId="26122"/>
    <cellStyle name="Обычный 3 2 2 9 5 3" xfId="24468"/>
    <cellStyle name="Обычный 3 2 2 9 6" xfId="21641"/>
    <cellStyle name="Обычный 3 2 2 9 6 2" xfId="23581"/>
    <cellStyle name="Обычный 3 2 2 9 6 2 2" xfId="26890"/>
    <cellStyle name="Обычный 3 2 2 9 6 3" xfId="25236"/>
    <cellStyle name="Обычный 3 2 2 9 7" xfId="22070"/>
    <cellStyle name="Обычный 3 2 2 9 7 2" xfId="25374"/>
    <cellStyle name="Обычный 3 2 2 9 8" xfId="23720"/>
    <cellStyle name="Обычный 3 2 20" xfId="19216"/>
    <cellStyle name="Обычный 3 2 21" xfId="19217"/>
    <cellStyle name="Обычный 3 2 22" xfId="20618"/>
    <cellStyle name="Обычный 3 2 23" xfId="19193"/>
    <cellStyle name="Обычный 3 2 24" xfId="7626"/>
    <cellStyle name="Обычный 3 2 3" xfId="7632"/>
    <cellStyle name="Обычный 3 2 3 2" xfId="7633"/>
    <cellStyle name="Обычный 3 2 3 3" xfId="7634"/>
    <cellStyle name="Обычный 3 2 3 3 2" xfId="27246"/>
    <cellStyle name="Обычный 3 2 3 4" xfId="19218"/>
    <cellStyle name="Обычный 3 2 3 5" xfId="27245"/>
    <cellStyle name="Обычный 3 2 4" xfId="7635"/>
    <cellStyle name="Обычный 3 2 4 2" xfId="7636"/>
    <cellStyle name="Обычный 3 2 4 3" xfId="27247"/>
    <cellStyle name="Обычный 3 2 5" xfId="7637"/>
    <cellStyle name="Обычный 3 2 5 2" xfId="7638"/>
    <cellStyle name="Обычный 3 2 5 3" xfId="19219"/>
    <cellStyle name="Обычный 3 2 6" xfId="7639"/>
    <cellStyle name="Обычный 3 2 6 2" xfId="19220"/>
    <cellStyle name="Обычный 3 2 6 3" xfId="27248"/>
    <cellStyle name="Обычный 3 2 7" xfId="7640"/>
    <cellStyle name="Обычный 3 2 7 2" xfId="19221"/>
    <cellStyle name="Обычный 3 2 7 3" xfId="27249"/>
    <cellStyle name="Обычный 3 2 8" xfId="7641"/>
    <cellStyle name="Обычный 3 2 8 2" xfId="19222"/>
    <cellStyle name="Обычный 3 2 9" xfId="7642"/>
    <cellStyle name="Обычный 3 2 9 2" xfId="19223"/>
    <cellStyle name="Обычный 3 2_ДПН к селектору в МРСК" xfId="7643"/>
    <cellStyle name="Обычный 3 20" xfId="7644"/>
    <cellStyle name="Обычный 3 20 2" xfId="7645"/>
    <cellStyle name="Обычный 3 20 3" xfId="7646"/>
    <cellStyle name="Обычный 3 20 4" xfId="7647"/>
    <cellStyle name="Обычный 3 20 5" xfId="15436"/>
    <cellStyle name="Обычный 3 20 6" xfId="16966"/>
    <cellStyle name="Обычный 3 21" xfId="7648"/>
    <cellStyle name="Обычный 3 21 2" xfId="7649"/>
    <cellStyle name="Обычный 3 21 3" xfId="7650"/>
    <cellStyle name="Обычный 3 21 4" xfId="7651"/>
    <cellStyle name="Обычный 3 21 5" xfId="15437"/>
    <cellStyle name="Обычный 3 21 6" xfId="16967"/>
    <cellStyle name="Обычный 3 22" xfId="7652"/>
    <cellStyle name="Обычный 3 22 2" xfId="7653"/>
    <cellStyle name="Обычный 3 22 3" xfId="7654"/>
    <cellStyle name="Обычный 3 22 4" xfId="7655"/>
    <cellStyle name="Обычный 3 22 5" xfId="15438"/>
    <cellStyle name="Обычный 3 22 6" xfId="16968"/>
    <cellStyle name="Обычный 3 23" xfId="7656"/>
    <cellStyle name="Обычный 3 23 2" xfId="7657"/>
    <cellStyle name="Обычный 3 23 3" xfId="15289"/>
    <cellStyle name="Обычный 3 23 4" xfId="15439"/>
    <cellStyle name="Обычный 3 23 5" xfId="16969"/>
    <cellStyle name="Обычный 3 24" xfId="7658"/>
    <cellStyle name="Обычный 3 24 2" xfId="7659"/>
    <cellStyle name="Обычный 3 24 3" xfId="15290"/>
    <cellStyle name="Обычный 3 24 4" xfId="15440"/>
    <cellStyle name="Обычный 3 24 5" xfId="16970"/>
    <cellStyle name="Обычный 3 24 6" xfId="19224"/>
    <cellStyle name="Обычный 3 25" xfId="7660"/>
    <cellStyle name="Обычный 3 25 2" xfId="7661"/>
    <cellStyle name="Обычный 3 25 3" xfId="15291"/>
    <cellStyle name="Обычный 3 25 4" xfId="15441"/>
    <cellStyle name="Обычный 3 25 5" xfId="16971"/>
    <cellStyle name="Обычный 3 25 6" xfId="19225"/>
    <cellStyle name="Обычный 3 26" xfId="7662"/>
    <cellStyle name="Обычный 3 26 2" xfId="7663"/>
    <cellStyle name="Обычный 3 26 3" xfId="15292"/>
    <cellStyle name="Обычный 3 26 4" xfId="15442"/>
    <cellStyle name="Обычный 3 26 5" xfId="16972"/>
    <cellStyle name="Обычный 3 26 6" xfId="19226"/>
    <cellStyle name="Обычный 3 27" xfId="7664"/>
    <cellStyle name="Обычный 3 27 2" xfId="7665"/>
    <cellStyle name="Обычный 3 27 3" xfId="19227"/>
    <cellStyle name="Обычный 3 28" xfId="7666"/>
    <cellStyle name="Обычный 3 28 2" xfId="7667"/>
    <cellStyle name="Обычный 3 28 3" xfId="19228"/>
    <cellStyle name="Обычный 3 29" xfId="7668"/>
    <cellStyle name="Обычный 3 29 2" xfId="7669"/>
    <cellStyle name="Обычный 3 29 3" xfId="19229"/>
    <cellStyle name="Обычный 3 3" xfId="7670"/>
    <cellStyle name="Обычный 3 3 10" xfId="7671"/>
    <cellStyle name="Обычный 3 3 10 10" xfId="7672"/>
    <cellStyle name="Обычный 3 3 10 11" xfId="7673"/>
    <cellStyle name="Обычный 3 3 10 12" xfId="7674"/>
    <cellStyle name="Обычный 3 3 10 13" xfId="7675"/>
    <cellStyle name="Обычный 3 3 10 14" xfId="7676"/>
    <cellStyle name="Обычный 3 3 10 15" xfId="7677"/>
    <cellStyle name="Обычный 3 3 10 16" xfId="7678"/>
    <cellStyle name="Обычный 3 3 10 2" xfId="7679"/>
    <cellStyle name="Обычный 3 3 10 3" xfId="7680"/>
    <cellStyle name="Обычный 3 3 10 4" xfId="7681"/>
    <cellStyle name="Обычный 3 3 10 5" xfId="7682"/>
    <cellStyle name="Обычный 3 3 10 6" xfId="7683"/>
    <cellStyle name="Обычный 3 3 10 7" xfId="7684"/>
    <cellStyle name="Обычный 3 3 10 8" xfId="7685"/>
    <cellStyle name="Обычный 3 3 10 9" xfId="7686"/>
    <cellStyle name="Обычный 3 3 11" xfId="7687"/>
    <cellStyle name="Обычный 3 3 11 10" xfId="7688"/>
    <cellStyle name="Обычный 3 3 11 11" xfId="7689"/>
    <cellStyle name="Обычный 3 3 11 12" xfId="7690"/>
    <cellStyle name="Обычный 3 3 11 13" xfId="7691"/>
    <cellStyle name="Обычный 3 3 11 14" xfId="7692"/>
    <cellStyle name="Обычный 3 3 11 15" xfId="7693"/>
    <cellStyle name="Обычный 3 3 11 16" xfId="7694"/>
    <cellStyle name="Обычный 3 3 11 2" xfId="7695"/>
    <cellStyle name="Обычный 3 3 11 3" xfId="7696"/>
    <cellStyle name="Обычный 3 3 11 4" xfId="7697"/>
    <cellStyle name="Обычный 3 3 11 5" xfId="7698"/>
    <cellStyle name="Обычный 3 3 11 6" xfId="7699"/>
    <cellStyle name="Обычный 3 3 11 7" xfId="7700"/>
    <cellStyle name="Обычный 3 3 11 8" xfId="7701"/>
    <cellStyle name="Обычный 3 3 11 9" xfId="7702"/>
    <cellStyle name="Обычный 3 3 12" xfId="7703"/>
    <cellStyle name="Обычный 3 3 13" xfId="7704"/>
    <cellStyle name="Обычный 3 3 14" xfId="7705"/>
    <cellStyle name="Обычный 3 3 15" xfId="7706"/>
    <cellStyle name="Обычный 3 3 16" xfId="7707"/>
    <cellStyle name="Обычный 3 3 17" xfId="7708"/>
    <cellStyle name="Обычный 3 3 18" xfId="7709"/>
    <cellStyle name="Обычный 3 3 19" xfId="7710"/>
    <cellStyle name="Обычный 3 3 2" xfId="7711"/>
    <cellStyle name="Обычный 3 3 2 10" xfId="7712"/>
    <cellStyle name="Обычный 3 3 2 11" xfId="7713"/>
    <cellStyle name="Обычный 3 3 2 12" xfId="7714"/>
    <cellStyle name="Обычный 3 3 2 13" xfId="7715"/>
    <cellStyle name="Обычный 3 3 2 14" xfId="7716"/>
    <cellStyle name="Обычный 3 3 2 15" xfId="7717"/>
    <cellStyle name="Обычный 3 3 2 16" xfId="7718"/>
    <cellStyle name="Обычный 3 3 2 17" xfId="7719"/>
    <cellStyle name="Обычный 3 3 2 18" xfId="7720"/>
    <cellStyle name="Обычный 3 3 2 19" xfId="7721"/>
    <cellStyle name="Обычный 3 3 2 2" xfId="7722"/>
    <cellStyle name="Обычный 3 3 2 2 10" xfId="7723"/>
    <cellStyle name="Обычный 3 3 2 2 11" xfId="7724"/>
    <cellStyle name="Обычный 3 3 2 2 12" xfId="7725"/>
    <cellStyle name="Обычный 3 3 2 2 13" xfId="7726"/>
    <cellStyle name="Обычный 3 3 2 2 14" xfId="7727"/>
    <cellStyle name="Обычный 3 3 2 2 15" xfId="7728"/>
    <cellStyle name="Обычный 3 3 2 2 16" xfId="7729"/>
    <cellStyle name="Обычный 3 3 2 2 17" xfId="27252"/>
    <cellStyle name="Обычный 3 3 2 2 2" xfId="7730"/>
    <cellStyle name="Обычный 3 3 2 2 3" xfId="7731"/>
    <cellStyle name="Обычный 3 3 2 2 4" xfId="7732"/>
    <cellStyle name="Обычный 3 3 2 2 5" xfId="7733"/>
    <cellStyle name="Обычный 3 3 2 2 6" xfId="7734"/>
    <cellStyle name="Обычный 3 3 2 2 7" xfId="7735"/>
    <cellStyle name="Обычный 3 3 2 2 8" xfId="7736"/>
    <cellStyle name="Обычный 3 3 2 2 9" xfId="7737"/>
    <cellStyle name="Обычный 3 3 2 20" xfId="7738"/>
    <cellStyle name="Обычный 3 3 2 21" xfId="7739"/>
    <cellStyle name="Обычный 3 3 2 22" xfId="7740"/>
    <cellStyle name="Обычный 3 3 2 23" xfId="7741"/>
    <cellStyle name="Обычный 3 3 2 24" xfId="7742"/>
    <cellStyle name="Обычный 3 3 2 25" xfId="7743"/>
    <cellStyle name="Обычный 3 3 2 26" xfId="7744"/>
    <cellStyle name="Обычный 3 3 2 27" xfId="27251"/>
    <cellStyle name="Обычный 3 3 2 3" xfId="7745"/>
    <cellStyle name="Обычный 3 3 2 3 10" xfId="7746"/>
    <cellStyle name="Обычный 3 3 2 3 11" xfId="7747"/>
    <cellStyle name="Обычный 3 3 2 3 12" xfId="7748"/>
    <cellStyle name="Обычный 3 3 2 3 13" xfId="7749"/>
    <cellStyle name="Обычный 3 3 2 3 14" xfId="7750"/>
    <cellStyle name="Обычный 3 3 2 3 15" xfId="7751"/>
    <cellStyle name="Обычный 3 3 2 3 16" xfId="7752"/>
    <cellStyle name="Обычный 3 3 2 3 17" xfId="27253"/>
    <cellStyle name="Обычный 3 3 2 3 2" xfId="7753"/>
    <cellStyle name="Обычный 3 3 2 3 3" xfId="7754"/>
    <cellStyle name="Обычный 3 3 2 3 4" xfId="7755"/>
    <cellStyle name="Обычный 3 3 2 3 5" xfId="7756"/>
    <cellStyle name="Обычный 3 3 2 3 6" xfId="7757"/>
    <cellStyle name="Обычный 3 3 2 3 7" xfId="7758"/>
    <cellStyle name="Обычный 3 3 2 3 8" xfId="7759"/>
    <cellStyle name="Обычный 3 3 2 3 9" xfId="7760"/>
    <cellStyle name="Обычный 3 3 2 4" xfId="7761"/>
    <cellStyle name="Обычный 3 3 2 4 10" xfId="7762"/>
    <cellStyle name="Обычный 3 3 2 4 11" xfId="7763"/>
    <cellStyle name="Обычный 3 3 2 4 12" xfId="7764"/>
    <cellStyle name="Обычный 3 3 2 4 13" xfId="7765"/>
    <cellStyle name="Обычный 3 3 2 4 14" xfId="7766"/>
    <cellStyle name="Обычный 3 3 2 4 15" xfId="7767"/>
    <cellStyle name="Обычный 3 3 2 4 16" xfId="7768"/>
    <cellStyle name="Обычный 3 3 2 4 17" xfId="27254"/>
    <cellStyle name="Обычный 3 3 2 4 2" xfId="7769"/>
    <cellStyle name="Обычный 3 3 2 4 3" xfId="7770"/>
    <cellStyle name="Обычный 3 3 2 4 4" xfId="7771"/>
    <cellStyle name="Обычный 3 3 2 4 5" xfId="7772"/>
    <cellStyle name="Обычный 3 3 2 4 6" xfId="7773"/>
    <cellStyle name="Обычный 3 3 2 4 7" xfId="7774"/>
    <cellStyle name="Обычный 3 3 2 4 8" xfId="7775"/>
    <cellStyle name="Обычный 3 3 2 4 9" xfId="7776"/>
    <cellStyle name="Обычный 3 3 2 5" xfId="7777"/>
    <cellStyle name="Обычный 3 3 2 5 10" xfId="7778"/>
    <cellStyle name="Обычный 3 3 2 5 11" xfId="7779"/>
    <cellStyle name="Обычный 3 3 2 5 12" xfId="7780"/>
    <cellStyle name="Обычный 3 3 2 5 13" xfId="7781"/>
    <cellStyle name="Обычный 3 3 2 5 14" xfId="7782"/>
    <cellStyle name="Обычный 3 3 2 5 15" xfId="7783"/>
    <cellStyle name="Обычный 3 3 2 5 16" xfId="7784"/>
    <cellStyle name="Обычный 3 3 2 5 2" xfId="7785"/>
    <cellStyle name="Обычный 3 3 2 5 3" xfId="7786"/>
    <cellStyle name="Обычный 3 3 2 5 4" xfId="7787"/>
    <cellStyle name="Обычный 3 3 2 5 5" xfId="7788"/>
    <cellStyle name="Обычный 3 3 2 5 6" xfId="7789"/>
    <cellStyle name="Обычный 3 3 2 5 7" xfId="7790"/>
    <cellStyle name="Обычный 3 3 2 5 8" xfId="7791"/>
    <cellStyle name="Обычный 3 3 2 5 9" xfId="7792"/>
    <cellStyle name="Обычный 3 3 2 6" xfId="7793"/>
    <cellStyle name="Обычный 3 3 2 6 10" xfId="7794"/>
    <cellStyle name="Обычный 3 3 2 6 11" xfId="7795"/>
    <cellStyle name="Обычный 3 3 2 6 12" xfId="7796"/>
    <cellStyle name="Обычный 3 3 2 6 13" xfId="7797"/>
    <cellStyle name="Обычный 3 3 2 6 14" xfId="7798"/>
    <cellStyle name="Обычный 3 3 2 6 15" xfId="7799"/>
    <cellStyle name="Обычный 3 3 2 6 16" xfId="7800"/>
    <cellStyle name="Обычный 3 3 2 6 2" xfId="7801"/>
    <cellStyle name="Обычный 3 3 2 6 3" xfId="7802"/>
    <cellStyle name="Обычный 3 3 2 6 4" xfId="7803"/>
    <cellStyle name="Обычный 3 3 2 6 5" xfId="7804"/>
    <cellStyle name="Обычный 3 3 2 6 6" xfId="7805"/>
    <cellStyle name="Обычный 3 3 2 6 7" xfId="7806"/>
    <cellStyle name="Обычный 3 3 2 6 8" xfId="7807"/>
    <cellStyle name="Обычный 3 3 2 6 9" xfId="7808"/>
    <cellStyle name="Обычный 3 3 2 7" xfId="7809"/>
    <cellStyle name="Обычный 3 3 2 7 10" xfId="7810"/>
    <cellStyle name="Обычный 3 3 2 7 11" xfId="7811"/>
    <cellStyle name="Обычный 3 3 2 7 12" xfId="7812"/>
    <cellStyle name="Обычный 3 3 2 7 13" xfId="7813"/>
    <cellStyle name="Обычный 3 3 2 7 14" xfId="7814"/>
    <cellStyle name="Обычный 3 3 2 7 15" xfId="7815"/>
    <cellStyle name="Обычный 3 3 2 7 16" xfId="7816"/>
    <cellStyle name="Обычный 3 3 2 7 2" xfId="7817"/>
    <cellStyle name="Обычный 3 3 2 7 3" xfId="7818"/>
    <cellStyle name="Обычный 3 3 2 7 4" xfId="7819"/>
    <cellStyle name="Обычный 3 3 2 7 5" xfId="7820"/>
    <cellStyle name="Обычный 3 3 2 7 6" xfId="7821"/>
    <cellStyle name="Обычный 3 3 2 7 7" xfId="7822"/>
    <cellStyle name="Обычный 3 3 2 7 8" xfId="7823"/>
    <cellStyle name="Обычный 3 3 2 7 9" xfId="7824"/>
    <cellStyle name="Обычный 3 3 2 8" xfId="7825"/>
    <cellStyle name="Обычный 3 3 2 8 10" xfId="7826"/>
    <cellStyle name="Обычный 3 3 2 8 11" xfId="7827"/>
    <cellStyle name="Обычный 3 3 2 8 12" xfId="7828"/>
    <cellStyle name="Обычный 3 3 2 8 13" xfId="7829"/>
    <cellStyle name="Обычный 3 3 2 8 14" xfId="7830"/>
    <cellStyle name="Обычный 3 3 2 8 15" xfId="7831"/>
    <cellStyle name="Обычный 3 3 2 8 16" xfId="7832"/>
    <cellStyle name="Обычный 3 3 2 8 2" xfId="7833"/>
    <cellStyle name="Обычный 3 3 2 8 3" xfId="7834"/>
    <cellStyle name="Обычный 3 3 2 8 4" xfId="7835"/>
    <cellStyle name="Обычный 3 3 2 8 5" xfId="7836"/>
    <cellStyle name="Обычный 3 3 2 8 6" xfId="7837"/>
    <cellStyle name="Обычный 3 3 2 8 7" xfId="7838"/>
    <cellStyle name="Обычный 3 3 2 8 8" xfId="7839"/>
    <cellStyle name="Обычный 3 3 2 8 9" xfId="7840"/>
    <cellStyle name="Обычный 3 3 2 9" xfId="7841"/>
    <cellStyle name="Обычный 3 3 20" xfId="7842"/>
    <cellStyle name="Обычный 3 3 21" xfId="7843"/>
    <cellStyle name="Обычный 3 3 22" xfId="7844"/>
    <cellStyle name="Обычный 3 3 23" xfId="7845"/>
    <cellStyle name="Обычный 3 3 24" xfId="7846"/>
    <cellStyle name="Обычный 3 3 25" xfId="7847"/>
    <cellStyle name="Обычный 3 3 26" xfId="7848"/>
    <cellStyle name="Обычный 3 3 27" xfId="7849"/>
    <cellStyle name="Обычный 3 3 28" xfId="7850"/>
    <cellStyle name="Обычный 3 3 29" xfId="7851"/>
    <cellStyle name="Обычный 3 3 3" xfId="7852"/>
    <cellStyle name="Обычный 3 3 3 10" xfId="7853"/>
    <cellStyle name="Обычный 3 3 3 11" xfId="7854"/>
    <cellStyle name="Обычный 3 3 3 12" xfId="7855"/>
    <cellStyle name="Обычный 3 3 3 13" xfId="7856"/>
    <cellStyle name="Обычный 3 3 3 14" xfId="7857"/>
    <cellStyle name="Обычный 3 3 3 15" xfId="7858"/>
    <cellStyle name="Обычный 3 3 3 16" xfId="7859"/>
    <cellStyle name="Обычный 3 3 3 17" xfId="7860"/>
    <cellStyle name="Обычный 3 3 3 18" xfId="7861"/>
    <cellStyle name="Обычный 3 3 3 19" xfId="7862"/>
    <cellStyle name="Обычный 3 3 3 2" xfId="7863"/>
    <cellStyle name="Обычный 3 3 3 2 10" xfId="7864"/>
    <cellStyle name="Обычный 3 3 3 2 11" xfId="7865"/>
    <cellStyle name="Обычный 3 3 3 2 12" xfId="7866"/>
    <cellStyle name="Обычный 3 3 3 2 13" xfId="7867"/>
    <cellStyle name="Обычный 3 3 3 2 14" xfId="7868"/>
    <cellStyle name="Обычный 3 3 3 2 15" xfId="7869"/>
    <cellStyle name="Обычный 3 3 3 2 16" xfId="7870"/>
    <cellStyle name="Обычный 3 3 3 2 2" xfId="7871"/>
    <cellStyle name="Обычный 3 3 3 2 3" xfId="7872"/>
    <cellStyle name="Обычный 3 3 3 2 4" xfId="7873"/>
    <cellStyle name="Обычный 3 3 3 2 5" xfId="7874"/>
    <cellStyle name="Обычный 3 3 3 2 6" xfId="7875"/>
    <cellStyle name="Обычный 3 3 3 2 7" xfId="7876"/>
    <cellStyle name="Обычный 3 3 3 2 8" xfId="7877"/>
    <cellStyle name="Обычный 3 3 3 2 9" xfId="7878"/>
    <cellStyle name="Обычный 3 3 3 20" xfId="7879"/>
    <cellStyle name="Обычный 3 3 3 21" xfId="7880"/>
    <cellStyle name="Обычный 3 3 3 22" xfId="7881"/>
    <cellStyle name="Обычный 3 3 3 23" xfId="7882"/>
    <cellStyle name="Обычный 3 3 3 24" xfId="7883"/>
    <cellStyle name="Обычный 3 3 3 25" xfId="7884"/>
    <cellStyle name="Обычный 3 3 3 26" xfId="7885"/>
    <cellStyle name="Обычный 3 3 3 27" xfId="27255"/>
    <cellStyle name="Обычный 3 3 3 3" xfId="7886"/>
    <cellStyle name="Обычный 3 3 3 3 10" xfId="7887"/>
    <cellStyle name="Обычный 3 3 3 3 11" xfId="7888"/>
    <cellStyle name="Обычный 3 3 3 3 12" xfId="7889"/>
    <cellStyle name="Обычный 3 3 3 3 13" xfId="7890"/>
    <cellStyle name="Обычный 3 3 3 3 14" xfId="7891"/>
    <cellStyle name="Обычный 3 3 3 3 15" xfId="7892"/>
    <cellStyle name="Обычный 3 3 3 3 16" xfId="7893"/>
    <cellStyle name="Обычный 3 3 3 3 2" xfId="7894"/>
    <cellStyle name="Обычный 3 3 3 3 3" xfId="7895"/>
    <cellStyle name="Обычный 3 3 3 3 4" xfId="7896"/>
    <cellStyle name="Обычный 3 3 3 3 5" xfId="7897"/>
    <cellStyle name="Обычный 3 3 3 3 6" xfId="7898"/>
    <cellStyle name="Обычный 3 3 3 3 7" xfId="7899"/>
    <cellStyle name="Обычный 3 3 3 3 8" xfId="7900"/>
    <cellStyle name="Обычный 3 3 3 3 9" xfId="7901"/>
    <cellStyle name="Обычный 3 3 3 4" xfId="7902"/>
    <cellStyle name="Обычный 3 3 3 4 10" xfId="7903"/>
    <cellStyle name="Обычный 3 3 3 4 11" xfId="7904"/>
    <cellStyle name="Обычный 3 3 3 4 12" xfId="7905"/>
    <cellStyle name="Обычный 3 3 3 4 13" xfId="7906"/>
    <cellStyle name="Обычный 3 3 3 4 14" xfId="7907"/>
    <cellStyle name="Обычный 3 3 3 4 15" xfId="7908"/>
    <cellStyle name="Обычный 3 3 3 4 16" xfId="7909"/>
    <cellStyle name="Обычный 3 3 3 4 2" xfId="7910"/>
    <cellStyle name="Обычный 3 3 3 4 3" xfId="7911"/>
    <cellStyle name="Обычный 3 3 3 4 4" xfId="7912"/>
    <cellStyle name="Обычный 3 3 3 4 5" xfId="7913"/>
    <cellStyle name="Обычный 3 3 3 4 6" xfId="7914"/>
    <cellStyle name="Обычный 3 3 3 4 7" xfId="7915"/>
    <cellStyle name="Обычный 3 3 3 4 8" xfId="7916"/>
    <cellStyle name="Обычный 3 3 3 4 9" xfId="7917"/>
    <cellStyle name="Обычный 3 3 3 5" xfId="7918"/>
    <cellStyle name="Обычный 3 3 3 5 10" xfId="7919"/>
    <cellStyle name="Обычный 3 3 3 5 11" xfId="7920"/>
    <cellStyle name="Обычный 3 3 3 5 12" xfId="7921"/>
    <cellStyle name="Обычный 3 3 3 5 13" xfId="7922"/>
    <cellStyle name="Обычный 3 3 3 5 14" xfId="7923"/>
    <cellStyle name="Обычный 3 3 3 5 15" xfId="7924"/>
    <cellStyle name="Обычный 3 3 3 5 16" xfId="7925"/>
    <cellStyle name="Обычный 3 3 3 5 2" xfId="7926"/>
    <cellStyle name="Обычный 3 3 3 5 3" xfId="7927"/>
    <cellStyle name="Обычный 3 3 3 5 4" xfId="7928"/>
    <cellStyle name="Обычный 3 3 3 5 5" xfId="7929"/>
    <cellStyle name="Обычный 3 3 3 5 6" xfId="7930"/>
    <cellStyle name="Обычный 3 3 3 5 7" xfId="7931"/>
    <cellStyle name="Обычный 3 3 3 5 8" xfId="7932"/>
    <cellStyle name="Обычный 3 3 3 5 9" xfId="7933"/>
    <cellStyle name="Обычный 3 3 3 6" xfId="7934"/>
    <cellStyle name="Обычный 3 3 3 6 10" xfId="7935"/>
    <cellStyle name="Обычный 3 3 3 6 11" xfId="7936"/>
    <cellStyle name="Обычный 3 3 3 6 12" xfId="7937"/>
    <cellStyle name="Обычный 3 3 3 6 13" xfId="7938"/>
    <cellStyle name="Обычный 3 3 3 6 14" xfId="7939"/>
    <cellStyle name="Обычный 3 3 3 6 15" xfId="7940"/>
    <cellStyle name="Обычный 3 3 3 6 16" xfId="7941"/>
    <cellStyle name="Обычный 3 3 3 6 2" xfId="7942"/>
    <cellStyle name="Обычный 3 3 3 6 3" xfId="7943"/>
    <cellStyle name="Обычный 3 3 3 6 4" xfId="7944"/>
    <cellStyle name="Обычный 3 3 3 6 5" xfId="7945"/>
    <cellStyle name="Обычный 3 3 3 6 6" xfId="7946"/>
    <cellStyle name="Обычный 3 3 3 6 7" xfId="7947"/>
    <cellStyle name="Обычный 3 3 3 6 8" xfId="7948"/>
    <cellStyle name="Обычный 3 3 3 6 9" xfId="7949"/>
    <cellStyle name="Обычный 3 3 3 7" xfId="7950"/>
    <cellStyle name="Обычный 3 3 3 7 10" xfId="7951"/>
    <cellStyle name="Обычный 3 3 3 7 11" xfId="7952"/>
    <cellStyle name="Обычный 3 3 3 7 12" xfId="7953"/>
    <cellStyle name="Обычный 3 3 3 7 13" xfId="7954"/>
    <cellStyle name="Обычный 3 3 3 7 14" xfId="7955"/>
    <cellStyle name="Обычный 3 3 3 7 15" xfId="7956"/>
    <cellStyle name="Обычный 3 3 3 7 16" xfId="7957"/>
    <cellStyle name="Обычный 3 3 3 7 2" xfId="7958"/>
    <cellStyle name="Обычный 3 3 3 7 3" xfId="7959"/>
    <cellStyle name="Обычный 3 3 3 7 4" xfId="7960"/>
    <cellStyle name="Обычный 3 3 3 7 5" xfId="7961"/>
    <cellStyle name="Обычный 3 3 3 7 6" xfId="7962"/>
    <cellStyle name="Обычный 3 3 3 7 7" xfId="7963"/>
    <cellStyle name="Обычный 3 3 3 7 8" xfId="7964"/>
    <cellStyle name="Обычный 3 3 3 7 9" xfId="7965"/>
    <cellStyle name="Обычный 3 3 3 8" xfId="7966"/>
    <cellStyle name="Обычный 3 3 3 8 10" xfId="7967"/>
    <cellStyle name="Обычный 3 3 3 8 11" xfId="7968"/>
    <cellStyle name="Обычный 3 3 3 8 12" xfId="7969"/>
    <cellStyle name="Обычный 3 3 3 8 13" xfId="7970"/>
    <cellStyle name="Обычный 3 3 3 8 14" xfId="7971"/>
    <cellStyle name="Обычный 3 3 3 8 15" xfId="7972"/>
    <cellStyle name="Обычный 3 3 3 8 16" xfId="7973"/>
    <cellStyle name="Обычный 3 3 3 8 2" xfId="7974"/>
    <cellStyle name="Обычный 3 3 3 8 3" xfId="7975"/>
    <cellStyle name="Обычный 3 3 3 8 4" xfId="7976"/>
    <cellStyle name="Обычный 3 3 3 8 5" xfId="7977"/>
    <cellStyle name="Обычный 3 3 3 8 6" xfId="7978"/>
    <cellStyle name="Обычный 3 3 3 8 7" xfId="7979"/>
    <cellStyle name="Обычный 3 3 3 8 8" xfId="7980"/>
    <cellStyle name="Обычный 3 3 3 8 9" xfId="7981"/>
    <cellStyle name="Обычный 3 3 3 9" xfId="7982"/>
    <cellStyle name="Обычный 3 3 30" xfId="27250"/>
    <cellStyle name="Обычный 3 3 4" xfId="7983"/>
    <cellStyle name="Обычный 3 3 4 10" xfId="7984"/>
    <cellStyle name="Обычный 3 3 4 11" xfId="7985"/>
    <cellStyle name="Обычный 3 3 4 12" xfId="7986"/>
    <cellStyle name="Обычный 3 3 4 13" xfId="7987"/>
    <cellStyle name="Обычный 3 3 4 14" xfId="7988"/>
    <cellStyle name="Обычный 3 3 4 15" xfId="7989"/>
    <cellStyle name="Обычный 3 3 4 16" xfId="7990"/>
    <cellStyle name="Обычный 3 3 4 17" xfId="7991"/>
    <cellStyle name="Обычный 3 3 4 18" xfId="7992"/>
    <cellStyle name="Обычный 3 3 4 19" xfId="7993"/>
    <cellStyle name="Обычный 3 3 4 2" xfId="7994"/>
    <cellStyle name="Обычный 3 3 4 2 10" xfId="7995"/>
    <cellStyle name="Обычный 3 3 4 2 11" xfId="7996"/>
    <cellStyle name="Обычный 3 3 4 2 12" xfId="7997"/>
    <cellStyle name="Обычный 3 3 4 2 13" xfId="7998"/>
    <cellStyle name="Обычный 3 3 4 2 14" xfId="7999"/>
    <cellStyle name="Обычный 3 3 4 2 15" xfId="8000"/>
    <cellStyle name="Обычный 3 3 4 2 16" xfId="8001"/>
    <cellStyle name="Обычный 3 3 4 2 2" xfId="8002"/>
    <cellStyle name="Обычный 3 3 4 2 3" xfId="8003"/>
    <cellStyle name="Обычный 3 3 4 2 4" xfId="8004"/>
    <cellStyle name="Обычный 3 3 4 2 5" xfId="8005"/>
    <cellStyle name="Обычный 3 3 4 2 6" xfId="8006"/>
    <cellStyle name="Обычный 3 3 4 2 7" xfId="8007"/>
    <cellStyle name="Обычный 3 3 4 2 8" xfId="8008"/>
    <cellStyle name="Обычный 3 3 4 2 9" xfId="8009"/>
    <cellStyle name="Обычный 3 3 4 20" xfId="8010"/>
    <cellStyle name="Обычный 3 3 4 21" xfId="8011"/>
    <cellStyle name="Обычный 3 3 4 22" xfId="8012"/>
    <cellStyle name="Обычный 3 3 4 23" xfId="8013"/>
    <cellStyle name="Обычный 3 3 4 24" xfId="8014"/>
    <cellStyle name="Обычный 3 3 4 25" xfId="8015"/>
    <cellStyle name="Обычный 3 3 4 3" xfId="8016"/>
    <cellStyle name="Обычный 3 3 4 3 10" xfId="8017"/>
    <cellStyle name="Обычный 3 3 4 3 11" xfId="8018"/>
    <cellStyle name="Обычный 3 3 4 3 12" xfId="8019"/>
    <cellStyle name="Обычный 3 3 4 3 13" xfId="8020"/>
    <cellStyle name="Обычный 3 3 4 3 14" xfId="8021"/>
    <cellStyle name="Обычный 3 3 4 3 15" xfId="8022"/>
    <cellStyle name="Обычный 3 3 4 3 16" xfId="8023"/>
    <cellStyle name="Обычный 3 3 4 3 2" xfId="8024"/>
    <cellStyle name="Обычный 3 3 4 3 3" xfId="8025"/>
    <cellStyle name="Обычный 3 3 4 3 4" xfId="8026"/>
    <cellStyle name="Обычный 3 3 4 3 5" xfId="8027"/>
    <cellStyle name="Обычный 3 3 4 3 6" xfId="8028"/>
    <cellStyle name="Обычный 3 3 4 3 7" xfId="8029"/>
    <cellStyle name="Обычный 3 3 4 3 8" xfId="8030"/>
    <cellStyle name="Обычный 3 3 4 3 9" xfId="8031"/>
    <cellStyle name="Обычный 3 3 4 4" xfId="8032"/>
    <cellStyle name="Обычный 3 3 4 4 10" xfId="8033"/>
    <cellStyle name="Обычный 3 3 4 4 11" xfId="8034"/>
    <cellStyle name="Обычный 3 3 4 4 12" xfId="8035"/>
    <cellStyle name="Обычный 3 3 4 4 13" xfId="8036"/>
    <cellStyle name="Обычный 3 3 4 4 14" xfId="8037"/>
    <cellStyle name="Обычный 3 3 4 4 15" xfId="8038"/>
    <cellStyle name="Обычный 3 3 4 4 16" xfId="8039"/>
    <cellStyle name="Обычный 3 3 4 4 2" xfId="8040"/>
    <cellStyle name="Обычный 3 3 4 4 3" xfId="8041"/>
    <cellStyle name="Обычный 3 3 4 4 4" xfId="8042"/>
    <cellStyle name="Обычный 3 3 4 4 5" xfId="8043"/>
    <cellStyle name="Обычный 3 3 4 4 6" xfId="8044"/>
    <cellStyle name="Обычный 3 3 4 4 7" xfId="8045"/>
    <cellStyle name="Обычный 3 3 4 4 8" xfId="8046"/>
    <cellStyle name="Обычный 3 3 4 4 9" xfId="8047"/>
    <cellStyle name="Обычный 3 3 4 5" xfId="8048"/>
    <cellStyle name="Обычный 3 3 4 5 10" xfId="8049"/>
    <cellStyle name="Обычный 3 3 4 5 11" xfId="8050"/>
    <cellStyle name="Обычный 3 3 4 5 12" xfId="8051"/>
    <cellStyle name="Обычный 3 3 4 5 13" xfId="8052"/>
    <cellStyle name="Обычный 3 3 4 5 14" xfId="8053"/>
    <cellStyle name="Обычный 3 3 4 5 15" xfId="8054"/>
    <cellStyle name="Обычный 3 3 4 5 16" xfId="8055"/>
    <cellStyle name="Обычный 3 3 4 5 2" xfId="8056"/>
    <cellStyle name="Обычный 3 3 4 5 3" xfId="8057"/>
    <cellStyle name="Обычный 3 3 4 5 4" xfId="8058"/>
    <cellStyle name="Обычный 3 3 4 5 5" xfId="8059"/>
    <cellStyle name="Обычный 3 3 4 5 6" xfId="8060"/>
    <cellStyle name="Обычный 3 3 4 5 7" xfId="8061"/>
    <cellStyle name="Обычный 3 3 4 5 8" xfId="8062"/>
    <cellStyle name="Обычный 3 3 4 5 9" xfId="8063"/>
    <cellStyle name="Обычный 3 3 4 6" xfId="8064"/>
    <cellStyle name="Обычный 3 3 4 6 10" xfId="8065"/>
    <cellStyle name="Обычный 3 3 4 6 11" xfId="8066"/>
    <cellStyle name="Обычный 3 3 4 6 12" xfId="8067"/>
    <cellStyle name="Обычный 3 3 4 6 13" xfId="8068"/>
    <cellStyle name="Обычный 3 3 4 6 14" xfId="8069"/>
    <cellStyle name="Обычный 3 3 4 6 15" xfId="8070"/>
    <cellStyle name="Обычный 3 3 4 6 16" xfId="8071"/>
    <cellStyle name="Обычный 3 3 4 6 2" xfId="8072"/>
    <cellStyle name="Обычный 3 3 4 6 3" xfId="8073"/>
    <cellStyle name="Обычный 3 3 4 6 4" xfId="8074"/>
    <cellStyle name="Обычный 3 3 4 6 5" xfId="8075"/>
    <cellStyle name="Обычный 3 3 4 6 6" xfId="8076"/>
    <cellStyle name="Обычный 3 3 4 6 7" xfId="8077"/>
    <cellStyle name="Обычный 3 3 4 6 8" xfId="8078"/>
    <cellStyle name="Обычный 3 3 4 6 9" xfId="8079"/>
    <cellStyle name="Обычный 3 3 4 7" xfId="8080"/>
    <cellStyle name="Обычный 3 3 4 7 10" xfId="8081"/>
    <cellStyle name="Обычный 3 3 4 7 11" xfId="8082"/>
    <cellStyle name="Обычный 3 3 4 7 12" xfId="8083"/>
    <cellStyle name="Обычный 3 3 4 7 13" xfId="8084"/>
    <cellStyle name="Обычный 3 3 4 7 14" xfId="8085"/>
    <cellStyle name="Обычный 3 3 4 7 15" xfId="8086"/>
    <cellStyle name="Обычный 3 3 4 7 16" xfId="8087"/>
    <cellStyle name="Обычный 3 3 4 7 2" xfId="8088"/>
    <cellStyle name="Обычный 3 3 4 7 3" xfId="8089"/>
    <cellStyle name="Обычный 3 3 4 7 4" xfId="8090"/>
    <cellStyle name="Обычный 3 3 4 7 5" xfId="8091"/>
    <cellStyle name="Обычный 3 3 4 7 6" xfId="8092"/>
    <cellStyle name="Обычный 3 3 4 7 7" xfId="8093"/>
    <cellStyle name="Обычный 3 3 4 7 8" xfId="8094"/>
    <cellStyle name="Обычный 3 3 4 7 9" xfId="8095"/>
    <cellStyle name="Обычный 3 3 4 8" xfId="8096"/>
    <cellStyle name="Обычный 3 3 4 8 10" xfId="8097"/>
    <cellStyle name="Обычный 3 3 4 8 11" xfId="8098"/>
    <cellStyle name="Обычный 3 3 4 8 12" xfId="8099"/>
    <cellStyle name="Обычный 3 3 4 8 13" xfId="8100"/>
    <cellStyle name="Обычный 3 3 4 8 14" xfId="8101"/>
    <cellStyle name="Обычный 3 3 4 8 15" xfId="8102"/>
    <cellStyle name="Обычный 3 3 4 8 16" xfId="8103"/>
    <cellStyle name="Обычный 3 3 4 8 2" xfId="8104"/>
    <cellStyle name="Обычный 3 3 4 8 3" xfId="8105"/>
    <cellStyle name="Обычный 3 3 4 8 4" xfId="8106"/>
    <cellStyle name="Обычный 3 3 4 8 5" xfId="8107"/>
    <cellStyle name="Обычный 3 3 4 8 6" xfId="8108"/>
    <cellStyle name="Обычный 3 3 4 8 7" xfId="8109"/>
    <cellStyle name="Обычный 3 3 4 8 8" xfId="8110"/>
    <cellStyle name="Обычный 3 3 4 8 9" xfId="8111"/>
    <cellStyle name="Обычный 3 3 4 9" xfId="8112"/>
    <cellStyle name="Обычный 3 3 5" xfId="8113"/>
    <cellStyle name="Обычный 3 3 5 10" xfId="8114"/>
    <cellStyle name="Обычный 3 3 5 11" xfId="8115"/>
    <cellStyle name="Обычный 3 3 5 12" xfId="8116"/>
    <cellStyle name="Обычный 3 3 5 13" xfId="8117"/>
    <cellStyle name="Обычный 3 3 5 14" xfId="8118"/>
    <cellStyle name="Обычный 3 3 5 15" xfId="8119"/>
    <cellStyle name="Обычный 3 3 5 16" xfId="8120"/>
    <cellStyle name="Обычный 3 3 5 2" xfId="8121"/>
    <cellStyle name="Обычный 3 3 5 3" xfId="8122"/>
    <cellStyle name="Обычный 3 3 5 4" xfId="8123"/>
    <cellStyle name="Обычный 3 3 5 5" xfId="8124"/>
    <cellStyle name="Обычный 3 3 5 6" xfId="8125"/>
    <cellStyle name="Обычный 3 3 5 7" xfId="8126"/>
    <cellStyle name="Обычный 3 3 5 8" xfId="8127"/>
    <cellStyle name="Обычный 3 3 5 9" xfId="8128"/>
    <cellStyle name="Обычный 3 3 6" xfId="8129"/>
    <cellStyle name="Обычный 3 3 6 10" xfId="8130"/>
    <cellStyle name="Обычный 3 3 6 11" xfId="8131"/>
    <cellStyle name="Обычный 3 3 6 12" xfId="8132"/>
    <cellStyle name="Обычный 3 3 6 13" xfId="8133"/>
    <cellStyle name="Обычный 3 3 6 14" xfId="8134"/>
    <cellStyle name="Обычный 3 3 6 15" xfId="8135"/>
    <cellStyle name="Обычный 3 3 6 16" xfId="8136"/>
    <cellStyle name="Обычный 3 3 6 2" xfId="8137"/>
    <cellStyle name="Обычный 3 3 6 3" xfId="8138"/>
    <cellStyle name="Обычный 3 3 6 4" xfId="8139"/>
    <cellStyle name="Обычный 3 3 6 5" xfId="8140"/>
    <cellStyle name="Обычный 3 3 6 6" xfId="8141"/>
    <cellStyle name="Обычный 3 3 6 7" xfId="8142"/>
    <cellStyle name="Обычный 3 3 6 8" xfId="8143"/>
    <cellStyle name="Обычный 3 3 6 9" xfId="8144"/>
    <cellStyle name="Обычный 3 3 7" xfId="8145"/>
    <cellStyle name="Обычный 3 3 7 10" xfId="8146"/>
    <cellStyle name="Обычный 3 3 7 11" xfId="8147"/>
    <cellStyle name="Обычный 3 3 7 12" xfId="8148"/>
    <cellStyle name="Обычный 3 3 7 13" xfId="8149"/>
    <cellStyle name="Обычный 3 3 7 14" xfId="8150"/>
    <cellStyle name="Обычный 3 3 7 15" xfId="8151"/>
    <cellStyle name="Обычный 3 3 7 16" xfId="8152"/>
    <cellStyle name="Обычный 3 3 7 2" xfId="8153"/>
    <cellStyle name="Обычный 3 3 7 3" xfId="8154"/>
    <cellStyle name="Обычный 3 3 7 4" xfId="8155"/>
    <cellStyle name="Обычный 3 3 7 5" xfId="8156"/>
    <cellStyle name="Обычный 3 3 7 6" xfId="8157"/>
    <cellStyle name="Обычный 3 3 7 7" xfId="8158"/>
    <cellStyle name="Обычный 3 3 7 8" xfId="8159"/>
    <cellStyle name="Обычный 3 3 7 9" xfId="8160"/>
    <cellStyle name="Обычный 3 3 8" xfId="8161"/>
    <cellStyle name="Обычный 3 3 8 10" xfId="8162"/>
    <cellStyle name="Обычный 3 3 8 11" xfId="8163"/>
    <cellStyle name="Обычный 3 3 8 12" xfId="8164"/>
    <cellStyle name="Обычный 3 3 8 13" xfId="8165"/>
    <cellStyle name="Обычный 3 3 8 14" xfId="8166"/>
    <cellStyle name="Обычный 3 3 8 15" xfId="8167"/>
    <cellStyle name="Обычный 3 3 8 16" xfId="8168"/>
    <cellStyle name="Обычный 3 3 8 2" xfId="8169"/>
    <cellStyle name="Обычный 3 3 8 3" xfId="8170"/>
    <cellStyle name="Обычный 3 3 8 4" xfId="8171"/>
    <cellStyle name="Обычный 3 3 8 5" xfId="8172"/>
    <cellStyle name="Обычный 3 3 8 6" xfId="8173"/>
    <cellStyle name="Обычный 3 3 8 7" xfId="8174"/>
    <cellStyle name="Обычный 3 3 8 8" xfId="8175"/>
    <cellStyle name="Обычный 3 3 8 9" xfId="8176"/>
    <cellStyle name="Обычный 3 3 9" xfId="8177"/>
    <cellStyle name="Обычный 3 3 9 10" xfId="8178"/>
    <cellStyle name="Обычный 3 3 9 11" xfId="8179"/>
    <cellStyle name="Обычный 3 3 9 12" xfId="8180"/>
    <cellStyle name="Обычный 3 3 9 13" xfId="8181"/>
    <cellStyle name="Обычный 3 3 9 14" xfId="8182"/>
    <cellStyle name="Обычный 3 3 9 15" xfId="8183"/>
    <cellStyle name="Обычный 3 3 9 16" xfId="8184"/>
    <cellStyle name="Обычный 3 3 9 2" xfId="8185"/>
    <cellStyle name="Обычный 3 3 9 3" xfId="8186"/>
    <cellStyle name="Обычный 3 3 9 4" xfId="8187"/>
    <cellStyle name="Обычный 3 3 9 5" xfId="8188"/>
    <cellStyle name="Обычный 3 3 9 6" xfId="8189"/>
    <cellStyle name="Обычный 3 3 9 7" xfId="8190"/>
    <cellStyle name="Обычный 3 3 9 8" xfId="8191"/>
    <cellStyle name="Обычный 3 3 9 9" xfId="8192"/>
    <cellStyle name="Обычный 3 30" xfId="8193"/>
    <cellStyle name="Обычный 3 30 2" xfId="8194"/>
    <cellStyle name="Обычный 3 30 3" xfId="19230"/>
    <cellStyle name="Обычный 3 31" xfId="8195"/>
    <cellStyle name="Обычный 3 31 2" xfId="8196"/>
    <cellStyle name="Обычный 3 31 3" xfId="19231"/>
    <cellStyle name="Обычный 3 32" xfId="8197"/>
    <cellStyle name="Обычный 3 32 2" xfId="8198"/>
    <cellStyle name="Обычный 3 32 3" xfId="19232"/>
    <cellStyle name="Обычный 3 33" xfId="8199"/>
    <cellStyle name="Обычный 3 33 2" xfId="8200"/>
    <cellStyle name="Обычный 3 33 3" xfId="19233"/>
    <cellStyle name="Обычный 3 34" xfId="8201"/>
    <cellStyle name="Обычный 3 34 2" xfId="19234"/>
    <cellStyle name="Обычный 3 35" xfId="8202"/>
    <cellStyle name="Обычный 3 35 2" xfId="19235"/>
    <cellStyle name="Обычный 3 36" xfId="8203"/>
    <cellStyle name="Обычный 3 36 2" xfId="19236"/>
    <cellStyle name="Обычный 3 37" xfId="8204"/>
    <cellStyle name="Обычный 3 37 2" xfId="19237"/>
    <cellStyle name="Обычный 3 38" xfId="8205"/>
    <cellStyle name="Обычный 3 38 2" xfId="19238"/>
    <cellStyle name="Обычный 3 39" xfId="8206"/>
    <cellStyle name="Обычный 3 39 2" xfId="19239"/>
    <cellStyle name="Обычный 3 4" xfId="8207"/>
    <cellStyle name="Обычный 3 4 10" xfId="8208"/>
    <cellStyle name="Обычный 3 4 10 10" xfId="8209"/>
    <cellStyle name="Обычный 3 4 10 11" xfId="8210"/>
    <cellStyle name="Обычный 3 4 10 12" xfId="8211"/>
    <cellStyle name="Обычный 3 4 10 13" xfId="8212"/>
    <cellStyle name="Обычный 3 4 10 14" xfId="8213"/>
    <cellStyle name="Обычный 3 4 10 15" xfId="8214"/>
    <cellStyle name="Обычный 3 4 10 16" xfId="8215"/>
    <cellStyle name="Обычный 3 4 10 2" xfId="8216"/>
    <cellStyle name="Обычный 3 4 10 3" xfId="8217"/>
    <cellStyle name="Обычный 3 4 10 4" xfId="8218"/>
    <cellStyle name="Обычный 3 4 10 5" xfId="8219"/>
    <cellStyle name="Обычный 3 4 10 6" xfId="8220"/>
    <cellStyle name="Обычный 3 4 10 7" xfId="8221"/>
    <cellStyle name="Обычный 3 4 10 8" xfId="8222"/>
    <cellStyle name="Обычный 3 4 10 9" xfId="8223"/>
    <cellStyle name="Обычный 3 4 11" xfId="8224"/>
    <cellStyle name="Обычный 3 4 11 10" xfId="8225"/>
    <cellStyle name="Обычный 3 4 11 11" xfId="8226"/>
    <cellStyle name="Обычный 3 4 11 12" xfId="8227"/>
    <cellStyle name="Обычный 3 4 11 13" xfId="8228"/>
    <cellStyle name="Обычный 3 4 11 14" xfId="8229"/>
    <cellStyle name="Обычный 3 4 11 15" xfId="8230"/>
    <cellStyle name="Обычный 3 4 11 16" xfId="8231"/>
    <cellStyle name="Обычный 3 4 11 2" xfId="8232"/>
    <cellStyle name="Обычный 3 4 11 3" xfId="8233"/>
    <cellStyle name="Обычный 3 4 11 4" xfId="8234"/>
    <cellStyle name="Обычный 3 4 11 5" xfId="8235"/>
    <cellStyle name="Обычный 3 4 11 6" xfId="8236"/>
    <cellStyle name="Обычный 3 4 11 7" xfId="8237"/>
    <cellStyle name="Обычный 3 4 11 8" xfId="8238"/>
    <cellStyle name="Обычный 3 4 11 9" xfId="8239"/>
    <cellStyle name="Обычный 3 4 12" xfId="8240"/>
    <cellStyle name="Обычный 3 4 13" xfId="8241"/>
    <cellStyle name="Обычный 3 4 14" xfId="8242"/>
    <cellStyle name="Обычный 3 4 15" xfId="8243"/>
    <cellStyle name="Обычный 3 4 16" xfId="8244"/>
    <cellStyle name="Обычный 3 4 17" xfId="8245"/>
    <cellStyle name="Обычный 3 4 18" xfId="8246"/>
    <cellStyle name="Обычный 3 4 19" xfId="8247"/>
    <cellStyle name="Обычный 3 4 2" xfId="8248"/>
    <cellStyle name="Обычный 3 4 2 10" xfId="8249"/>
    <cellStyle name="Обычный 3 4 2 11" xfId="8250"/>
    <cellStyle name="Обычный 3 4 2 12" xfId="8251"/>
    <cellStyle name="Обычный 3 4 2 13" xfId="8252"/>
    <cellStyle name="Обычный 3 4 2 14" xfId="8253"/>
    <cellStyle name="Обычный 3 4 2 15" xfId="8254"/>
    <cellStyle name="Обычный 3 4 2 16" xfId="8255"/>
    <cellStyle name="Обычный 3 4 2 17" xfId="8256"/>
    <cellStyle name="Обычный 3 4 2 18" xfId="8257"/>
    <cellStyle name="Обычный 3 4 2 19" xfId="8258"/>
    <cellStyle name="Обычный 3 4 2 2" xfId="8259"/>
    <cellStyle name="Обычный 3 4 2 2 10" xfId="8260"/>
    <cellStyle name="Обычный 3 4 2 2 11" xfId="8261"/>
    <cellStyle name="Обычный 3 4 2 2 12" xfId="8262"/>
    <cellStyle name="Обычный 3 4 2 2 13" xfId="8263"/>
    <cellStyle name="Обычный 3 4 2 2 14" xfId="8264"/>
    <cellStyle name="Обычный 3 4 2 2 15" xfId="8265"/>
    <cellStyle name="Обычный 3 4 2 2 16" xfId="8266"/>
    <cellStyle name="Обычный 3 4 2 2 17" xfId="27257"/>
    <cellStyle name="Обычный 3 4 2 2 2" xfId="8267"/>
    <cellStyle name="Обычный 3 4 2 2 3" xfId="8268"/>
    <cellStyle name="Обычный 3 4 2 2 4" xfId="8269"/>
    <cellStyle name="Обычный 3 4 2 2 5" xfId="8270"/>
    <cellStyle name="Обычный 3 4 2 2 6" xfId="8271"/>
    <cellStyle name="Обычный 3 4 2 2 7" xfId="8272"/>
    <cellStyle name="Обычный 3 4 2 2 8" xfId="8273"/>
    <cellStyle name="Обычный 3 4 2 2 9" xfId="8274"/>
    <cellStyle name="Обычный 3 4 2 20" xfId="8275"/>
    <cellStyle name="Обычный 3 4 2 21" xfId="8276"/>
    <cellStyle name="Обычный 3 4 2 22" xfId="8277"/>
    <cellStyle name="Обычный 3 4 2 23" xfId="8278"/>
    <cellStyle name="Обычный 3 4 2 24" xfId="8279"/>
    <cellStyle name="Обычный 3 4 2 25" xfId="8280"/>
    <cellStyle name="Обычный 3 4 2 26" xfId="8281"/>
    <cellStyle name="Обычный 3 4 2 27" xfId="8282"/>
    <cellStyle name="Обычный 3 4 2 28" xfId="27256"/>
    <cellStyle name="Обычный 3 4 2 3" xfId="8283"/>
    <cellStyle name="Обычный 3 4 2 3 10" xfId="8284"/>
    <cellStyle name="Обычный 3 4 2 3 11" xfId="8285"/>
    <cellStyle name="Обычный 3 4 2 3 12" xfId="8286"/>
    <cellStyle name="Обычный 3 4 2 3 13" xfId="8287"/>
    <cellStyle name="Обычный 3 4 2 3 14" xfId="8288"/>
    <cellStyle name="Обычный 3 4 2 3 15" xfId="8289"/>
    <cellStyle name="Обычный 3 4 2 3 16" xfId="8290"/>
    <cellStyle name="Обычный 3 4 2 3 2" xfId="8291"/>
    <cellStyle name="Обычный 3 4 2 3 3" xfId="8292"/>
    <cellStyle name="Обычный 3 4 2 3 4" xfId="8293"/>
    <cellStyle name="Обычный 3 4 2 3 5" xfId="8294"/>
    <cellStyle name="Обычный 3 4 2 3 6" xfId="8295"/>
    <cellStyle name="Обычный 3 4 2 3 7" xfId="8296"/>
    <cellStyle name="Обычный 3 4 2 3 8" xfId="8297"/>
    <cellStyle name="Обычный 3 4 2 3 9" xfId="8298"/>
    <cellStyle name="Обычный 3 4 2 4" xfId="8299"/>
    <cellStyle name="Обычный 3 4 2 4 10" xfId="8300"/>
    <cellStyle name="Обычный 3 4 2 4 11" xfId="8301"/>
    <cellStyle name="Обычный 3 4 2 4 12" xfId="8302"/>
    <cellStyle name="Обычный 3 4 2 4 13" xfId="8303"/>
    <cellStyle name="Обычный 3 4 2 4 14" xfId="8304"/>
    <cellStyle name="Обычный 3 4 2 4 15" xfId="8305"/>
    <cellStyle name="Обычный 3 4 2 4 16" xfId="8306"/>
    <cellStyle name="Обычный 3 4 2 4 2" xfId="8307"/>
    <cellStyle name="Обычный 3 4 2 4 3" xfId="8308"/>
    <cellStyle name="Обычный 3 4 2 4 4" xfId="8309"/>
    <cellStyle name="Обычный 3 4 2 4 5" xfId="8310"/>
    <cellStyle name="Обычный 3 4 2 4 6" xfId="8311"/>
    <cellStyle name="Обычный 3 4 2 4 7" xfId="8312"/>
    <cellStyle name="Обычный 3 4 2 4 8" xfId="8313"/>
    <cellStyle name="Обычный 3 4 2 4 9" xfId="8314"/>
    <cellStyle name="Обычный 3 4 2 5" xfId="8315"/>
    <cellStyle name="Обычный 3 4 2 5 10" xfId="8316"/>
    <cellStyle name="Обычный 3 4 2 5 11" xfId="8317"/>
    <cellStyle name="Обычный 3 4 2 5 12" xfId="8318"/>
    <cellStyle name="Обычный 3 4 2 5 13" xfId="8319"/>
    <cellStyle name="Обычный 3 4 2 5 14" xfId="8320"/>
    <cellStyle name="Обычный 3 4 2 5 15" xfId="8321"/>
    <cellStyle name="Обычный 3 4 2 5 16" xfId="8322"/>
    <cellStyle name="Обычный 3 4 2 5 2" xfId="8323"/>
    <cellStyle name="Обычный 3 4 2 5 3" xfId="8324"/>
    <cellStyle name="Обычный 3 4 2 5 4" xfId="8325"/>
    <cellStyle name="Обычный 3 4 2 5 5" xfId="8326"/>
    <cellStyle name="Обычный 3 4 2 5 6" xfId="8327"/>
    <cellStyle name="Обычный 3 4 2 5 7" xfId="8328"/>
    <cellStyle name="Обычный 3 4 2 5 8" xfId="8329"/>
    <cellStyle name="Обычный 3 4 2 5 9" xfId="8330"/>
    <cellStyle name="Обычный 3 4 2 6" xfId="8331"/>
    <cellStyle name="Обычный 3 4 2 6 10" xfId="8332"/>
    <cellStyle name="Обычный 3 4 2 6 11" xfId="8333"/>
    <cellStyle name="Обычный 3 4 2 6 12" xfId="8334"/>
    <cellStyle name="Обычный 3 4 2 6 13" xfId="8335"/>
    <cellStyle name="Обычный 3 4 2 6 14" xfId="8336"/>
    <cellStyle name="Обычный 3 4 2 6 15" xfId="8337"/>
    <cellStyle name="Обычный 3 4 2 6 16" xfId="8338"/>
    <cellStyle name="Обычный 3 4 2 6 2" xfId="8339"/>
    <cellStyle name="Обычный 3 4 2 6 3" xfId="8340"/>
    <cellStyle name="Обычный 3 4 2 6 4" xfId="8341"/>
    <cellStyle name="Обычный 3 4 2 6 5" xfId="8342"/>
    <cellStyle name="Обычный 3 4 2 6 6" xfId="8343"/>
    <cellStyle name="Обычный 3 4 2 6 7" xfId="8344"/>
    <cellStyle name="Обычный 3 4 2 6 8" xfId="8345"/>
    <cellStyle name="Обычный 3 4 2 6 9" xfId="8346"/>
    <cellStyle name="Обычный 3 4 2 7" xfId="8347"/>
    <cellStyle name="Обычный 3 4 2 7 10" xfId="8348"/>
    <cellStyle name="Обычный 3 4 2 7 11" xfId="8349"/>
    <cellStyle name="Обычный 3 4 2 7 12" xfId="8350"/>
    <cellStyle name="Обычный 3 4 2 7 13" xfId="8351"/>
    <cellStyle name="Обычный 3 4 2 7 14" xfId="8352"/>
    <cellStyle name="Обычный 3 4 2 7 15" xfId="8353"/>
    <cellStyle name="Обычный 3 4 2 7 16" xfId="8354"/>
    <cellStyle name="Обычный 3 4 2 7 2" xfId="8355"/>
    <cellStyle name="Обычный 3 4 2 7 3" xfId="8356"/>
    <cellStyle name="Обычный 3 4 2 7 4" xfId="8357"/>
    <cellStyle name="Обычный 3 4 2 7 5" xfId="8358"/>
    <cellStyle name="Обычный 3 4 2 7 6" xfId="8359"/>
    <cellStyle name="Обычный 3 4 2 7 7" xfId="8360"/>
    <cellStyle name="Обычный 3 4 2 7 8" xfId="8361"/>
    <cellStyle name="Обычный 3 4 2 7 9" xfId="8362"/>
    <cellStyle name="Обычный 3 4 2 8" xfId="8363"/>
    <cellStyle name="Обычный 3 4 2 8 10" xfId="8364"/>
    <cellStyle name="Обычный 3 4 2 8 11" xfId="8365"/>
    <cellStyle name="Обычный 3 4 2 8 12" xfId="8366"/>
    <cellStyle name="Обычный 3 4 2 8 13" xfId="8367"/>
    <cellStyle name="Обычный 3 4 2 8 14" xfId="8368"/>
    <cellStyle name="Обычный 3 4 2 8 15" xfId="8369"/>
    <cellStyle name="Обычный 3 4 2 8 16" xfId="8370"/>
    <cellStyle name="Обычный 3 4 2 8 2" xfId="8371"/>
    <cellStyle name="Обычный 3 4 2 8 3" xfId="8372"/>
    <cellStyle name="Обычный 3 4 2 8 4" xfId="8373"/>
    <cellStyle name="Обычный 3 4 2 8 5" xfId="8374"/>
    <cellStyle name="Обычный 3 4 2 8 6" xfId="8375"/>
    <cellStyle name="Обычный 3 4 2 8 7" xfId="8376"/>
    <cellStyle name="Обычный 3 4 2 8 8" xfId="8377"/>
    <cellStyle name="Обычный 3 4 2 8 9" xfId="8378"/>
    <cellStyle name="Обычный 3 4 2 9" xfId="8379"/>
    <cellStyle name="Обычный 3 4 20" xfId="8380"/>
    <cellStyle name="Обычный 3 4 21" xfId="8381"/>
    <cellStyle name="Обычный 3 4 22" xfId="8382"/>
    <cellStyle name="Обычный 3 4 23" xfId="8383"/>
    <cellStyle name="Обычный 3 4 24" xfId="8384"/>
    <cellStyle name="Обычный 3 4 25" xfId="8385"/>
    <cellStyle name="Обычный 3 4 26" xfId="8386"/>
    <cellStyle name="Обычный 3 4 27" xfId="8387"/>
    <cellStyle name="Обычный 3 4 28" xfId="8388"/>
    <cellStyle name="Обычный 3 4 29" xfId="8389"/>
    <cellStyle name="Обычный 3 4 3" xfId="8390"/>
    <cellStyle name="Обычный 3 4 3 10" xfId="8391"/>
    <cellStyle name="Обычный 3 4 3 11" xfId="8392"/>
    <cellStyle name="Обычный 3 4 3 12" xfId="8393"/>
    <cellStyle name="Обычный 3 4 3 13" xfId="8394"/>
    <cellStyle name="Обычный 3 4 3 14" xfId="8395"/>
    <cellStyle name="Обычный 3 4 3 15" xfId="8396"/>
    <cellStyle name="Обычный 3 4 3 16" xfId="8397"/>
    <cellStyle name="Обычный 3 4 3 17" xfId="8398"/>
    <cellStyle name="Обычный 3 4 3 18" xfId="8399"/>
    <cellStyle name="Обычный 3 4 3 19" xfId="8400"/>
    <cellStyle name="Обычный 3 4 3 2" xfId="8401"/>
    <cellStyle name="Обычный 3 4 3 2 10" xfId="8402"/>
    <cellStyle name="Обычный 3 4 3 2 11" xfId="8403"/>
    <cellStyle name="Обычный 3 4 3 2 12" xfId="8404"/>
    <cellStyle name="Обычный 3 4 3 2 13" xfId="8405"/>
    <cellStyle name="Обычный 3 4 3 2 14" xfId="8406"/>
    <cellStyle name="Обычный 3 4 3 2 15" xfId="8407"/>
    <cellStyle name="Обычный 3 4 3 2 16" xfId="8408"/>
    <cellStyle name="Обычный 3 4 3 2 2" xfId="8409"/>
    <cellStyle name="Обычный 3 4 3 2 3" xfId="8410"/>
    <cellStyle name="Обычный 3 4 3 2 4" xfId="8411"/>
    <cellStyle name="Обычный 3 4 3 2 5" xfId="8412"/>
    <cellStyle name="Обычный 3 4 3 2 6" xfId="8413"/>
    <cellStyle name="Обычный 3 4 3 2 7" xfId="8414"/>
    <cellStyle name="Обычный 3 4 3 2 8" xfId="8415"/>
    <cellStyle name="Обычный 3 4 3 2 9" xfId="8416"/>
    <cellStyle name="Обычный 3 4 3 20" xfId="8417"/>
    <cellStyle name="Обычный 3 4 3 21" xfId="8418"/>
    <cellStyle name="Обычный 3 4 3 22" xfId="8419"/>
    <cellStyle name="Обычный 3 4 3 23" xfId="8420"/>
    <cellStyle name="Обычный 3 4 3 24" xfId="8421"/>
    <cellStyle name="Обычный 3 4 3 25" xfId="8422"/>
    <cellStyle name="Обычный 3 4 3 26" xfId="8423"/>
    <cellStyle name="Обычный 3 4 3 27" xfId="27258"/>
    <cellStyle name="Обычный 3 4 3 3" xfId="8424"/>
    <cellStyle name="Обычный 3 4 3 3 10" xfId="8425"/>
    <cellStyle name="Обычный 3 4 3 3 11" xfId="8426"/>
    <cellStyle name="Обычный 3 4 3 3 12" xfId="8427"/>
    <cellStyle name="Обычный 3 4 3 3 13" xfId="8428"/>
    <cellStyle name="Обычный 3 4 3 3 14" xfId="8429"/>
    <cellStyle name="Обычный 3 4 3 3 15" xfId="8430"/>
    <cellStyle name="Обычный 3 4 3 3 16" xfId="8431"/>
    <cellStyle name="Обычный 3 4 3 3 2" xfId="8432"/>
    <cellStyle name="Обычный 3 4 3 3 3" xfId="8433"/>
    <cellStyle name="Обычный 3 4 3 3 4" xfId="8434"/>
    <cellStyle name="Обычный 3 4 3 3 5" xfId="8435"/>
    <cellStyle name="Обычный 3 4 3 3 6" xfId="8436"/>
    <cellStyle name="Обычный 3 4 3 3 7" xfId="8437"/>
    <cellStyle name="Обычный 3 4 3 3 8" xfId="8438"/>
    <cellStyle name="Обычный 3 4 3 3 9" xfId="8439"/>
    <cellStyle name="Обычный 3 4 3 4" xfId="8440"/>
    <cellStyle name="Обычный 3 4 3 4 10" xfId="8441"/>
    <cellStyle name="Обычный 3 4 3 4 11" xfId="8442"/>
    <cellStyle name="Обычный 3 4 3 4 12" xfId="8443"/>
    <cellStyle name="Обычный 3 4 3 4 13" xfId="8444"/>
    <cellStyle name="Обычный 3 4 3 4 14" xfId="8445"/>
    <cellStyle name="Обычный 3 4 3 4 15" xfId="8446"/>
    <cellStyle name="Обычный 3 4 3 4 16" xfId="8447"/>
    <cellStyle name="Обычный 3 4 3 4 2" xfId="8448"/>
    <cellStyle name="Обычный 3 4 3 4 3" xfId="8449"/>
    <cellStyle name="Обычный 3 4 3 4 4" xfId="8450"/>
    <cellStyle name="Обычный 3 4 3 4 5" xfId="8451"/>
    <cellStyle name="Обычный 3 4 3 4 6" xfId="8452"/>
    <cellStyle name="Обычный 3 4 3 4 7" xfId="8453"/>
    <cellStyle name="Обычный 3 4 3 4 8" xfId="8454"/>
    <cellStyle name="Обычный 3 4 3 4 9" xfId="8455"/>
    <cellStyle name="Обычный 3 4 3 5" xfId="8456"/>
    <cellStyle name="Обычный 3 4 3 5 10" xfId="8457"/>
    <cellStyle name="Обычный 3 4 3 5 11" xfId="8458"/>
    <cellStyle name="Обычный 3 4 3 5 12" xfId="8459"/>
    <cellStyle name="Обычный 3 4 3 5 13" xfId="8460"/>
    <cellStyle name="Обычный 3 4 3 5 14" xfId="8461"/>
    <cellStyle name="Обычный 3 4 3 5 15" xfId="8462"/>
    <cellStyle name="Обычный 3 4 3 5 16" xfId="8463"/>
    <cellStyle name="Обычный 3 4 3 5 2" xfId="8464"/>
    <cellStyle name="Обычный 3 4 3 5 3" xfId="8465"/>
    <cellStyle name="Обычный 3 4 3 5 4" xfId="8466"/>
    <cellStyle name="Обычный 3 4 3 5 5" xfId="8467"/>
    <cellStyle name="Обычный 3 4 3 5 6" xfId="8468"/>
    <cellStyle name="Обычный 3 4 3 5 7" xfId="8469"/>
    <cellStyle name="Обычный 3 4 3 5 8" xfId="8470"/>
    <cellStyle name="Обычный 3 4 3 5 9" xfId="8471"/>
    <cellStyle name="Обычный 3 4 3 6" xfId="8472"/>
    <cellStyle name="Обычный 3 4 3 6 10" xfId="8473"/>
    <cellStyle name="Обычный 3 4 3 6 11" xfId="8474"/>
    <cellStyle name="Обычный 3 4 3 6 12" xfId="8475"/>
    <cellStyle name="Обычный 3 4 3 6 13" xfId="8476"/>
    <cellStyle name="Обычный 3 4 3 6 14" xfId="8477"/>
    <cellStyle name="Обычный 3 4 3 6 15" xfId="8478"/>
    <cellStyle name="Обычный 3 4 3 6 16" xfId="8479"/>
    <cellStyle name="Обычный 3 4 3 6 2" xfId="8480"/>
    <cellStyle name="Обычный 3 4 3 6 3" xfId="8481"/>
    <cellStyle name="Обычный 3 4 3 6 4" xfId="8482"/>
    <cellStyle name="Обычный 3 4 3 6 5" xfId="8483"/>
    <cellStyle name="Обычный 3 4 3 6 6" xfId="8484"/>
    <cellStyle name="Обычный 3 4 3 6 7" xfId="8485"/>
    <cellStyle name="Обычный 3 4 3 6 8" xfId="8486"/>
    <cellStyle name="Обычный 3 4 3 6 9" xfId="8487"/>
    <cellStyle name="Обычный 3 4 3 7" xfId="8488"/>
    <cellStyle name="Обычный 3 4 3 7 10" xfId="8489"/>
    <cellStyle name="Обычный 3 4 3 7 11" xfId="8490"/>
    <cellStyle name="Обычный 3 4 3 7 12" xfId="8491"/>
    <cellStyle name="Обычный 3 4 3 7 13" xfId="8492"/>
    <cellStyle name="Обычный 3 4 3 7 14" xfId="8493"/>
    <cellStyle name="Обычный 3 4 3 7 15" xfId="8494"/>
    <cellStyle name="Обычный 3 4 3 7 16" xfId="8495"/>
    <cellStyle name="Обычный 3 4 3 7 2" xfId="8496"/>
    <cellStyle name="Обычный 3 4 3 7 3" xfId="8497"/>
    <cellStyle name="Обычный 3 4 3 7 4" xfId="8498"/>
    <cellStyle name="Обычный 3 4 3 7 5" xfId="8499"/>
    <cellStyle name="Обычный 3 4 3 7 6" xfId="8500"/>
    <cellStyle name="Обычный 3 4 3 7 7" xfId="8501"/>
    <cellStyle name="Обычный 3 4 3 7 8" xfId="8502"/>
    <cellStyle name="Обычный 3 4 3 7 9" xfId="8503"/>
    <cellStyle name="Обычный 3 4 3 8" xfId="8504"/>
    <cellStyle name="Обычный 3 4 3 8 10" xfId="8505"/>
    <cellStyle name="Обычный 3 4 3 8 11" xfId="8506"/>
    <cellStyle name="Обычный 3 4 3 8 12" xfId="8507"/>
    <cellStyle name="Обычный 3 4 3 8 13" xfId="8508"/>
    <cellStyle name="Обычный 3 4 3 8 14" xfId="8509"/>
    <cellStyle name="Обычный 3 4 3 8 15" xfId="8510"/>
    <cellStyle name="Обычный 3 4 3 8 16" xfId="8511"/>
    <cellStyle name="Обычный 3 4 3 8 2" xfId="8512"/>
    <cellStyle name="Обычный 3 4 3 8 3" xfId="8513"/>
    <cellStyle name="Обычный 3 4 3 8 4" xfId="8514"/>
    <cellStyle name="Обычный 3 4 3 8 5" xfId="8515"/>
    <cellStyle name="Обычный 3 4 3 8 6" xfId="8516"/>
    <cellStyle name="Обычный 3 4 3 8 7" xfId="8517"/>
    <cellStyle name="Обычный 3 4 3 8 8" xfId="8518"/>
    <cellStyle name="Обычный 3 4 3 8 9" xfId="8519"/>
    <cellStyle name="Обычный 3 4 3 9" xfId="8520"/>
    <cellStyle name="Обычный 3 4 30" xfId="8521"/>
    <cellStyle name="Обычный 3 4 4" xfId="8522"/>
    <cellStyle name="Обычный 3 4 4 10" xfId="8523"/>
    <cellStyle name="Обычный 3 4 4 11" xfId="8524"/>
    <cellStyle name="Обычный 3 4 4 12" xfId="8525"/>
    <cellStyle name="Обычный 3 4 4 13" xfId="8526"/>
    <cellStyle name="Обычный 3 4 4 14" xfId="8527"/>
    <cellStyle name="Обычный 3 4 4 15" xfId="8528"/>
    <cellStyle name="Обычный 3 4 4 16" xfId="8529"/>
    <cellStyle name="Обычный 3 4 4 17" xfId="8530"/>
    <cellStyle name="Обычный 3 4 4 18" xfId="8531"/>
    <cellStyle name="Обычный 3 4 4 19" xfId="8532"/>
    <cellStyle name="Обычный 3 4 4 2" xfId="8533"/>
    <cellStyle name="Обычный 3 4 4 2 10" xfId="8534"/>
    <cellStyle name="Обычный 3 4 4 2 11" xfId="8535"/>
    <cellStyle name="Обычный 3 4 4 2 12" xfId="8536"/>
    <cellStyle name="Обычный 3 4 4 2 13" xfId="8537"/>
    <cellStyle name="Обычный 3 4 4 2 14" xfId="8538"/>
    <cellStyle name="Обычный 3 4 4 2 15" xfId="8539"/>
    <cellStyle name="Обычный 3 4 4 2 16" xfId="8540"/>
    <cellStyle name="Обычный 3 4 4 2 2" xfId="8541"/>
    <cellStyle name="Обычный 3 4 4 2 3" xfId="8542"/>
    <cellStyle name="Обычный 3 4 4 2 4" xfId="8543"/>
    <cellStyle name="Обычный 3 4 4 2 5" xfId="8544"/>
    <cellStyle name="Обычный 3 4 4 2 6" xfId="8545"/>
    <cellStyle name="Обычный 3 4 4 2 7" xfId="8546"/>
    <cellStyle name="Обычный 3 4 4 2 8" xfId="8547"/>
    <cellStyle name="Обычный 3 4 4 2 9" xfId="8548"/>
    <cellStyle name="Обычный 3 4 4 20" xfId="8549"/>
    <cellStyle name="Обычный 3 4 4 21" xfId="8550"/>
    <cellStyle name="Обычный 3 4 4 22" xfId="8551"/>
    <cellStyle name="Обычный 3 4 4 23" xfId="8552"/>
    <cellStyle name="Обычный 3 4 4 24" xfId="8553"/>
    <cellStyle name="Обычный 3 4 4 25" xfId="8554"/>
    <cellStyle name="Обычный 3 4 4 26" xfId="27259"/>
    <cellStyle name="Обычный 3 4 4 3" xfId="8555"/>
    <cellStyle name="Обычный 3 4 4 3 10" xfId="8556"/>
    <cellStyle name="Обычный 3 4 4 3 11" xfId="8557"/>
    <cellStyle name="Обычный 3 4 4 3 12" xfId="8558"/>
    <cellStyle name="Обычный 3 4 4 3 13" xfId="8559"/>
    <cellStyle name="Обычный 3 4 4 3 14" xfId="8560"/>
    <cellStyle name="Обычный 3 4 4 3 15" xfId="8561"/>
    <cellStyle name="Обычный 3 4 4 3 16" xfId="8562"/>
    <cellStyle name="Обычный 3 4 4 3 2" xfId="8563"/>
    <cellStyle name="Обычный 3 4 4 3 3" xfId="8564"/>
    <cellStyle name="Обычный 3 4 4 3 4" xfId="8565"/>
    <cellStyle name="Обычный 3 4 4 3 5" xfId="8566"/>
    <cellStyle name="Обычный 3 4 4 3 6" xfId="8567"/>
    <cellStyle name="Обычный 3 4 4 3 7" xfId="8568"/>
    <cellStyle name="Обычный 3 4 4 3 8" xfId="8569"/>
    <cellStyle name="Обычный 3 4 4 3 9" xfId="8570"/>
    <cellStyle name="Обычный 3 4 4 4" xfId="8571"/>
    <cellStyle name="Обычный 3 4 4 4 10" xfId="8572"/>
    <cellStyle name="Обычный 3 4 4 4 11" xfId="8573"/>
    <cellStyle name="Обычный 3 4 4 4 12" xfId="8574"/>
    <cellStyle name="Обычный 3 4 4 4 13" xfId="8575"/>
    <cellStyle name="Обычный 3 4 4 4 14" xfId="8576"/>
    <cellStyle name="Обычный 3 4 4 4 15" xfId="8577"/>
    <cellStyle name="Обычный 3 4 4 4 16" xfId="8578"/>
    <cellStyle name="Обычный 3 4 4 4 2" xfId="8579"/>
    <cellStyle name="Обычный 3 4 4 4 3" xfId="8580"/>
    <cellStyle name="Обычный 3 4 4 4 4" xfId="8581"/>
    <cellStyle name="Обычный 3 4 4 4 5" xfId="8582"/>
    <cellStyle name="Обычный 3 4 4 4 6" xfId="8583"/>
    <cellStyle name="Обычный 3 4 4 4 7" xfId="8584"/>
    <cellStyle name="Обычный 3 4 4 4 8" xfId="8585"/>
    <cellStyle name="Обычный 3 4 4 4 9" xfId="8586"/>
    <cellStyle name="Обычный 3 4 4 5" xfId="8587"/>
    <cellStyle name="Обычный 3 4 4 5 10" xfId="8588"/>
    <cellStyle name="Обычный 3 4 4 5 11" xfId="8589"/>
    <cellStyle name="Обычный 3 4 4 5 12" xfId="8590"/>
    <cellStyle name="Обычный 3 4 4 5 13" xfId="8591"/>
    <cellStyle name="Обычный 3 4 4 5 14" xfId="8592"/>
    <cellStyle name="Обычный 3 4 4 5 15" xfId="8593"/>
    <cellStyle name="Обычный 3 4 4 5 16" xfId="8594"/>
    <cellStyle name="Обычный 3 4 4 5 2" xfId="8595"/>
    <cellStyle name="Обычный 3 4 4 5 3" xfId="8596"/>
    <cellStyle name="Обычный 3 4 4 5 4" xfId="8597"/>
    <cellStyle name="Обычный 3 4 4 5 5" xfId="8598"/>
    <cellStyle name="Обычный 3 4 4 5 6" xfId="8599"/>
    <cellStyle name="Обычный 3 4 4 5 7" xfId="8600"/>
    <cellStyle name="Обычный 3 4 4 5 8" xfId="8601"/>
    <cellStyle name="Обычный 3 4 4 5 9" xfId="8602"/>
    <cellStyle name="Обычный 3 4 4 6" xfId="8603"/>
    <cellStyle name="Обычный 3 4 4 6 10" xfId="8604"/>
    <cellStyle name="Обычный 3 4 4 6 11" xfId="8605"/>
    <cellStyle name="Обычный 3 4 4 6 12" xfId="8606"/>
    <cellStyle name="Обычный 3 4 4 6 13" xfId="8607"/>
    <cellStyle name="Обычный 3 4 4 6 14" xfId="8608"/>
    <cellStyle name="Обычный 3 4 4 6 15" xfId="8609"/>
    <cellStyle name="Обычный 3 4 4 6 16" xfId="8610"/>
    <cellStyle name="Обычный 3 4 4 6 2" xfId="8611"/>
    <cellStyle name="Обычный 3 4 4 6 3" xfId="8612"/>
    <cellStyle name="Обычный 3 4 4 6 4" xfId="8613"/>
    <cellStyle name="Обычный 3 4 4 6 5" xfId="8614"/>
    <cellStyle name="Обычный 3 4 4 6 6" xfId="8615"/>
    <cellStyle name="Обычный 3 4 4 6 7" xfId="8616"/>
    <cellStyle name="Обычный 3 4 4 6 8" xfId="8617"/>
    <cellStyle name="Обычный 3 4 4 6 9" xfId="8618"/>
    <cellStyle name="Обычный 3 4 4 7" xfId="8619"/>
    <cellStyle name="Обычный 3 4 4 7 10" xfId="8620"/>
    <cellStyle name="Обычный 3 4 4 7 11" xfId="8621"/>
    <cellStyle name="Обычный 3 4 4 7 12" xfId="8622"/>
    <cellStyle name="Обычный 3 4 4 7 13" xfId="8623"/>
    <cellStyle name="Обычный 3 4 4 7 14" xfId="8624"/>
    <cellStyle name="Обычный 3 4 4 7 15" xfId="8625"/>
    <cellStyle name="Обычный 3 4 4 7 16" xfId="8626"/>
    <cellStyle name="Обычный 3 4 4 7 2" xfId="8627"/>
    <cellStyle name="Обычный 3 4 4 7 3" xfId="8628"/>
    <cellStyle name="Обычный 3 4 4 7 4" xfId="8629"/>
    <cellStyle name="Обычный 3 4 4 7 5" xfId="8630"/>
    <cellStyle name="Обычный 3 4 4 7 6" xfId="8631"/>
    <cellStyle name="Обычный 3 4 4 7 7" xfId="8632"/>
    <cellStyle name="Обычный 3 4 4 7 8" xfId="8633"/>
    <cellStyle name="Обычный 3 4 4 7 9" xfId="8634"/>
    <cellStyle name="Обычный 3 4 4 8" xfId="8635"/>
    <cellStyle name="Обычный 3 4 4 8 10" xfId="8636"/>
    <cellStyle name="Обычный 3 4 4 8 11" xfId="8637"/>
    <cellStyle name="Обычный 3 4 4 8 12" xfId="8638"/>
    <cellStyle name="Обычный 3 4 4 8 13" xfId="8639"/>
    <cellStyle name="Обычный 3 4 4 8 14" xfId="8640"/>
    <cellStyle name="Обычный 3 4 4 8 15" xfId="8641"/>
    <cellStyle name="Обычный 3 4 4 8 16" xfId="8642"/>
    <cellStyle name="Обычный 3 4 4 8 2" xfId="8643"/>
    <cellStyle name="Обычный 3 4 4 8 3" xfId="8644"/>
    <cellStyle name="Обычный 3 4 4 8 4" xfId="8645"/>
    <cellStyle name="Обычный 3 4 4 8 5" xfId="8646"/>
    <cellStyle name="Обычный 3 4 4 8 6" xfId="8647"/>
    <cellStyle name="Обычный 3 4 4 8 7" xfId="8648"/>
    <cellStyle name="Обычный 3 4 4 8 8" xfId="8649"/>
    <cellStyle name="Обычный 3 4 4 8 9" xfId="8650"/>
    <cellStyle name="Обычный 3 4 4 9" xfId="8651"/>
    <cellStyle name="Обычный 3 4 5" xfId="8652"/>
    <cellStyle name="Обычный 3 4 5 10" xfId="8653"/>
    <cellStyle name="Обычный 3 4 5 11" xfId="8654"/>
    <cellStyle name="Обычный 3 4 5 12" xfId="8655"/>
    <cellStyle name="Обычный 3 4 5 13" xfId="8656"/>
    <cellStyle name="Обычный 3 4 5 14" xfId="8657"/>
    <cellStyle name="Обычный 3 4 5 15" xfId="8658"/>
    <cellStyle name="Обычный 3 4 5 16" xfId="8659"/>
    <cellStyle name="Обычный 3 4 5 17" xfId="27260"/>
    <cellStyle name="Обычный 3 4 5 2" xfId="8660"/>
    <cellStyle name="Обычный 3 4 5 3" xfId="8661"/>
    <cellStyle name="Обычный 3 4 5 4" xfId="8662"/>
    <cellStyle name="Обычный 3 4 5 5" xfId="8663"/>
    <cellStyle name="Обычный 3 4 5 6" xfId="8664"/>
    <cellStyle name="Обычный 3 4 5 7" xfId="8665"/>
    <cellStyle name="Обычный 3 4 5 8" xfId="8666"/>
    <cellStyle name="Обычный 3 4 5 9" xfId="8667"/>
    <cellStyle name="Обычный 3 4 6" xfId="8668"/>
    <cellStyle name="Обычный 3 4 6 10" xfId="8669"/>
    <cellStyle name="Обычный 3 4 6 11" xfId="8670"/>
    <cellStyle name="Обычный 3 4 6 12" xfId="8671"/>
    <cellStyle name="Обычный 3 4 6 13" xfId="8672"/>
    <cellStyle name="Обычный 3 4 6 14" xfId="8673"/>
    <cellStyle name="Обычный 3 4 6 15" xfId="8674"/>
    <cellStyle name="Обычный 3 4 6 16" xfId="8675"/>
    <cellStyle name="Обычный 3 4 6 2" xfId="8676"/>
    <cellStyle name="Обычный 3 4 6 3" xfId="8677"/>
    <cellStyle name="Обычный 3 4 6 4" xfId="8678"/>
    <cellStyle name="Обычный 3 4 6 5" xfId="8679"/>
    <cellStyle name="Обычный 3 4 6 6" xfId="8680"/>
    <cellStyle name="Обычный 3 4 6 7" xfId="8681"/>
    <cellStyle name="Обычный 3 4 6 8" xfId="8682"/>
    <cellStyle name="Обычный 3 4 6 9" xfId="8683"/>
    <cellStyle name="Обычный 3 4 7" xfId="8684"/>
    <cellStyle name="Обычный 3 4 7 10" xfId="8685"/>
    <cellStyle name="Обычный 3 4 7 11" xfId="8686"/>
    <cellStyle name="Обычный 3 4 7 12" xfId="8687"/>
    <cellStyle name="Обычный 3 4 7 13" xfId="8688"/>
    <cellStyle name="Обычный 3 4 7 14" xfId="8689"/>
    <cellStyle name="Обычный 3 4 7 15" xfId="8690"/>
    <cellStyle name="Обычный 3 4 7 16" xfId="8691"/>
    <cellStyle name="Обычный 3 4 7 2" xfId="8692"/>
    <cellStyle name="Обычный 3 4 7 3" xfId="8693"/>
    <cellStyle name="Обычный 3 4 7 4" xfId="8694"/>
    <cellStyle name="Обычный 3 4 7 5" xfId="8695"/>
    <cellStyle name="Обычный 3 4 7 6" xfId="8696"/>
    <cellStyle name="Обычный 3 4 7 7" xfId="8697"/>
    <cellStyle name="Обычный 3 4 7 8" xfId="8698"/>
    <cellStyle name="Обычный 3 4 7 9" xfId="8699"/>
    <cellStyle name="Обычный 3 4 8" xfId="8700"/>
    <cellStyle name="Обычный 3 4 8 10" xfId="8701"/>
    <cellStyle name="Обычный 3 4 8 11" xfId="8702"/>
    <cellStyle name="Обычный 3 4 8 12" xfId="8703"/>
    <cellStyle name="Обычный 3 4 8 13" xfId="8704"/>
    <cellStyle name="Обычный 3 4 8 14" xfId="8705"/>
    <cellStyle name="Обычный 3 4 8 15" xfId="8706"/>
    <cellStyle name="Обычный 3 4 8 16" xfId="8707"/>
    <cellStyle name="Обычный 3 4 8 2" xfId="8708"/>
    <cellStyle name="Обычный 3 4 8 3" xfId="8709"/>
    <cellStyle name="Обычный 3 4 8 4" xfId="8710"/>
    <cellStyle name="Обычный 3 4 8 5" xfId="8711"/>
    <cellStyle name="Обычный 3 4 8 6" xfId="8712"/>
    <cellStyle name="Обычный 3 4 8 7" xfId="8713"/>
    <cellStyle name="Обычный 3 4 8 8" xfId="8714"/>
    <cellStyle name="Обычный 3 4 8 9" xfId="8715"/>
    <cellStyle name="Обычный 3 4 9" xfId="8716"/>
    <cellStyle name="Обычный 3 4 9 10" xfId="8717"/>
    <cellStyle name="Обычный 3 4 9 11" xfId="8718"/>
    <cellStyle name="Обычный 3 4 9 12" xfId="8719"/>
    <cellStyle name="Обычный 3 4 9 13" xfId="8720"/>
    <cellStyle name="Обычный 3 4 9 14" xfId="8721"/>
    <cellStyle name="Обычный 3 4 9 15" xfId="8722"/>
    <cellStyle name="Обычный 3 4 9 16" xfId="8723"/>
    <cellStyle name="Обычный 3 4 9 2" xfId="8724"/>
    <cellStyle name="Обычный 3 4 9 3" xfId="8725"/>
    <cellStyle name="Обычный 3 4 9 4" xfId="8726"/>
    <cellStyle name="Обычный 3 4 9 5" xfId="8727"/>
    <cellStyle name="Обычный 3 4 9 6" xfId="8728"/>
    <cellStyle name="Обычный 3 4 9 7" xfId="8729"/>
    <cellStyle name="Обычный 3 4 9 8" xfId="8730"/>
    <cellStyle name="Обычный 3 4 9 9" xfId="8731"/>
    <cellStyle name="Обычный 3 40" xfId="8732"/>
    <cellStyle name="Обычный 3 40 2" xfId="19240"/>
    <cellStyle name="Обычный 3 41" xfId="8733"/>
    <cellStyle name="Обычный 3 41 2" xfId="19241"/>
    <cellStyle name="Обычный 3 42" xfId="8734"/>
    <cellStyle name="Обычный 3 42 2" xfId="19242"/>
    <cellStyle name="Обычный 3 43" xfId="8735"/>
    <cellStyle name="Обычный 3 43 2" xfId="19243"/>
    <cellStyle name="Обычный 3 44" xfId="8736"/>
    <cellStyle name="Обычный 3 44 2" xfId="19244"/>
    <cellStyle name="Обычный 3 45" xfId="8737"/>
    <cellStyle name="Обычный 3 45 2" xfId="19245"/>
    <cellStyle name="Обычный 3 46" xfId="8738"/>
    <cellStyle name="Обычный 3 46 2" xfId="19246"/>
    <cellStyle name="Обычный 3 47" xfId="8739"/>
    <cellStyle name="Обычный 3 48" xfId="8740"/>
    <cellStyle name="Обычный 3 49" xfId="15322"/>
    <cellStyle name="Обычный 3 49 2" xfId="19247"/>
    <cellStyle name="Обычный 3 5" xfId="8741"/>
    <cellStyle name="Обычный 3 5 10" xfId="8742"/>
    <cellStyle name="Обычный 3 5 11" xfId="8743"/>
    <cellStyle name="Обычный 3 5 12" xfId="8744"/>
    <cellStyle name="Обычный 3 5 13" xfId="8745"/>
    <cellStyle name="Обычный 3 5 14" xfId="8746"/>
    <cellStyle name="Обычный 3 5 15" xfId="8747"/>
    <cellStyle name="Обычный 3 5 16" xfId="8748"/>
    <cellStyle name="Обычный 3 5 17" xfId="8749"/>
    <cellStyle name="Обычный 3 5 18" xfId="8750"/>
    <cellStyle name="Обычный 3 5 19" xfId="8751"/>
    <cellStyle name="Обычный 3 5 2" xfId="8752"/>
    <cellStyle name="Обычный 3 5 2 10" xfId="8753"/>
    <cellStyle name="Обычный 3 5 2 11" xfId="8754"/>
    <cellStyle name="Обычный 3 5 2 12" xfId="8755"/>
    <cellStyle name="Обычный 3 5 2 13" xfId="8756"/>
    <cellStyle name="Обычный 3 5 2 14" xfId="8757"/>
    <cellStyle name="Обычный 3 5 2 15" xfId="8758"/>
    <cellStyle name="Обычный 3 5 2 16" xfId="8759"/>
    <cellStyle name="Обычный 3 5 2 17" xfId="8760"/>
    <cellStyle name="Обычный 3 5 2 18" xfId="8761"/>
    <cellStyle name="Обычный 3 5 2 19" xfId="15443"/>
    <cellStyle name="Обычный 3 5 2 2" xfId="8762"/>
    <cellStyle name="Обычный 3 5 2 2 2" xfId="20971"/>
    <cellStyle name="Обычный 3 5 2 2 2 2" xfId="23159"/>
    <cellStyle name="Обычный 3 5 2 2 2 2 2" xfId="26466"/>
    <cellStyle name="Обычный 3 5 2 2 2 3" xfId="24812"/>
    <cellStyle name="Обычный 3 5 2 2 3" xfId="22408"/>
    <cellStyle name="Обычный 3 5 2 2 3 2" xfId="25714"/>
    <cellStyle name="Обычный 3 5 2 2 4" xfId="24060"/>
    <cellStyle name="Обычный 3 5 2 2 5" xfId="20199"/>
    <cellStyle name="Обычный 3 5 2 20" xfId="16973"/>
    <cellStyle name="Обычный 3 5 2 3" xfId="8763"/>
    <cellStyle name="Обычный 3 5 2 3 2" xfId="21273"/>
    <cellStyle name="Обычный 3 5 2 3 2 2" xfId="23463"/>
    <cellStyle name="Обычный 3 5 2 3 2 2 2" xfId="26770"/>
    <cellStyle name="Обычный 3 5 2 3 2 3" xfId="25116"/>
    <cellStyle name="Обычный 3 5 2 3 3" xfId="22712"/>
    <cellStyle name="Обычный 3 5 2 3 3 2" xfId="26018"/>
    <cellStyle name="Обычный 3 5 2 3 4" xfId="24364"/>
    <cellStyle name="Обычный 3 5 2 3 5" xfId="20499"/>
    <cellStyle name="Обычный 3 5 2 4" xfId="8764"/>
    <cellStyle name="Обычный 3 5 2 4 2" xfId="22916"/>
    <cellStyle name="Обычный 3 5 2 4 2 2" xfId="26222"/>
    <cellStyle name="Обычный 3 5 2 4 3" xfId="24568"/>
    <cellStyle name="Обычный 3 5 2 4 4" xfId="20733"/>
    <cellStyle name="Обычный 3 5 2 5" xfId="8765"/>
    <cellStyle name="Обычный 3 5 2 5 2" xfId="23642"/>
    <cellStyle name="Обычный 3 5 2 5 2 2" xfId="26951"/>
    <cellStyle name="Обычный 3 5 2 5 3" xfId="25297"/>
    <cellStyle name="Обычный 3 5 2 5 4" xfId="21982"/>
    <cellStyle name="Обычный 3 5 2 6" xfId="8766"/>
    <cellStyle name="Обычный 3 5 2 6 2" xfId="25471"/>
    <cellStyle name="Обычный 3 5 2 6 3" xfId="22167"/>
    <cellStyle name="Обычный 3 5 2 7" xfId="8767"/>
    <cellStyle name="Обычный 3 5 2 7 2" xfId="23817"/>
    <cellStyle name="Обычный 3 5 2 8" xfId="8768"/>
    <cellStyle name="Обычный 3 5 2 9" xfId="8769"/>
    <cellStyle name="Обычный 3 5 20" xfId="8770"/>
    <cellStyle name="Обычный 3 5 21" xfId="8771"/>
    <cellStyle name="Обычный 3 5 22" xfId="8772"/>
    <cellStyle name="Обычный 3 5 23" xfId="8773"/>
    <cellStyle name="Обычный 3 5 24" xfId="8774"/>
    <cellStyle name="Обычный 3 5 25" xfId="8775"/>
    <cellStyle name="Обычный 3 5 26" xfId="8776"/>
    <cellStyle name="Обычный 3 5 27" xfId="8777"/>
    <cellStyle name="Обычный 3 5 3" xfId="8778"/>
    <cellStyle name="Обычный 3 5 3 10" xfId="8779"/>
    <cellStyle name="Обычный 3 5 3 11" xfId="8780"/>
    <cellStyle name="Обычный 3 5 3 12" xfId="8781"/>
    <cellStyle name="Обычный 3 5 3 13" xfId="8782"/>
    <cellStyle name="Обычный 3 5 3 14" xfId="8783"/>
    <cellStyle name="Обычный 3 5 3 15" xfId="8784"/>
    <cellStyle name="Обычный 3 5 3 16" xfId="8785"/>
    <cellStyle name="Обычный 3 5 3 17" xfId="8786"/>
    <cellStyle name="Обычный 3 5 3 18" xfId="8787"/>
    <cellStyle name="Обычный 3 5 3 19" xfId="15444"/>
    <cellStyle name="Обычный 3 5 3 2" xfId="8788"/>
    <cellStyle name="Обычный 3 5 3 2 2" xfId="8789"/>
    <cellStyle name="Обычный 3 5 3 2 2 2" xfId="26370"/>
    <cellStyle name="Обычный 3 5 3 2 3" xfId="15445"/>
    <cellStyle name="Обычный 3 5 3 2 3 2" xfId="24716"/>
    <cellStyle name="Обычный 3 5 3 2 4" xfId="16975"/>
    <cellStyle name="Обычный 3 5 3 20" xfId="16974"/>
    <cellStyle name="Обычный 3 5 3 3" xfId="8790"/>
    <cellStyle name="Обычный 3 5 3 3 2" xfId="25618"/>
    <cellStyle name="Обычный 3 5 3 3 3" xfId="22312"/>
    <cellStyle name="Обычный 3 5 3 4" xfId="8791"/>
    <cellStyle name="Обычный 3 5 3 4 2" xfId="23964"/>
    <cellStyle name="Обычный 3 5 3 5" xfId="8792"/>
    <cellStyle name="Обычный 3 5 3 6" xfId="8793"/>
    <cellStyle name="Обычный 3 5 3 7" xfId="8794"/>
    <cellStyle name="Обычный 3 5 3 8" xfId="8795"/>
    <cellStyle name="Обычный 3 5 3 9" xfId="8796"/>
    <cellStyle name="Обычный 3 5 4" xfId="8797"/>
    <cellStyle name="Обычный 3 5 4 10" xfId="8798"/>
    <cellStyle name="Обычный 3 5 4 11" xfId="8799"/>
    <cellStyle name="Обычный 3 5 4 12" xfId="8800"/>
    <cellStyle name="Обычный 3 5 4 13" xfId="8801"/>
    <cellStyle name="Обычный 3 5 4 14" xfId="8802"/>
    <cellStyle name="Обычный 3 5 4 15" xfId="8803"/>
    <cellStyle name="Обычный 3 5 4 16" xfId="8804"/>
    <cellStyle name="Обычный 3 5 4 17" xfId="20409"/>
    <cellStyle name="Обычный 3 5 4 18" xfId="27261"/>
    <cellStyle name="Обычный 3 5 4 2" xfId="8805"/>
    <cellStyle name="Обычный 3 5 4 2 2" xfId="23367"/>
    <cellStyle name="Обычный 3 5 4 2 2 2" xfId="26674"/>
    <cellStyle name="Обычный 3 5 4 2 3" xfId="25020"/>
    <cellStyle name="Обычный 3 5 4 2 4" xfId="21177"/>
    <cellStyle name="Обычный 3 5 4 3" xfId="8806"/>
    <cellStyle name="Обычный 3 5 4 3 2" xfId="25922"/>
    <cellStyle name="Обычный 3 5 4 3 3" xfId="22616"/>
    <cellStyle name="Обычный 3 5 4 4" xfId="8807"/>
    <cellStyle name="Обычный 3 5 4 4 2" xfId="24268"/>
    <cellStyle name="Обычный 3 5 4 5" xfId="8808"/>
    <cellStyle name="Обычный 3 5 4 6" xfId="8809"/>
    <cellStyle name="Обычный 3 5 4 7" xfId="8810"/>
    <cellStyle name="Обычный 3 5 4 8" xfId="8811"/>
    <cellStyle name="Обычный 3 5 4 9" xfId="8812"/>
    <cellStyle name="Обычный 3 5 5" xfId="8813"/>
    <cellStyle name="Обычный 3 5 5 10" xfId="8814"/>
    <cellStyle name="Обычный 3 5 5 11" xfId="8815"/>
    <cellStyle name="Обычный 3 5 5 12" xfId="8816"/>
    <cellStyle name="Обычный 3 5 5 13" xfId="8817"/>
    <cellStyle name="Обычный 3 5 5 14" xfId="8818"/>
    <cellStyle name="Обычный 3 5 5 15" xfId="8819"/>
    <cellStyle name="Обычный 3 5 5 16" xfId="8820"/>
    <cellStyle name="Обычный 3 5 5 17" xfId="20631"/>
    <cellStyle name="Обычный 3 5 5 2" xfId="8821"/>
    <cellStyle name="Обычный 3 5 5 2 2" xfId="26123"/>
    <cellStyle name="Обычный 3 5 5 2 3" xfId="22817"/>
    <cellStyle name="Обычный 3 5 5 3" xfId="8822"/>
    <cellStyle name="Обычный 3 5 5 3 2" xfId="24469"/>
    <cellStyle name="Обычный 3 5 5 4" xfId="8823"/>
    <cellStyle name="Обычный 3 5 5 5" xfId="8824"/>
    <cellStyle name="Обычный 3 5 5 6" xfId="8825"/>
    <cellStyle name="Обычный 3 5 5 7" xfId="8826"/>
    <cellStyle name="Обычный 3 5 5 8" xfId="8827"/>
    <cellStyle name="Обычный 3 5 5 9" xfId="8828"/>
    <cellStyle name="Обычный 3 5 6" xfId="8829"/>
    <cellStyle name="Обычный 3 5 6 10" xfId="8830"/>
    <cellStyle name="Обычный 3 5 6 11" xfId="8831"/>
    <cellStyle name="Обычный 3 5 6 12" xfId="8832"/>
    <cellStyle name="Обычный 3 5 6 13" xfId="8833"/>
    <cellStyle name="Обычный 3 5 6 14" xfId="8834"/>
    <cellStyle name="Обычный 3 5 6 15" xfId="8835"/>
    <cellStyle name="Обычный 3 5 6 16" xfId="8836"/>
    <cellStyle name="Обычный 3 5 6 17" xfId="21642"/>
    <cellStyle name="Обычный 3 5 6 2" xfId="8837"/>
    <cellStyle name="Обычный 3 5 6 2 2" xfId="26891"/>
    <cellStyle name="Обычный 3 5 6 2 3" xfId="23582"/>
    <cellStyle name="Обычный 3 5 6 3" xfId="8838"/>
    <cellStyle name="Обычный 3 5 6 3 2" xfId="25237"/>
    <cellStyle name="Обычный 3 5 6 4" xfId="8839"/>
    <cellStyle name="Обычный 3 5 6 5" xfId="8840"/>
    <cellStyle name="Обычный 3 5 6 6" xfId="8841"/>
    <cellStyle name="Обычный 3 5 6 7" xfId="8842"/>
    <cellStyle name="Обычный 3 5 6 8" xfId="8843"/>
    <cellStyle name="Обычный 3 5 6 9" xfId="8844"/>
    <cellStyle name="Обычный 3 5 7" xfId="8845"/>
    <cellStyle name="Обычный 3 5 7 10" xfId="8846"/>
    <cellStyle name="Обычный 3 5 7 11" xfId="8847"/>
    <cellStyle name="Обычный 3 5 7 12" xfId="8848"/>
    <cellStyle name="Обычный 3 5 7 13" xfId="8849"/>
    <cellStyle name="Обычный 3 5 7 14" xfId="8850"/>
    <cellStyle name="Обычный 3 5 7 15" xfId="8851"/>
    <cellStyle name="Обычный 3 5 7 16" xfId="8852"/>
    <cellStyle name="Обычный 3 5 7 17" xfId="22071"/>
    <cellStyle name="Обычный 3 5 7 2" xfId="8853"/>
    <cellStyle name="Обычный 3 5 7 2 2" xfId="25375"/>
    <cellStyle name="Обычный 3 5 7 3" xfId="8854"/>
    <cellStyle name="Обычный 3 5 7 4" xfId="8855"/>
    <cellStyle name="Обычный 3 5 7 5" xfId="8856"/>
    <cellStyle name="Обычный 3 5 7 6" xfId="8857"/>
    <cellStyle name="Обычный 3 5 7 7" xfId="8858"/>
    <cellStyle name="Обычный 3 5 7 8" xfId="8859"/>
    <cellStyle name="Обычный 3 5 7 9" xfId="8860"/>
    <cellStyle name="Обычный 3 5 8" xfId="8861"/>
    <cellStyle name="Обычный 3 5 8 10" xfId="8862"/>
    <cellStyle name="Обычный 3 5 8 11" xfId="8863"/>
    <cellStyle name="Обычный 3 5 8 12" xfId="8864"/>
    <cellStyle name="Обычный 3 5 8 13" xfId="8865"/>
    <cellStyle name="Обычный 3 5 8 14" xfId="8866"/>
    <cellStyle name="Обычный 3 5 8 15" xfId="8867"/>
    <cellStyle name="Обычный 3 5 8 16" xfId="8868"/>
    <cellStyle name="Обычный 3 5 8 17" xfId="23721"/>
    <cellStyle name="Обычный 3 5 8 2" xfId="8869"/>
    <cellStyle name="Обычный 3 5 8 3" xfId="8870"/>
    <cellStyle name="Обычный 3 5 8 4" xfId="8871"/>
    <cellStyle name="Обычный 3 5 8 5" xfId="8872"/>
    <cellStyle name="Обычный 3 5 8 6" xfId="8873"/>
    <cellStyle name="Обычный 3 5 8 7" xfId="8874"/>
    <cellStyle name="Обычный 3 5 8 8" xfId="8875"/>
    <cellStyle name="Обычный 3 5 8 9" xfId="8876"/>
    <cellStyle name="Обычный 3 5 9" xfId="8877"/>
    <cellStyle name="Обычный 3 50" xfId="15321"/>
    <cellStyle name="Обычный 3 50 2" xfId="19248"/>
    <cellStyle name="Обычный 3 51" xfId="19249"/>
    <cellStyle name="Обычный 3 52" xfId="19250"/>
    <cellStyle name="Обычный 3 53" xfId="19251"/>
    <cellStyle name="Обычный 3 54" xfId="19252"/>
    <cellStyle name="Обычный 3 55" xfId="19253"/>
    <cellStyle name="Обычный 3 56" xfId="19254"/>
    <cellStyle name="Обычный 3 57" xfId="19255"/>
    <cellStyle name="Обычный 3 58" xfId="19256"/>
    <cellStyle name="Обычный 3 59" xfId="19257"/>
    <cellStyle name="Обычный 3 6" xfId="8878"/>
    <cellStyle name="Обычный 3 6 10" xfId="8879"/>
    <cellStyle name="Обычный 3 6 11" xfId="8880"/>
    <cellStyle name="Обычный 3 6 12" xfId="8881"/>
    <cellStyle name="Обычный 3 6 13" xfId="8882"/>
    <cellStyle name="Обычный 3 6 14" xfId="8883"/>
    <cellStyle name="Обычный 3 6 15" xfId="8884"/>
    <cellStyle name="Обычный 3 6 16" xfId="8885"/>
    <cellStyle name="Обычный 3 6 17" xfId="8886"/>
    <cellStyle name="Обычный 3 6 18" xfId="8887"/>
    <cellStyle name="Обычный 3 6 19" xfId="8888"/>
    <cellStyle name="Обычный 3 6 2" xfId="8889"/>
    <cellStyle name="Обычный 3 6 2 10" xfId="8890"/>
    <cellStyle name="Обычный 3 6 2 11" xfId="8891"/>
    <cellStyle name="Обычный 3 6 2 12" xfId="8892"/>
    <cellStyle name="Обычный 3 6 2 13" xfId="8893"/>
    <cellStyle name="Обычный 3 6 2 14" xfId="8894"/>
    <cellStyle name="Обычный 3 6 2 15" xfId="8895"/>
    <cellStyle name="Обычный 3 6 2 16" xfId="8896"/>
    <cellStyle name="Обычный 3 6 2 17" xfId="8897"/>
    <cellStyle name="Обычный 3 6 2 18" xfId="8898"/>
    <cellStyle name="Обычный 3 6 2 19" xfId="27262"/>
    <cellStyle name="Обычный 3 6 2 2" xfId="8899"/>
    <cellStyle name="Обычный 3 6 2 2 2" xfId="27263"/>
    <cellStyle name="Обычный 3 6 2 3" xfId="8900"/>
    <cellStyle name="Обычный 3 6 2 4" xfId="8901"/>
    <cellStyle name="Обычный 3 6 2 5" xfId="8902"/>
    <cellStyle name="Обычный 3 6 2 6" xfId="8903"/>
    <cellStyle name="Обычный 3 6 2 7" xfId="8904"/>
    <cellStyle name="Обычный 3 6 2 8" xfId="8905"/>
    <cellStyle name="Обычный 3 6 2 9" xfId="8906"/>
    <cellStyle name="Обычный 3 6 20" xfId="8907"/>
    <cellStyle name="Обычный 3 6 21" xfId="8908"/>
    <cellStyle name="Обычный 3 6 22" xfId="8909"/>
    <cellStyle name="Обычный 3 6 23" xfId="8910"/>
    <cellStyle name="Обычный 3 6 24" xfId="8911"/>
    <cellStyle name="Обычный 3 6 25" xfId="8912"/>
    <cellStyle name="Обычный 3 6 26" xfId="8913"/>
    <cellStyle name="Обычный 3 6 27" xfId="8914"/>
    <cellStyle name="Обычный 3 6 28" xfId="8915"/>
    <cellStyle name="Обычный 3 6 29" xfId="19258"/>
    <cellStyle name="Обычный 3 6 3" xfId="8916"/>
    <cellStyle name="Обычный 3 6 3 10" xfId="8917"/>
    <cellStyle name="Обычный 3 6 3 11" xfId="8918"/>
    <cellStyle name="Обычный 3 6 3 12" xfId="8919"/>
    <cellStyle name="Обычный 3 6 3 13" xfId="8920"/>
    <cellStyle name="Обычный 3 6 3 14" xfId="8921"/>
    <cellStyle name="Обычный 3 6 3 15" xfId="8922"/>
    <cellStyle name="Обычный 3 6 3 16" xfId="8923"/>
    <cellStyle name="Обычный 3 6 3 17" xfId="8924"/>
    <cellStyle name="Обычный 3 6 3 18" xfId="19259"/>
    <cellStyle name="Обычный 3 6 3 2" xfId="8925"/>
    <cellStyle name="Обычный 3 6 3 3" xfId="8926"/>
    <cellStyle name="Обычный 3 6 3 4" xfId="8927"/>
    <cellStyle name="Обычный 3 6 3 5" xfId="8928"/>
    <cellStyle name="Обычный 3 6 3 6" xfId="8929"/>
    <cellStyle name="Обычный 3 6 3 7" xfId="8930"/>
    <cellStyle name="Обычный 3 6 3 8" xfId="8931"/>
    <cellStyle name="Обычный 3 6 3 9" xfId="8932"/>
    <cellStyle name="Обычный 3 6 4" xfId="8933"/>
    <cellStyle name="Обычный 3 6 4 10" xfId="8934"/>
    <cellStyle name="Обычный 3 6 4 11" xfId="8935"/>
    <cellStyle name="Обычный 3 6 4 12" xfId="8936"/>
    <cellStyle name="Обычный 3 6 4 13" xfId="8937"/>
    <cellStyle name="Обычный 3 6 4 14" xfId="8938"/>
    <cellStyle name="Обычный 3 6 4 15" xfId="8939"/>
    <cellStyle name="Обычный 3 6 4 16" xfId="8940"/>
    <cellStyle name="Обычный 3 6 4 17" xfId="19260"/>
    <cellStyle name="Обычный 3 6 4 2" xfId="8941"/>
    <cellStyle name="Обычный 3 6 4 3" xfId="8942"/>
    <cellStyle name="Обычный 3 6 4 4" xfId="8943"/>
    <cellStyle name="Обычный 3 6 4 5" xfId="8944"/>
    <cellStyle name="Обычный 3 6 4 6" xfId="8945"/>
    <cellStyle name="Обычный 3 6 4 7" xfId="8946"/>
    <cellStyle name="Обычный 3 6 4 8" xfId="8947"/>
    <cellStyle name="Обычный 3 6 4 9" xfId="8948"/>
    <cellStyle name="Обычный 3 6 5" xfId="8949"/>
    <cellStyle name="Обычный 3 6 5 10" xfId="8950"/>
    <cellStyle name="Обычный 3 6 5 11" xfId="8951"/>
    <cellStyle name="Обычный 3 6 5 12" xfId="8952"/>
    <cellStyle name="Обычный 3 6 5 13" xfId="8953"/>
    <cellStyle name="Обычный 3 6 5 14" xfId="8954"/>
    <cellStyle name="Обычный 3 6 5 15" xfId="8955"/>
    <cellStyle name="Обычный 3 6 5 16" xfId="8956"/>
    <cellStyle name="Обычный 3 6 5 2" xfId="8957"/>
    <cellStyle name="Обычный 3 6 5 3" xfId="8958"/>
    <cellStyle name="Обычный 3 6 5 4" xfId="8959"/>
    <cellStyle name="Обычный 3 6 5 5" xfId="8960"/>
    <cellStyle name="Обычный 3 6 5 6" xfId="8961"/>
    <cellStyle name="Обычный 3 6 5 7" xfId="8962"/>
    <cellStyle name="Обычный 3 6 5 8" xfId="8963"/>
    <cellStyle name="Обычный 3 6 5 9" xfId="8964"/>
    <cellStyle name="Обычный 3 6 6" xfId="8965"/>
    <cellStyle name="Обычный 3 6 6 10" xfId="8966"/>
    <cellStyle name="Обычный 3 6 6 11" xfId="8967"/>
    <cellStyle name="Обычный 3 6 6 12" xfId="8968"/>
    <cellStyle name="Обычный 3 6 6 13" xfId="8969"/>
    <cellStyle name="Обычный 3 6 6 14" xfId="8970"/>
    <cellStyle name="Обычный 3 6 6 15" xfId="8971"/>
    <cellStyle name="Обычный 3 6 6 16" xfId="8972"/>
    <cellStyle name="Обычный 3 6 6 2" xfId="8973"/>
    <cellStyle name="Обычный 3 6 6 3" xfId="8974"/>
    <cellStyle name="Обычный 3 6 6 4" xfId="8975"/>
    <cellStyle name="Обычный 3 6 6 5" xfId="8976"/>
    <cellStyle name="Обычный 3 6 6 6" xfId="8977"/>
    <cellStyle name="Обычный 3 6 6 7" xfId="8978"/>
    <cellStyle name="Обычный 3 6 6 8" xfId="8979"/>
    <cellStyle name="Обычный 3 6 6 9" xfId="8980"/>
    <cellStyle name="Обычный 3 6 7" xfId="8981"/>
    <cellStyle name="Обычный 3 6 7 10" xfId="8982"/>
    <cellStyle name="Обычный 3 6 7 11" xfId="8983"/>
    <cellStyle name="Обычный 3 6 7 12" xfId="8984"/>
    <cellStyle name="Обычный 3 6 7 13" xfId="8985"/>
    <cellStyle name="Обычный 3 6 7 14" xfId="8986"/>
    <cellStyle name="Обычный 3 6 7 15" xfId="8987"/>
    <cellStyle name="Обычный 3 6 7 16" xfId="8988"/>
    <cellStyle name="Обычный 3 6 7 2" xfId="8989"/>
    <cellStyle name="Обычный 3 6 7 3" xfId="8990"/>
    <cellStyle name="Обычный 3 6 7 4" xfId="8991"/>
    <cellStyle name="Обычный 3 6 7 5" xfId="8992"/>
    <cellStyle name="Обычный 3 6 7 6" xfId="8993"/>
    <cellStyle name="Обычный 3 6 7 7" xfId="8994"/>
    <cellStyle name="Обычный 3 6 7 8" xfId="8995"/>
    <cellStyle name="Обычный 3 6 7 9" xfId="8996"/>
    <cellStyle name="Обычный 3 6 8" xfId="8997"/>
    <cellStyle name="Обычный 3 6 8 10" xfId="8998"/>
    <cellStyle name="Обычный 3 6 8 11" xfId="8999"/>
    <cellStyle name="Обычный 3 6 8 12" xfId="9000"/>
    <cellStyle name="Обычный 3 6 8 13" xfId="9001"/>
    <cellStyle name="Обычный 3 6 8 14" xfId="9002"/>
    <cellStyle name="Обычный 3 6 8 15" xfId="9003"/>
    <cellStyle name="Обычный 3 6 8 16" xfId="9004"/>
    <cellStyle name="Обычный 3 6 8 2" xfId="9005"/>
    <cellStyle name="Обычный 3 6 8 3" xfId="9006"/>
    <cellStyle name="Обычный 3 6 8 4" xfId="9007"/>
    <cellStyle name="Обычный 3 6 8 5" xfId="9008"/>
    <cellStyle name="Обычный 3 6 8 6" xfId="9009"/>
    <cellStyle name="Обычный 3 6 8 7" xfId="9010"/>
    <cellStyle name="Обычный 3 6 8 8" xfId="9011"/>
    <cellStyle name="Обычный 3 6 8 9" xfId="9012"/>
    <cellStyle name="Обычный 3 6 9" xfId="9013"/>
    <cellStyle name="Обычный 3 60" xfId="19261"/>
    <cellStyle name="Обычный 3 61" xfId="19262"/>
    <cellStyle name="Обычный 3 62" xfId="19263"/>
    <cellStyle name="Обычный 3 63" xfId="19264"/>
    <cellStyle name="Обычный 3 64" xfId="19265"/>
    <cellStyle name="Обычный 3 65" xfId="19266"/>
    <cellStyle name="Обычный 3 66" xfId="19267"/>
    <cellStyle name="Обычный 3 67" xfId="19268"/>
    <cellStyle name="Обычный 3 68" xfId="19269"/>
    <cellStyle name="Обычный 3 69" xfId="19270"/>
    <cellStyle name="Обычный 3 7" xfId="9014"/>
    <cellStyle name="Обычный 3 7 10" xfId="9015"/>
    <cellStyle name="Обычный 3 7 11" xfId="9016"/>
    <cellStyle name="Обычный 3 7 12" xfId="9017"/>
    <cellStyle name="Обычный 3 7 13" xfId="9018"/>
    <cellStyle name="Обычный 3 7 14" xfId="9019"/>
    <cellStyle name="Обычный 3 7 15" xfId="9020"/>
    <cellStyle name="Обычный 3 7 16" xfId="9021"/>
    <cellStyle name="Обычный 3 7 17" xfId="9022"/>
    <cellStyle name="Обычный 3 7 18" xfId="9023"/>
    <cellStyle name="Обычный 3 7 19" xfId="9024"/>
    <cellStyle name="Обычный 3 7 2" xfId="9025"/>
    <cellStyle name="Обычный 3 7 2 10" xfId="9026"/>
    <cellStyle name="Обычный 3 7 2 11" xfId="9027"/>
    <cellStyle name="Обычный 3 7 2 12" xfId="9028"/>
    <cellStyle name="Обычный 3 7 2 13" xfId="9029"/>
    <cellStyle name="Обычный 3 7 2 14" xfId="9030"/>
    <cellStyle name="Обычный 3 7 2 15" xfId="9031"/>
    <cellStyle name="Обычный 3 7 2 16" xfId="9032"/>
    <cellStyle name="Обычный 3 7 2 17" xfId="9033"/>
    <cellStyle name="Обычный 3 7 2 18" xfId="9034"/>
    <cellStyle name="Обычный 3 7 2 19" xfId="27264"/>
    <cellStyle name="Обычный 3 7 2 2" xfId="9035"/>
    <cellStyle name="Обычный 3 7 2 3" xfId="9036"/>
    <cellStyle name="Обычный 3 7 2 4" xfId="9037"/>
    <cellStyle name="Обычный 3 7 2 5" xfId="9038"/>
    <cellStyle name="Обычный 3 7 2 6" xfId="9039"/>
    <cellStyle name="Обычный 3 7 2 7" xfId="9040"/>
    <cellStyle name="Обычный 3 7 2 8" xfId="9041"/>
    <cellStyle name="Обычный 3 7 2 9" xfId="9042"/>
    <cellStyle name="Обычный 3 7 20" xfId="9043"/>
    <cellStyle name="Обычный 3 7 21" xfId="9044"/>
    <cellStyle name="Обычный 3 7 22" xfId="9045"/>
    <cellStyle name="Обычный 3 7 23" xfId="9046"/>
    <cellStyle name="Обычный 3 7 24" xfId="9047"/>
    <cellStyle name="Обычный 3 7 25" xfId="9048"/>
    <cellStyle name="Обычный 3 7 26" xfId="9049"/>
    <cellStyle name="Обычный 3 7 27" xfId="9050"/>
    <cellStyle name="Обычный 3 7 28" xfId="9051"/>
    <cellStyle name="Обычный 3 7 29" xfId="19271"/>
    <cellStyle name="Обычный 3 7 3" xfId="9052"/>
    <cellStyle name="Обычный 3 7 3 10" xfId="9053"/>
    <cellStyle name="Обычный 3 7 3 11" xfId="9054"/>
    <cellStyle name="Обычный 3 7 3 12" xfId="9055"/>
    <cellStyle name="Обычный 3 7 3 13" xfId="9056"/>
    <cellStyle name="Обычный 3 7 3 14" xfId="9057"/>
    <cellStyle name="Обычный 3 7 3 15" xfId="9058"/>
    <cellStyle name="Обычный 3 7 3 16" xfId="9059"/>
    <cellStyle name="Обычный 3 7 3 17" xfId="9060"/>
    <cellStyle name="Обычный 3 7 3 18" xfId="19272"/>
    <cellStyle name="Обычный 3 7 3 2" xfId="9061"/>
    <cellStyle name="Обычный 3 7 3 3" xfId="9062"/>
    <cellStyle name="Обычный 3 7 3 4" xfId="9063"/>
    <cellStyle name="Обычный 3 7 3 5" xfId="9064"/>
    <cellStyle name="Обычный 3 7 3 6" xfId="9065"/>
    <cellStyle name="Обычный 3 7 3 7" xfId="9066"/>
    <cellStyle name="Обычный 3 7 3 8" xfId="9067"/>
    <cellStyle name="Обычный 3 7 3 9" xfId="9068"/>
    <cellStyle name="Обычный 3 7 4" xfId="9069"/>
    <cellStyle name="Обычный 3 7 4 10" xfId="9070"/>
    <cellStyle name="Обычный 3 7 4 11" xfId="9071"/>
    <cellStyle name="Обычный 3 7 4 12" xfId="9072"/>
    <cellStyle name="Обычный 3 7 4 13" xfId="9073"/>
    <cellStyle name="Обычный 3 7 4 14" xfId="9074"/>
    <cellStyle name="Обычный 3 7 4 15" xfId="9075"/>
    <cellStyle name="Обычный 3 7 4 16" xfId="9076"/>
    <cellStyle name="Обычный 3 7 4 17" xfId="19273"/>
    <cellStyle name="Обычный 3 7 4 2" xfId="9077"/>
    <cellStyle name="Обычный 3 7 4 3" xfId="9078"/>
    <cellStyle name="Обычный 3 7 4 4" xfId="9079"/>
    <cellStyle name="Обычный 3 7 4 5" xfId="9080"/>
    <cellStyle name="Обычный 3 7 4 6" xfId="9081"/>
    <cellStyle name="Обычный 3 7 4 7" xfId="9082"/>
    <cellStyle name="Обычный 3 7 4 8" xfId="9083"/>
    <cellStyle name="Обычный 3 7 4 9" xfId="9084"/>
    <cellStyle name="Обычный 3 7 5" xfId="9085"/>
    <cellStyle name="Обычный 3 7 5 10" xfId="9086"/>
    <cellStyle name="Обычный 3 7 5 11" xfId="9087"/>
    <cellStyle name="Обычный 3 7 5 12" xfId="9088"/>
    <cellStyle name="Обычный 3 7 5 13" xfId="9089"/>
    <cellStyle name="Обычный 3 7 5 14" xfId="9090"/>
    <cellStyle name="Обычный 3 7 5 15" xfId="9091"/>
    <cellStyle name="Обычный 3 7 5 16" xfId="9092"/>
    <cellStyle name="Обычный 3 7 5 2" xfId="9093"/>
    <cellStyle name="Обычный 3 7 5 3" xfId="9094"/>
    <cellStyle name="Обычный 3 7 5 4" xfId="9095"/>
    <cellStyle name="Обычный 3 7 5 5" xfId="9096"/>
    <cellStyle name="Обычный 3 7 5 6" xfId="9097"/>
    <cellStyle name="Обычный 3 7 5 7" xfId="9098"/>
    <cellStyle name="Обычный 3 7 5 8" xfId="9099"/>
    <cellStyle name="Обычный 3 7 5 9" xfId="9100"/>
    <cellStyle name="Обычный 3 7 6" xfId="9101"/>
    <cellStyle name="Обычный 3 7 6 10" xfId="9102"/>
    <cellStyle name="Обычный 3 7 6 11" xfId="9103"/>
    <cellStyle name="Обычный 3 7 6 12" xfId="9104"/>
    <cellStyle name="Обычный 3 7 6 13" xfId="9105"/>
    <cellStyle name="Обычный 3 7 6 14" xfId="9106"/>
    <cellStyle name="Обычный 3 7 6 15" xfId="9107"/>
    <cellStyle name="Обычный 3 7 6 16" xfId="9108"/>
    <cellStyle name="Обычный 3 7 6 2" xfId="9109"/>
    <cellStyle name="Обычный 3 7 6 3" xfId="9110"/>
    <cellStyle name="Обычный 3 7 6 4" xfId="9111"/>
    <cellStyle name="Обычный 3 7 6 5" xfId="9112"/>
    <cellStyle name="Обычный 3 7 6 6" xfId="9113"/>
    <cellStyle name="Обычный 3 7 6 7" xfId="9114"/>
    <cellStyle name="Обычный 3 7 6 8" xfId="9115"/>
    <cellStyle name="Обычный 3 7 6 9" xfId="9116"/>
    <cellStyle name="Обычный 3 7 7" xfId="9117"/>
    <cellStyle name="Обычный 3 7 7 10" xfId="9118"/>
    <cellStyle name="Обычный 3 7 7 11" xfId="9119"/>
    <cellStyle name="Обычный 3 7 7 12" xfId="9120"/>
    <cellStyle name="Обычный 3 7 7 13" xfId="9121"/>
    <cellStyle name="Обычный 3 7 7 14" xfId="9122"/>
    <cellStyle name="Обычный 3 7 7 15" xfId="9123"/>
    <cellStyle name="Обычный 3 7 7 16" xfId="9124"/>
    <cellStyle name="Обычный 3 7 7 2" xfId="9125"/>
    <cellStyle name="Обычный 3 7 7 3" xfId="9126"/>
    <cellStyle name="Обычный 3 7 7 4" xfId="9127"/>
    <cellStyle name="Обычный 3 7 7 5" xfId="9128"/>
    <cellStyle name="Обычный 3 7 7 6" xfId="9129"/>
    <cellStyle name="Обычный 3 7 7 7" xfId="9130"/>
    <cellStyle name="Обычный 3 7 7 8" xfId="9131"/>
    <cellStyle name="Обычный 3 7 7 9" xfId="9132"/>
    <cellStyle name="Обычный 3 7 8" xfId="9133"/>
    <cellStyle name="Обычный 3 7 8 10" xfId="9134"/>
    <cellStyle name="Обычный 3 7 8 11" xfId="9135"/>
    <cellStyle name="Обычный 3 7 8 12" xfId="9136"/>
    <cellStyle name="Обычный 3 7 8 13" xfId="9137"/>
    <cellStyle name="Обычный 3 7 8 14" xfId="9138"/>
    <cellStyle name="Обычный 3 7 8 15" xfId="9139"/>
    <cellStyle name="Обычный 3 7 8 16" xfId="9140"/>
    <cellStyle name="Обычный 3 7 8 2" xfId="9141"/>
    <cellStyle name="Обычный 3 7 8 3" xfId="9142"/>
    <cellStyle name="Обычный 3 7 8 4" xfId="9143"/>
    <cellStyle name="Обычный 3 7 8 5" xfId="9144"/>
    <cellStyle name="Обычный 3 7 8 6" xfId="9145"/>
    <cellStyle name="Обычный 3 7 8 7" xfId="9146"/>
    <cellStyle name="Обычный 3 7 8 8" xfId="9147"/>
    <cellStyle name="Обычный 3 7 8 9" xfId="9148"/>
    <cellStyle name="Обычный 3 7 9" xfId="9149"/>
    <cellStyle name="Обычный 3 70" xfId="19274"/>
    <cellStyle name="Обычный 3 71" xfId="19275"/>
    <cellStyle name="Обычный 3 72" xfId="19276"/>
    <cellStyle name="Обычный 3 73" xfId="19277"/>
    <cellStyle name="Обычный 3 74" xfId="19278"/>
    <cellStyle name="Обычный 3 75" xfId="19279"/>
    <cellStyle name="Обычный 3 76" xfId="19280"/>
    <cellStyle name="Обычный 3 77" xfId="19281"/>
    <cellStyle name="Обычный 3 78" xfId="19282"/>
    <cellStyle name="Обычный 3 79" xfId="19283"/>
    <cellStyle name="Обычный 3 8" xfId="9150"/>
    <cellStyle name="Обычный 3 8 10" xfId="9151"/>
    <cellStyle name="Обычный 3 8 11" xfId="9152"/>
    <cellStyle name="Обычный 3 8 12" xfId="9153"/>
    <cellStyle name="Обычный 3 8 13" xfId="9154"/>
    <cellStyle name="Обычный 3 8 14" xfId="9155"/>
    <cellStyle name="Обычный 3 8 15" xfId="9156"/>
    <cellStyle name="Обычный 3 8 16" xfId="9157"/>
    <cellStyle name="Обычный 3 8 17" xfId="9158"/>
    <cellStyle name="Обычный 3 8 18" xfId="9159"/>
    <cellStyle name="Обычный 3 8 19" xfId="9160"/>
    <cellStyle name="Обычный 3 8 2" xfId="9161"/>
    <cellStyle name="Обычный 3 8 2 2" xfId="9162"/>
    <cellStyle name="Обычный 3 8 2 3" xfId="9163"/>
    <cellStyle name="Обычный 3 8 2 4" xfId="15446"/>
    <cellStyle name="Обычный 3 8 2 5" xfId="16976"/>
    <cellStyle name="Обычный 3 8 2 6" xfId="27265"/>
    <cellStyle name="Обычный 3 8 20" xfId="9164"/>
    <cellStyle name="Обычный 3 8 3" xfId="9165"/>
    <cellStyle name="Обычный 3 8 3 2" xfId="9166"/>
    <cellStyle name="Обычный 3 8 4" xfId="9167"/>
    <cellStyle name="Обычный 3 8 5" xfId="9168"/>
    <cellStyle name="Обычный 3 8 6" xfId="9169"/>
    <cellStyle name="Обычный 3 8 7" xfId="9170"/>
    <cellStyle name="Обычный 3 8 8" xfId="9171"/>
    <cellStyle name="Обычный 3 8 9" xfId="9172"/>
    <cellStyle name="Обычный 3 80" xfId="19284"/>
    <cellStyle name="Обычный 3 81" xfId="19285"/>
    <cellStyle name="Обычный 3 82" xfId="19286"/>
    <cellStyle name="Обычный 3 83" xfId="19287"/>
    <cellStyle name="Обычный 3 84" xfId="19288"/>
    <cellStyle name="Обычный 3 85" xfId="19289"/>
    <cellStyle name="Обычный 3 86" xfId="19290"/>
    <cellStyle name="Обычный 3 87" xfId="19291"/>
    <cellStyle name="Обычный 3 88" xfId="19292"/>
    <cellStyle name="Обычный 3 89" xfId="19293"/>
    <cellStyle name="Обычный 3 9" xfId="9173"/>
    <cellStyle name="Обычный 3 9 10" xfId="9174"/>
    <cellStyle name="Обычный 3 9 11" xfId="9175"/>
    <cellStyle name="Обычный 3 9 12" xfId="9176"/>
    <cellStyle name="Обычный 3 9 13" xfId="9177"/>
    <cellStyle name="Обычный 3 9 14" xfId="9178"/>
    <cellStyle name="Обычный 3 9 15" xfId="9179"/>
    <cellStyle name="Обычный 3 9 16" xfId="9180"/>
    <cellStyle name="Обычный 3 9 17" xfId="9181"/>
    <cellStyle name="Обычный 3 9 18" xfId="9182"/>
    <cellStyle name="Обычный 3 9 19" xfId="19294"/>
    <cellStyle name="Обычный 3 9 2" xfId="9183"/>
    <cellStyle name="Обычный 3 9 2 2" xfId="9184"/>
    <cellStyle name="Обычный 3 9 20" xfId="27266"/>
    <cellStyle name="Обычный 3 9 3" xfId="9185"/>
    <cellStyle name="Обычный 3 9 3 2" xfId="9186"/>
    <cellStyle name="Обычный 3 9 4" xfId="9187"/>
    <cellStyle name="Обычный 3 9 5" xfId="9188"/>
    <cellStyle name="Обычный 3 9 6" xfId="9189"/>
    <cellStyle name="Обычный 3 9 7" xfId="9190"/>
    <cellStyle name="Обычный 3 9 8" xfId="9191"/>
    <cellStyle name="Обычный 3 9 9" xfId="9192"/>
    <cellStyle name="Обычный 3 90" xfId="19295"/>
    <cellStyle name="Обычный 3 91" xfId="20005"/>
    <cellStyle name="Обычный 3 92" xfId="20235"/>
    <cellStyle name="Обычный 3 93" xfId="20239"/>
    <cellStyle name="Обычный 3 94" xfId="20304"/>
    <cellStyle name="Обычный 3 95" xfId="20308"/>
    <cellStyle name="Обычный 3 96" xfId="20309"/>
    <cellStyle name="Обычный 3 97" xfId="20303"/>
    <cellStyle name="Обычный 3 98" xfId="20310"/>
    <cellStyle name="Обычный 3 99" xfId="20313"/>
    <cellStyle name="Обычный 3_Баланс2012_15.06.11" xfId="9193"/>
    <cellStyle name="Обычный 30" xfId="9194"/>
    <cellStyle name="Обычный 30 2" xfId="9195"/>
    <cellStyle name="Обычный 30 2 2" xfId="20200"/>
    <cellStyle name="Обычный 30 2 2 2" xfId="20972"/>
    <cellStyle name="Обычный 30 2 2 2 2" xfId="23160"/>
    <cellStyle name="Обычный 30 2 2 2 2 2" xfId="26467"/>
    <cellStyle name="Обычный 30 2 2 2 3" xfId="24813"/>
    <cellStyle name="Обычный 30 2 2 3" xfId="22409"/>
    <cellStyle name="Обычный 30 2 2 3 2" xfId="25715"/>
    <cellStyle name="Обычный 30 2 2 4" xfId="24061"/>
    <cellStyle name="Обычный 30 2 3" xfId="20500"/>
    <cellStyle name="Обычный 30 2 3 2" xfId="21274"/>
    <cellStyle name="Обычный 30 2 3 2 2" xfId="23464"/>
    <cellStyle name="Обычный 30 2 3 2 2 2" xfId="26771"/>
    <cellStyle name="Обычный 30 2 3 2 3" xfId="25117"/>
    <cellStyle name="Обычный 30 2 3 3" xfId="22713"/>
    <cellStyle name="Обычный 30 2 3 3 2" xfId="26019"/>
    <cellStyle name="Обычный 30 2 3 4" xfId="24365"/>
    <cellStyle name="Обычный 30 2 4" xfId="20734"/>
    <cellStyle name="Обычный 30 2 4 2" xfId="22917"/>
    <cellStyle name="Обычный 30 2 4 2 2" xfId="26223"/>
    <cellStyle name="Обычный 30 2 4 3" xfId="24569"/>
    <cellStyle name="Обычный 30 2 5" xfId="22168"/>
    <cellStyle name="Обычный 30 2 5 2" xfId="25472"/>
    <cellStyle name="Обычный 30 2 6" xfId="23818"/>
    <cellStyle name="Обычный 30 3" xfId="9196"/>
    <cellStyle name="Обычный 30 3 2" xfId="20877"/>
    <cellStyle name="Обычный 30 3 2 2" xfId="23064"/>
    <cellStyle name="Обычный 30 3 2 2 2" xfId="26371"/>
    <cellStyle name="Обычный 30 3 2 3" xfId="24717"/>
    <cellStyle name="Обычный 30 3 3" xfId="22313"/>
    <cellStyle name="Обычный 30 3 3 2" xfId="25619"/>
    <cellStyle name="Обычный 30 3 4" xfId="23965"/>
    <cellStyle name="Обычный 30 3 5" xfId="20109"/>
    <cellStyle name="Обычный 30 4" xfId="20410"/>
    <cellStyle name="Обычный 30 4 2" xfId="21178"/>
    <cellStyle name="Обычный 30 4 2 2" xfId="23368"/>
    <cellStyle name="Обычный 30 4 2 2 2" xfId="26675"/>
    <cellStyle name="Обычный 30 4 2 3" xfId="25021"/>
    <cellStyle name="Обычный 30 4 3" xfId="22617"/>
    <cellStyle name="Обычный 30 4 3 2" xfId="25923"/>
    <cellStyle name="Обычный 30 4 4" xfId="24269"/>
    <cellStyle name="Обычный 30 5" xfId="20632"/>
    <cellStyle name="Обычный 30 5 2" xfId="22818"/>
    <cellStyle name="Обычный 30 5 2 2" xfId="26124"/>
    <cellStyle name="Обычный 30 5 3" xfId="24470"/>
    <cellStyle name="Обычный 30 6" xfId="21414"/>
    <cellStyle name="Обычный 30 6 2" xfId="23527"/>
    <cellStyle name="Обычный 30 6 2 2" xfId="26835"/>
    <cellStyle name="Обычный 30 6 3" xfId="25181"/>
    <cellStyle name="Обычный 30 7" xfId="22072"/>
    <cellStyle name="Обычный 30 7 2" xfId="25376"/>
    <cellStyle name="Обычный 30 8" xfId="23722"/>
    <cellStyle name="Обычный 31" xfId="9197"/>
    <cellStyle name="Обычный 31 2" xfId="9198"/>
    <cellStyle name="Обычный 31 2 2" xfId="20201"/>
    <cellStyle name="Обычный 31 2 2 2" xfId="20973"/>
    <cellStyle name="Обычный 31 2 2 2 2" xfId="23161"/>
    <cellStyle name="Обычный 31 2 2 2 2 2" xfId="26468"/>
    <cellStyle name="Обычный 31 2 2 2 3" xfId="24814"/>
    <cellStyle name="Обычный 31 2 2 3" xfId="22410"/>
    <cellStyle name="Обычный 31 2 2 3 2" xfId="25716"/>
    <cellStyle name="Обычный 31 2 2 4" xfId="24062"/>
    <cellStyle name="Обычный 31 2 3" xfId="20501"/>
    <cellStyle name="Обычный 31 2 3 2" xfId="21275"/>
    <cellStyle name="Обычный 31 2 3 2 2" xfId="23465"/>
    <cellStyle name="Обычный 31 2 3 2 2 2" xfId="26772"/>
    <cellStyle name="Обычный 31 2 3 2 3" xfId="25118"/>
    <cellStyle name="Обычный 31 2 3 3" xfId="22714"/>
    <cellStyle name="Обычный 31 2 3 3 2" xfId="26020"/>
    <cellStyle name="Обычный 31 2 3 4" xfId="24366"/>
    <cellStyle name="Обычный 31 2 4" xfId="20735"/>
    <cellStyle name="Обычный 31 2 4 2" xfId="22918"/>
    <cellStyle name="Обычный 31 2 4 2 2" xfId="26224"/>
    <cellStyle name="Обычный 31 2 4 3" xfId="24570"/>
    <cellStyle name="Обычный 31 2 5" xfId="22169"/>
    <cellStyle name="Обычный 31 2 5 2" xfId="25473"/>
    <cellStyle name="Обычный 31 2 6" xfId="23819"/>
    <cellStyle name="Обычный 31 3" xfId="9199"/>
    <cellStyle name="Обычный 31 3 2" xfId="20878"/>
    <cellStyle name="Обычный 31 3 2 2" xfId="23065"/>
    <cellStyle name="Обычный 31 3 2 2 2" xfId="26372"/>
    <cellStyle name="Обычный 31 3 2 3" xfId="24718"/>
    <cellStyle name="Обычный 31 3 3" xfId="22314"/>
    <cellStyle name="Обычный 31 3 3 2" xfId="25620"/>
    <cellStyle name="Обычный 31 3 4" xfId="23966"/>
    <cellStyle name="Обычный 31 3 5" xfId="20110"/>
    <cellStyle name="Обычный 31 4" xfId="20411"/>
    <cellStyle name="Обычный 31 4 2" xfId="21179"/>
    <cellStyle name="Обычный 31 4 2 2" xfId="23369"/>
    <cellStyle name="Обычный 31 4 2 2 2" xfId="26676"/>
    <cellStyle name="Обычный 31 4 2 3" xfId="25022"/>
    <cellStyle name="Обычный 31 4 3" xfId="22618"/>
    <cellStyle name="Обычный 31 4 3 2" xfId="25924"/>
    <cellStyle name="Обычный 31 4 4" xfId="24270"/>
    <cellStyle name="Обычный 31 5" xfId="20633"/>
    <cellStyle name="Обычный 31 5 2" xfId="22819"/>
    <cellStyle name="Обычный 31 5 2 2" xfId="26125"/>
    <cellStyle name="Обычный 31 5 3" xfId="24471"/>
    <cellStyle name="Обычный 31 6" xfId="21415"/>
    <cellStyle name="Обычный 31 6 2" xfId="23528"/>
    <cellStyle name="Обычный 31 6 2 2" xfId="26836"/>
    <cellStyle name="Обычный 31 6 3" xfId="25182"/>
    <cellStyle name="Обычный 31 7" xfId="22073"/>
    <cellStyle name="Обычный 31 7 2" xfId="25377"/>
    <cellStyle name="Обычный 31 8" xfId="23723"/>
    <cellStyle name="Обычный 31 9" xfId="27267"/>
    <cellStyle name="Обычный 32" xfId="9200"/>
    <cellStyle name="Обычный 32 2" xfId="9201"/>
    <cellStyle name="Обычный 32 2 2" xfId="20202"/>
    <cellStyle name="Обычный 32 2 2 2" xfId="20974"/>
    <cellStyle name="Обычный 32 2 2 2 2" xfId="23162"/>
    <cellStyle name="Обычный 32 2 2 2 2 2" xfId="26469"/>
    <cellStyle name="Обычный 32 2 2 2 3" xfId="24815"/>
    <cellStyle name="Обычный 32 2 2 3" xfId="22411"/>
    <cellStyle name="Обычный 32 2 2 3 2" xfId="25717"/>
    <cellStyle name="Обычный 32 2 2 4" xfId="24063"/>
    <cellStyle name="Обычный 32 2 3" xfId="20502"/>
    <cellStyle name="Обычный 32 2 3 2" xfId="21276"/>
    <cellStyle name="Обычный 32 2 3 2 2" xfId="23466"/>
    <cellStyle name="Обычный 32 2 3 2 2 2" xfId="26773"/>
    <cellStyle name="Обычный 32 2 3 2 3" xfId="25119"/>
    <cellStyle name="Обычный 32 2 3 3" xfId="22715"/>
    <cellStyle name="Обычный 32 2 3 3 2" xfId="26021"/>
    <cellStyle name="Обычный 32 2 3 4" xfId="24367"/>
    <cellStyle name="Обычный 32 2 4" xfId="20736"/>
    <cellStyle name="Обычный 32 2 4 2" xfId="22919"/>
    <cellStyle name="Обычный 32 2 4 2 2" xfId="26225"/>
    <cellStyle name="Обычный 32 2 4 3" xfId="24571"/>
    <cellStyle name="Обычный 32 2 5" xfId="22170"/>
    <cellStyle name="Обычный 32 2 5 2" xfId="25474"/>
    <cellStyle name="Обычный 32 2 6" xfId="23820"/>
    <cellStyle name="Обычный 32 3" xfId="9202"/>
    <cellStyle name="Обычный 32 3 2" xfId="20879"/>
    <cellStyle name="Обычный 32 3 2 2" xfId="23066"/>
    <cellStyle name="Обычный 32 3 2 2 2" xfId="26373"/>
    <cellStyle name="Обычный 32 3 2 3" xfId="24719"/>
    <cellStyle name="Обычный 32 3 3" xfId="22315"/>
    <cellStyle name="Обычный 32 3 3 2" xfId="25621"/>
    <cellStyle name="Обычный 32 3 4" xfId="23967"/>
    <cellStyle name="Обычный 32 3 5" xfId="20111"/>
    <cellStyle name="Обычный 32 4" xfId="15447"/>
    <cellStyle name="Обычный 32 4 2" xfId="21180"/>
    <cellStyle name="Обычный 32 4 2 2" xfId="23370"/>
    <cellStyle name="Обычный 32 4 2 2 2" xfId="26677"/>
    <cellStyle name="Обычный 32 4 2 3" xfId="25023"/>
    <cellStyle name="Обычный 32 4 3" xfId="22619"/>
    <cellStyle name="Обычный 32 4 3 2" xfId="25925"/>
    <cellStyle name="Обычный 32 4 4" xfId="24271"/>
    <cellStyle name="Обычный 32 4 5" xfId="20412"/>
    <cellStyle name="Обычный 32 5" xfId="16977"/>
    <cellStyle name="Обычный 32 5 2" xfId="22820"/>
    <cellStyle name="Обычный 32 5 2 2" xfId="26126"/>
    <cellStyle name="Обычный 32 5 3" xfId="24472"/>
    <cellStyle name="Обычный 32 5 4" xfId="20634"/>
    <cellStyle name="Обычный 32 6" xfId="21416"/>
    <cellStyle name="Обычный 32 6 2" xfId="23529"/>
    <cellStyle name="Обычный 32 6 2 2" xfId="26837"/>
    <cellStyle name="Обычный 32 6 3" xfId="25183"/>
    <cellStyle name="Обычный 32 7" xfId="22074"/>
    <cellStyle name="Обычный 32 7 2" xfId="25378"/>
    <cellStyle name="Обычный 32 8" xfId="23724"/>
    <cellStyle name="Обычный 33" xfId="9203"/>
    <cellStyle name="Обычный 33 2" xfId="9204"/>
    <cellStyle name="Обычный 33 2 2" xfId="20203"/>
    <cellStyle name="Обычный 33 2 2 2" xfId="20975"/>
    <cellStyle name="Обычный 33 2 2 2 2" xfId="23163"/>
    <cellStyle name="Обычный 33 2 2 2 2 2" xfId="26470"/>
    <cellStyle name="Обычный 33 2 2 2 3" xfId="24816"/>
    <cellStyle name="Обычный 33 2 2 3" xfId="22412"/>
    <cellStyle name="Обычный 33 2 2 3 2" xfId="25718"/>
    <cellStyle name="Обычный 33 2 2 4" xfId="24064"/>
    <cellStyle name="Обычный 33 2 3" xfId="20503"/>
    <cellStyle name="Обычный 33 2 3 2" xfId="21277"/>
    <cellStyle name="Обычный 33 2 3 2 2" xfId="23467"/>
    <cellStyle name="Обычный 33 2 3 2 2 2" xfId="26774"/>
    <cellStyle name="Обычный 33 2 3 2 3" xfId="25120"/>
    <cellStyle name="Обычный 33 2 3 3" xfId="22716"/>
    <cellStyle name="Обычный 33 2 3 3 2" xfId="26022"/>
    <cellStyle name="Обычный 33 2 3 4" xfId="24368"/>
    <cellStyle name="Обычный 33 2 4" xfId="20737"/>
    <cellStyle name="Обычный 33 2 4 2" xfId="22920"/>
    <cellStyle name="Обычный 33 2 4 2 2" xfId="26226"/>
    <cellStyle name="Обычный 33 2 4 3" xfId="24572"/>
    <cellStyle name="Обычный 33 2 5" xfId="22171"/>
    <cellStyle name="Обычный 33 2 5 2" xfId="25475"/>
    <cellStyle name="Обычный 33 2 6" xfId="23821"/>
    <cellStyle name="Обычный 33 3" xfId="15448"/>
    <cellStyle name="Обычный 33 3 2" xfId="20880"/>
    <cellStyle name="Обычный 33 3 2 2" xfId="23067"/>
    <cellStyle name="Обычный 33 3 2 2 2" xfId="26374"/>
    <cellStyle name="Обычный 33 3 2 3" xfId="24720"/>
    <cellStyle name="Обычный 33 3 3" xfId="22316"/>
    <cellStyle name="Обычный 33 3 3 2" xfId="25622"/>
    <cellStyle name="Обычный 33 3 4" xfId="23968"/>
    <cellStyle name="Обычный 33 3 5" xfId="20112"/>
    <cellStyle name="Обычный 33 4" xfId="16978"/>
    <cellStyle name="Обычный 33 4 2" xfId="21181"/>
    <cellStyle name="Обычный 33 4 2 2" xfId="23371"/>
    <cellStyle name="Обычный 33 4 2 2 2" xfId="26678"/>
    <cellStyle name="Обычный 33 4 2 3" xfId="25024"/>
    <cellStyle name="Обычный 33 4 3" xfId="22620"/>
    <cellStyle name="Обычный 33 4 3 2" xfId="25926"/>
    <cellStyle name="Обычный 33 4 4" xfId="24272"/>
    <cellStyle name="Обычный 33 4 5" xfId="20413"/>
    <cellStyle name="Обычный 33 5" xfId="20635"/>
    <cellStyle name="Обычный 33 5 2" xfId="22821"/>
    <cellStyle name="Обычный 33 5 2 2" xfId="26127"/>
    <cellStyle name="Обычный 33 5 3" xfId="24473"/>
    <cellStyle name="Обычный 33 6" xfId="21417"/>
    <cellStyle name="Обычный 33 6 2" xfId="23530"/>
    <cellStyle name="Обычный 33 6 2 2" xfId="26838"/>
    <cellStyle name="Обычный 33 6 3" xfId="25184"/>
    <cellStyle name="Обычный 33 7" xfId="22075"/>
    <cellStyle name="Обычный 33 7 2" xfId="25379"/>
    <cellStyle name="Обычный 33 8" xfId="23725"/>
    <cellStyle name="Обычный 34" xfId="9205"/>
    <cellStyle name="Обычный 34 2" xfId="9206"/>
    <cellStyle name="Обычный 34 2 2" xfId="20204"/>
    <cellStyle name="Обычный 34 2 2 2" xfId="20976"/>
    <cellStyle name="Обычный 34 2 2 2 2" xfId="23164"/>
    <cellStyle name="Обычный 34 2 2 2 2 2" xfId="26471"/>
    <cellStyle name="Обычный 34 2 2 2 3" xfId="24817"/>
    <cellStyle name="Обычный 34 2 2 3" xfId="22413"/>
    <cellStyle name="Обычный 34 2 2 3 2" xfId="25719"/>
    <cellStyle name="Обычный 34 2 2 4" xfId="24065"/>
    <cellStyle name="Обычный 34 2 3" xfId="20504"/>
    <cellStyle name="Обычный 34 2 3 2" xfId="21278"/>
    <cellStyle name="Обычный 34 2 3 2 2" xfId="23468"/>
    <cellStyle name="Обычный 34 2 3 2 2 2" xfId="26775"/>
    <cellStyle name="Обычный 34 2 3 2 3" xfId="25121"/>
    <cellStyle name="Обычный 34 2 3 3" xfId="22717"/>
    <cellStyle name="Обычный 34 2 3 3 2" xfId="26023"/>
    <cellStyle name="Обычный 34 2 3 4" xfId="24369"/>
    <cellStyle name="Обычный 34 2 4" xfId="20738"/>
    <cellStyle name="Обычный 34 2 4 2" xfId="22921"/>
    <cellStyle name="Обычный 34 2 4 2 2" xfId="26227"/>
    <cellStyle name="Обычный 34 2 4 3" xfId="24573"/>
    <cellStyle name="Обычный 34 2 5" xfId="22172"/>
    <cellStyle name="Обычный 34 2 5 2" xfId="25476"/>
    <cellStyle name="Обычный 34 2 6" xfId="23822"/>
    <cellStyle name="Обычный 34 3" xfId="9207"/>
    <cellStyle name="Обычный 34 3 2" xfId="20881"/>
    <cellStyle name="Обычный 34 3 2 2" xfId="23068"/>
    <cellStyle name="Обычный 34 3 2 2 2" xfId="26375"/>
    <cellStyle name="Обычный 34 3 2 3" xfId="24721"/>
    <cellStyle name="Обычный 34 3 3" xfId="22317"/>
    <cellStyle name="Обычный 34 3 3 2" xfId="25623"/>
    <cellStyle name="Обычный 34 3 4" xfId="23969"/>
    <cellStyle name="Обычный 34 3 5" xfId="20113"/>
    <cellStyle name="Обычный 34 4" xfId="15449"/>
    <cellStyle name="Обычный 34 4 2" xfId="21182"/>
    <cellStyle name="Обычный 34 4 2 2" xfId="23372"/>
    <cellStyle name="Обычный 34 4 2 2 2" xfId="26679"/>
    <cellStyle name="Обычный 34 4 2 3" xfId="25025"/>
    <cellStyle name="Обычный 34 4 3" xfId="22621"/>
    <cellStyle name="Обычный 34 4 3 2" xfId="25927"/>
    <cellStyle name="Обычный 34 4 4" xfId="24273"/>
    <cellStyle name="Обычный 34 4 5" xfId="20414"/>
    <cellStyle name="Обычный 34 5" xfId="16979"/>
    <cellStyle name="Обычный 34 5 2" xfId="22822"/>
    <cellStyle name="Обычный 34 5 2 2" xfId="26128"/>
    <cellStyle name="Обычный 34 5 3" xfId="24474"/>
    <cellStyle name="Обычный 34 5 4" xfId="20636"/>
    <cellStyle name="Обычный 34 6" xfId="21418"/>
    <cellStyle name="Обычный 34 6 2" xfId="23531"/>
    <cellStyle name="Обычный 34 6 2 2" xfId="26839"/>
    <cellStyle name="Обычный 34 6 3" xfId="25185"/>
    <cellStyle name="Обычный 34 7" xfId="22076"/>
    <cellStyle name="Обычный 34 7 2" xfId="25380"/>
    <cellStyle name="Обычный 34 8" xfId="23726"/>
    <cellStyle name="Обычный 35" xfId="9208"/>
    <cellStyle name="Обычный 35 2" xfId="9209"/>
    <cellStyle name="Обычный 35 2 2" xfId="20205"/>
    <cellStyle name="Обычный 35 2 2 2" xfId="20977"/>
    <cellStyle name="Обычный 35 2 2 2 2" xfId="23165"/>
    <cellStyle name="Обычный 35 2 2 2 2 2" xfId="26472"/>
    <cellStyle name="Обычный 35 2 2 2 3" xfId="24818"/>
    <cellStyle name="Обычный 35 2 2 3" xfId="22414"/>
    <cellStyle name="Обычный 35 2 2 3 2" xfId="25720"/>
    <cellStyle name="Обычный 35 2 2 4" xfId="24066"/>
    <cellStyle name="Обычный 35 2 3" xfId="20505"/>
    <cellStyle name="Обычный 35 2 3 2" xfId="21279"/>
    <cellStyle name="Обычный 35 2 3 2 2" xfId="23469"/>
    <cellStyle name="Обычный 35 2 3 2 2 2" xfId="26776"/>
    <cellStyle name="Обычный 35 2 3 2 3" xfId="25122"/>
    <cellStyle name="Обычный 35 2 3 3" xfId="22718"/>
    <cellStyle name="Обычный 35 2 3 3 2" xfId="26024"/>
    <cellStyle name="Обычный 35 2 3 4" xfId="24370"/>
    <cellStyle name="Обычный 35 2 4" xfId="20739"/>
    <cellStyle name="Обычный 35 2 4 2" xfId="22922"/>
    <cellStyle name="Обычный 35 2 4 2 2" xfId="26228"/>
    <cellStyle name="Обычный 35 2 4 3" xfId="24574"/>
    <cellStyle name="Обычный 35 2 5" xfId="22173"/>
    <cellStyle name="Обычный 35 2 5 2" xfId="25477"/>
    <cellStyle name="Обычный 35 2 6" xfId="23823"/>
    <cellStyle name="Обычный 35 3" xfId="9210"/>
    <cellStyle name="Обычный 35 3 2" xfId="20882"/>
    <cellStyle name="Обычный 35 3 2 2" xfId="23069"/>
    <cellStyle name="Обычный 35 3 2 2 2" xfId="26376"/>
    <cellStyle name="Обычный 35 3 2 3" xfId="24722"/>
    <cellStyle name="Обычный 35 3 3" xfId="22318"/>
    <cellStyle name="Обычный 35 3 3 2" xfId="25624"/>
    <cellStyle name="Обычный 35 3 4" xfId="23970"/>
    <cellStyle name="Обычный 35 3 5" xfId="20114"/>
    <cellStyle name="Обычный 35 4" xfId="15450"/>
    <cellStyle name="Обычный 35 4 2" xfId="21183"/>
    <cellStyle name="Обычный 35 4 2 2" xfId="23373"/>
    <cellStyle name="Обычный 35 4 2 2 2" xfId="26680"/>
    <cellStyle name="Обычный 35 4 2 3" xfId="25026"/>
    <cellStyle name="Обычный 35 4 3" xfId="22622"/>
    <cellStyle name="Обычный 35 4 3 2" xfId="25928"/>
    <cellStyle name="Обычный 35 4 4" xfId="24274"/>
    <cellStyle name="Обычный 35 4 5" xfId="20415"/>
    <cellStyle name="Обычный 35 5" xfId="16980"/>
    <cellStyle name="Обычный 35 5 2" xfId="22823"/>
    <cellStyle name="Обычный 35 5 2 2" xfId="26129"/>
    <cellStyle name="Обычный 35 5 3" xfId="24475"/>
    <cellStyle name="Обычный 35 5 4" xfId="20637"/>
    <cellStyle name="Обычный 35 6" xfId="21419"/>
    <cellStyle name="Обычный 35 6 2" xfId="23532"/>
    <cellStyle name="Обычный 35 6 2 2" xfId="26840"/>
    <cellStyle name="Обычный 35 6 3" xfId="25186"/>
    <cellStyle name="Обычный 35 7" xfId="22077"/>
    <cellStyle name="Обычный 35 7 2" xfId="25381"/>
    <cellStyle name="Обычный 35 8" xfId="23727"/>
    <cellStyle name="Обычный 35 9" xfId="27268"/>
    <cellStyle name="Обычный 36" xfId="9211"/>
    <cellStyle name="Обычный 36 2" xfId="9212"/>
    <cellStyle name="Обычный 36 2 2" xfId="20206"/>
    <cellStyle name="Обычный 36 2 2 2" xfId="20978"/>
    <cellStyle name="Обычный 36 2 2 2 2" xfId="23166"/>
    <cellStyle name="Обычный 36 2 2 2 2 2" xfId="26473"/>
    <cellStyle name="Обычный 36 2 2 2 3" xfId="24819"/>
    <cellStyle name="Обычный 36 2 2 3" xfId="22415"/>
    <cellStyle name="Обычный 36 2 2 3 2" xfId="25721"/>
    <cellStyle name="Обычный 36 2 2 4" xfId="24067"/>
    <cellStyle name="Обычный 36 2 3" xfId="20506"/>
    <cellStyle name="Обычный 36 2 3 2" xfId="21280"/>
    <cellStyle name="Обычный 36 2 3 2 2" xfId="23470"/>
    <cellStyle name="Обычный 36 2 3 2 2 2" xfId="26777"/>
    <cellStyle name="Обычный 36 2 3 2 3" xfId="25123"/>
    <cellStyle name="Обычный 36 2 3 3" xfId="22719"/>
    <cellStyle name="Обычный 36 2 3 3 2" xfId="26025"/>
    <cellStyle name="Обычный 36 2 3 4" xfId="24371"/>
    <cellStyle name="Обычный 36 2 4" xfId="20740"/>
    <cellStyle name="Обычный 36 2 4 2" xfId="22923"/>
    <cellStyle name="Обычный 36 2 4 2 2" xfId="26229"/>
    <cellStyle name="Обычный 36 2 4 3" xfId="24575"/>
    <cellStyle name="Обычный 36 2 5" xfId="22174"/>
    <cellStyle name="Обычный 36 2 5 2" xfId="25478"/>
    <cellStyle name="Обычный 36 2 6" xfId="23824"/>
    <cellStyle name="Обычный 36 3" xfId="9213"/>
    <cellStyle name="Обычный 36 3 2" xfId="20883"/>
    <cellStyle name="Обычный 36 3 2 2" xfId="23070"/>
    <cellStyle name="Обычный 36 3 2 2 2" xfId="26377"/>
    <cellStyle name="Обычный 36 3 2 3" xfId="24723"/>
    <cellStyle name="Обычный 36 3 3" xfId="22319"/>
    <cellStyle name="Обычный 36 3 3 2" xfId="25625"/>
    <cellStyle name="Обычный 36 3 4" xfId="23971"/>
    <cellStyle name="Обычный 36 3 5" xfId="20115"/>
    <cellStyle name="Обычный 36 4" xfId="15451"/>
    <cellStyle name="Обычный 36 4 2" xfId="21184"/>
    <cellStyle name="Обычный 36 4 2 2" xfId="23374"/>
    <cellStyle name="Обычный 36 4 2 2 2" xfId="26681"/>
    <cellStyle name="Обычный 36 4 2 3" xfId="25027"/>
    <cellStyle name="Обычный 36 4 3" xfId="22623"/>
    <cellStyle name="Обычный 36 4 3 2" xfId="25929"/>
    <cellStyle name="Обычный 36 4 4" xfId="24275"/>
    <cellStyle name="Обычный 36 4 5" xfId="20416"/>
    <cellStyle name="Обычный 36 5" xfId="16981"/>
    <cellStyle name="Обычный 36 5 2" xfId="22824"/>
    <cellStyle name="Обычный 36 5 2 2" xfId="26130"/>
    <cellStyle name="Обычный 36 5 3" xfId="24476"/>
    <cellStyle name="Обычный 36 5 4" xfId="20638"/>
    <cellStyle name="Обычный 36 6" xfId="21420"/>
    <cellStyle name="Обычный 36 6 2" xfId="23533"/>
    <cellStyle name="Обычный 36 6 2 2" xfId="26841"/>
    <cellStyle name="Обычный 36 6 3" xfId="25187"/>
    <cellStyle name="Обычный 36 7" xfId="22078"/>
    <cellStyle name="Обычный 36 7 2" xfId="25382"/>
    <cellStyle name="Обычный 36 8" xfId="23728"/>
    <cellStyle name="Обычный 37" xfId="9214"/>
    <cellStyle name="Обычный 37 2" xfId="9215"/>
    <cellStyle name="Обычный 37 2 2" xfId="20207"/>
    <cellStyle name="Обычный 37 2 2 2" xfId="20979"/>
    <cellStyle name="Обычный 37 2 2 2 2" xfId="23167"/>
    <cellStyle name="Обычный 37 2 2 2 2 2" xfId="26474"/>
    <cellStyle name="Обычный 37 2 2 2 3" xfId="24820"/>
    <cellStyle name="Обычный 37 2 2 3" xfId="22416"/>
    <cellStyle name="Обычный 37 2 2 3 2" xfId="25722"/>
    <cellStyle name="Обычный 37 2 2 4" xfId="24068"/>
    <cellStyle name="Обычный 37 2 3" xfId="20507"/>
    <cellStyle name="Обычный 37 2 3 2" xfId="21281"/>
    <cellStyle name="Обычный 37 2 3 2 2" xfId="23471"/>
    <cellStyle name="Обычный 37 2 3 2 2 2" xfId="26778"/>
    <cellStyle name="Обычный 37 2 3 2 3" xfId="25124"/>
    <cellStyle name="Обычный 37 2 3 3" xfId="22720"/>
    <cellStyle name="Обычный 37 2 3 3 2" xfId="26026"/>
    <cellStyle name="Обычный 37 2 3 4" xfId="24372"/>
    <cellStyle name="Обычный 37 2 4" xfId="20741"/>
    <cellStyle name="Обычный 37 2 4 2" xfId="22924"/>
    <cellStyle name="Обычный 37 2 4 2 2" xfId="26230"/>
    <cellStyle name="Обычный 37 2 4 3" xfId="24576"/>
    <cellStyle name="Обычный 37 2 5" xfId="22175"/>
    <cellStyle name="Обычный 37 2 5 2" xfId="25479"/>
    <cellStyle name="Обычный 37 2 6" xfId="23825"/>
    <cellStyle name="Обычный 37 3" xfId="9216"/>
    <cellStyle name="Обычный 37 3 2" xfId="20884"/>
    <cellStyle name="Обычный 37 3 2 2" xfId="23071"/>
    <cellStyle name="Обычный 37 3 2 2 2" xfId="26378"/>
    <cellStyle name="Обычный 37 3 2 3" xfId="24724"/>
    <cellStyle name="Обычный 37 3 3" xfId="22320"/>
    <cellStyle name="Обычный 37 3 3 2" xfId="25626"/>
    <cellStyle name="Обычный 37 3 4" xfId="23972"/>
    <cellStyle name="Обычный 37 3 5" xfId="20116"/>
    <cellStyle name="Обычный 37 4" xfId="15452"/>
    <cellStyle name="Обычный 37 4 2" xfId="21185"/>
    <cellStyle name="Обычный 37 4 2 2" xfId="23375"/>
    <cellStyle name="Обычный 37 4 2 2 2" xfId="26682"/>
    <cellStyle name="Обычный 37 4 2 3" xfId="25028"/>
    <cellStyle name="Обычный 37 4 3" xfId="22624"/>
    <cellStyle name="Обычный 37 4 3 2" xfId="25930"/>
    <cellStyle name="Обычный 37 4 4" xfId="24276"/>
    <cellStyle name="Обычный 37 4 5" xfId="20417"/>
    <cellStyle name="Обычный 37 5" xfId="16982"/>
    <cellStyle name="Обычный 37 5 2" xfId="22825"/>
    <cellStyle name="Обычный 37 5 2 2" xfId="26131"/>
    <cellStyle name="Обычный 37 5 3" xfId="24477"/>
    <cellStyle name="Обычный 37 5 4" xfId="20639"/>
    <cellStyle name="Обычный 37 6" xfId="21421"/>
    <cellStyle name="Обычный 37 6 2" xfId="23534"/>
    <cellStyle name="Обычный 37 6 2 2" xfId="26842"/>
    <cellStyle name="Обычный 37 6 3" xfId="25188"/>
    <cellStyle name="Обычный 37 7" xfId="22079"/>
    <cellStyle name="Обычный 37 7 2" xfId="25383"/>
    <cellStyle name="Обычный 37 8" xfId="23729"/>
    <cellStyle name="Обычный 38" xfId="9217"/>
    <cellStyle name="Обычный 38 2" xfId="9218"/>
    <cellStyle name="Обычный 38 2 2" xfId="20208"/>
    <cellStyle name="Обычный 38 2 2 2" xfId="20980"/>
    <cellStyle name="Обычный 38 2 2 2 2" xfId="23168"/>
    <cellStyle name="Обычный 38 2 2 2 2 2" xfId="26475"/>
    <cellStyle name="Обычный 38 2 2 2 3" xfId="24821"/>
    <cellStyle name="Обычный 38 2 2 3" xfId="22417"/>
    <cellStyle name="Обычный 38 2 2 3 2" xfId="25723"/>
    <cellStyle name="Обычный 38 2 2 4" xfId="24069"/>
    <cellStyle name="Обычный 38 2 3" xfId="20508"/>
    <cellStyle name="Обычный 38 2 3 2" xfId="21282"/>
    <cellStyle name="Обычный 38 2 3 2 2" xfId="23472"/>
    <cellStyle name="Обычный 38 2 3 2 2 2" xfId="26779"/>
    <cellStyle name="Обычный 38 2 3 2 3" xfId="25125"/>
    <cellStyle name="Обычный 38 2 3 3" xfId="22721"/>
    <cellStyle name="Обычный 38 2 3 3 2" xfId="26027"/>
    <cellStyle name="Обычный 38 2 3 4" xfId="24373"/>
    <cellStyle name="Обычный 38 2 4" xfId="20742"/>
    <cellStyle name="Обычный 38 2 4 2" xfId="22925"/>
    <cellStyle name="Обычный 38 2 4 2 2" xfId="26231"/>
    <cellStyle name="Обычный 38 2 4 3" xfId="24577"/>
    <cellStyle name="Обычный 38 2 5" xfId="22176"/>
    <cellStyle name="Обычный 38 2 5 2" xfId="25480"/>
    <cellStyle name="Обычный 38 2 6" xfId="23826"/>
    <cellStyle name="Обычный 38 3" xfId="15453"/>
    <cellStyle name="Обычный 38 3 2" xfId="20885"/>
    <cellStyle name="Обычный 38 3 2 2" xfId="23072"/>
    <cellStyle name="Обычный 38 3 2 2 2" xfId="26379"/>
    <cellStyle name="Обычный 38 3 2 3" xfId="24725"/>
    <cellStyle name="Обычный 38 3 3" xfId="22321"/>
    <cellStyle name="Обычный 38 3 3 2" xfId="25627"/>
    <cellStyle name="Обычный 38 3 4" xfId="23973"/>
    <cellStyle name="Обычный 38 3 5" xfId="20117"/>
    <cellStyle name="Обычный 38 4" xfId="16983"/>
    <cellStyle name="Обычный 38 4 2" xfId="21186"/>
    <cellStyle name="Обычный 38 4 2 2" xfId="23376"/>
    <cellStyle name="Обычный 38 4 2 2 2" xfId="26683"/>
    <cellStyle name="Обычный 38 4 2 3" xfId="25029"/>
    <cellStyle name="Обычный 38 4 3" xfId="22625"/>
    <cellStyle name="Обычный 38 4 3 2" xfId="25931"/>
    <cellStyle name="Обычный 38 4 4" xfId="24277"/>
    <cellStyle name="Обычный 38 4 5" xfId="20418"/>
    <cellStyle name="Обычный 38 5" xfId="20640"/>
    <cellStyle name="Обычный 38 5 2" xfId="22826"/>
    <cellStyle name="Обычный 38 5 2 2" xfId="26132"/>
    <cellStyle name="Обычный 38 5 3" xfId="24478"/>
    <cellStyle name="Обычный 38 6" xfId="21422"/>
    <cellStyle name="Обычный 38 6 2" xfId="23535"/>
    <cellStyle name="Обычный 38 6 2 2" xfId="26843"/>
    <cellStyle name="Обычный 38 6 3" xfId="25189"/>
    <cellStyle name="Обычный 38 7" xfId="22080"/>
    <cellStyle name="Обычный 38 7 2" xfId="25384"/>
    <cellStyle name="Обычный 38 8" xfId="23730"/>
    <cellStyle name="Обычный 39" xfId="9219"/>
    <cellStyle name="Обычный 39 2" xfId="9220"/>
    <cellStyle name="Обычный 39 2 2" xfId="20209"/>
    <cellStyle name="Обычный 39 2 2 2" xfId="20981"/>
    <cellStyle name="Обычный 39 2 2 2 2" xfId="23169"/>
    <cellStyle name="Обычный 39 2 2 2 2 2" xfId="26476"/>
    <cellStyle name="Обычный 39 2 2 2 3" xfId="24822"/>
    <cellStyle name="Обычный 39 2 2 3" xfId="22418"/>
    <cellStyle name="Обычный 39 2 2 3 2" xfId="25724"/>
    <cellStyle name="Обычный 39 2 2 4" xfId="24070"/>
    <cellStyle name="Обычный 39 2 3" xfId="20509"/>
    <cellStyle name="Обычный 39 2 3 2" xfId="21283"/>
    <cellStyle name="Обычный 39 2 3 2 2" xfId="23473"/>
    <cellStyle name="Обычный 39 2 3 2 2 2" xfId="26780"/>
    <cellStyle name="Обычный 39 2 3 2 3" xfId="25126"/>
    <cellStyle name="Обычный 39 2 3 3" xfId="22722"/>
    <cellStyle name="Обычный 39 2 3 3 2" xfId="26028"/>
    <cellStyle name="Обычный 39 2 3 4" xfId="24374"/>
    <cellStyle name="Обычный 39 2 4" xfId="20743"/>
    <cellStyle name="Обычный 39 2 4 2" xfId="22926"/>
    <cellStyle name="Обычный 39 2 4 2 2" xfId="26232"/>
    <cellStyle name="Обычный 39 2 4 3" xfId="24578"/>
    <cellStyle name="Обычный 39 2 5" xfId="22177"/>
    <cellStyle name="Обычный 39 2 5 2" xfId="25481"/>
    <cellStyle name="Обычный 39 2 6" xfId="23827"/>
    <cellStyle name="Обычный 39 3" xfId="15454"/>
    <cellStyle name="Обычный 39 3 2" xfId="20886"/>
    <cellStyle name="Обычный 39 3 2 2" xfId="23073"/>
    <cellStyle name="Обычный 39 3 2 2 2" xfId="26380"/>
    <cellStyle name="Обычный 39 3 2 3" xfId="24726"/>
    <cellStyle name="Обычный 39 3 3" xfId="22322"/>
    <cellStyle name="Обычный 39 3 3 2" xfId="25628"/>
    <cellStyle name="Обычный 39 3 4" xfId="23974"/>
    <cellStyle name="Обычный 39 3 5" xfId="20118"/>
    <cellStyle name="Обычный 39 4" xfId="16984"/>
    <cellStyle name="Обычный 39 4 2" xfId="21187"/>
    <cellStyle name="Обычный 39 4 2 2" xfId="23377"/>
    <cellStyle name="Обычный 39 4 2 2 2" xfId="26684"/>
    <cellStyle name="Обычный 39 4 2 3" xfId="25030"/>
    <cellStyle name="Обычный 39 4 3" xfId="22626"/>
    <cellStyle name="Обычный 39 4 3 2" xfId="25932"/>
    <cellStyle name="Обычный 39 4 4" xfId="24278"/>
    <cellStyle name="Обычный 39 4 5" xfId="20419"/>
    <cellStyle name="Обычный 39 5" xfId="20641"/>
    <cellStyle name="Обычный 39 5 2" xfId="22827"/>
    <cellStyle name="Обычный 39 5 2 2" xfId="26133"/>
    <cellStyle name="Обычный 39 5 3" xfId="24479"/>
    <cellStyle name="Обычный 39 6" xfId="21423"/>
    <cellStyle name="Обычный 39 6 2" xfId="23536"/>
    <cellStyle name="Обычный 39 6 2 2" xfId="26844"/>
    <cellStyle name="Обычный 39 6 3" xfId="25190"/>
    <cellStyle name="Обычный 39 7" xfId="22081"/>
    <cellStyle name="Обычный 39 7 2" xfId="25385"/>
    <cellStyle name="Обычный 39 8" xfId="23731"/>
    <cellStyle name="Обычный 4" xfId="6"/>
    <cellStyle name="Обычный 4 10" xfId="9222"/>
    <cellStyle name="Обычный 4 10 2" xfId="27269"/>
    <cellStyle name="Обычный 4 11" xfId="9223"/>
    <cellStyle name="Обычный 4 11 2" xfId="27270"/>
    <cellStyle name="Обычный 4 12" xfId="9224"/>
    <cellStyle name="Обычный 4 12 2" xfId="27271"/>
    <cellStyle name="Обычный 4 13" xfId="9225"/>
    <cellStyle name="Обычный 4 14" xfId="9226"/>
    <cellStyle name="Обычный 4 15" xfId="9227"/>
    <cellStyle name="Обычный 4 16" xfId="9228"/>
    <cellStyle name="Обычный 4 17" xfId="9229"/>
    <cellStyle name="Обычный 4 18" xfId="9230"/>
    <cellStyle name="Обычный 4 19" xfId="9231"/>
    <cellStyle name="Обычный 4 2" xfId="9232"/>
    <cellStyle name="Обычный 4 2 2" xfId="9233"/>
    <cellStyle name="Обычный 4 2 2 2" xfId="9234"/>
    <cellStyle name="Обычный 4 2 2 2 2" xfId="20982"/>
    <cellStyle name="Обычный 4 2 2 2 2 2" xfId="23170"/>
    <cellStyle name="Обычный 4 2 2 2 2 2 2" xfId="26477"/>
    <cellStyle name="Обычный 4 2 2 2 2 3" xfId="24823"/>
    <cellStyle name="Обычный 4 2 2 2 3" xfId="22419"/>
    <cellStyle name="Обычный 4 2 2 2 3 2" xfId="25725"/>
    <cellStyle name="Обычный 4 2 2 2 4" xfId="24071"/>
    <cellStyle name="Обычный 4 2 2 2 5" xfId="27273"/>
    <cellStyle name="Обычный 4 2 2 3" xfId="9235"/>
    <cellStyle name="Обычный 4 2 2 3 2" xfId="21284"/>
    <cellStyle name="Обычный 4 2 2 3 2 2" xfId="23474"/>
    <cellStyle name="Обычный 4 2 2 3 2 2 2" xfId="26781"/>
    <cellStyle name="Обычный 4 2 2 3 2 3" xfId="25127"/>
    <cellStyle name="Обычный 4 2 2 3 3" xfId="22723"/>
    <cellStyle name="Обычный 4 2 2 3 3 2" xfId="26029"/>
    <cellStyle name="Обычный 4 2 2 3 4" xfId="24375"/>
    <cellStyle name="Обычный 4 2 2 4" xfId="15456"/>
    <cellStyle name="Обычный 4 2 2 4 2" xfId="22927"/>
    <cellStyle name="Обычный 4 2 2 4 2 2" xfId="26233"/>
    <cellStyle name="Обычный 4 2 2 4 3" xfId="24579"/>
    <cellStyle name="Обычный 4 2 2 4 4" xfId="20744"/>
    <cellStyle name="Обычный 4 2 2 5" xfId="16986"/>
    <cellStyle name="Обычный 4 2 2 5 2" xfId="23643"/>
    <cellStyle name="Обычный 4 2 2 5 2 2" xfId="26952"/>
    <cellStyle name="Обычный 4 2 2 5 3" xfId="25298"/>
    <cellStyle name="Обычный 4 2 2 5 4" xfId="21983"/>
    <cellStyle name="Обычный 4 2 2 6" xfId="22178"/>
    <cellStyle name="Обычный 4 2 2 6 2" xfId="25482"/>
    <cellStyle name="Обычный 4 2 2 7" xfId="23828"/>
    <cellStyle name="Обычный 4 2 2 8" xfId="27272"/>
    <cellStyle name="Обычный 4 2 3" xfId="9236"/>
    <cellStyle name="Обычный 4 2 3 2" xfId="9237"/>
    <cellStyle name="Обычный 4 2 3 2 2" xfId="23074"/>
    <cellStyle name="Обычный 4 2 3 2 2 2" xfId="26381"/>
    <cellStyle name="Обычный 4 2 3 2 3" xfId="24727"/>
    <cellStyle name="Обычный 4 2 3 2 4" xfId="20887"/>
    <cellStyle name="Обычный 4 2 3 3" xfId="22323"/>
    <cellStyle name="Обычный 4 2 3 3 2" xfId="25629"/>
    <cellStyle name="Обычный 4 2 3 4" xfId="23975"/>
    <cellStyle name="Обычный 4 2 3 5" xfId="27274"/>
    <cellStyle name="Обычный 4 2 4" xfId="9238"/>
    <cellStyle name="Обычный 4 2 4 2" xfId="9239"/>
    <cellStyle name="Обычный 4 2 4 2 2" xfId="23378"/>
    <cellStyle name="Обычный 4 2 4 2 2 2" xfId="26685"/>
    <cellStyle name="Обычный 4 2 4 2 3" xfId="25031"/>
    <cellStyle name="Обычный 4 2 4 2 4" xfId="21188"/>
    <cellStyle name="Обычный 4 2 4 3" xfId="9240"/>
    <cellStyle name="Обычный 4 2 4 3 2" xfId="25933"/>
    <cellStyle name="Обычный 4 2 4 3 3" xfId="22627"/>
    <cellStyle name="Обычный 4 2 4 4" xfId="24279"/>
    <cellStyle name="Обычный 4 2 4 5" xfId="27275"/>
    <cellStyle name="Обычный 4 2 5" xfId="9241"/>
    <cellStyle name="Обычный 4 2 5 2" xfId="22828"/>
    <cellStyle name="Обычный 4 2 5 2 2" xfId="26134"/>
    <cellStyle name="Обычный 4 2 5 3" xfId="24480"/>
    <cellStyle name="Обычный 4 2 5 4" xfId="27276"/>
    <cellStyle name="Обычный 4 2 6" xfId="9242"/>
    <cellStyle name="Обычный 4 2 6 2" xfId="23583"/>
    <cellStyle name="Обычный 4 2 6 2 2" xfId="26892"/>
    <cellStyle name="Обычный 4 2 6 3" xfId="25238"/>
    <cellStyle name="Обычный 4 2 6 4" xfId="21643"/>
    <cellStyle name="Обычный 4 2 7" xfId="9243"/>
    <cellStyle name="Обычный 4 2 7 2" xfId="25386"/>
    <cellStyle name="Обычный 4 2 7 3" xfId="22082"/>
    <cellStyle name="Обычный 4 2 8" xfId="23732"/>
    <cellStyle name="Обычный 4 20" xfId="9244"/>
    <cellStyle name="Обычный 4 21" xfId="9245"/>
    <cellStyle name="Обычный 4 21 2" xfId="9246"/>
    <cellStyle name="Обычный 4 22" xfId="9247"/>
    <cellStyle name="Обычный 4 23" xfId="9248"/>
    <cellStyle name="Обычный 4 24" xfId="9249"/>
    <cellStyle name="Обычный 4 25" xfId="15455"/>
    <cellStyle name="Обычный 4 26" xfId="16985"/>
    <cellStyle name="Обычный 4 27" xfId="9221"/>
    <cellStyle name="Обычный 4 3" xfId="9250"/>
    <cellStyle name="Обычный 4 3 2" xfId="9251"/>
    <cellStyle name="Обычный 4 3 2 2" xfId="9252"/>
    <cellStyle name="Обычный 4 3 2 2 2" xfId="27278"/>
    <cellStyle name="Обычный 4 3 2 3" xfId="9253"/>
    <cellStyle name="Обычный 4 3 2 4" xfId="27277"/>
    <cellStyle name="Обычный 4 3 3" xfId="9254"/>
    <cellStyle name="Обычный 4 3 3 2" xfId="9255"/>
    <cellStyle name="Обычный 4 3 3 3" xfId="27279"/>
    <cellStyle name="Обычный 4 3 4" xfId="9256"/>
    <cellStyle name="Обычный 4 4" xfId="9257"/>
    <cellStyle name="Обычный 4 4 2" xfId="9258"/>
    <cellStyle name="Обычный 4 4 2 2" xfId="9259"/>
    <cellStyle name="Обычный 4 4 2 3" xfId="9260"/>
    <cellStyle name="Обычный 4 4 2 4" xfId="27281"/>
    <cellStyle name="Обычный 4 4 3" xfId="9261"/>
    <cellStyle name="Обычный 4 4 3 2" xfId="9262"/>
    <cellStyle name="Обычный 4 4 4" xfId="9263"/>
    <cellStyle name="Обычный 4 4 5" xfId="9264"/>
    <cellStyle name="Обычный 4 4 6" xfId="15457"/>
    <cellStyle name="Обычный 4 4 7" xfId="16987"/>
    <cellStyle name="Обычный 4 4 8" xfId="27280"/>
    <cellStyle name="Обычный 4 5" xfId="9265"/>
    <cellStyle name="Обычный 4 5 2" xfId="9266"/>
    <cellStyle name="Обычный 4 5 3" xfId="21385"/>
    <cellStyle name="Обычный 4 5 4" xfId="27282"/>
    <cellStyle name="Обычный 4 6" xfId="9267"/>
    <cellStyle name="Обычный 4 6 2" xfId="23537"/>
    <cellStyle name="Обычный 4 6 2 2" xfId="26845"/>
    <cellStyle name="Обычный 4 6 3" xfId="25191"/>
    <cellStyle name="Обычный 4 6 4" xfId="21424"/>
    <cellStyle name="Обычный 4 6 5" xfId="27283"/>
    <cellStyle name="Обычный 4 7" xfId="9268"/>
    <cellStyle name="Обычный 4 7 2" xfId="27284"/>
    <cellStyle name="Обычный 4 8" xfId="9269"/>
    <cellStyle name="Обычный 4 8 2" xfId="27285"/>
    <cellStyle name="Обычный 4 9" xfId="9270"/>
    <cellStyle name="Обычный 4 9 2" xfId="27286"/>
    <cellStyle name="Обычный 4_Баланс2012_15.06.11" xfId="9271"/>
    <cellStyle name="Обычный 40" xfId="9272"/>
    <cellStyle name="Обычный 40 2" xfId="9273"/>
    <cellStyle name="Обычный 40 2 2" xfId="20210"/>
    <cellStyle name="Обычный 40 2 2 2" xfId="20983"/>
    <cellStyle name="Обычный 40 2 2 2 2" xfId="23171"/>
    <cellStyle name="Обычный 40 2 2 2 2 2" xfId="26478"/>
    <cellStyle name="Обычный 40 2 2 2 3" xfId="24824"/>
    <cellStyle name="Обычный 40 2 2 3" xfId="22420"/>
    <cellStyle name="Обычный 40 2 2 3 2" xfId="25726"/>
    <cellStyle name="Обычный 40 2 2 4" xfId="24072"/>
    <cellStyle name="Обычный 40 2 3" xfId="20510"/>
    <cellStyle name="Обычный 40 2 3 2" xfId="21285"/>
    <cellStyle name="Обычный 40 2 3 2 2" xfId="23475"/>
    <cellStyle name="Обычный 40 2 3 2 2 2" xfId="26782"/>
    <cellStyle name="Обычный 40 2 3 2 3" xfId="25128"/>
    <cellStyle name="Обычный 40 2 3 3" xfId="22724"/>
    <cellStyle name="Обычный 40 2 3 3 2" xfId="26030"/>
    <cellStyle name="Обычный 40 2 3 4" xfId="24376"/>
    <cellStyle name="Обычный 40 2 4" xfId="20745"/>
    <cellStyle name="Обычный 40 2 4 2" xfId="22928"/>
    <cellStyle name="Обычный 40 2 4 2 2" xfId="26234"/>
    <cellStyle name="Обычный 40 2 4 3" xfId="24580"/>
    <cellStyle name="Обычный 40 2 5" xfId="22179"/>
    <cellStyle name="Обычный 40 2 5 2" xfId="25483"/>
    <cellStyle name="Обычный 40 2 6" xfId="23829"/>
    <cellStyle name="Обычный 40 3" xfId="20119"/>
    <cellStyle name="Обычный 40 3 2" xfId="20888"/>
    <cellStyle name="Обычный 40 3 2 2" xfId="23075"/>
    <cellStyle name="Обычный 40 3 2 2 2" xfId="26382"/>
    <cellStyle name="Обычный 40 3 2 3" xfId="24728"/>
    <cellStyle name="Обычный 40 3 3" xfId="22324"/>
    <cellStyle name="Обычный 40 3 3 2" xfId="25630"/>
    <cellStyle name="Обычный 40 3 4" xfId="23976"/>
    <cellStyle name="Обычный 40 4" xfId="20420"/>
    <cellStyle name="Обычный 40 4 2" xfId="21189"/>
    <cellStyle name="Обычный 40 4 2 2" xfId="23379"/>
    <cellStyle name="Обычный 40 4 2 2 2" xfId="26686"/>
    <cellStyle name="Обычный 40 4 2 3" xfId="25032"/>
    <cellStyle name="Обычный 40 4 3" xfId="22628"/>
    <cellStyle name="Обычный 40 4 3 2" xfId="25934"/>
    <cellStyle name="Обычный 40 4 4" xfId="24280"/>
    <cellStyle name="Обычный 40 5" xfId="20642"/>
    <cellStyle name="Обычный 40 5 2" xfId="22829"/>
    <cellStyle name="Обычный 40 5 2 2" xfId="26135"/>
    <cellStyle name="Обычный 40 5 3" xfId="24481"/>
    <cellStyle name="Обычный 40 6" xfId="21425"/>
    <cellStyle name="Обычный 40 6 2" xfId="23538"/>
    <cellStyle name="Обычный 40 6 2 2" xfId="26846"/>
    <cellStyle name="Обычный 40 6 3" xfId="25192"/>
    <cellStyle name="Обычный 40 7" xfId="22083"/>
    <cellStyle name="Обычный 40 7 2" xfId="25387"/>
    <cellStyle name="Обычный 40 8" xfId="23733"/>
    <cellStyle name="Обычный 41" xfId="9274"/>
    <cellStyle name="Обычный 41 2" xfId="9275"/>
    <cellStyle name="Обычный 41 2 2" xfId="20211"/>
    <cellStyle name="Обычный 41 2 2 2" xfId="20984"/>
    <cellStyle name="Обычный 41 2 2 2 2" xfId="23172"/>
    <cellStyle name="Обычный 41 2 2 2 2 2" xfId="26479"/>
    <cellStyle name="Обычный 41 2 2 2 3" xfId="24825"/>
    <cellStyle name="Обычный 41 2 2 3" xfId="22421"/>
    <cellStyle name="Обычный 41 2 2 3 2" xfId="25727"/>
    <cellStyle name="Обычный 41 2 2 4" xfId="24073"/>
    <cellStyle name="Обычный 41 2 3" xfId="20511"/>
    <cellStyle name="Обычный 41 2 3 2" xfId="21286"/>
    <cellStyle name="Обычный 41 2 3 2 2" xfId="23476"/>
    <cellStyle name="Обычный 41 2 3 2 2 2" xfId="26783"/>
    <cellStyle name="Обычный 41 2 3 2 3" xfId="25129"/>
    <cellStyle name="Обычный 41 2 3 3" xfId="22725"/>
    <cellStyle name="Обычный 41 2 3 3 2" xfId="26031"/>
    <cellStyle name="Обычный 41 2 3 4" xfId="24377"/>
    <cellStyle name="Обычный 41 2 4" xfId="20746"/>
    <cellStyle name="Обычный 41 2 4 2" xfId="22929"/>
    <cellStyle name="Обычный 41 2 4 2 2" xfId="26235"/>
    <cellStyle name="Обычный 41 2 4 3" xfId="24581"/>
    <cellStyle name="Обычный 41 2 5" xfId="22180"/>
    <cellStyle name="Обычный 41 2 5 2" xfId="25484"/>
    <cellStyle name="Обычный 41 2 6" xfId="23830"/>
    <cellStyle name="Обычный 41 3" xfId="15458"/>
    <cellStyle name="Обычный 41 3 2" xfId="20889"/>
    <cellStyle name="Обычный 41 3 2 2" xfId="23076"/>
    <cellStyle name="Обычный 41 3 2 2 2" xfId="26383"/>
    <cellStyle name="Обычный 41 3 2 3" xfId="24729"/>
    <cellStyle name="Обычный 41 3 3" xfId="22325"/>
    <cellStyle name="Обычный 41 3 3 2" xfId="25631"/>
    <cellStyle name="Обычный 41 3 4" xfId="23977"/>
    <cellStyle name="Обычный 41 3 5" xfId="20120"/>
    <cellStyle name="Обычный 41 4" xfId="16988"/>
    <cellStyle name="Обычный 41 4 2" xfId="21190"/>
    <cellStyle name="Обычный 41 4 2 2" xfId="23380"/>
    <cellStyle name="Обычный 41 4 2 2 2" xfId="26687"/>
    <cellStyle name="Обычный 41 4 2 3" xfId="25033"/>
    <cellStyle name="Обычный 41 4 3" xfId="22629"/>
    <cellStyle name="Обычный 41 4 3 2" xfId="25935"/>
    <cellStyle name="Обычный 41 4 4" xfId="24281"/>
    <cellStyle name="Обычный 41 4 5" xfId="20421"/>
    <cellStyle name="Обычный 41 5" xfId="20643"/>
    <cellStyle name="Обычный 41 5 2" xfId="22830"/>
    <cellStyle name="Обычный 41 5 2 2" xfId="26136"/>
    <cellStyle name="Обычный 41 5 3" xfId="24482"/>
    <cellStyle name="Обычный 41 6" xfId="21426"/>
    <cellStyle name="Обычный 41 6 2" xfId="23539"/>
    <cellStyle name="Обычный 41 6 2 2" xfId="26847"/>
    <cellStyle name="Обычный 41 6 3" xfId="25193"/>
    <cellStyle name="Обычный 41 7" xfId="22084"/>
    <cellStyle name="Обычный 41 7 2" xfId="25388"/>
    <cellStyle name="Обычный 41 8" xfId="23734"/>
    <cellStyle name="Обычный 42" xfId="9276"/>
    <cellStyle name="Обычный 42 2" xfId="9277"/>
    <cellStyle name="Обычный 42 2 2" xfId="20212"/>
    <cellStyle name="Обычный 42 2 2 2" xfId="20985"/>
    <cellStyle name="Обычный 42 2 2 2 2" xfId="23173"/>
    <cellStyle name="Обычный 42 2 2 2 2 2" xfId="26480"/>
    <cellStyle name="Обычный 42 2 2 2 3" xfId="24826"/>
    <cellStyle name="Обычный 42 2 2 3" xfId="22422"/>
    <cellStyle name="Обычный 42 2 2 3 2" xfId="25728"/>
    <cellStyle name="Обычный 42 2 2 4" xfId="24074"/>
    <cellStyle name="Обычный 42 2 3" xfId="20512"/>
    <cellStyle name="Обычный 42 2 3 2" xfId="21287"/>
    <cellStyle name="Обычный 42 2 3 2 2" xfId="23477"/>
    <cellStyle name="Обычный 42 2 3 2 2 2" xfId="26784"/>
    <cellStyle name="Обычный 42 2 3 2 3" xfId="25130"/>
    <cellStyle name="Обычный 42 2 3 3" xfId="22726"/>
    <cellStyle name="Обычный 42 2 3 3 2" xfId="26032"/>
    <cellStyle name="Обычный 42 2 3 4" xfId="24378"/>
    <cellStyle name="Обычный 42 2 4" xfId="20747"/>
    <cellStyle name="Обычный 42 2 4 2" xfId="22930"/>
    <cellStyle name="Обычный 42 2 4 2 2" xfId="26236"/>
    <cellStyle name="Обычный 42 2 4 3" xfId="24582"/>
    <cellStyle name="Обычный 42 2 5" xfId="22181"/>
    <cellStyle name="Обычный 42 2 5 2" xfId="25485"/>
    <cellStyle name="Обычный 42 2 6" xfId="23831"/>
    <cellStyle name="Обычный 42 2 7" xfId="19922"/>
    <cellStyle name="Обычный 42 3" xfId="9278"/>
    <cellStyle name="Обычный 42 3 2" xfId="20890"/>
    <cellStyle name="Обычный 42 3 2 2" xfId="23077"/>
    <cellStyle name="Обычный 42 3 2 2 2" xfId="26384"/>
    <cellStyle name="Обычный 42 3 2 3" xfId="24730"/>
    <cellStyle name="Обычный 42 3 3" xfId="22326"/>
    <cellStyle name="Обычный 42 3 3 2" xfId="25632"/>
    <cellStyle name="Обычный 42 3 4" xfId="23978"/>
    <cellStyle name="Обычный 42 4" xfId="15459"/>
    <cellStyle name="Обычный 42 4 2" xfId="21191"/>
    <cellStyle name="Обычный 42 4 2 2" xfId="23381"/>
    <cellStyle name="Обычный 42 4 2 2 2" xfId="26688"/>
    <cellStyle name="Обычный 42 4 2 3" xfId="25034"/>
    <cellStyle name="Обычный 42 4 3" xfId="22630"/>
    <cellStyle name="Обычный 42 4 3 2" xfId="25936"/>
    <cellStyle name="Обычный 42 4 4" xfId="24282"/>
    <cellStyle name="Обычный 42 4 5" xfId="20422"/>
    <cellStyle name="Обычный 42 5" xfId="16989"/>
    <cellStyle name="Обычный 42 5 2" xfId="22831"/>
    <cellStyle name="Обычный 42 5 2 2" xfId="26137"/>
    <cellStyle name="Обычный 42 5 3" xfId="24483"/>
    <cellStyle name="Обычный 42 5 4" xfId="20644"/>
    <cellStyle name="Обычный 42 6" xfId="21427"/>
    <cellStyle name="Обычный 42 6 2" xfId="23540"/>
    <cellStyle name="Обычный 42 6 2 2" xfId="26848"/>
    <cellStyle name="Обычный 42 6 3" xfId="25194"/>
    <cellStyle name="Обычный 42 7" xfId="22085"/>
    <cellStyle name="Обычный 42 7 2" xfId="25389"/>
    <cellStyle name="Обычный 42 8" xfId="23735"/>
    <cellStyle name="Обычный 42_Приложение 2 10-00" xfId="9279"/>
    <cellStyle name="Обычный 43" xfId="9280"/>
    <cellStyle name="Обычный 43 2" xfId="9281"/>
    <cellStyle name="Обычный 43 2 2" xfId="15293"/>
    <cellStyle name="Обычный 43 2 2 2" xfId="20986"/>
    <cellStyle name="Обычный 43 2 2 2 2" xfId="23174"/>
    <cellStyle name="Обычный 43 2 2 2 2 2" xfId="26481"/>
    <cellStyle name="Обычный 43 2 2 2 3" xfId="24827"/>
    <cellStyle name="Обычный 43 2 2 3" xfId="22423"/>
    <cellStyle name="Обычный 43 2 2 3 2" xfId="25729"/>
    <cellStyle name="Обычный 43 2 2 4" xfId="24075"/>
    <cellStyle name="Обычный 43 2 3" xfId="15461"/>
    <cellStyle name="Обычный 43 2 3 2" xfId="21288"/>
    <cellStyle name="Обычный 43 2 3 2 2" xfId="23478"/>
    <cellStyle name="Обычный 43 2 3 2 2 2" xfId="26785"/>
    <cellStyle name="Обычный 43 2 3 2 3" xfId="25131"/>
    <cellStyle name="Обычный 43 2 3 3" xfId="22727"/>
    <cellStyle name="Обычный 43 2 3 3 2" xfId="26033"/>
    <cellStyle name="Обычный 43 2 3 4" xfId="24379"/>
    <cellStyle name="Обычный 43 2 3 5" xfId="20513"/>
    <cellStyle name="Обычный 43 2 4" xfId="16991"/>
    <cellStyle name="Обычный 43 2 4 2" xfId="22931"/>
    <cellStyle name="Обычный 43 2 4 2 2" xfId="26237"/>
    <cellStyle name="Обычный 43 2 4 3" xfId="24583"/>
    <cellStyle name="Обычный 43 2 4 4" xfId="20748"/>
    <cellStyle name="Обычный 43 2 5" xfId="22182"/>
    <cellStyle name="Обычный 43 2 5 2" xfId="25486"/>
    <cellStyle name="Обычный 43 2 6" xfId="23832"/>
    <cellStyle name="Обычный 43 3" xfId="15460"/>
    <cellStyle name="Обычный 43 3 2" xfId="20891"/>
    <cellStyle name="Обычный 43 3 2 2" xfId="23078"/>
    <cellStyle name="Обычный 43 3 2 2 2" xfId="26385"/>
    <cellStyle name="Обычный 43 3 2 3" xfId="24731"/>
    <cellStyle name="Обычный 43 3 3" xfId="22327"/>
    <cellStyle name="Обычный 43 3 3 2" xfId="25633"/>
    <cellStyle name="Обычный 43 3 4" xfId="23979"/>
    <cellStyle name="Обычный 43 3 5" xfId="20121"/>
    <cellStyle name="Обычный 43 4" xfId="16990"/>
    <cellStyle name="Обычный 43 4 2" xfId="21192"/>
    <cellStyle name="Обычный 43 4 2 2" xfId="23382"/>
    <cellStyle name="Обычный 43 4 2 2 2" xfId="26689"/>
    <cellStyle name="Обычный 43 4 2 3" xfId="25035"/>
    <cellStyle name="Обычный 43 4 3" xfId="22631"/>
    <cellStyle name="Обычный 43 4 3 2" xfId="25937"/>
    <cellStyle name="Обычный 43 4 4" xfId="24283"/>
    <cellStyle name="Обычный 43 4 5" xfId="20423"/>
    <cellStyle name="Обычный 43 5" xfId="20645"/>
    <cellStyle name="Обычный 43 5 2" xfId="22832"/>
    <cellStyle name="Обычный 43 5 2 2" xfId="26138"/>
    <cellStyle name="Обычный 43 5 3" xfId="24484"/>
    <cellStyle name="Обычный 43 6" xfId="21428"/>
    <cellStyle name="Обычный 43 6 2" xfId="23541"/>
    <cellStyle name="Обычный 43 6 2 2" xfId="26849"/>
    <cellStyle name="Обычный 43 6 3" xfId="25195"/>
    <cellStyle name="Обычный 43 7" xfId="22086"/>
    <cellStyle name="Обычный 43 7 2" xfId="25390"/>
    <cellStyle name="Обычный 43 8" xfId="23736"/>
    <cellStyle name="Обычный 44" xfId="9282"/>
    <cellStyle name="Обычный 44 2" xfId="9283"/>
    <cellStyle name="Обычный 44 2 2" xfId="23547"/>
    <cellStyle name="Обычный 44 2 2 2" xfId="26856"/>
    <cellStyle name="Обычный 44 2 3" xfId="25202"/>
    <cellStyle name="Обычный 44 2 4" xfId="21433"/>
    <cellStyle name="Обычный 44 3" xfId="15462"/>
    <cellStyle name="Обычный 44 4" xfId="16992"/>
    <cellStyle name="Обычный 44 5" xfId="19296"/>
    <cellStyle name="Обычный 45" xfId="9284"/>
    <cellStyle name="Обычный 45 2" xfId="9285"/>
    <cellStyle name="Обычный 45 2 2" xfId="23548"/>
    <cellStyle name="Обычный 45 2 2 2" xfId="26857"/>
    <cellStyle name="Обычный 45 2 3" xfId="25203"/>
    <cellStyle name="Обычный 45 2 4" xfId="21434"/>
    <cellStyle name="Обычный 45 3" xfId="15463"/>
    <cellStyle name="Обычный 45 4" xfId="16993"/>
    <cellStyle name="Обычный 45 5" xfId="19297"/>
    <cellStyle name="Обычный 46" xfId="9286"/>
    <cellStyle name="Обычный 46 2" xfId="9287"/>
    <cellStyle name="Обычный 46 2 2" xfId="23549"/>
    <cellStyle name="Обычный 46 2 2 2" xfId="26858"/>
    <cellStyle name="Обычный 46 2 3" xfId="25204"/>
    <cellStyle name="Обычный 46 2 4" xfId="21435"/>
    <cellStyle name="Обычный 46 3" xfId="15464"/>
    <cellStyle name="Обычный 46 4" xfId="16994"/>
    <cellStyle name="Обычный 46 5" xfId="19298"/>
    <cellStyle name="Обычный 47" xfId="9288"/>
    <cellStyle name="Обычный 47 2" xfId="9289"/>
    <cellStyle name="Обычный 47 2 2" xfId="23550"/>
    <cellStyle name="Обычный 47 2 2 2" xfId="26859"/>
    <cellStyle name="Обычный 47 2 3" xfId="25205"/>
    <cellStyle name="Обычный 47 2 4" xfId="21436"/>
    <cellStyle name="Обычный 47 3" xfId="15465"/>
    <cellStyle name="Обычный 47 4" xfId="16995"/>
    <cellStyle name="Обычный 47 5" xfId="19299"/>
    <cellStyle name="Обычный 48" xfId="9290"/>
    <cellStyle name="Обычный 48 2" xfId="15294"/>
    <cellStyle name="Обычный 48 2 2" xfId="21005"/>
    <cellStyle name="Обычный 48 2 2 2" xfId="23193"/>
    <cellStyle name="Обычный 48 2 2 2 2" xfId="26500"/>
    <cellStyle name="Обычный 48 2 2 3" xfId="24846"/>
    <cellStyle name="Обычный 48 2 3" xfId="22442"/>
    <cellStyle name="Обычный 48 2 3 2" xfId="25748"/>
    <cellStyle name="Обычный 48 2 4" xfId="24094"/>
    <cellStyle name="Обычный 48 2 5" xfId="20230"/>
    <cellStyle name="Обычный 48 3" xfId="15466"/>
    <cellStyle name="Обычный 48 3 2" xfId="21307"/>
    <cellStyle name="Обычный 48 3 2 2" xfId="23497"/>
    <cellStyle name="Обычный 48 3 2 2 2" xfId="26804"/>
    <cellStyle name="Обычный 48 3 2 3" xfId="25150"/>
    <cellStyle name="Обычный 48 3 3" xfId="22746"/>
    <cellStyle name="Обычный 48 3 3 2" xfId="26052"/>
    <cellStyle name="Обычный 48 3 4" xfId="24398"/>
    <cellStyle name="Обычный 48 3 5" xfId="20531"/>
    <cellStyle name="Обычный 48 4" xfId="16996"/>
    <cellStyle name="Обычный 48 4 2" xfId="22950"/>
    <cellStyle name="Обычный 48 4 2 2" xfId="26256"/>
    <cellStyle name="Обычный 48 4 3" xfId="24602"/>
    <cellStyle name="Обычный 48 4 4" xfId="20767"/>
    <cellStyle name="Обычный 48 5" xfId="22201"/>
    <cellStyle name="Обычный 48 5 2" xfId="25505"/>
    <cellStyle name="Обычный 48 6" xfId="23851"/>
    <cellStyle name="Обычный 48 7" xfId="20004"/>
    <cellStyle name="Обычный 49" xfId="9291"/>
    <cellStyle name="Обычный 49 2" xfId="15295"/>
    <cellStyle name="Обычный 49 2 2" xfId="21008"/>
    <cellStyle name="Обычный 49 2 2 2" xfId="23196"/>
    <cellStyle name="Обычный 49 2 2 2 2" xfId="26503"/>
    <cellStyle name="Обычный 49 2 2 3" xfId="24849"/>
    <cellStyle name="Обычный 49 2 3" xfId="22445"/>
    <cellStyle name="Обычный 49 2 3 2" xfId="25751"/>
    <cellStyle name="Обычный 49 2 4" xfId="24097"/>
    <cellStyle name="Обычный 49 2 5" xfId="20233"/>
    <cellStyle name="Обычный 49 3" xfId="15467"/>
    <cellStyle name="Обычный 49 3 2" xfId="22953"/>
    <cellStyle name="Обычный 49 3 2 2" xfId="26259"/>
    <cellStyle name="Обычный 49 3 3" xfId="24605"/>
    <cellStyle name="Обычный 49 3 4" xfId="20770"/>
    <cellStyle name="Обычный 49 4" xfId="16997"/>
    <cellStyle name="Обычный 49 4 2" xfId="25508"/>
    <cellStyle name="Обычный 49 4 3" xfId="22204"/>
    <cellStyle name="Обычный 49 5" xfId="23854"/>
    <cellStyle name="Обычный 49 6" xfId="20007"/>
    <cellStyle name="Обычный 5" xfId="9292"/>
    <cellStyle name="Обычный 5 10" xfId="9293"/>
    <cellStyle name="Обычный 5 10 2" xfId="25391"/>
    <cellStyle name="Обычный 5 10 3" xfId="22087"/>
    <cellStyle name="Обычный 5 11" xfId="9294"/>
    <cellStyle name="Обычный 5 11 2" xfId="23737"/>
    <cellStyle name="Обычный 5 12" xfId="9295"/>
    <cellStyle name="Обычный 5 13" xfId="9296"/>
    <cellStyle name="Обычный 5 14" xfId="9297"/>
    <cellStyle name="Обычный 5 15" xfId="9298"/>
    <cellStyle name="Обычный 5 16" xfId="9299"/>
    <cellStyle name="Обычный 5 17" xfId="9300"/>
    <cellStyle name="Обычный 5 18" xfId="9301"/>
    <cellStyle name="Обычный 5 19" xfId="9302"/>
    <cellStyle name="Обычный 5 2" xfId="9303"/>
    <cellStyle name="Обычный 5 2 2" xfId="9304"/>
    <cellStyle name="Обычный 5 2 2 2" xfId="9305"/>
    <cellStyle name="Обычный 5 2 2 2 2" xfId="9306"/>
    <cellStyle name="Обычный 5 2 2 2 3" xfId="15468"/>
    <cellStyle name="Обычный 5 2 2 2 4" xfId="16998"/>
    <cellStyle name="Обычный 5 2 2 3" xfId="9307"/>
    <cellStyle name="Обычный 5 2 2 4" xfId="19923"/>
    <cellStyle name="Обычный 5 2 3" xfId="9308"/>
    <cellStyle name="Обычный 5 2 3 2" xfId="9309"/>
    <cellStyle name="Обычный 5 2 3 3" xfId="9310"/>
    <cellStyle name="Обычный 5 2 4" xfId="9311"/>
    <cellStyle name="Обычный 5 2 5" xfId="9312"/>
    <cellStyle name="Обычный 5 2 6" xfId="9313"/>
    <cellStyle name="Обычный 5 2 6 2" xfId="9314"/>
    <cellStyle name="Обычный 5 2 7" xfId="9315"/>
    <cellStyle name="Обычный 5 2 8" xfId="9316"/>
    <cellStyle name="Обычный 5 2 9" xfId="9317"/>
    <cellStyle name="Обычный 5 2_Xl0001803" xfId="9318"/>
    <cellStyle name="Обычный 5 20" xfId="9319"/>
    <cellStyle name="Обычный 5 3" xfId="9320"/>
    <cellStyle name="Обычный 5 3 2" xfId="9321"/>
    <cellStyle name="Обычный 5 3 2 2" xfId="9322"/>
    <cellStyle name="Обычный 5 3 2 2 2" xfId="23175"/>
    <cellStyle name="Обычный 5 3 2 2 2 2" xfId="26482"/>
    <cellStyle name="Обычный 5 3 2 2 3" xfId="24828"/>
    <cellStyle name="Обычный 5 3 2 2 4" xfId="20987"/>
    <cellStyle name="Обычный 5 3 2 3" xfId="9323"/>
    <cellStyle name="Обычный 5 3 2 3 2" xfId="25730"/>
    <cellStyle name="Обычный 5 3 2 3 3" xfId="22424"/>
    <cellStyle name="Обычный 5 3 2 4" xfId="15470"/>
    <cellStyle name="Обычный 5 3 2 4 2" xfId="24076"/>
    <cellStyle name="Обычный 5 3 2 5" xfId="17000"/>
    <cellStyle name="Обычный 5 3 2 6" xfId="20213"/>
    <cellStyle name="Обычный 5 3 3" xfId="9324"/>
    <cellStyle name="Обычный 5 3 3 2" xfId="21289"/>
    <cellStyle name="Обычный 5 3 3 2 2" xfId="23479"/>
    <cellStyle name="Обычный 5 3 3 2 2 2" xfId="26786"/>
    <cellStyle name="Обычный 5 3 3 2 3" xfId="25132"/>
    <cellStyle name="Обычный 5 3 3 3" xfId="22728"/>
    <cellStyle name="Обычный 5 3 3 3 2" xfId="26034"/>
    <cellStyle name="Обычный 5 3 3 4" xfId="24380"/>
    <cellStyle name="Обычный 5 3 4" xfId="15469"/>
    <cellStyle name="Обычный 5 3 4 2" xfId="22932"/>
    <cellStyle name="Обычный 5 3 4 2 2" xfId="26238"/>
    <cellStyle name="Обычный 5 3 4 3" xfId="24584"/>
    <cellStyle name="Обычный 5 3 4 4" xfId="20749"/>
    <cellStyle name="Обычный 5 3 5" xfId="16999"/>
    <cellStyle name="Обычный 5 3 5 2" xfId="23644"/>
    <cellStyle name="Обычный 5 3 5 2 2" xfId="26953"/>
    <cellStyle name="Обычный 5 3 5 3" xfId="25299"/>
    <cellStyle name="Обычный 5 3 5 4" xfId="21984"/>
    <cellStyle name="Обычный 5 3 6" xfId="22183"/>
    <cellStyle name="Обычный 5 3 6 2" xfId="25487"/>
    <cellStyle name="Обычный 5 3 7" xfId="23833"/>
    <cellStyle name="Обычный 5 4" xfId="9325"/>
    <cellStyle name="Обычный 5 4 10" xfId="9326"/>
    <cellStyle name="Обычный 5 4 11" xfId="9327"/>
    <cellStyle name="Обычный 5 4 12" xfId="15471"/>
    <cellStyle name="Обычный 5 4 13" xfId="17001"/>
    <cellStyle name="Обычный 5 4 14" xfId="20122"/>
    <cellStyle name="Обычный 5 4 2" xfId="9328"/>
    <cellStyle name="Обычный 5 4 2 2" xfId="23079"/>
    <cellStyle name="Обычный 5 4 2 2 2" xfId="26386"/>
    <cellStyle name="Обычный 5 4 2 3" xfId="24732"/>
    <cellStyle name="Обычный 5 4 2 4" xfId="20892"/>
    <cellStyle name="Обычный 5 4 3" xfId="9329"/>
    <cellStyle name="Обычный 5 4 3 2" xfId="25634"/>
    <cellStyle name="Обычный 5 4 3 3" xfId="22328"/>
    <cellStyle name="Обычный 5 4 4" xfId="9330"/>
    <cellStyle name="Обычный 5 4 4 2" xfId="23980"/>
    <cellStyle name="Обычный 5 4 5" xfId="9331"/>
    <cellStyle name="Обычный 5 4 6" xfId="9332"/>
    <cellStyle name="Обычный 5 4 7" xfId="9333"/>
    <cellStyle name="Обычный 5 4 8" xfId="9334"/>
    <cellStyle name="Обычный 5 4 9" xfId="9335"/>
    <cellStyle name="Обычный 5 5" xfId="9336"/>
    <cellStyle name="Обычный 5 5 2" xfId="9337"/>
    <cellStyle name="Обычный 5 5 2 2" xfId="23383"/>
    <cellStyle name="Обычный 5 5 2 2 2" xfId="26690"/>
    <cellStyle name="Обычный 5 5 2 3" xfId="25036"/>
    <cellStyle name="Обычный 5 5 2 4" xfId="21193"/>
    <cellStyle name="Обычный 5 5 3" xfId="22632"/>
    <cellStyle name="Обычный 5 5 3 2" xfId="25938"/>
    <cellStyle name="Обычный 5 5 4" xfId="24284"/>
    <cellStyle name="Обычный 5 5 5" xfId="20424"/>
    <cellStyle name="Обычный 5 6" xfId="9338"/>
    <cellStyle name="Обычный 5 6 2" xfId="22833"/>
    <cellStyle name="Обычный 5 6 2 2" xfId="26139"/>
    <cellStyle name="Обычный 5 6 3" xfId="24485"/>
    <cellStyle name="Обычный 5 6 4" xfId="20646"/>
    <cellStyle name="Обычный 5 7" xfId="9339"/>
    <cellStyle name="Обычный 5 7 2" xfId="9340"/>
    <cellStyle name="Обычный 5 7 3" xfId="9341"/>
    <cellStyle name="Обычный 5 7 4" xfId="15472"/>
    <cellStyle name="Обычный 5 7 5" xfId="17002"/>
    <cellStyle name="Обычный 5 7 6" xfId="21393"/>
    <cellStyle name="Обычный 5 8" xfId="9342"/>
    <cellStyle name="Обычный 5 8 2" xfId="9343"/>
    <cellStyle name="Обычный 5 8 2 2" xfId="26850"/>
    <cellStyle name="Обычный 5 8 3" xfId="25196"/>
    <cellStyle name="Обычный 5 9" xfId="9344"/>
    <cellStyle name="Обычный 5 9 2" xfId="9345"/>
    <cellStyle name="Обычный 5 9 2 2" xfId="26893"/>
    <cellStyle name="Обычный 5 9 2 3" xfId="23584"/>
    <cellStyle name="Обычный 5 9 3" xfId="25239"/>
    <cellStyle name="Обычный 5 9 4" xfId="21644"/>
    <cellStyle name="Обычный 5_Итоги тариф. кампании 2011_коррек" xfId="9346"/>
    <cellStyle name="Обычный 50" xfId="9347"/>
    <cellStyle name="Обычный 50 2" xfId="9348"/>
    <cellStyle name="Обычный 50 2 2" xfId="22954"/>
    <cellStyle name="Обычный 50 2 2 2" xfId="26260"/>
    <cellStyle name="Обычный 50 2 3" xfId="24606"/>
    <cellStyle name="Обычный 50 2 4" xfId="20771"/>
    <cellStyle name="Обычный 50 3" xfId="15473"/>
    <cellStyle name="Обычный 50 3 2" xfId="25509"/>
    <cellStyle name="Обычный 50 3 3" xfId="22205"/>
    <cellStyle name="Обычный 50 4" xfId="17003"/>
    <cellStyle name="Обычный 50 4 2" xfId="23855"/>
    <cellStyle name="Обычный 50 5" xfId="20008"/>
    <cellStyle name="Обычный 51" xfId="9349"/>
    <cellStyle name="Обычный 51 2" xfId="15296"/>
    <cellStyle name="Обычный 51 2 2" xfId="22955"/>
    <cellStyle name="Обычный 51 2 2 2" xfId="26261"/>
    <cellStyle name="Обычный 51 2 3" xfId="24607"/>
    <cellStyle name="Обычный 51 2 4" xfId="20772"/>
    <cellStyle name="Обычный 51 3" xfId="15474"/>
    <cellStyle name="Обычный 51 3 2" xfId="25510"/>
    <cellStyle name="Обычный 51 3 3" xfId="22206"/>
    <cellStyle name="Обычный 51 4" xfId="17004"/>
    <cellStyle name="Обычный 51 4 2" xfId="23856"/>
    <cellStyle name="Обычный 51 5" xfId="20009"/>
    <cellStyle name="Обычный 52" xfId="9350"/>
    <cellStyle name="Обычный 52 2" xfId="20773"/>
    <cellStyle name="Обычный 52 2 2" xfId="22956"/>
    <cellStyle name="Обычный 52 2 2 2" xfId="26262"/>
    <cellStyle name="Обычный 52 2 3" xfId="24608"/>
    <cellStyle name="Обычный 52 3" xfId="22207"/>
    <cellStyle name="Обычный 52 3 2" xfId="25511"/>
    <cellStyle name="Обычный 52 4" xfId="23857"/>
    <cellStyle name="Обычный 52 5" xfId="20010"/>
    <cellStyle name="Обычный 53" xfId="9351"/>
    <cellStyle name="Обычный 53 2" xfId="20774"/>
    <cellStyle name="Обычный 53 2 2" xfId="22957"/>
    <cellStyle name="Обычный 53 2 2 2" xfId="26263"/>
    <cellStyle name="Обычный 53 2 3" xfId="24609"/>
    <cellStyle name="Обычный 53 3" xfId="22208"/>
    <cellStyle name="Обычный 53 3 2" xfId="25512"/>
    <cellStyle name="Обычный 53 4" xfId="23858"/>
    <cellStyle name="Обычный 53 5" xfId="20011"/>
    <cellStyle name="Обычный 54" xfId="9352"/>
    <cellStyle name="Обычный 54 2" xfId="20775"/>
    <cellStyle name="Обычный 54 2 2" xfId="22958"/>
    <cellStyle name="Обычный 54 2 2 2" xfId="26264"/>
    <cellStyle name="Обычный 54 2 3" xfId="24610"/>
    <cellStyle name="Обычный 54 3" xfId="22209"/>
    <cellStyle name="Обычный 54 3 2" xfId="25513"/>
    <cellStyle name="Обычный 54 4" xfId="23859"/>
    <cellStyle name="Обычный 54 5" xfId="20012"/>
    <cellStyle name="Обычный 55" xfId="9353"/>
    <cellStyle name="Обычный 55 2" xfId="20776"/>
    <cellStyle name="Обычный 55 2 2" xfId="22959"/>
    <cellStyle name="Обычный 55 2 2 2" xfId="26265"/>
    <cellStyle name="Обычный 55 2 3" xfId="24611"/>
    <cellStyle name="Обычный 55 3" xfId="22210"/>
    <cellStyle name="Обычный 55 3 2" xfId="25514"/>
    <cellStyle name="Обычный 55 4" xfId="23860"/>
    <cellStyle name="Обычный 55 5" xfId="20013"/>
    <cellStyle name="Обычный 56" xfId="9354"/>
    <cellStyle name="Обычный 56 2" xfId="20777"/>
    <cellStyle name="Обычный 56 2 2" xfId="22960"/>
    <cellStyle name="Обычный 56 2 2 2" xfId="26266"/>
    <cellStyle name="Обычный 56 2 3" xfId="24612"/>
    <cellStyle name="Обычный 56 3" xfId="22211"/>
    <cellStyle name="Обычный 56 3 2" xfId="25515"/>
    <cellStyle name="Обычный 56 4" xfId="23861"/>
    <cellStyle name="Обычный 56 5" xfId="20014"/>
    <cellStyle name="Обычный 57" xfId="9355"/>
    <cellStyle name="Обычный 57 2" xfId="20778"/>
    <cellStyle name="Обычный 57 2 2" xfId="22961"/>
    <cellStyle name="Обычный 57 2 2 2" xfId="26267"/>
    <cellStyle name="Обычный 57 2 3" xfId="24613"/>
    <cellStyle name="Обычный 57 3" xfId="22212"/>
    <cellStyle name="Обычный 57 3 2" xfId="25516"/>
    <cellStyle name="Обычный 57 4" xfId="23862"/>
    <cellStyle name="Обычный 57 5" xfId="20015"/>
    <cellStyle name="Обычный 58" xfId="9356"/>
    <cellStyle name="Обычный 58 2" xfId="20779"/>
    <cellStyle name="Обычный 58 2 2" xfId="22962"/>
    <cellStyle name="Обычный 58 2 2 2" xfId="26268"/>
    <cellStyle name="Обычный 58 2 3" xfId="24614"/>
    <cellStyle name="Обычный 58 3" xfId="22213"/>
    <cellStyle name="Обычный 58 3 2" xfId="25517"/>
    <cellStyle name="Обычный 58 4" xfId="23863"/>
    <cellStyle name="Обычный 58 5" xfId="20016"/>
    <cellStyle name="Обычный 59" xfId="9357"/>
    <cellStyle name="Обычный 59 2" xfId="20780"/>
    <cellStyle name="Обычный 59 2 2" xfId="22963"/>
    <cellStyle name="Обычный 59 2 2 2" xfId="26269"/>
    <cellStyle name="Обычный 59 2 3" xfId="24615"/>
    <cellStyle name="Обычный 59 3" xfId="22214"/>
    <cellStyle name="Обычный 59 3 2" xfId="25518"/>
    <cellStyle name="Обычный 59 4" xfId="23864"/>
    <cellStyle name="Обычный 59 5" xfId="20017"/>
    <cellStyle name="Обычный 6" xfId="9358"/>
    <cellStyle name="Обычный 6 10" xfId="9359"/>
    <cellStyle name="Обычный 6 10 2" xfId="9360"/>
    <cellStyle name="Обычный 6 10 3" xfId="19300"/>
    <cellStyle name="Обычный 6 11" xfId="9361"/>
    <cellStyle name="Обычный 6 11 2" xfId="19301"/>
    <cellStyle name="Обычный 6 12" xfId="9362"/>
    <cellStyle name="Обычный 6 12 2" xfId="19302"/>
    <cellStyle name="Обычный 6 13" xfId="9363"/>
    <cellStyle name="Обычный 6 13 2" xfId="19303"/>
    <cellStyle name="Обычный 6 14" xfId="9364"/>
    <cellStyle name="Обычный 6 14 2" xfId="20214"/>
    <cellStyle name="Обычный 6 14 2 2" xfId="20988"/>
    <cellStyle name="Обычный 6 14 2 2 2" xfId="23176"/>
    <cellStyle name="Обычный 6 14 2 2 2 2" xfId="26483"/>
    <cellStyle name="Обычный 6 14 2 2 3" xfId="24829"/>
    <cellStyle name="Обычный 6 14 2 3" xfId="22425"/>
    <cellStyle name="Обычный 6 14 2 3 2" xfId="25731"/>
    <cellStyle name="Обычный 6 14 2 4" xfId="24077"/>
    <cellStyle name="Обычный 6 14 3" xfId="20514"/>
    <cellStyle name="Обычный 6 14 3 2" xfId="21290"/>
    <cellStyle name="Обычный 6 14 3 2 2" xfId="23480"/>
    <cellStyle name="Обычный 6 14 3 2 2 2" xfId="26787"/>
    <cellStyle name="Обычный 6 14 3 2 3" xfId="25133"/>
    <cellStyle name="Обычный 6 14 3 3" xfId="22729"/>
    <cellStyle name="Обычный 6 14 3 3 2" xfId="26035"/>
    <cellStyle name="Обычный 6 14 3 4" xfId="24381"/>
    <cellStyle name="Обычный 6 14 4" xfId="20750"/>
    <cellStyle name="Обычный 6 14 4 2" xfId="22933"/>
    <cellStyle name="Обычный 6 14 4 2 2" xfId="26239"/>
    <cellStyle name="Обычный 6 14 4 3" xfId="24585"/>
    <cellStyle name="Обычный 6 14 5" xfId="21985"/>
    <cellStyle name="Обычный 6 14 5 2" xfId="23645"/>
    <cellStyle name="Обычный 6 14 5 2 2" xfId="26954"/>
    <cellStyle name="Обычный 6 14 5 3" xfId="25300"/>
    <cellStyle name="Обычный 6 14 6" xfId="22184"/>
    <cellStyle name="Обычный 6 14 6 2" xfId="25488"/>
    <cellStyle name="Обычный 6 14 7" xfId="23834"/>
    <cellStyle name="Обычный 6 14 8" xfId="19924"/>
    <cellStyle name="Обычный 6 15" xfId="9365"/>
    <cellStyle name="Обычный 6 15 2" xfId="20893"/>
    <cellStyle name="Обычный 6 15 2 2" xfId="23080"/>
    <cellStyle name="Обычный 6 15 2 2 2" xfId="26387"/>
    <cellStyle name="Обычный 6 15 2 3" xfId="24733"/>
    <cellStyle name="Обычный 6 15 3" xfId="22329"/>
    <cellStyle name="Обычный 6 15 3 2" xfId="25635"/>
    <cellStyle name="Обычный 6 15 4" xfId="23981"/>
    <cellStyle name="Обычный 6 15 5" xfId="20123"/>
    <cellStyle name="Обычный 6 16" xfId="9366"/>
    <cellStyle name="Обычный 6 16 2" xfId="21194"/>
    <cellStyle name="Обычный 6 16 2 2" xfId="23384"/>
    <cellStyle name="Обычный 6 16 2 2 2" xfId="26691"/>
    <cellStyle name="Обычный 6 16 2 3" xfId="25037"/>
    <cellStyle name="Обычный 6 16 3" xfId="22633"/>
    <cellStyle name="Обычный 6 16 3 2" xfId="25939"/>
    <cellStyle name="Обычный 6 16 4" xfId="24285"/>
    <cellStyle name="Обычный 6 17" xfId="9367"/>
    <cellStyle name="Обычный 6 17 2" xfId="22834"/>
    <cellStyle name="Обычный 6 17 2 2" xfId="26140"/>
    <cellStyle name="Обычный 6 17 3" xfId="24486"/>
    <cellStyle name="Обычный 6 17 4" xfId="20647"/>
    <cellStyle name="Обычный 6 18" xfId="21429"/>
    <cellStyle name="Обычный 6 18 2" xfId="23542"/>
    <cellStyle name="Обычный 6 18 2 2" xfId="26851"/>
    <cellStyle name="Обычный 6 18 3" xfId="25197"/>
    <cellStyle name="Обычный 6 19" xfId="21645"/>
    <cellStyle name="Обычный 6 19 2" xfId="23585"/>
    <cellStyle name="Обычный 6 19 2 2" xfId="26894"/>
    <cellStyle name="Обычный 6 19 3" xfId="25240"/>
    <cellStyle name="Обычный 6 2" xfId="9368"/>
    <cellStyle name="Обычный 6 2 10" xfId="19304"/>
    <cellStyle name="Обычный 6 2 10 2" xfId="19925"/>
    <cellStyle name="Обычный 6 2 10 2 2" xfId="20215"/>
    <cellStyle name="Обычный 6 2 10 2 2 2" xfId="20989"/>
    <cellStyle name="Обычный 6 2 10 2 2 2 2" xfId="23177"/>
    <cellStyle name="Обычный 6 2 10 2 2 2 2 2" xfId="26484"/>
    <cellStyle name="Обычный 6 2 10 2 2 2 3" xfId="24830"/>
    <cellStyle name="Обычный 6 2 10 2 2 3" xfId="22426"/>
    <cellStyle name="Обычный 6 2 10 2 2 3 2" xfId="25732"/>
    <cellStyle name="Обычный 6 2 10 2 2 4" xfId="24078"/>
    <cellStyle name="Обычный 6 2 10 2 3" xfId="20515"/>
    <cellStyle name="Обычный 6 2 10 2 3 2" xfId="21291"/>
    <cellStyle name="Обычный 6 2 10 2 3 2 2" xfId="23481"/>
    <cellStyle name="Обычный 6 2 10 2 3 2 2 2" xfId="26788"/>
    <cellStyle name="Обычный 6 2 10 2 3 2 3" xfId="25134"/>
    <cellStyle name="Обычный 6 2 10 2 3 3" xfId="22730"/>
    <cellStyle name="Обычный 6 2 10 2 3 3 2" xfId="26036"/>
    <cellStyle name="Обычный 6 2 10 2 3 4" xfId="24382"/>
    <cellStyle name="Обычный 6 2 10 2 4" xfId="20751"/>
    <cellStyle name="Обычный 6 2 10 2 4 2" xfId="22934"/>
    <cellStyle name="Обычный 6 2 10 2 4 2 2" xfId="26240"/>
    <cellStyle name="Обычный 6 2 10 2 4 3" xfId="24586"/>
    <cellStyle name="Обычный 6 2 10 2 5" xfId="21986"/>
    <cellStyle name="Обычный 6 2 10 2 5 2" xfId="23646"/>
    <cellStyle name="Обычный 6 2 10 2 5 2 2" xfId="26955"/>
    <cellStyle name="Обычный 6 2 10 2 5 3" xfId="25301"/>
    <cellStyle name="Обычный 6 2 10 2 6" xfId="22185"/>
    <cellStyle name="Обычный 6 2 10 2 6 2" xfId="25489"/>
    <cellStyle name="Обычный 6 2 10 2 7" xfId="23835"/>
    <cellStyle name="Обычный 6 2 10 3" xfId="20124"/>
    <cellStyle name="Обычный 6 2 10 3 2" xfId="20894"/>
    <cellStyle name="Обычный 6 2 10 3 2 2" xfId="23081"/>
    <cellStyle name="Обычный 6 2 10 3 2 2 2" xfId="26388"/>
    <cellStyle name="Обычный 6 2 10 3 2 3" xfId="24734"/>
    <cellStyle name="Обычный 6 2 10 3 3" xfId="22330"/>
    <cellStyle name="Обычный 6 2 10 3 3 2" xfId="25636"/>
    <cellStyle name="Обычный 6 2 10 3 4" xfId="23982"/>
    <cellStyle name="Обычный 6 2 10 4" xfId="20425"/>
    <cellStyle name="Обычный 6 2 10 4 2" xfId="21195"/>
    <cellStyle name="Обычный 6 2 10 4 2 2" xfId="23385"/>
    <cellStyle name="Обычный 6 2 10 4 2 2 2" xfId="26692"/>
    <cellStyle name="Обычный 6 2 10 4 2 3" xfId="25038"/>
    <cellStyle name="Обычный 6 2 10 4 3" xfId="22634"/>
    <cellStyle name="Обычный 6 2 10 4 3 2" xfId="25940"/>
    <cellStyle name="Обычный 6 2 10 4 4" xfId="24286"/>
    <cellStyle name="Обычный 6 2 10 5" xfId="20648"/>
    <cellStyle name="Обычный 6 2 10 5 2" xfId="22835"/>
    <cellStyle name="Обычный 6 2 10 5 2 2" xfId="26141"/>
    <cellStyle name="Обычный 6 2 10 5 3" xfId="24487"/>
    <cellStyle name="Обычный 6 2 10 6" xfId="21646"/>
    <cellStyle name="Обычный 6 2 10 6 2" xfId="23586"/>
    <cellStyle name="Обычный 6 2 10 6 2 2" xfId="26895"/>
    <cellStyle name="Обычный 6 2 10 6 3" xfId="25241"/>
    <cellStyle name="Обычный 6 2 10 7" xfId="22089"/>
    <cellStyle name="Обычный 6 2 10 7 2" xfId="25393"/>
    <cellStyle name="Обычный 6 2 10 8" xfId="23739"/>
    <cellStyle name="Обычный 6 2 11" xfId="19305"/>
    <cellStyle name="Обычный 6 2 11 2" xfId="19926"/>
    <cellStyle name="Обычный 6 2 11 2 2" xfId="20216"/>
    <cellStyle name="Обычный 6 2 11 2 2 2" xfId="20990"/>
    <cellStyle name="Обычный 6 2 11 2 2 2 2" xfId="23178"/>
    <cellStyle name="Обычный 6 2 11 2 2 2 2 2" xfId="26485"/>
    <cellStyle name="Обычный 6 2 11 2 2 2 3" xfId="24831"/>
    <cellStyle name="Обычный 6 2 11 2 2 3" xfId="22427"/>
    <cellStyle name="Обычный 6 2 11 2 2 3 2" xfId="25733"/>
    <cellStyle name="Обычный 6 2 11 2 2 4" xfId="24079"/>
    <cellStyle name="Обычный 6 2 11 2 3" xfId="20516"/>
    <cellStyle name="Обычный 6 2 11 2 3 2" xfId="21292"/>
    <cellStyle name="Обычный 6 2 11 2 3 2 2" xfId="23482"/>
    <cellStyle name="Обычный 6 2 11 2 3 2 2 2" xfId="26789"/>
    <cellStyle name="Обычный 6 2 11 2 3 2 3" xfId="25135"/>
    <cellStyle name="Обычный 6 2 11 2 3 3" xfId="22731"/>
    <cellStyle name="Обычный 6 2 11 2 3 3 2" xfId="26037"/>
    <cellStyle name="Обычный 6 2 11 2 3 4" xfId="24383"/>
    <cellStyle name="Обычный 6 2 11 2 4" xfId="20752"/>
    <cellStyle name="Обычный 6 2 11 2 4 2" xfId="22935"/>
    <cellStyle name="Обычный 6 2 11 2 4 2 2" xfId="26241"/>
    <cellStyle name="Обычный 6 2 11 2 4 3" xfId="24587"/>
    <cellStyle name="Обычный 6 2 11 2 5" xfId="21987"/>
    <cellStyle name="Обычный 6 2 11 2 5 2" xfId="23647"/>
    <cellStyle name="Обычный 6 2 11 2 5 2 2" xfId="26956"/>
    <cellStyle name="Обычный 6 2 11 2 5 3" xfId="25302"/>
    <cellStyle name="Обычный 6 2 11 2 6" xfId="22186"/>
    <cellStyle name="Обычный 6 2 11 2 6 2" xfId="25490"/>
    <cellStyle name="Обычный 6 2 11 2 7" xfId="23836"/>
    <cellStyle name="Обычный 6 2 11 3" xfId="20125"/>
    <cellStyle name="Обычный 6 2 11 3 2" xfId="20895"/>
    <cellStyle name="Обычный 6 2 11 3 2 2" xfId="23082"/>
    <cellStyle name="Обычный 6 2 11 3 2 2 2" xfId="26389"/>
    <cellStyle name="Обычный 6 2 11 3 2 3" xfId="24735"/>
    <cellStyle name="Обычный 6 2 11 3 3" xfId="22331"/>
    <cellStyle name="Обычный 6 2 11 3 3 2" xfId="25637"/>
    <cellStyle name="Обычный 6 2 11 3 4" xfId="23983"/>
    <cellStyle name="Обычный 6 2 11 4" xfId="20426"/>
    <cellStyle name="Обычный 6 2 11 4 2" xfId="21196"/>
    <cellStyle name="Обычный 6 2 11 4 2 2" xfId="23386"/>
    <cellStyle name="Обычный 6 2 11 4 2 2 2" xfId="26693"/>
    <cellStyle name="Обычный 6 2 11 4 2 3" xfId="25039"/>
    <cellStyle name="Обычный 6 2 11 4 3" xfId="22635"/>
    <cellStyle name="Обычный 6 2 11 4 3 2" xfId="25941"/>
    <cellStyle name="Обычный 6 2 11 4 4" xfId="24287"/>
    <cellStyle name="Обычный 6 2 11 5" xfId="20649"/>
    <cellStyle name="Обычный 6 2 11 5 2" xfId="22836"/>
    <cellStyle name="Обычный 6 2 11 5 2 2" xfId="26142"/>
    <cellStyle name="Обычный 6 2 11 5 3" xfId="24488"/>
    <cellStyle name="Обычный 6 2 11 6" xfId="21647"/>
    <cellStyle name="Обычный 6 2 11 6 2" xfId="23587"/>
    <cellStyle name="Обычный 6 2 11 6 2 2" xfId="26896"/>
    <cellStyle name="Обычный 6 2 11 6 3" xfId="25242"/>
    <cellStyle name="Обычный 6 2 11 7" xfId="22090"/>
    <cellStyle name="Обычный 6 2 11 7 2" xfId="25394"/>
    <cellStyle name="Обычный 6 2 11 8" xfId="23740"/>
    <cellStyle name="Обычный 6 2 12" xfId="19306"/>
    <cellStyle name="Обычный 6 2 12 2" xfId="19927"/>
    <cellStyle name="Обычный 6 2 12 2 2" xfId="20217"/>
    <cellStyle name="Обычный 6 2 12 2 2 2" xfId="20991"/>
    <cellStyle name="Обычный 6 2 12 2 2 2 2" xfId="23179"/>
    <cellStyle name="Обычный 6 2 12 2 2 2 2 2" xfId="26486"/>
    <cellStyle name="Обычный 6 2 12 2 2 2 3" xfId="24832"/>
    <cellStyle name="Обычный 6 2 12 2 2 3" xfId="22428"/>
    <cellStyle name="Обычный 6 2 12 2 2 3 2" xfId="25734"/>
    <cellStyle name="Обычный 6 2 12 2 2 4" xfId="24080"/>
    <cellStyle name="Обычный 6 2 12 2 3" xfId="20517"/>
    <cellStyle name="Обычный 6 2 12 2 3 2" xfId="21293"/>
    <cellStyle name="Обычный 6 2 12 2 3 2 2" xfId="23483"/>
    <cellStyle name="Обычный 6 2 12 2 3 2 2 2" xfId="26790"/>
    <cellStyle name="Обычный 6 2 12 2 3 2 3" xfId="25136"/>
    <cellStyle name="Обычный 6 2 12 2 3 3" xfId="22732"/>
    <cellStyle name="Обычный 6 2 12 2 3 3 2" xfId="26038"/>
    <cellStyle name="Обычный 6 2 12 2 3 4" xfId="24384"/>
    <cellStyle name="Обычный 6 2 12 2 4" xfId="20753"/>
    <cellStyle name="Обычный 6 2 12 2 4 2" xfId="22936"/>
    <cellStyle name="Обычный 6 2 12 2 4 2 2" xfId="26242"/>
    <cellStyle name="Обычный 6 2 12 2 4 3" xfId="24588"/>
    <cellStyle name="Обычный 6 2 12 2 5" xfId="21988"/>
    <cellStyle name="Обычный 6 2 12 2 5 2" xfId="23648"/>
    <cellStyle name="Обычный 6 2 12 2 5 2 2" xfId="26957"/>
    <cellStyle name="Обычный 6 2 12 2 5 3" xfId="25303"/>
    <cellStyle name="Обычный 6 2 12 2 6" xfId="22187"/>
    <cellStyle name="Обычный 6 2 12 2 6 2" xfId="25491"/>
    <cellStyle name="Обычный 6 2 12 2 7" xfId="23837"/>
    <cellStyle name="Обычный 6 2 12 3" xfId="20126"/>
    <cellStyle name="Обычный 6 2 12 3 2" xfId="20896"/>
    <cellStyle name="Обычный 6 2 12 3 2 2" xfId="23083"/>
    <cellStyle name="Обычный 6 2 12 3 2 2 2" xfId="26390"/>
    <cellStyle name="Обычный 6 2 12 3 2 3" xfId="24736"/>
    <cellStyle name="Обычный 6 2 12 3 3" xfId="22332"/>
    <cellStyle name="Обычный 6 2 12 3 3 2" xfId="25638"/>
    <cellStyle name="Обычный 6 2 12 3 4" xfId="23984"/>
    <cellStyle name="Обычный 6 2 12 4" xfId="20427"/>
    <cellStyle name="Обычный 6 2 12 4 2" xfId="21197"/>
    <cellStyle name="Обычный 6 2 12 4 2 2" xfId="23387"/>
    <cellStyle name="Обычный 6 2 12 4 2 2 2" xfId="26694"/>
    <cellStyle name="Обычный 6 2 12 4 2 3" xfId="25040"/>
    <cellStyle name="Обычный 6 2 12 4 3" xfId="22636"/>
    <cellStyle name="Обычный 6 2 12 4 3 2" xfId="25942"/>
    <cellStyle name="Обычный 6 2 12 4 4" xfId="24288"/>
    <cellStyle name="Обычный 6 2 12 5" xfId="20650"/>
    <cellStyle name="Обычный 6 2 12 5 2" xfId="22837"/>
    <cellStyle name="Обычный 6 2 12 5 2 2" xfId="26143"/>
    <cellStyle name="Обычный 6 2 12 5 3" xfId="24489"/>
    <cellStyle name="Обычный 6 2 12 6" xfId="21648"/>
    <cellStyle name="Обычный 6 2 12 6 2" xfId="23588"/>
    <cellStyle name="Обычный 6 2 12 6 2 2" xfId="26897"/>
    <cellStyle name="Обычный 6 2 12 6 3" xfId="25243"/>
    <cellStyle name="Обычный 6 2 12 7" xfId="22091"/>
    <cellStyle name="Обычный 6 2 12 7 2" xfId="25395"/>
    <cellStyle name="Обычный 6 2 12 8" xfId="23741"/>
    <cellStyle name="Обычный 6 2 13" xfId="19307"/>
    <cellStyle name="Обычный 6 2 13 2" xfId="19928"/>
    <cellStyle name="Обычный 6 2 13 2 2" xfId="20218"/>
    <cellStyle name="Обычный 6 2 13 2 2 2" xfId="20992"/>
    <cellStyle name="Обычный 6 2 13 2 2 2 2" xfId="23180"/>
    <cellStyle name="Обычный 6 2 13 2 2 2 2 2" xfId="26487"/>
    <cellStyle name="Обычный 6 2 13 2 2 2 3" xfId="24833"/>
    <cellStyle name="Обычный 6 2 13 2 2 3" xfId="22429"/>
    <cellStyle name="Обычный 6 2 13 2 2 3 2" xfId="25735"/>
    <cellStyle name="Обычный 6 2 13 2 2 4" xfId="24081"/>
    <cellStyle name="Обычный 6 2 13 2 3" xfId="20518"/>
    <cellStyle name="Обычный 6 2 13 2 3 2" xfId="21294"/>
    <cellStyle name="Обычный 6 2 13 2 3 2 2" xfId="23484"/>
    <cellStyle name="Обычный 6 2 13 2 3 2 2 2" xfId="26791"/>
    <cellStyle name="Обычный 6 2 13 2 3 2 3" xfId="25137"/>
    <cellStyle name="Обычный 6 2 13 2 3 3" xfId="22733"/>
    <cellStyle name="Обычный 6 2 13 2 3 3 2" xfId="26039"/>
    <cellStyle name="Обычный 6 2 13 2 3 4" xfId="24385"/>
    <cellStyle name="Обычный 6 2 13 2 4" xfId="20754"/>
    <cellStyle name="Обычный 6 2 13 2 4 2" xfId="22937"/>
    <cellStyle name="Обычный 6 2 13 2 4 2 2" xfId="26243"/>
    <cellStyle name="Обычный 6 2 13 2 4 3" xfId="24589"/>
    <cellStyle name="Обычный 6 2 13 2 5" xfId="21989"/>
    <cellStyle name="Обычный 6 2 13 2 5 2" xfId="23649"/>
    <cellStyle name="Обычный 6 2 13 2 5 2 2" xfId="26958"/>
    <cellStyle name="Обычный 6 2 13 2 5 3" xfId="25304"/>
    <cellStyle name="Обычный 6 2 13 2 6" xfId="22188"/>
    <cellStyle name="Обычный 6 2 13 2 6 2" xfId="25492"/>
    <cellStyle name="Обычный 6 2 13 2 7" xfId="23838"/>
    <cellStyle name="Обычный 6 2 13 3" xfId="20127"/>
    <cellStyle name="Обычный 6 2 13 3 2" xfId="20897"/>
    <cellStyle name="Обычный 6 2 13 3 2 2" xfId="23084"/>
    <cellStyle name="Обычный 6 2 13 3 2 2 2" xfId="26391"/>
    <cellStyle name="Обычный 6 2 13 3 2 3" xfId="24737"/>
    <cellStyle name="Обычный 6 2 13 3 3" xfId="22333"/>
    <cellStyle name="Обычный 6 2 13 3 3 2" xfId="25639"/>
    <cellStyle name="Обычный 6 2 13 3 4" xfId="23985"/>
    <cellStyle name="Обычный 6 2 13 4" xfId="20428"/>
    <cellStyle name="Обычный 6 2 13 4 2" xfId="21198"/>
    <cellStyle name="Обычный 6 2 13 4 2 2" xfId="23388"/>
    <cellStyle name="Обычный 6 2 13 4 2 2 2" xfId="26695"/>
    <cellStyle name="Обычный 6 2 13 4 2 3" xfId="25041"/>
    <cellStyle name="Обычный 6 2 13 4 3" xfId="22637"/>
    <cellStyle name="Обычный 6 2 13 4 3 2" xfId="25943"/>
    <cellStyle name="Обычный 6 2 13 4 4" xfId="24289"/>
    <cellStyle name="Обычный 6 2 13 5" xfId="20651"/>
    <cellStyle name="Обычный 6 2 13 5 2" xfId="22838"/>
    <cellStyle name="Обычный 6 2 13 5 2 2" xfId="26144"/>
    <cellStyle name="Обычный 6 2 13 5 3" xfId="24490"/>
    <cellStyle name="Обычный 6 2 13 6" xfId="21649"/>
    <cellStyle name="Обычный 6 2 13 6 2" xfId="23589"/>
    <cellStyle name="Обычный 6 2 13 6 2 2" xfId="26898"/>
    <cellStyle name="Обычный 6 2 13 6 3" xfId="25244"/>
    <cellStyle name="Обычный 6 2 13 7" xfId="22092"/>
    <cellStyle name="Обычный 6 2 13 7 2" xfId="25396"/>
    <cellStyle name="Обычный 6 2 13 8" xfId="23742"/>
    <cellStyle name="Обычный 6 2 2" xfId="9369"/>
    <cellStyle name="Обычный 6 2 2 2" xfId="9370"/>
    <cellStyle name="Обычный 6 2 2 2 2" xfId="20219"/>
    <cellStyle name="Обычный 6 2 2 2 2 2" xfId="20993"/>
    <cellStyle name="Обычный 6 2 2 2 2 2 2" xfId="23181"/>
    <cellStyle name="Обычный 6 2 2 2 2 2 2 2" xfId="26488"/>
    <cellStyle name="Обычный 6 2 2 2 2 2 3" xfId="24834"/>
    <cellStyle name="Обычный 6 2 2 2 2 3" xfId="22430"/>
    <cellStyle name="Обычный 6 2 2 2 2 3 2" xfId="25736"/>
    <cellStyle name="Обычный 6 2 2 2 2 4" xfId="24082"/>
    <cellStyle name="Обычный 6 2 2 2 3" xfId="20519"/>
    <cellStyle name="Обычный 6 2 2 2 3 2" xfId="21295"/>
    <cellStyle name="Обычный 6 2 2 2 3 2 2" xfId="23485"/>
    <cellStyle name="Обычный 6 2 2 2 3 2 2 2" xfId="26792"/>
    <cellStyle name="Обычный 6 2 2 2 3 2 3" xfId="25138"/>
    <cellStyle name="Обычный 6 2 2 2 3 3" xfId="22734"/>
    <cellStyle name="Обычный 6 2 2 2 3 3 2" xfId="26040"/>
    <cellStyle name="Обычный 6 2 2 2 3 4" xfId="24386"/>
    <cellStyle name="Обычный 6 2 2 2 4" xfId="20755"/>
    <cellStyle name="Обычный 6 2 2 2 4 2" xfId="22938"/>
    <cellStyle name="Обычный 6 2 2 2 4 2 2" xfId="26244"/>
    <cellStyle name="Обычный 6 2 2 2 4 3" xfId="24590"/>
    <cellStyle name="Обычный 6 2 2 2 5" xfId="21990"/>
    <cellStyle name="Обычный 6 2 2 2 5 2" xfId="23650"/>
    <cellStyle name="Обычный 6 2 2 2 5 2 2" xfId="26959"/>
    <cellStyle name="Обычный 6 2 2 2 5 3" xfId="25305"/>
    <cellStyle name="Обычный 6 2 2 2 6" xfId="22189"/>
    <cellStyle name="Обычный 6 2 2 2 6 2" xfId="25493"/>
    <cellStyle name="Обычный 6 2 2 2 7" xfId="23839"/>
    <cellStyle name="Обычный 6 2 2 2 8" xfId="19929"/>
    <cellStyle name="Обычный 6 2 2 3" xfId="9371"/>
    <cellStyle name="Обычный 6 2 2 3 2" xfId="20898"/>
    <cellStyle name="Обычный 6 2 2 3 2 2" xfId="23085"/>
    <cellStyle name="Обычный 6 2 2 3 2 2 2" xfId="26392"/>
    <cellStyle name="Обычный 6 2 2 3 2 3" xfId="24738"/>
    <cellStyle name="Обычный 6 2 2 3 3" xfId="22334"/>
    <cellStyle name="Обычный 6 2 2 3 3 2" xfId="25640"/>
    <cellStyle name="Обычный 6 2 2 3 4" xfId="23986"/>
    <cellStyle name="Обычный 6 2 2 3 5" xfId="20128"/>
    <cellStyle name="Обычный 6 2 2 4" xfId="9372"/>
    <cellStyle name="Обычный 6 2 2 4 2" xfId="21199"/>
    <cellStyle name="Обычный 6 2 2 4 2 2" xfId="23389"/>
    <cellStyle name="Обычный 6 2 2 4 2 2 2" xfId="26696"/>
    <cellStyle name="Обычный 6 2 2 4 2 3" xfId="25042"/>
    <cellStyle name="Обычный 6 2 2 4 3" xfId="22638"/>
    <cellStyle name="Обычный 6 2 2 4 3 2" xfId="25944"/>
    <cellStyle name="Обычный 6 2 2 4 4" xfId="24290"/>
    <cellStyle name="Обычный 6 2 2 5" xfId="15475"/>
    <cellStyle name="Обычный 6 2 2 5 2" xfId="22839"/>
    <cellStyle name="Обычный 6 2 2 5 2 2" xfId="26145"/>
    <cellStyle name="Обычный 6 2 2 5 3" xfId="24491"/>
    <cellStyle name="Обычный 6 2 2 5 4" xfId="20652"/>
    <cellStyle name="Обычный 6 2 2 6" xfId="17005"/>
    <cellStyle name="Обычный 6 2 2 6 2" xfId="23590"/>
    <cellStyle name="Обычный 6 2 2 6 2 2" xfId="26899"/>
    <cellStyle name="Обычный 6 2 2 6 3" xfId="25245"/>
    <cellStyle name="Обычный 6 2 2 6 4" xfId="21650"/>
    <cellStyle name="Обычный 6 2 2 7" xfId="22093"/>
    <cellStyle name="Обычный 6 2 2 7 2" xfId="25397"/>
    <cellStyle name="Обычный 6 2 2 8" xfId="23743"/>
    <cellStyle name="Обычный 6 2 3" xfId="9373"/>
    <cellStyle name="Обычный 6 2 3 2" xfId="9374"/>
    <cellStyle name="Обычный 6 2 3 2 2" xfId="9375"/>
    <cellStyle name="Обычный 6 2 3 2 2 2" xfId="20994"/>
    <cellStyle name="Обычный 6 2 3 2 2 2 2" xfId="23182"/>
    <cellStyle name="Обычный 6 2 3 2 2 2 2 2" xfId="26489"/>
    <cellStyle name="Обычный 6 2 3 2 2 2 3" xfId="24835"/>
    <cellStyle name="Обычный 6 2 3 2 2 3" xfId="22431"/>
    <cellStyle name="Обычный 6 2 3 2 2 3 2" xfId="25737"/>
    <cellStyle name="Обычный 6 2 3 2 2 4" xfId="24083"/>
    <cellStyle name="Обычный 6 2 3 2 3" xfId="15476"/>
    <cellStyle name="Обычный 6 2 3 2 3 2" xfId="21296"/>
    <cellStyle name="Обычный 6 2 3 2 3 2 2" xfId="23486"/>
    <cellStyle name="Обычный 6 2 3 2 3 2 2 2" xfId="26793"/>
    <cellStyle name="Обычный 6 2 3 2 3 2 3" xfId="25139"/>
    <cellStyle name="Обычный 6 2 3 2 3 3" xfId="22735"/>
    <cellStyle name="Обычный 6 2 3 2 3 3 2" xfId="26041"/>
    <cellStyle name="Обычный 6 2 3 2 3 4" xfId="24387"/>
    <cellStyle name="Обычный 6 2 3 2 3 5" xfId="20520"/>
    <cellStyle name="Обычный 6 2 3 2 4" xfId="17006"/>
    <cellStyle name="Обычный 6 2 3 2 4 2" xfId="22939"/>
    <cellStyle name="Обычный 6 2 3 2 4 2 2" xfId="26245"/>
    <cellStyle name="Обычный 6 2 3 2 4 3" xfId="24591"/>
    <cellStyle name="Обычный 6 2 3 2 4 4" xfId="20756"/>
    <cellStyle name="Обычный 6 2 3 2 5" xfId="21991"/>
    <cellStyle name="Обычный 6 2 3 2 5 2" xfId="23651"/>
    <cellStyle name="Обычный 6 2 3 2 5 2 2" xfId="26960"/>
    <cellStyle name="Обычный 6 2 3 2 5 3" xfId="25306"/>
    <cellStyle name="Обычный 6 2 3 2 6" xfId="22190"/>
    <cellStyle name="Обычный 6 2 3 2 6 2" xfId="25494"/>
    <cellStyle name="Обычный 6 2 3 2 7" xfId="23840"/>
    <cellStyle name="Обычный 6 2 3 3" xfId="9376"/>
    <cellStyle name="Обычный 6 2 3 3 2" xfId="20899"/>
    <cellStyle name="Обычный 6 2 3 3 2 2" xfId="23086"/>
    <cellStyle name="Обычный 6 2 3 3 2 2 2" xfId="26393"/>
    <cellStyle name="Обычный 6 2 3 3 2 3" xfId="24739"/>
    <cellStyle name="Обычный 6 2 3 3 3" xfId="22335"/>
    <cellStyle name="Обычный 6 2 3 3 3 2" xfId="25641"/>
    <cellStyle name="Обычный 6 2 3 3 4" xfId="23987"/>
    <cellStyle name="Обычный 6 2 3 3 5" xfId="20129"/>
    <cellStyle name="Обычный 6 2 3 4" xfId="20429"/>
    <cellStyle name="Обычный 6 2 3 4 2" xfId="21200"/>
    <cellStyle name="Обычный 6 2 3 4 2 2" xfId="23390"/>
    <cellStyle name="Обычный 6 2 3 4 2 2 2" xfId="26697"/>
    <cellStyle name="Обычный 6 2 3 4 2 3" xfId="25043"/>
    <cellStyle name="Обычный 6 2 3 4 3" xfId="22639"/>
    <cellStyle name="Обычный 6 2 3 4 3 2" xfId="25945"/>
    <cellStyle name="Обычный 6 2 3 4 4" xfId="24291"/>
    <cellStyle name="Обычный 6 2 3 5" xfId="20653"/>
    <cellStyle name="Обычный 6 2 3 5 2" xfId="22840"/>
    <cellStyle name="Обычный 6 2 3 5 2 2" xfId="26146"/>
    <cellStyle name="Обычный 6 2 3 5 3" xfId="24492"/>
    <cellStyle name="Обычный 6 2 3 6" xfId="21651"/>
    <cellStyle name="Обычный 6 2 3 6 2" xfId="23591"/>
    <cellStyle name="Обычный 6 2 3 6 2 2" xfId="26900"/>
    <cellStyle name="Обычный 6 2 3 6 3" xfId="25246"/>
    <cellStyle name="Обычный 6 2 3 7" xfId="22094"/>
    <cellStyle name="Обычный 6 2 3 7 2" xfId="25398"/>
    <cellStyle name="Обычный 6 2 3 8" xfId="23744"/>
    <cellStyle name="Обычный 6 2 4" xfId="9377"/>
    <cellStyle name="Обычный 6 2 4 10" xfId="27287"/>
    <cellStyle name="Обычный 6 2 4 2" xfId="19930"/>
    <cellStyle name="Обычный 6 2 4 2 2" xfId="20220"/>
    <cellStyle name="Обычный 6 2 4 2 2 2" xfId="20995"/>
    <cellStyle name="Обычный 6 2 4 2 2 2 2" xfId="23183"/>
    <cellStyle name="Обычный 6 2 4 2 2 2 2 2" xfId="26490"/>
    <cellStyle name="Обычный 6 2 4 2 2 2 3" xfId="24836"/>
    <cellStyle name="Обычный 6 2 4 2 2 3" xfId="22432"/>
    <cellStyle name="Обычный 6 2 4 2 2 3 2" xfId="25738"/>
    <cellStyle name="Обычный 6 2 4 2 2 4" xfId="24084"/>
    <cellStyle name="Обычный 6 2 4 2 3" xfId="20521"/>
    <cellStyle name="Обычный 6 2 4 2 3 2" xfId="21297"/>
    <cellStyle name="Обычный 6 2 4 2 3 2 2" xfId="23487"/>
    <cellStyle name="Обычный 6 2 4 2 3 2 2 2" xfId="26794"/>
    <cellStyle name="Обычный 6 2 4 2 3 2 3" xfId="25140"/>
    <cellStyle name="Обычный 6 2 4 2 3 3" xfId="22736"/>
    <cellStyle name="Обычный 6 2 4 2 3 3 2" xfId="26042"/>
    <cellStyle name="Обычный 6 2 4 2 3 4" xfId="24388"/>
    <cellStyle name="Обычный 6 2 4 2 4" xfId="20757"/>
    <cellStyle name="Обычный 6 2 4 2 4 2" xfId="22940"/>
    <cellStyle name="Обычный 6 2 4 2 4 2 2" xfId="26246"/>
    <cellStyle name="Обычный 6 2 4 2 4 3" xfId="24592"/>
    <cellStyle name="Обычный 6 2 4 2 5" xfId="21992"/>
    <cellStyle name="Обычный 6 2 4 2 5 2" xfId="23652"/>
    <cellStyle name="Обычный 6 2 4 2 5 2 2" xfId="26961"/>
    <cellStyle name="Обычный 6 2 4 2 5 3" xfId="25307"/>
    <cellStyle name="Обычный 6 2 4 2 6" xfId="22191"/>
    <cellStyle name="Обычный 6 2 4 2 6 2" xfId="25495"/>
    <cellStyle name="Обычный 6 2 4 2 7" xfId="23841"/>
    <cellStyle name="Обычный 6 2 4 3" xfId="20130"/>
    <cellStyle name="Обычный 6 2 4 3 2" xfId="20900"/>
    <cellStyle name="Обычный 6 2 4 3 2 2" xfId="23087"/>
    <cellStyle name="Обычный 6 2 4 3 2 2 2" xfId="26394"/>
    <cellStyle name="Обычный 6 2 4 3 2 3" xfId="24740"/>
    <cellStyle name="Обычный 6 2 4 3 3" xfId="22336"/>
    <cellStyle name="Обычный 6 2 4 3 3 2" xfId="25642"/>
    <cellStyle name="Обычный 6 2 4 3 4" xfId="23988"/>
    <cellStyle name="Обычный 6 2 4 4" xfId="20430"/>
    <cellStyle name="Обычный 6 2 4 4 2" xfId="21201"/>
    <cellStyle name="Обычный 6 2 4 4 2 2" xfId="23391"/>
    <cellStyle name="Обычный 6 2 4 4 2 2 2" xfId="26698"/>
    <cellStyle name="Обычный 6 2 4 4 2 3" xfId="25044"/>
    <cellStyle name="Обычный 6 2 4 4 3" xfId="22640"/>
    <cellStyle name="Обычный 6 2 4 4 3 2" xfId="25946"/>
    <cellStyle name="Обычный 6 2 4 4 4" xfId="24292"/>
    <cellStyle name="Обычный 6 2 4 5" xfId="20654"/>
    <cellStyle name="Обычный 6 2 4 5 2" xfId="22841"/>
    <cellStyle name="Обычный 6 2 4 5 2 2" xfId="26147"/>
    <cellStyle name="Обычный 6 2 4 5 3" xfId="24493"/>
    <cellStyle name="Обычный 6 2 4 6" xfId="21652"/>
    <cellStyle name="Обычный 6 2 4 6 2" xfId="23592"/>
    <cellStyle name="Обычный 6 2 4 6 2 2" xfId="26901"/>
    <cellStyle name="Обычный 6 2 4 6 3" xfId="25247"/>
    <cellStyle name="Обычный 6 2 4 7" xfId="22095"/>
    <cellStyle name="Обычный 6 2 4 7 2" xfId="25399"/>
    <cellStyle name="Обычный 6 2 4 8" xfId="23745"/>
    <cellStyle name="Обычный 6 2 4 9" xfId="19308"/>
    <cellStyle name="Обычный 6 2 5" xfId="19309"/>
    <cellStyle name="Обычный 6 2 5 2" xfId="19931"/>
    <cellStyle name="Обычный 6 2 5 2 2" xfId="20221"/>
    <cellStyle name="Обычный 6 2 5 2 2 2" xfId="20996"/>
    <cellStyle name="Обычный 6 2 5 2 2 2 2" xfId="23184"/>
    <cellStyle name="Обычный 6 2 5 2 2 2 2 2" xfId="26491"/>
    <cellStyle name="Обычный 6 2 5 2 2 2 3" xfId="24837"/>
    <cellStyle name="Обычный 6 2 5 2 2 3" xfId="22433"/>
    <cellStyle name="Обычный 6 2 5 2 2 3 2" xfId="25739"/>
    <cellStyle name="Обычный 6 2 5 2 2 4" xfId="24085"/>
    <cellStyle name="Обычный 6 2 5 2 3" xfId="20522"/>
    <cellStyle name="Обычный 6 2 5 2 3 2" xfId="21298"/>
    <cellStyle name="Обычный 6 2 5 2 3 2 2" xfId="23488"/>
    <cellStyle name="Обычный 6 2 5 2 3 2 2 2" xfId="26795"/>
    <cellStyle name="Обычный 6 2 5 2 3 2 3" xfId="25141"/>
    <cellStyle name="Обычный 6 2 5 2 3 3" xfId="22737"/>
    <cellStyle name="Обычный 6 2 5 2 3 3 2" xfId="26043"/>
    <cellStyle name="Обычный 6 2 5 2 3 4" xfId="24389"/>
    <cellStyle name="Обычный 6 2 5 2 4" xfId="20758"/>
    <cellStyle name="Обычный 6 2 5 2 4 2" xfId="22941"/>
    <cellStyle name="Обычный 6 2 5 2 4 2 2" xfId="26247"/>
    <cellStyle name="Обычный 6 2 5 2 4 3" xfId="24593"/>
    <cellStyle name="Обычный 6 2 5 2 5" xfId="21993"/>
    <cellStyle name="Обычный 6 2 5 2 5 2" xfId="23653"/>
    <cellStyle name="Обычный 6 2 5 2 5 2 2" xfId="26962"/>
    <cellStyle name="Обычный 6 2 5 2 5 3" xfId="25308"/>
    <cellStyle name="Обычный 6 2 5 2 6" xfId="22192"/>
    <cellStyle name="Обычный 6 2 5 2 6 2" xfId="25496"/>
    <cellStyle name="Обычный 6 2 5 2 7" xfId="23842"/>
    <cellStyle name="Обычный 6 2 5 3" xfId="20131"/>
    <cellStyle name="Обычный 6 2 5 3 2" xfId="20901"/>
    <cellStyle name="Обычный 6 2 5 3 2 2" xfId="23088"/>
    <cellStyle name="Обычный 6 2 5 3 2 2 2" xfId="26395"/>
    <cellStyle name="Обычный 6 2 5 3 2 3" xfId="24741"/>
    <cellStyle name="Обычный 6 2 5 3 3" xfId="22337"/>
    <cellStyle name="Обычный 6 2 5 3 3 2" xfId="25643"/>
    <cellStyle name="Обычный 6 2 5 3 4" xfId="23989"/>
    <cellStyle name="Обычный 6 2 5 4" xfId="20431"/>
    <cellStyle name="Обычный 6 2 5 4 2" xfId="21202"/>
    <cellStyle name="Обычный 6 2 5 4 2 2" xfId="23392"/>
    <cellStyle name="Обычный 6 2 5 4 2 2 2" xfId="26699"/>
    <cellStyle name="Обычный 6 2 5 4 2 3" xfId="25045"/>
    <cellStyle name="Обычный 6 2 5 4 3" xfId="22641"/>
    <cellStyle name="Обычный 6 2 5 4 3 2" xfId="25947"/>
    <cellStyle name="Обычный 6 2 5 4 4" xfId="24293"/>
    <cellStyle name="Обычный 6 2 5 5" xfId="20655"/>
    <cellStyle name="Обычный 6 2 5 5 2" xfId="22842"/>
    <cellStyle name="Обычный 6 2 5 5 2 2" xfId="26148"/>
    <cellStyle name="Обычный 6 2 5 5 3" xfId="24494"/>
    <cellStyle name="Обычный 6 2 5 6" xfId="21653"/>
    <cellStyle name="Обычный 6 2 5 6 2" xfId="23593"/>
    <cellStyle name="Обычный 6 2 5 6 2 2" xfId="26902"/>
    <cellStyle name="Обычный 6 2 5 6 3" xfId="25248"/>
    <cellStyle name="Обычный 6 2 5 7" xfId="22096"/>
    <cellStyle name="Обычный 6 2 5 7 2" xfId="25400"/>
    <cellStyle name="Обычный 6 2 5 8" xfId="23746"/>
    <cellStyle name="Обычный 6 2 6" xfId="19310"/>
    <cellStyle name="Обычный 6 2 6 2" xfId="19932"/>
    <cellStyle name="Обычный 6 2 6 2 2" xfId="20222"/>
    <cellStyle name="Обычный 6 2 6 2 2 2" xfId="20997"/>
    <cellStyle name="Обычный 6 2 6 2 2 2 2" xfId="23185"/>
    <cellStyle name="Обычный 6 2 6 2 2 2 2 2" xfId="26492"/>
    <cellStyle name="Обычный 6 2 6 2 2 2 3" xfId="24838"/>
    <cellStyle name="Обычный 6 2 6 2 2 3" xfId="22434"/>
    <cellStyle name="Обычный 6 2 6 2 2 3 2" xfId="25740"/>
    <cellStyle name="Обычный 6 2 6 2 2 4" xfId="24086"/>
    <cellStyle name="Обычный 6 2 6 2 3" xfId="20523"/>
    <cellStyle name="Обычный 6 2 6 2 3 2" xfId="21299"/>
    <cellStyle name="Обычный 6 2 6 2 3 2 2" xfId="23489"/>
    <cellStyle name="Обычный 6 2 6 2 3 2 2 2" xfId="26796"/>
    <cellStyle name="Обычный 6 2 6 2 3 2 3" xfId="25142"/>
    <cellStyle name="Обычный 6 2 6 2 3 3" xfId="22738"/>
    <cellStyle name="Обычный 6 2 6 2 3 3 2" xfId="26044"/>
    <cellStyle name="Обычный 6 2 6 2 3 4" xfId="24390"/>
    <cellStyle name="Обычный 6 2 6 2 4" xfId="20759"/>
    <cellStyle name="Обычный 6 2 6 2 4 2" xfId="22942"/>
    <cellStyle name="Обычный 6 2 6 2 4 2 2" xfId="26248"/>
    <cellStyle name="Обычный 6 2 6 2 4 3" xfId="24594"/>
    <cellStyle name="Обычный 6 2 6 2 5" xfId="21994"/>
    <cellStyle name="Обычный 6 2 6 2 5 2" xfId="23654"/>
    <cellStyle name="Обычный 6 2 6 2 5 2 2" xfId="26963"/>
    <cellStyle name="Обычный 6 2 6 2 5 3" xfId="25309"/>
    <cellStyle name="Обычный 6 2 6 2 6" xfId="22193"/>
    <cellStyle name="Обычный 6 2 6 2 6 2" xfId="25497"/>
    <cellStyle name="Обычный 6 2 6 2 7" xfId="23843"/>
    <cellStyle name="Обычный 6 2 6 3" xfId="20132"/>
    <cellStyle name="Обычный 6 2 6 3 2" xfId="20902"/>
    <cellStyle name="Обычный 6 2 6 3 2 2" xfId="23089"/>
    <cellStyle name="Обычный 6 2 6 3 2 2 2" xfId="26396"/>
    <cellStyle name="Обычный 6 2 6 3 2 3" xfId="24742"/>
    <cellStyle name="Обычный 6 2 6 3 3" xfId="22338"/>
    <cellStyle name="Обычный 6 2 6 3 3 2" xfId="25644"/>
    <cellStyle name="Обычный 6 2 6 3 4" xfId="23990"/>
    <cellStyle name="Обычный 6 2 6 4" xfId="20432"/>
    <cellStyle name="Обычный 6 2 6 4 2" xfId="21203"/>
    <cellStyle name="Обычный 6 2 6 4 2 2" xfId="23393"/>
    <cellStyle name="Обычный 6 2 6 4 2 2 2" xfId="26700"/>
    <cellStyle name="Обычный 6 2 6 4 2 3" xfId="25046"/>
    <cellStyle name="Обычный 6 2 6 4 3" xfId="22642"/>
    <cellStyle name="Обычный 6 2 6 4 3 2" xfId="25948"/>
    <cellStyle name="Обычный 6 2 6 4 4" xfId="24294"/>
    <cellStyle name="Обычный 6 2 6 5" xfId="20656"/>
    <cellStyle name="Обычный 6 2 6 5 2" xfId="22843"/>
    <cellStyle name="Обычный 6 2 6 5 2 2" xfId="26149"/>
    <cellStyle name="Обычный 6 2 6 5 3" xfId="24495"/>
    <cellStyle name="Обычный 6 2 6 6" xfId="21654"/>
    <cellStyle name="Обычный 6 2 6 6 2" xfId="23594"/>
    <cellStyle name="Обычный 6 2 6 6 2 2" xfId="26903"/>
    <cellStyle name="Обычный 6 2 6 6 3" xfId="25249"/>
    <cellStyle name="Обычный 6 2 6 7" xfId="22097"/>
    <cellStyle name="Обычный 6 2 6 7 2" xfId="25401"/>
    <cellStyle name="Обычный 6 2 6 8" xfId="23747"/>
    <cellStyle name="Обычный 6 2 7" xfId="19311"/>
    <cellStyle name="Обычный 6 2 7 2" xfId="19933"/>
    <cellStyle name="Обычный 6 2 7 2 2" xfId="20223"/>
    <cellStyle name="Обычный 6 2 7 2 2 2" xfId="20998"/>
    <cellStyle name="Обычный 6 2 7 2 2 2 2" xfId="23186"/>
    <cellStyle name="Обычный 6 2 7 2 2 2 2 2" xfId="26493"/>
    <cellStyle name="Обычный 6 2 7 2 2 2 3" xfId="24839"/>
    <cellStyle name="Обычный 6 2 7 2 2 3" xfId="22435"/>
    <cellStyle name="Обычный 6 2 7 2 2 3 2" xfId="25741"/>
    <cellStyle name="Обычный 6 2 7 2 2 4" xfId="24087"/>
    <cellStyle name="Обычный 6 2 7 2 3" xfId="20524"/>
    <cellStyle name="Обычный 6 2 7 2 3 2" xfId="21300"/>
    <cellStyle name="Обычный 6 2 7 2 3 2 2" xfId="23490"/>
    <cellStyle name="Обычный 6 2 7 2 3 2 2 2" xfId="26797"/>
    <cellStyle name="Обычный 6 2 7 2 3 2 3" xfId="25143"/>
    <cellStyle name="Обычный 6 2 7 2 3 3" xfId="22739"/>
    <cellStyle name="Обычный 6 2 7 2 3 3 2" xfId="26045"/>
    <cellStyle name="Обычный 6 2 7 2 3 4" xfId="24391"/>
    <cellStyle name="Обычный 6 2 7 2 4" xfId="20760"/>
    <cellStyle name="Обычный 6 2 7 2 4 2" xfId="22943"/>
    <cellStyle name="Обычный 6 2 7 2 4 2 2" xfId="26249"/>
    <cellStyle name="Обычный 6 2 7 2 4 3" xfId="24595"/>
    <cellStyle name="Обычный 6 2 7 2 5" xfId="21995"/>
    <cellStyle name="Обычный 6 2 7 2 5 2" xfId="23655"/>
    <cellStyle name="Обычный 6 2 7 2 5 2 2" xfId="26964"/>
    <cellStyle name="Обычный 6 2 7 2 5 3" xfId="25310"/>
    <cellStyle name="Обычный 6 2 7 2 6" xfId="22194"/>
    <cellStyle name="Обычный 6 2 7 2 6 2" xfId="25498"/>
    <cellStyle name="Обычный 6 2 7 2 7" xfId="23844"/>
    <cellStyle name="Обычный 6 2 7 3" xfId="20133"/>
    <cellStyle name="Обычный 6 2 7 3 2" xfId="20903"/>
    <cellStyle name="Обычный 6 2 7 3 2 2" xfId="23090"/>
    <cellStyle name="Обычный 6 2 7 3 2 2 2" xfId="26397"/>
    <cellStyle name="Обычный 6 2 7 3 2 3" xfId="24743"/>
    <cellStyle name="Обычный 6 2 7 3 3" xfId="22339"/>
    <cellStyle name="Обычный 6 2 7 3 3 2" xfId="25645"/>
    <cellStyle name="Обычный 6 2 7 3 4" xfId="23991"/>
    <cellStyle name="Обычный 6 2 7 4" xfId="20433"/>
    <cellStyle name="Обычный 6 2 7 4 2" xfId="21204"/>
    <cellStyle name="Обычный 6 2 7 4 2 2" xfId="23394"/>
    <cellStyle name="Обычный 6 2 7 4 2 2 2" xfId="26701"/>
    <cellStyle name="Обычный 6 2 7 4 2 3" xfId="25047"/>
    <cellStyle name="Обычный 6 2 7 4 3" xfId="22643"/>
    <cellStyle name="Обычный 6 2 7 4 3 2" xfId="25949"/>
    <cellStyle name="Обычный 6 2 7 4 4" xfId="24295"/>
    <cellStyle name="Обычный 6 2 7 5" xfId="20657"/>
    <cellStyle name="Обычный 6 2 7 5 2" xfId="22844"/>
    <cellStyle name="Обычный 6 2 7 5 2 2" xfId="26150"/>
    <cellStyle name="Обычный 6 2 7 5 3" xfId="24496"/>
    <cellStyle name="Обычный 6 2 7 6" xfId="21655"/>
    <cellStyle name="Обычный 6 2 7 6 2" xfId="23595"/>
    <cellStyle name="Обычный 6 2 7 6 2 2" xfId="26904"/>
    <cellStyle name="Обычный 6 2 7 6 3" xfId="25250"/>
    <cellStyle name="Обычный 6 2 7 7" xfId="22098"/>
    <cellStyle name="Обычный 6 2 7 7 2" xfId="25402"/>
    <cellStyle name="Обычный 6 2 7 8" xfId="23748"/>
    <cellStyle name="Обычный 6 2 8" xfId="19312"/>
    <cellStyle name="Обычный 6 2 8 2" xfId="19934"/>
    <cellStyle name="Обычный 6 2 8 2 2" xfId="20224"/>
    <cellStyle name="Обычный 6 2 8 2 2 2" xfId="20999"/>
    <cellStyle name="Обычный 6 2 8 2 2 2 2" xfId="23187"/>
    <cellStyle name="Обычный 6 2 8 2 2 2 2 2" xfId="26494"/>
    <cellStyle name="Обычный 6 2 8 2 2 2 3" xfId="24840"/>
    <cellStyle name="Обычный 6 2 8 2 2 3" xfId="22436"/>
    <cellStyle name="Обычный 6 2 8 2 2 3 2" xfId="25742"/>
    <cellStyle name="Обычный 6 2 8 2 2 4" xfId="24088"/>
    <cellStyle name="Обычный 6 2 8 2 3" xfId="20525"/>
    <cellStyle name="Обычный 6 2 8 2 3 2" xfId="21301"/>
    <cellStyle name="Обычный 6 2 8 2 3 2 2" xfId="23491"/>
    <cellStyle name="Обычный 6 2 8 2 3 2 2 2" xfId="26798"/>
    <cellStyle name="Обычный 6 2 8 2 3 2 3" xfId="25144"/>
    <cellStyle name="Обычный 6 2 8 2 3 3" xfId="22740"/>
    <cellStyle name="Обычный 6 2 8 2 3 3 2" xfId="26046"/>
    <cellStyle name="Обычный 6 2 8 2 3 4" xfId="24392"/>
    <cellStyle name="Обычный 6 2 8 2 4" xfId="20761"/>
    <cellStyle name="Обычный 6 2 8 2 4 2" xfId="22944"/>
    <cellStyle name="Обычный 6 2 8 2 4 2 2" xfId="26250"/>
    <cellStyle name="Обычный 6 2 8 2 4 3" xfId="24596"/>
    <cellStyle name="Обычный 6 2 8 2 5" xfId="21996"/>
    <cellStyle name="Обычный 6 2 8 2 5 2" xfId="23656"/>
    <cellStyle name="Обычный 6 2 8 2 5 2 2" xfId="26965"/>
    <cellStyle name="Обычный 6 2 8 2 5 3" xfId="25311"/>
    <cellStyle name="Обычный 6 2 8 2 6" xfId="22195"/>
    <cellStyle name="Обычный 6 2 8 2 6 2" xfId="25499"/>
    <cellStyle name="Обычный 6 2 8 2 7" xfId="23845"/>
    <cellStyle name="Обычный 6 2 8 3" xfId="20134"/>
    <cellStyle name="Обычный 6 2 8 3 2" xfId="20904"/>
    <cellStyle name="Обычный 6 2 8 3 2 2" xfId="23091"/>
    <cellStyle name="Обычный 6 2 8 3 2 2 2" xfId="26398"/>
    <cellStyle name="Обычный 6 2 8 3 2 3" xfId="24744"/>
    <cellStyle name="Обычный 6 2 8 3 3" xfId="22340"/>
    <cellStyle name="Обычный 6 2 8 3 3 2" xfId="25646"/>
    <cellStyle name="Обычный 6 2 8 3 4" xfId="23992"/>
    <cellStyle name="Обычный 6 2 8 4" xfId="20434"/>
    <cellStyle name="Обычный 6 2 8 4 2" xfId="21205"/>
    <cellStyle name="Обычный 6 2 8 4 2 2" xfId="23395"/>
    <cellStyle name="Обычный 6 2 8 4 2 2 2" xfId="26702"/>
    <cellStyle name="Обычный 6 2 8 4 2 3" xfId="25048"/>
    <cellStyle name="Обычный 6 2 8 4 3" xfId="22644"/>
    <cellStyle name="Обычный 6 2 8 4 3 2" xfId="25950"/>
    <cellStyle name="Обычный 6 2 8 4 4" xfId="24296"/>
    <cellStyle name="Обычный 6 2 8 5" xfId="20658"/>
    <cellStyle name="Обычный 6 2 8 5 2" xfId="22845"/>
    <cellStyle name="Обычный 6 2 8 5 2 2" xfId="26151"/>
    <cellStyle name="Обычный 6 2 8 5 3" xfId="24497"/>
    <cellStyle name="Обычный 6 2 8 6" xfId="21656"/>
    <cellStyle name="Обычный 6 2 8 6 2" xfId="23596"/>
    <cellStyle name="Обычный 6 2 8 6 2 2" xfId="26905"/>
    <cellStyle name="Обычный 6 2 8 6 3" xfId="25251"/>
    <cellStyle name="Обычный 6 2 8 7" xfId="22099"/>
    <cellStyle name="Обычный 6 2 8 7 2" xfId="25403"/>
    <cellStyle name="Обычный 6 2 8 8" xfId="23749"/>
    <cellStyle name="Обычный 6 2 9" xfId="19313"/>
    <cellStyle name="Обычный 6 2 9 2" xfId="19935"/>
    <cellStyle name="Обычный 6 2 9 2 2" xfId="20225"/>
    <cellStyle name="Обычный 6 2 9 2 2 2" xfId="21000"/>
    <cellStyle name="Обычный 6 2 9 2 2 2 2" xfId="23188"/>
    <cellStyle name="Обычный 6 2 9 2 2 2 2 2" xfId="26495"/>
    <cellStyle name="Обычный 6 2 9 2 2 2 3" xfId="24841"/>
    <cellStyle name="Обычный 6 2 9 2 2 3" xfId="22437"/>
    <cellStyle name="Обычный 6 2 9 2 2 3 2" xfId="25743"/>
    <cellStyle name="Обычный 6 2 9 2 2 4" xfId="24089"/>
    <cellStyle name="Обычный 6 2 9 2 3" xfId="20526"/>
    <cellStyle name="Обычный 6 2 9 2 3 2" xfId="21302"/>
    <cellStyle name="Обычный 6 2 9 2 3 2 2" xfId="23492"/>
    <cellStyle name="Обычный 6 2 9 2 3 2 2 2" xfId="26799"/>
    <cellStyle name="Обычный 6 2 9 2 3 2 3" xfId="25145"/>
    <cellStyle name="Обычный 6 2 9 2 3 3" xfId="22741"/>
    <cellStyle name="Обычный 6 2 9 2 3 3 2" xfId="26047"/>
    <cellStyle name="Обычный 6 2 9 2 3 4" xfId="24393"/>
    <cellStyle name="Обычный 6 2 9 2 4" xfId="20762"/>
    <cellStyle name="Обычный 6 2 9 2 4 2" xfId="22945"/>
    <cellStyle name="Обычный 6 2 9 2 4 2 2" xfId="26251"/>
    <cellStyle name="Обычный 6 2 9 2 4 3" xfId="24597"/>
    <cellStyle name="Обычный 6 2 9 2 5" xfId="21997"/>
    <cellStyle name="Обычный 6 2 9 2 5 2" xfId="23657"/>
    <cellStyle name="Обычный 6 2 9 2 5 2 2" xfId="26966"/>
    <cellStyle name="Обычный 6 2 9 2 5 3" xfId="25312"/>
    <cellStyle name="Обычный 6 2 9 2 6" xfId="22196"/>
    <cellStyle name="Обычный 6 2 9 2 6 2" xfId="25500"/>
    <cellStyle name="Обычный 6 2 9 2 7" xfId="23846"/>
    <cellStyle name="Обычный 6 2 9 3" xfId="20135"/>
    <cellStyle name="Обычный 6 2 9 3 2" xfId="20905"/>
    <cellStyle name="Обычный 6 2 9 3 2 2" xfId="23092"/>
    <cellStyle name="Обычный 6 2 9 3 2 2 2" xfId="26399"/>
    <cellStyle name="Обычный 6 2 9 3 2 3" xfId="24745"/>
    <cellStyle name="Обычный 6 2 9 3 3" xfId="22341"/>
    <cellStyle name="Обычный 6 2 9 3 3 2" xfId="25647"/>
    <cellStyle name="Обычный 6 2 9 3 4" xfId="23993"/>
    <cellStyle name="Обычный 6 2 9 4" xfId="20435"/>
    <cellStyle name="Обычный 6 2 9 4 2" xfId="21206"/>
    <cellStyle name="Обычный 6 2 9 4 2 2" xfId="23396"/>
    <cellStyle name="Обычный 6 2 9 4 2 2 2" xfId="26703"/>
    <cellStyle name="Обычный 6 2 9 4 2 3" xfId="25049"/>
    <cellStyle name="Обычный 6 2 9 4 3" xfId="22645"/>
    <cellStyle name="Обычный 6 2 9 4 3 2" xfId="25951"/>
    <cellStyle name="Обычный 6 2 9 4 4" xfId="24297"/>
    <cellStyle name="Обычный 6 2 9 5" xfId="20659"/>
    <cellStyle name="Обычный 6 2 9 5 2" xfId="22846"/>
    <cellStyle name="Обычный 6 2 9 5 2 2" xfId="26152"/>
    <cellStyle name="Обычный 6 2 9 5 3" xfId="24498"/>
    <cellStyle name="Обычный 6 2 9 6" xfId="21657"/>
    <cellStyle name="Обычный 6 2 9 6 2" xfId="23597"/>
    <cellStyle name="Обычный 6 2 9 6 2 2" xfId="26906"/>
    <cellStyle name="Обычный 6 2 9 6 3" xfId="25252"/>
    <cellStyle name="Обычный 6 2 9 7" xfId="22100"/>
    <cellStyle name="Обычный 6 2 9 7 2" xfId="25404"/>
    <cellStyle name="Обычный 6 2 9 8" xfId="23750"/>
    <cellStyle name="Обычный 6 20" xfId="22088"/>
    <cellStyle name="Обычный 6 20 2" xfId="25392"/>
    <cellStyle name="Обычный 6 21" xfId="23738"/>
    <cellStyle name="Обычный 6 3" xfId="9378"/>
    <cellStyle name="Обычный 6 3 2" xfId="9379"/>
    <cellStyle name="Обычный 6 4" xfId="9380"/>
    <cellStyle name="Обычный 6 4 2" xfId="9381"/>
    <cellStyle name="Обычный 6 4 3" xfId="9382"/>
    <cellStyle name="Обычный 6 5" xfId="9383"/>
    <cellStyle name="Обычный 6 5 2" xfId="9384"/>
    <cellStyle name="Обычный 6 5 3" xfId="9385"/>
    <cellStyle name="Обычный 6 5 4" xfId="9386"/>
    <cellStyle name="Обычный 6 6" xfId="9387"/>
    <cellStyle name="Обычный 6 6 2" xfId="9388"/>
    <cellStyle name="Обычный 6 6 3" xfId="9389"/>
    <cellStyle name="Обычный 6 6 4" xfId="19314"/>
    <cellStyle name="Обычный 6 7" xfId="9390"/>
    <cellStyle name="Обычный 6 7 2" xfId="9391"/>
    <cellStyle name="Обычный 6 7 3" xfId="19315"/>
    <cellStyle name="Обычный 6 8" xfId="9392"/>
    <cellStyle name="Обычный 6 8 2" xfId="9393"/>
    <cellStyle name="Обычный 6 8 3" xfId="19316"/>
    <cellStyle name="Обычный 6 80" xfId="19317"/>
    <cellStyle name="Обычный 6 80 2" xfId="19936"/>
    <cellStyle name="Обычный 6 80 2 2" xfId="20226"/>
    <cellStyle name="Обычный 6 80 2 2 2" xfId="21001"/>
    <cellStyle name="Обычный 6 80 2 2 2 2" xfId="23189"/>
    <cellStyle name="Обычный 6 80 2 2 2 2 2" xfId="26496"/>
    <cellStyle name="Обычный 6 80 2 2 2 3" xfId="24842"/>
    <cellStyle name="Обычный 6 80 2 2 3" xfId="22438"/>
    <cellStyle name="Обычный 6 80 2 2 3 2" xfId="25744"/>
    <cellStyle name="Обычный 6 80 2 2 4" xfId="24090"/>
    <cellStyle name="Обычный 6 80 2 3" xfId="20527"/>
    <cellStyle name="Обычный 6 80 2 3 2" xfId="21303"/>
    <cellStyle name="Обычный 6 80 2 3 2 2" xfId="23493"/>
    <cellStyle name="Обычный 6 80 2 3 2 2 2" xfId="26800"/>
    <cellStyle name="Обычный 6 80 2 3 2 3" xfId="25146"/>
    <cellStyle name="Обычный 6 80 2 3 3" xfId="22742"/>
    <cellStyle name="Обычный 6 80 2 3 3 2" xfId="26048"/>
    <cellStyle name="Обычный 6 80 2 3 4" xfId="24394"/>
    <cellStyle name="Обычный 6 80 2 4" xfId="20763"/>
    <cellStyle name="Обычный 6 80 2 4 2" xfId="22946"/>
    <cellStyle name="Обычный 6 80 2 4 2 2" xfId="26252"/>
    <cellStyle name="Обычный 6 80 2 4 3" xfId="24598"/>
    <cellStyle name="Обычный 6 80 2 5" xfId="21998"/>
    <cellStyle name="Обычный 6 80 2 5 2" xfId="23658"/>
    <cellStyle name="Обычный 6 80 2 5 2 2" xfId="26967"/>
    <cellStyle name="Обычный 6 80 2 5 3" xfId="25313"/>
    <cellStyle name="Обычный 6 80 2 6" xfId="22197"/>
    <cellStyle name="Обычный 6 80 2 6 2" xfId="25501"/>
    <cellStyle name="Обычный 6 80 2 7" xfId="23847"/>
    <cellStyle name="Обычный 6 80 3" xfId="20136"/>
    <cellStyle name="Обычный 6 80 3 2" xfId="20906"/>
    <cellStyle name="Обычный 6 80 3 2 2" xfId="23093"/>
    <cellStyle name="Обычный 6 80 3 2 2 2" xfId="26400"/>
    <cellStyle name="Обычный 6 80 3 2 3" xfId="24746"/>
    <cellStyle name="Обычный 6 80 3 3" xfId="22342"/>
    <cellStyle name="Обычный 6 80 3 3 2" xfId="25648"/>
    <cellStyle name="Обычный 6 80 3 4" xfId="23994"/>
    <cellStyle name="Обычный 6 80 4" xfId="20436"/>
    <cellStyle name="Обычный 6 80 4 2" xfId="21207"/>
    <cellStyle name="Обычный 6 80 4 2 2" xfId="23397"/>
    <cellStyle name="Обычный 6 80 4 2 2 2" xfId="26704"/>
    <cellStyle name="Обычный 6 80 4 2 3" xfId="25050"/>
    <cellStyle name="Обычный 6 80 4 3" xfId="22646"/>
    <cellStyle name="Обычный 6 80 4 3 2" xfId="25952"/>
    <cellStyle name="Обычный 6 80 4 4" xfId="24298"/>
    <cellStyle name="Обычный 6 80 5" xfId="20660"/>
    <cellStyle name="Обычный 6 80 5 2" xfId="22847"/>
    <cellStyle name="Обычный 6 80 5 2 2" xfId="26153"/>
    <cellStyle name="Обычный 6 80 5 3" xfId="24499"/>
    <cellStyle name="Обычный 6 80 6" xfId="21658"/>
    <cellStyle name="Обычный 6 80 6 2" xfId="23598"/>
    <cellStyle name="Обычный 6 80 6 2 2" xfId="26907"/>
    <cellStyle name="Обычный 6 80 6 3" xfId="25253"/>
    <cellStyle name="Обычный 6 80 7" xfId="22101"/>
    <cellStyle name="Обычный 6 80 7 2" xfId="25405"/>
    <cellStyle name="Обычный 6 80 8" xfId="23751"/>
    <cellStyle name="Обычный 6 9" xfId="9394"/>
    <cellStyle name="Обычный 6 9 2" xfId="9395"/>
    <cellStyle name="Обычный 6 9 3" xfId="19318"/>
    <cellStyle name="Обычный 6_Итоги тариф. кампании 2011_коррек" xfId="9396"/>
    <cellStyle name="Обычный 60" xfId="9397"/>
    <cellStyle name="Обычный 60 2" xfId="20781"/>
    <cellStyle name="Обычный 60 2 2" xfId="22964"/>
    <cellStyle name="Обычный 60 2 2 2" xfId="26270"/>
    <cellStyle name="Обычный 60 2 3" xfId="24616"/>
    <cellStyle name="Обычный 60 3" xfId="22215"/>
    <cellStyle name="Обычный 60 3 2" xfId="25519"/>
    <cellStyle name="Обычный 60 4" xfId="23865"/>
    <cellStyle name="Обычный 60 5" xfId="20018"/>
    <cellStyle name="Обычный 61" xfId="9398"/>
    <cellStyle name="Обычный 61 2" xfId="20782"/>
    <cellStyle name="Обычный 61 2 2" xfId="22965"/>
    <cellStyle name="Обычный 61 2 2 2" xfId="26271"/>
    <cellStyle name="Обычный 61 2 3" xfId="24617"/>
    <cellStyle name="Обычный 61 3" xfId="22216"/>
    <cellStyle name="Обычный 61 3 2" xfId="25520"/>
    <cellStyle name="Обычный 61 4" xfId="23866"/>
    <cellStyle name="Обычный 61 5" xfId="20019"/>
    <cellStyle name="Обычный 62" xfId="9399"/>
    <cellStyle name="Обычный 62 2" xfId="20783"/>
    <cellStyle name="Обычный 62 2 2" xfId="22966"/>
    <cellStyle name="Обычный 62 2 2 2" xfId="26272"/>
    <cellStyle name="Обычный 62 2 3" xfId="24618"/>
    <cellStyle name="Обычный 62 3" xfId="22217"/>
    <cellStyle name="Обычный 62 3 2" xfId="25521"/>
    <cellStyle name="Обычный 62 4" xfId="23867"/>
    <cellStyle name="Обычный 62 5" xfId="20020"/>
    <cellStyle name="Обычный 63" xfId="9400"/>
    <cellStyle name="Обычный 63 2" xfId="20784"/>
    <cellStyle name="Обычный 63 2 2" xfId="22967"/>
    <cellStyle name="Обычный 63 2 2 2" xfId="26273"/>
    <cellStyle name="Обычный 63 2 3" xfId="24619"/>
    <cellStyle name="Обычный 63 3" xfId="22218"/>
    <cellStyle name="Обычный 63 3 2" xfId="25522"/>
    <cellStyle name="Обычный 63 4" xfId="23868"/>
    <cellStyle name="Обычный 63 5" xfId="20021"/>
    <cellStyle name="Обычный 64" xfId="9401"/>
    <cellStyle name="Обычный 64 2" xfId="20785"/>
    <cellStyle name="Обычный 64 2 2" xfId="22968"/>
    <cellStyle name="Обычный 64 2 2 2" xfId="26274"/>
    <cellStyle name="Обычный 64 2 3" xfId="24620"/>
    <cellStyle name="Обычный 64 3" xfId="22219"/>
    <cellStyle name="Обычный 64 3 2" xfId="25523"/>
    <cellStyle name="Обычный 64 4" xfId="23869"/>
    <cellStyle name="Обычный 64 5" xfId="20022"/>
    <cellStyle name="Обычный 65" xfId="9402"/>
    <cellStyle name="Обычный 65 2" xfId="20786"/>
    <cellStyle name="Обычный 65 2 2" xfId="22969"/>
    <cellStyle name="Обычный 65 2 2 2" xfId="26275"/>
    <cellStyle name="Обычный 65 2 3" xfId="24621"/>
    <cellStyle name="Обычный 65 3" xfId="22220"/>
    <cellStyle name="Обычный 65 3 2" xfId="25524"/>
    <cellStyle name="Обычный 65 4" xfId="23870"/>
    <cellStyle name="Обычный 65 5" xfId="20023"/>
    <cellStyle name="Обычный 66" xfId="9403"/>
    <cellStyle name="Обычный 66 2" xfId="20787"/>
    <cellStyle name="Обычный 66 2 2" xfId="22970"/>
    <cellStyle name="Обычный 66 2 2 2" xfId="26276"/>
    <cellStyle name="Обычный 66 2 3" xfId="24622"/>
    <cellStyle name="Обычный 66 3" xfId="22221"/>
    <cellStyle name="Обычный 66 3 2" xfId="25525"/>
    <cellStyle name="Обычный 66 4" xfId="23871"/>
    <cellStyle name="Обычный 66 5" xfId="20024"/>
    <cellStyle name="Обычный 67" xfId="9404"/>
    <cellStyle name="Обычный 67 2" xfId="20788"/>
    <cellStyle name="Обычный 67 2 2" xfId="22971"/>
    <cellStyle name="Обычный 67 2 2 2" xfId="26277"/>
    <cellStyle name="Обычный 67 2 3" xfId="24623"/>
    <cellStyle name="Обычный 67 3" xfId="22222"/>
    <cellStyle name="Обычный 67 3 2" xfId="25526"/>
    <cellStyle name="Обычный 67 4" xfId="23872"/>
    <cellStyle name="Обычный 67 5" xfId="20025"/>
    <cellStyle name="Обычный 68" xfId="9405"/>
    <cellStyle name="Обычный 68 2" xfId="20789"/>
    <cellStyle name="Обычный 68 2 2" xfId="22972"/>
    <cellStyle name="Обычный 68 2 2 2" xfId="26278"/>
    <cellStyle name="Обычный 68 2 3" xfId="24624"/>
    <cellStyle name="Обычный 68 3" xfId="22223"/>
    <cellStyle name="Обычный 68 3 2" xfId="25527"/>
    <cellStyle name="Обычный 68 4" xfId="23873"/>
    <cellStyle name="Обычный 68 5" xfId="20026"/>
    <cellStyle name="Обычный 69" xfId="9406"/>
    <cellStyle name="Обычный 69 2" xfId="20790"/>
    <cellStyle name="Обычный 69 2 2" xfId="22973"/>
    <cellStyle name="Обычный 69 2 2 2" xfId="26279"/>
    <cellStyle name="Обычный 69 2 3" xfId="24625"/>
    <cellStyle name="Обычный 69 3" xfId="22224"/>
    <cellStyle name="Обычный 69 3 2" xfId="25528"/>
    <cellStyle name="Обычный 69 4" xfId="23874"/>
    <cellStyle name="Обычный 69 5" xfId="20027"/>
    <cellStyle name="Обычный 7" xfId="9407"/>
    <cellStyle name="Обычный 7 10" xfId="9408"/>
    <cellStyle name="Обычный 7 11" xfId="9409"/>
    <cellStyle name="Обычный 7 12" xfId="9410"/>
    <cellStyle name="Обычный 7 12 2" xfId="9411"/>
    <cellStyle name="Обычный 7 12 3" xfId="15477"/>
    <cellStyle name="Обычный 7 12 4" xfId="17007"/>
    <cellStyle name="Обычный 7 13" xfId="9412"/>
    <cellStyle name="Обычный 7 13 2" xfId="9413"/>
    <cellStyle name="Обычный 7 14" xfId="9414"/>
    <cellStyle name="Обычный 7 15" xfId="9415"/>
    <cellStyle name="Обычный 7 16" xfId="9416"/>
    <cellStyle name="Обычный 7 2" xfId="9417"/>
    <cellStyle name="Обычный 7 2 2" xfId="9418"/>
    <cellStyle name="Обычный 7 2 2 2" xfId="9419"/>
    <cellStyle name="Обычный 7 2 2 3" xfId="9420"/>
    <cellStyle name="Обычный 7 2 3" xfId="9421"/>
    <cellStyle name="Обычный 7 2 3 2" xfId="9422"/>
    <cellStyle name="Обычный 7 2 4" xfId="9423"/>
    <cellStyle name="Обычный 7 2 4 2" xfId="9424"/>
    <cellStyle name="Обычный 7 3" xfId="9425"/>
    <cellStyle name="Обычный 7 3 2" xfId="9426"/>
    <cellStyle name="Обычный 7 3 2 2" xfId="19937"/>
    <cellStyle name="Обычный 7 4" xfId="9427"/>
    <cellStyle name="Обычный 7 4 2" xfId="9428"/>
    <cellStyle name="Обычный 7 4 2 2" xfId="20227"/>
    <cellStyle name="Обычный 7 4 2 2 2" xfId="21002"/>
    <cellStyle name="Обычный 7 4 2 2 2 2" xfId="23190"/>
    <cellStyle name="Обычный 7 4 2 2 2 2 2" xfId="26497"/>
    <cellStyle name="Обычный 7 4 2 2 2 3" xfId="24843"/>
    <cellStyle name="Обычный 7 4 2 2 3" xfId="22439"/>
    <cellStyle name="Обычный 7 4 2 2 3 2" xfId="25745"/>
    <cellStyle name="Обычный 7 4 2 2 4" xfId="24091"/>
    <cellStyle name="Обычный 7 4 2 3" xfId="20528"/>
    <cellStyle name="Обычный 7 4 2 3 2" xfId="21304"/>
    <cellStyle name="Обычный 7 4 2 3 2 2" xfId="23494"/>
    <cellStyle name="Обычный 7 4 2 3 2 2 2" xfId="26801"/>
    <cellStyle name="Обычный 7 4 2 3 2 3" xfId="25147"/>
    <cellStyle name="Обычный 7 4 2 3 3" xfId="22743"/>
    <cellStyle name="Обычный 7 4 2 3 3 2" xfId="26049"/>
    <cellStyle name="Обычный 7 4 2 3 4" xfId="24395"/>
    <cellStyle name="Обычный 7 4 2 4" xfId="20764"/>
    <cellStyle name="Обычный 7 4 2 4 2" xfId="22947"/>
    <cellStyle name="Обычный 7 4 2 4 2 2" xfId="26253"/>
    <cellStyle name="Обычный 7 4 2 4 3" xfId="24599"/>
    <cellStyle name="Обычный 7 4 2 5" xfId="22198"/>
    <cellStyle name="Обычный 7 4 2 5 2" xfId="25502"/>
    <cellStyle name="Обычный 7 4 2 6" xfId="23848"/>
    <cellStyle name="Обычный 7 4 2 7" xfId="19938"/>
    <cellStyle name="Обычный 7 4 3" xfId="9429"/>
    <cellStyle name="Обычный 7 4 3 2" xfId="20907"/>
    <cellStyle name="Обычный 7 4 3 2 2" xfId="23094"/>
    <cellStyle name="Обычный 7 4 3 2 2 2" xfId="26401"/>
    <cellStyle name="Обычный 7 4 3 2 3" xfId="24747"/>
    <cellStyle name="Обычный 7 4 3 3" xfId="22343"/>
    <cellStyle name="Обычный 7 4 3 3 2" xfId="25649"/>
    <cellStyle name="Обычный 7 4 3 4" xfId="23995"/>
    <cellStyle name="Обычный 7 4 3 5" xfId="20137"/>
    <cellStyle name="Обычный 7 4 4" xfId="20437"/>
    <cellStyle name="Обычный 7 4 4 2" xfId="21208"/>
    <cellStyle name="Обычный 7 4 4 2 2" xfId="23398"/>
    <cellStyle name="Обычный 7 4 4 2 2 2" xfId="26705"/>
    <cellStyle name="Обычный 7 4 4 2 3" xfId="25051"/>
    <cellStyle name="Обычный 7 4 4 3" xfId="22647"/>
    <cellStyle name="Обычный 7 4 4 3 2" xfId="25953"/>
    <cellStyle name="Обычный 7 4 4 4" xfId="24299"/>
    <cellStyle name="Обычный 7 4 5" xfId="20661"/>
    <cellStyle name="Обычный 7 4 5 2" xfId="22848"/>
    <cellStyle name="Обычный 7 4 5 2 2" xfId="26154"/>
    <cellStyle name="Обычный 7 4 5 3" xfId="24500"/>
    <cellStyle name="Обычный 7 4 6" xfId="22102"/>
    <cellStyle name="Обычный 7 4 6 2" xfId="25406"/>
    <cellStyle name="Обычный 7 4 7" xfId="23752"/>
    <cellStyle name="Обычный 7 4 8" xfId="19319"/>
    <cellStyle name="Обычный 7 5" xfId="9430"/>
    <cellStyle name="Обычный 7 5 2" xfId="21394"/>
    <cellStyle name="Обычный 7 5 3" xfId="27288"/>
    <cellStyle name="Обычный 7 6" xfId="9431"/>
    <cellStyle name="Обычный 7 6 2" xfId="23543"/>
    <cellStyle name="Обычный 7 6 2 2" xfId="26852"/>
    <cellStyle name="Обычный 7 6 3" xfId="25198"/>
    <cellStyle name="Обычный 7 6 4" xfId="21430"/>
    <cellStyle name="Обычный 7 7" xfId="9432"/>
    <cellStyle name="Обычный 7 8" xfId="9433"/>
    <cellStyle name="Обычный 7 9" xfId="9434"/>
    <cellStyle name="Обычный 7_Итоги тариф. кампании 2011_коррек" xfId="9435"/>
    <cellStyle name="Обычный 70" xfId="9436"/>
    <cellStyle name="Обычный 70 2" xfId="20791"/>
    <cellStyle name="Обычный 70 2 2" xfId="22974"/>
    <cellStyle name="Обычный 70 2 2 2" xfId="26280"/>
    <cellStyle name="Обычный 70 2 3" xfId="24626"/>
    <cellStyle name="Обычный 70 3" xfId="22225"/>
    <cellStyle name="Обычный 70 3 2" xfId="25529"/>
    <cellStyle name="Обычный 70 4" xfId="23875"/>
    <cellStyle name="Обычный 70 5" xfId="20028"/>
    <cellStyle name="Обычный 71" xfId="9437"/>
    <cellStyle name="Обычный 71 2" xfId="20792"/>
    <cellStyle name="Обычный 71 2 2" xfId="22975"/>
    <cellStyle name="Обычный 71 2 2 2" xfId="26281"/>
    <cellStyle name="Обычный 71 2 3" xfId="24627"/>
    <cellStyle name="Обычный 71 3" xfId="22226"/>
    <cellStyle name="Обычный 71 3 2" xfId="25530"/>
    <cellStyle name="Обычный 71 4" xfId="23876"/>
    <cellStyle name="Обычный 71 5" xfId="20029"/>
    <cellStyle name="Обычный 72" xfId="9438"/>
    <cellStyle name="Обычный 72 2" xfId="20793"/>
    <cellStyle name="Обычный 72 2 2" xfId="22976"/>
    <cellStyle name="Обычный 72 2 2 2" xfId="26282"/>
    <cellStyle name="Обычный 72 2 3" xfId="24628"/>
    <cellStyle name="Обычный 72 3" xfId="22227"/>
    <cellStyle name="Обычный 72 3 2" xfId="25531"/>
    <cellStyle name="Обычный 72 4" xfId="23877"/>
    <cellStyle name="Обычный 73" xfId="9439"/>
    <cellStyle name="Обычный 73 2" xfId="20794"/>
    <cellStyle name="Обычный 73 2 2" xfId="22977"/>
    <cellStyle name="Обычный 73 2 2 2" xfId="26283"/>
    <cellStyle name="Обычный 73 2 3" xfId="24629"/>
    <cellStyle name="Обычный 73 3" xfId="22228"/>
    <cellStyle name="Обычный 73 3 2" xfId="25532"/>
    <cellStyle name="Обычный 73 4" xfId="23878"/>
    <cellStyle name="Обычный 73 5" xfId="20030"/>
    <cellStyle name="Обычный 74" xfId="9440"/>
    <cellStyle name="Обычный 74 2" xfId="20795"/>
    <cellStyle name="Обычный 74 2 2" xfId="22978"/>
    <cellStyle name="Обычный 74 2 2 2" xfId="26284"/>
    <cellStyle name="Обычный 74 2 3" xfId="24630"/>
    <cellStyle name="Обычный 74 3" xfId="22229"/>
    <cellStyle name="Обычный 74 3 2" xfId="25533"/>
    <cellStyle name="Обычный 74 4" xfId="23879"/>
    <cellStyle name="Обычный 74 5" xfId="20031"/>
    <cellStyle name="Обычный 75" xfId="9441"/>
    <cellStyle name="Обычный 75 2" xfId="20796"/>
    <cellStyle name="Обычный 75 2 2" xfId="22979"/>
    <cellStyle name="Обычный 75 2 2 2" xfId="26285"/>
    <cellStyle name="Обычный 75 2 3" xfId="24631"/>
    <cellStyle name="Обычный 75 3" xfId="22230"/>
    <cellStyle name="Обычный 75 3 2" xfId="25534"/>
    <cellStyle name="Обычный 75 4" xfId="23880"/>
    <cellStyle name="Обычный 75 5" xfId="20032"/>
    <cellStyle name="Обычный 76" xfId="15307"/>
    <cellStyle name="Обычный 76 2" xfId="15525"/>
    <cellStyle name="Обычный 76 2 2" xfId="22980"/>
    <cellStyle name="Обычный 76 2 2 2" xfId="26286"/>
    <cellStyle name="Обычный 76 2 3" xfId="24632"/>
    <cellStyle name="Обычный 76 3" xfId="22231"/>
    <cellStyle name="Обычный 76 3 2" xfId="25535"/>
    <cellStyle name="Обычный 76 4" xfId="23881"/>
    <cellStyle name="Обычный 77" xfId="15309"/>
    <cellStyle name="Обычный 77 2" xfId="20797"/>
    <cellStyle name="Обычный 77 2 2" xfId="22981"/>
    <cellStyle name="Обычный 77 2 2 2" xfId="26287"/>
    <cellStyle name="Обычный 77 2 3" xfId="24633"/>
    <cellStyle name="Обычный 77 3" xfId="22232"/>
    <cellStyle name="Обычный 77 3 2" xfId="25536"/>
    <cellStyle name="Обычный 77 4" xfId="23882"/>
    <cellStyle name="Обычный 77 5" xfId="20033"/>
    <cellStyle name="Обычный 78" xfId="15311"/>
    <cellStyle name="Обычный 78 2" xfId="20798"/>
    <cellStyle name="Обычный 78 2 2" xfId="22982"/>
    <cellStyle name="Обычный 78 2 2 2" xfId="26288"/>
    <cellStyle name="Обычный 78 2 3" xfId="24634"/>
    <cellStyle name="Обычный 78 3" xfId="22233"/>
    <cellStyle name="Обычный 78 3 2" xfId="25537"/>
    <cellStyle name="Обычный 78 4" xfId="23883"/>
    <cellStyle name="Обычный 78 5" xfId="20034"/>
    <cellStyle name="Обычный 79" xfId="15313"/>
    <cellStyle name="Обычный 79 2" xfId="20799"/>
    <cellStyle name="Обычный 79 2 2" xfId="22983"/>
    <cellStyle name="Обычный 79 2 2 2" xfId="26289"/>
    <cellStyle name="Обычный 79 2 3" xfId="24635"/>
    <cellStyle name="Обычный 79 3" xfId="22234"/>
    <cellStyle name="Обычный 79 3 2" xfId="25538"/>
    <cellStyle name="Обычный 79 4" xfId="23884"/>
    <cellStyle name="Обычный 79 5" xfId="20035"/>
    <cellStyle name="Обычный 8" xfId="9442"/>
    <cellStyle name="Обычный 8 10" xfId="9443"/>
    <cellStyle name="Обычный 8 11" xfId="9444"/>
    <cellStyle name="Обычный 8 12" xfId="9445"/>
    <cellStyle name="Обычный 8 12 2" xfId="9446"/>
    <cellStyle name="Обычный 8 13" xfId="9447"/>
    <cellStyle name="Обычный 8 13 2" xfId="9448"/>
    <cellStyle name="Обычный 8 2" xfId="9449"/>
    <cellStyle name="Обычный 8 2 2" xfId="9450"/>
    <cellStyle name="Обычный 8 2 2 2" xfId="9451"/>
    <cellStyle name="Обычный 8 2 2 2 2" xfId="21003"/>
    <cellStyle name="Обычный 8 2 2 2 2 2" xfId="23191"/>
    <cellStyle name="Обычный 8 2 2 2 2 2 2" xfId="26498"/>
    <cellStyle name="Обычный 8 2 2 2 2 3" xfId="24844"/>
    <cellStyle name="Обычный 8 2 2 2 3" xfId="22440"/>
    <cellStyle name="Обычный 8 2 2 2 3 2" xfId="25746"/>
    <cellStyle name="Обычный 8 2 2 2 4" xfId="24092"/>
    <cellStyle name="Обычный 8 2 2 2 5" xfId="20228"/>
    <cellStyle name="Обычный 8 2 2 3" xfId="9452"/>
    <cellStyle name="Обычный 8 2 2 3 2" xfId="21305"/>
    <cellStyle name="Обычный 8 2 2 3 2 2" xfId="23495"/>
    <cellStyle name="Обычный 8 2 2 3 2 2 2" xfId="26802"/>
    <cellStyle name="Обычный 8 2 2 3 2 3" xfId="25148"/>
    <cellStyle name="Обычный 8 2 2 3 3" xfId="22744"/>
    <cellStyle name="Обычный 8 2 2 3 3 2" xfId="26050"/>
    <cellStyle name="Обычный 8 2 2 3 4" xfId="24396"/>
    <cellStyle name="Обычный 8 2 2 3 5" xfId="20529"/>
    <cellStyle name="Обычный 8 2 2 4" xfId="15479"/>
    <cellStyle name="Обычный 8 2 2 4 2" xfId="22948"/>
    <cellStyle name="Обычный 8 2 2 4 2 2" xfId="26254"/>
    <cellStyle name="Обычный 8 2 2 4 3" xfId="24600"/>
    <cellStyle name="Обычный 8 2 2 4 4" xfId="20765"/>
    <cellStyle name="Обычный 8 2 2 5" xfId="17009"/>
    <cellStyle name="Обычный 8 2 2 5 2" xfId="25503"/>
    <cellStyle name="Обычный 8 2 2 5 3" xfId="22199"/>
    <cellStyle name="Обычный 8 2 2 6" xfId="23849"/>
    <cellStyle name="Обычный 8 2 2 7" xfId="19939"/>
    <cellStyle name="Обычный 8 2 3" xfId="9453"/>
    <cellStyle name="Обычный 8 2 3 2" xfId="9454"/>
    <cellStyle name="Обычный 8 2 3 2 2" xfId="23095"/>
    <cellStyle name="Обычный 8 2 3 2 2 2" xfId="26402"/>
    <cellStyle name="Обычный 8 2 3 2 3" xfId="24748"/>
    <cellStyle name="Обычный 8 2 3 2 4" xfId="20908"/>
    <cellStyle name="Обычный 8 2 3 3" xfId="9455"/>
    <cellStyle name="Обычный 8 2 3 3 2" xfId="25650"/>
    <cellStyle name="Обычный 8 2 3 3 3" xfId="22344"/>
    <cellStyle name="Обычный 8 2 3 4" xfId="15480"/>
    <cellStyle name="Обычный 8 2 3 4 2" xfId="23996"/>
    <cellStyle name="Обычный 8 2 3 5" xfId="17010"/>
    <cellStyle name="Обычный 8 2 3 6" xfId="20138"/>
    <cellStyle name="Обычный 8 2 4" xfId="9456"/>
    <cellStyle name="Обычный 8 2 4 2" xfId="21209"/>
    <cellStyle name="Обычный 8 2 4 2 2" xfId="23399"/>
    <cellStyle name="Обычный 8 2 4 2 2 2" xfId="26706"/>
    <cellStyle name="Обычный 8 2 4 2 3" xfId="25052"/>
    <cellStyle name="Обычный 8 2 4 3" xfId="22648"/>
    <cellStyle name="Обычный 8 2 4 3 2" xfId="25954"/>
    <cellStyle name="Обычный 8 2 4 4" xfId="24300"/>
    <cellStyle name="Обычный 8 2 5" xfId="15478"/>
    <cellStyle name="Обычный 8 2 5 2" xfId="22849"/>
    <cellStyle name="Обычный 8 2 5 2 2" xfId="26155"/>
    <cellStyle name="Обычный 8 2 5 3" xfId="24501"/>
    <cellStyle name="Обычный 8 2 5 4" xfId="20662"/>
    <cellStyle name="Обычный 8 2 6" xfId="17008"/>
    <cellStyle name="Обычный 8 2 6 2" xfId="25407"/>
    <cellStyle name="Обычный 8 2 6 3" xfId="22103"/>
    <cellStyle name="Обычный 8 2 7" xfId="23753"/>
    <cellStyle name="Обычный 8 3" xfId="9457"/>
    <cellStyle name="Обычный 8 3 2" xfId="9458"/>
    <cellStyle name="Обычный 8 3 2 2" xfId="26853"/>
    <cellStyle name="Обычный 8 3 2 3" xfId="23544"/>
    <cellStyle name="Обычный 8 3 3" xfId="25199"/>
    <cellStyle name="Обычный 8 3 4" xfId="21431"/>
    <cellStyle name="Обычный 8 3 5" xfId="27289"/>
    <cellStyle name="Обычный 8 4" xfId="9459"/>
    <cellStyle name="Обычный 8 5" xfId="9460"/>
    <cellStyle name="Обычный 8 6" xfId="9461"/>
    <cellStyle name="Обычный 8 7" xfId="9462"/>
    <cellStyle name="Обычный 8 8" xfId="9463"/>
    <cellStyle name="Обычный 8 9" xfId="9464"/>
    <cellStyle name="Обычный 8_июль " xfId="9465"/>
    <cellStyle name="Обычный 80" xfId="15315"/>
    <cellStyle name="Обычный 80 2" xfId="20800"/>
    <cellStyle name="Обычный 80 2 2" xfId="22984"/>
    <cellStyle name="Обычный 80 2 2 2" xfId="26290"/>
    <cellStyle name="Обычный 80 2 3" xfId="24636"/>
    <cellStyle name="Обычный 80 3" xfId="22235"/>
    <cellStyle name="Обычный 80 3 2" xfId="25539"/>
    <cellStyle name="Обычный 80 4" xfId="23885"/>
    <cellStyle name="Обычный 80 5" xfId="20036"/>
    <cellStyle name="Обычный 81" xfId="15317"/>
    <cellStyle name="Обычный 81 2" xfId="20801"/>
    <cellStyle name="Обычный 81 2 2" xfId="22985"/>
    <cellStyle name="Обычный 81 2 2 2" xfId="26291"/>
    <cellStyle name="Обычный 81 2 3" xfId="24637"/>
    <cellStyle name="Обычный 81 3" xfId="22236"/>
    <cellStyle name="Обычный 81 3 2" xfId="25540"/>
    <cellStyle name="Обычный 81 4" xfId="23886"/>
    <cellStyle name="Обычный 81 5" xfId="20037"/>
    <cellStyle name="Обычный 82" xfId="20038"/>
    <cellStyle name="Обычный 82 2" xfId="20802"/>
    <cellStyle name="Обычный 82 2 2" xfId="22986"/>
    <cellStyle name="Обычный 82 2 2 2" xfId="26292"/>
    <cellStyle name="Обычный 82 2 3" xfId="24638"/>
    <cellStyle name="Обычный 82 3" xfId="22237"/>
    <cellStyle name="Обычный 82 3 2" xfId="25541"/>
    <cellStyle name="Обычный 82 4" xfId="23887"/>
    <cellStyle name="Обычный 83" xfId="20039"/>
    <cellStyle name="Обычный 83 2" xfId="20803"/>
    <cellStyle name="Обычный 83 2 2" xfId="22987"/>
    <cellStyle name="Обычный 83 2 2 2" xfId="26293"/>
    <cellStyle name="Обычный 83 2 3" xfId="24639"/>
    <cellStyle name="Обычный 83 3" xfId="22238"/>
    <cellStyle name="Обычный 83 3 2" xfId="25542"/>
    <cellStyle name="Обычный 83 4" xfId="23888"/>
    <cellStyle name="Обычный 84" xfId="20040"/>
    <cellStyle name="Обычный 84 2" xfId="20804"/>
    <cellStyle name="Обычный 84 2 2" xfId="22988"/>
    <cellStyle name="Обычный 84 2 2 2" xfId="26294"/>
    <cellStyle name="Обычный 84 2 3" xfId="24640"/>
    <cellStyle name="Обычный 84 3" xfId="22239"/>
    <cellStyle name="Обычный 84 3 2" xfId="25543"/>
    <cellStyle name="Обычный 84 4" xfId="23889"/>
    <cellStyle name="Обычный 85" xfId="20041"/>
    <cellStyle name="Обычный 85 2" xfId="20805"/>
    <cellStyle name="Обычный 85 2 2" xfId="22989"/>
    <cellStyle name="Обычный 85 2 2 2" xfId="26295"/>
    <cellStyle name="Обычный 85 2 3" xfId="24641"/>
    <cellStyle name="Обычный 85 3" xfId="22240"/>
    <cellStyle name="Обычный 85 3 2" xfId="25544"/>
    <cellStyle name="Обычный 85 4" xfId="23890"/>
    <cellStyle name="Обычный 86" xfId="20042"/>
    <cellStyle name="Обычный 86 2" xfId="20806"/>
    <cellStyle name="Обычный 86 2 2" xfId="22990"/>
    <cellStyle name="Обычный 86 2 2 2" xfId="26296"/>
    <cellStyle name="Обычный 86 2 3" xfId="24642"/>
    <cellStyle name="Обычный 86 3" xfId="22241"/>
    <cellStyle name="Обычный 86 3 2" xfId="25545"/>
    <cellStyle name="Обычный 86 4" xfId="23891"/>
    <cellStyle name="Обычный 87" xfId="20043"/>
    <cellStyle name="Обычный 87 2" xfId="20807"/>
    <cellStyle name="Обычный 87 2 2" xfId="22991"/>
    <cellStyle name="Обычный 87 2 2 2" xfId="26297"/>
    <cellStyle name="Обычный 87 2 3" xfId="24643"/>
    <cellStyle name="Обычный 87 3" xfId="22242"/>
    <cellStyle name="Обычный 87 3 2" xfId="25546"/>
    <cellStyle name="Обычный 87 4" xfId="23892"/>
    <cellStyle name="Обычный 88" xfId="20044"/>
    <cellStyle name="Обычный 88 2" xfId="20808"/>
    <cellStyle name="Обычный 88 2 2" xfId="22992"/>
    <cellStyle name="Обычный 88 2 2 2" xfId="26298"/>
    <cellStyle name="Обычный 88 2 3" xfId="24644"/>
    <cellStyle name="Обычный 88 3" xfId="22243"/>
    <cellStyle name="Обычный 88 3 2" xfId="25547"/>
    <cellStyle name="Обычный 88 4" xfId="23893"/>
    <cellStyle name="Обычный 89" xfId="20045"/>
    <cellStyle name="Обычный 89 2" xfId="20809"/>
    <cellStyle name="Обычный 89 2 2" xfId="22993"/>
    <cellStyle name="Обычный 89 2 2 2" xfId="26299"/>
    <cellStyle name="Обычный 89 2 3" xfId="24645"/>
    <cellStyle name="Обычный 89 3" xfId="22244"/>
    <cellStyle name="Обычный 89 3 2" xfId="25548"/>
    <cellStyle name="Обычный 89 4" xfId="23894"/>
    <cellStyle name="Обычный 9" xfId="9466"/>
    <cellStyle name="Обычный 9 2" xfId="9467"/>
    <cellStyle name="Обычный 9 2 2" xfId="9468"/>
    <cellStyle name="Обычный 9 2 2 2" xfId="9469"/>
    <cellStyle name="Обычный 9 2 2 2 2" xfId="21004"/>
    <cellStyle name="Обычный 9 2 2 2 2 2" xfId="23192"/>
    <cellStyle name="Обычный 9 2 2 2 2 2 2" xfId="26499"/>
    <cellStyle name="Обычный 9 2 2 2 2 3" xfId="24845"/>
    <cellStyle name="Обычный 9 2 2 2 3" xfId="22441"/>
    <cellStyle name="Обычный 9 2 2 2 3 2" xfId="25747"/>
    <cellStyle name="Обычный 9 2 2 2 4" xfId="24093"/>
    <cellStyle name="Обычный 9 2 2 2 5" xfId="20229"/>
    <cellStyle name="Обычный 9 2 2 3" xfId="20530"/>
    <cellStyle name="Обычный 9 2 2 3 2" xfId="21306"/>
    <cellStyle name="Обычный 9 2 2 3 2 2" xfId="23496"/>
    <cellStyle name="Обычный 9 2 2 3 2 2 2" xfId="26803"/>
    <cellStyle name="Обычный 9 2 2 3 2 3" xfId="25149"/>
    <cellStyle name="Обычный 9 2 2 3 3" xfId="22745"/>
    <cellStyle name="Обычный 9 2 2 3 3 2" xfId="26051"/>
    <cellStyle name="Обычный 9 2 2 3 4" xfId="24397"/>
    <cellStyle name="Обычный 9 2 2 4" xfId="20766"/>
    <cellStyle name="Обычный 9 2 2 4 2" xfId="22949"/>
    <cellStyle name="Обычный 9 2 2 4 2 2" xfId="26255"/>
    <cellStyle name="Обычный 9 2 2 4 3" xfId="24601"/>
    <cellStyle name="Обычный 9 2 2 5" xfId="22200"/>
    <cellStyle name="Обычный 9 2 2 5 2" xfId="25504"/>
    <cellStyle name="Обычный 9 2 2 6" xfId="23850"/>
    <cellStyle name="Обычный 9 2 2 7" xfId="19940"/>
    <cellStyle name="Обычный 9 2 3" xfId="9470"/>
    <cellStyle name="Обычный 9 2 3 2" xfId="20909"/>
    <cellStyle name="Обычный 9 2 3 2 2" xfId="23096"/>
    <cellStyle name="Обычный 9 2 3 2 2 2" xfId="26403"/>
    <cellStyle name="Обычный 9 2 3 2 3" xfId="24749"/>
    <cellStyle name="Обычный 9 2 3 3" xfId="22345"/>
    <cellStyle name="Обычный 9 2 3 3 2" xfId="25651"/>
    <cellStyle name="Обычный 9 2 3 4" xfId="23997"/>
    <cellStyle name="Обычный 9 2 4" xfId="9471"/>
    <cellStyle name="Обычный 9 2 4 2" xfId="21210"/>
    <cellStyle name="Обычный 9 2 4 2 2" xfId="23400"/>
    <cellStyle name="Обычный 9 2 4 2 2 2" xfId="26707"/>
    <cellStyle name="Обычный 9 2 4 2 3" xfId="25053"/>
    <cellStyle name="Обычный 9 2 4 3" xfId="22649"/>
    <cellStyle name="Обычный 9 2 4 3 2" xfId="25955"/>
    <cellStyle name="Обычный 9 2 4 4" xfId="24301"/>
    <cellStyle name="Обычный 9 2 4 5" xfId="20438"/>
    <cellStyle name="Обычный 9 2 5" xfId="20663"/>
    <cellStyle name="Обычный 9 2 5 2" xfId="22850"/>
    <cellStyle name="Обычный 9 2 5 2 2" xfId="26156"/>
    <cellStyle name="Обычный 9 2 5 3" xfId="24502"/>
    <cellStyle name="Обычный 9 2 6" xfId="22104"/>
    <cellStyle name="Обычный 9 2 6 2" xfId="25408"/>
    <cellStyle name="Обычный 9 2 7" xfId="23754"/>
    <cellStyle name="Обычный 9 3" xfId="9472"/>
    <cellStyle name="Обычный 9 3 2" xfId="9473"/>
    <cellStyle name="Обычный 9 3 2 2" xfId="26854"/>
    <cellStyle name="Обычный 9 3 2 3" xfId="23545"/>
    <cellStyle name="Обычный 9 3 3" xfId="9474"/>
    <cellStyle name="Обычный 9 3 3 2" xfId="25200"/>
    <cellStyle name="Обычный 9 3 4" xfId="9475"/>
    <cellStyle name="Обычный 9 3 5" xfId="15481"/>
    <cellStyle name="Обычный 9 3 6" xfId="17011"/>
    <cellStyle name="Обычный 9 4" xfId="9476"/>
    <cellStyle name="Обычный 9 4 2" xfId="9477"/>
    <cellStyle name="Обычный 9 5" xfId="9478"/>
    <cellStyle name="Обычный 9 5 2" xfId="9479"/>
    <cellStyle name="Обычный 9 6" xfId="9480"/>
    <cellStyle name="Обычный 9_Xl0001803" xfId="9481"/>
    <cellStyle name="Обычный 90" xfId="20046"/>
    <cellStyle name="Обычный 90 2" xfId="20810"/>
    <cellStyle name="Обычный 90 2 2" xfId="22994"/>
    <cellStyle name="Обычный 90 2 2 2" xfId="26300"/>
    <cellStyle name="Обычный 90 2 3" xfId="24646"/>
    <cellStyle name="Обычный 90 3" xfId="22245"/>
    <cellStyle name="Обычный 90 3 2" xfId="25549"/>
    <cellStyle name="Обычный 90 4" xfId="23895"/>
    <cellStyle name="Обычный 91" xfId="19320"/>
    <cellStyle name="Обычный 91 2" xfId="19941"/>
    <cellStyle name="Обычный 92" xfId="20047"/>
    <cellStyle name="Обычный 92 2" xfId="20811"/>
    <cellStyle name="Обычный 92 2 2" xfId="22995"/>
    <cellStyle name="Обычный 92 2 2 2" xfId="26301"/>
    <cellStyle name="Обычный 92 2 3" xfId="24647"/>
    <cellStyle name="Обычный 92 3" xfId="22246"/>
    <cellStyle name="Обычный 92 3 2" xfId="25550"/>
    <cellStyle name="Обычный 92 4" xfId="23896"/>
    <cellStyle name="Обычный 93" xfId="20048"/>
    <cellStyle name="Обычный 93 2" xfId="20812"/>
    <cellStyle name="Обычный 93 2 2" xfId="22996"/>
    <cellStyle name="Обычный 93 2 2 2" xfId="26302"/>
    <cellStyle name="Обычный 93 2 3" xfId="24648"/>
    <cellStyle name="Обычный 93 3" xfId="22247"/>
    <cellStyle name="Обычный 93 3 2" xfId="25551"/>
    <cellStyle name="Обычный 93 4" xfId="23897"/>
    <cellStyle name="Обычный 94" xfId="20049"/>
    <cellStyle name="Обычный 94 2" xfId="20813"/>
    <cellStyle name="Обычный 94 2 2" xfId="22997"/>
    <cellStyle name="Обычный 94 2 2 2" xfId="26303"/>
    <cellStyle name="Обычный 94 2 3" xfId="24649"/>
    <cellStyle name="Обычный 94 3" xfId="22248"/>
    <cellStyle name="Обычный 94 3 2" xfId="25552"/>
    <cellStyle name="Обычный 94 4" xfId="23898"/>
    <cellStyle name="Обычный 95" xfId="20050"/>
    <cellStyle name="Обычный 95 2" xfId="20814"/>
    <cellStyle name="Обычный 95 2 2" xfId="22998"/>
    <cellStyle name="Обычный 95 2 2 2" xfId="26304"/>
    <cellStyle name="Обычный 95 2 3" xfId="24650"/>
    <cellStyle name="Обычный 95 3" xfId="22249"/>
    <cellStyle name="Обычный 95 3 2" xfId="25553"/>
    <cellStyle name="Обычный 95 4" xfId="23899"/>
    <cellStyle name="Обычный 96" xfId="20051"/>
    <cellStyle name="Обычный 96 2" xfId="20815"/>
    <cellStyle name="Обычный 96 2 2" xfId="22999"/>
    <cellStyle name="Обычный 96 2 2 2" xfId="26305"/>
    <cellStyle name="Обычный 96 2 3" xfId="24651"/>
    <cellStyle name="Обычный 96 3" xfId="22250"/>
    <cellStyle name="Обычный 96 3 2" xfId="25554"/>
    <cellStyle name="Обычный 96 4" xfId="23900"/>
    <cellStyle name="Обычный 97" xfId="20052"/>
    <cellStyle name="Обычный 97 2" xfId="20816"/>
    <cellStyle name="Обычный 97 2 2" xfId="23000"/>
    <cellStyle name="Обычный 97 2 2 2" xfId="26306"/>
    <cellStyle name="Обычный 97 2 3" xfId="24652"/>
    <cellStyle name="Обычный 97 3" xfId="22251"/>
    <cellStyle name="Обычный 97 3 2" xfId="25555"/>
    <cellStyle name="Обычный 97 4" xfId="23901"/>
    <cellStyle name="Обычный 98" xfId="20061"/>
    <cellStyle name="Обычный 99" xfId="20053"/>
    <cellStyle name="Обычный 99 2" xfId="20817"/>
    <cellStyle name="Обычный 99 2 2" xfId="23001"/>
    <cellStyle name="Обычный 99 2 2 2" xfId="26307"/>
    <cellStyle name="Обычный 99 2 3" xfId="24653"/>
    <cellStyle name="Обычный 99 3" xfId="22252"/>
    <cellStyle name="Обычный 99 3 2" xfId="25556"/>
    <cellStyle name="Обычный 99 4" xfId="23902"/>
    <cellStyle name="Обычный_Копия Свод к селекторному совещанию 02-09-09 2" xfId="3"/>
    <cellStyle name="Обычный1" xfId="9482"/>
    <cellStyle name="Плохой" xfId="17" builtinId="27" customBuiltin="1"/>
    <cellStyle name="Плохой 10" xfId="9483"/>
    <cellStyle name="Плохой 10 2" xfId="9484"/>
    <cellStyle name="Плохой 10 3" xfId="9485"/>
    <cellStyle name="Плохой 10 4" xfId="9486"/>
    <cellStyle name="Плохой 10 5" xfId="9487"/>
    <cellStyle name="Плохой 11" xfId="9488"/>
    <cellStyle name="Плохой 11 2" xfId="9489"/>
    <cellStyle name="Плохой 11 3" xfId="9490"/>
    <cellStyle name="Плохой 11 4" xfId="9491"/>
    <cellStyle name="Плохой 11 5" xfId="9492"/>
    <cellStyle name="Плохой 12" xfId="9493"/>
    <cellStyle name="Плохой 12 2" xfId="9494"/>
    <cellStyle name="Плохой 12 3" xfId="9495"/>
    <cellStyle name="Плохой 12 4" xfId="9496"/>
    <cellStyle name="Плохой 12 5" xfId="9497"/>
    <cellStyle name="Плохой 13" xfId="9498"/>
    <cellStyle name="Плохой 13 2" xfId="9499"/>
    <cellStyle name="Плохой 13 3" xfId="9500"/>
    <cellStyle name="Плохой 13 4" xfId="9501"/>
    <cellStyle name="Плохой 13 5" xfId="9502"/>
    <cellStyle name="Плохой 14" xfId="9503"/>
    <cellStyle name="Плохой 14 2" xfId="9504"/>
    <cellStyle name="Плохой 14 3" xfId="9505"/>
    <cellStyle name="Плохой 14 4" xfId="9506"/>
    <cellStyle name="Плохой 14 5" xfId="9507"/>
    <cellStyle name="Плохой 15" xfId="9508"/>
    <cellStyle name="Плохой 15 2" xfId="9509"/>
    <cellStyle name="Плохой 15 3" xfId="9510"/>
    <cellStyle name="Плохой 15 4" xfId="9511"/>
    <cellStyle name="Плохой 15 5" xfId="9512"/>
    <cellStyle name="Плохой 16" xfId="9513"/>
    <cellStyle name="Плохой 16 2" xfId="9514"/>
    <cellStyle name="Плохой 17" xfId="9515"/>
    <cellStyle name="Плохой 18" xfId="9516"/>
    <cellStyle name="Плохой 19" xfId="9517"/>
    <cellStyle name="Плохой 2" xfId="9518"/>
    <cellStyle name="Плохой 2 10" xfId="9519"/>
    <cellStyle name="Плохой 2 11" xfId="9520"/>
    <cellStyle name="Плохой 2 2" xfId="9521"/>
    <cellStyle name="Плохой 2 2 2" xfId="9522"/>
    <cellStyle name="Плохой 2 2 3" xfId="27290"/>
    <cellStyle name="Плохой 2 3" xfId="9523"/>
    <cellStyle name="Плохой 2 3 2" xfId="19321"/>
    <cellStyle name="Плохой 2 4" xfId="9524"/>
    <cellStyle name="Плохой 2 4 2" xfId="19322"/>
    <cellStyle name="Плохой 2 5" xfId="9525"/>
    <cellStyle name="Плохой 2 6" xfId="9526"/>
    <cellStyle name="Плохой 2 6 2" xfId="9527"/>
    <cellStyle name="Плохой 2 7" xfId="9528"/>
    <cellStyle name="Плохой 2 8" xfId="9529"/>
    <cellStyle name="Плохой 2 9" xfId="9530"/>
    <cellStyle name="Плохой 2_июль " xfId="9531"/>
    <cellStyle name="Плохой 20" xfId="19323"/>
    <cellStyle name="Плохой 21" xfId="19324"/>
    <cellStyle name="Плохой 22" xfId="19325"/>
    <cellStyle name="Плохой 23" xfId="19326"/>
    <cellStyle name="Плохой 24" xfId="19327"/>
    <cellStyle name="Плохой 25" xfId="19328"/>
    <cellStyle name="Плохой 25 2" xfId="27291"/>
    <cellStyle name="Плохой 26" xfId="19329"/>
    <cellStyle name="Плохой 26 2" xfId="27292"/>
    <cellStyle name="Плохой 27" xfId="19330"/>
    <cellStyle name="Плохой 28" xfId="19331"/>
    <cellStyle name="Плохой 29" xfId="19332"/>
    <cellStyle name="Плохой 3" xfId="9532"/>
    <cellStyle name="Плохой 3 2" xfId="9533"/>
    <cellStyle name="Плохой 3 2 2" xfId="27293"/>
    <cellStyle name="Плохой 3 3" xfId="9534"/>
    <cellStyle name="Плохой 3 4" xfId="9535"/>
    <cellStyle name="Плохой 3 5" xfId="9536"/>
    <cellStyle name="Плохой 3 6" xfId="9537"/>
    <cellStyle name="Плохой 30" xfId="19333"/>
    <cellStyle name="Плохой 31" xfId="19334"/>
    <cellStyle name="Плохой 32" xfId="19335"/>
    <cellStyle name="Плохой 33" xfId="19336"/>
    <cellStyle name="Плохой 34" xfId="19337"/>
    <cellStyle name="Плохой 35" xfId="19338"/>
    <cellStyle name="Плохой 36" xfId="19339"/>
    <cellStyle name="Плохой 37" xfId="19340"/>
    <cellStyle name="Плохой 38" xfId="19341"/>
    <cellStyle name="Плохой 39" xfId="19342"/>
    <cellStyle name="Плохой 4" xfId="9538"/>
    <cellStyle name="Плохой 4 2" xfId="9539"/>
    <cellStyle name="Плохой 4 3" xfId="9540"/>
    <cellStyle name="Плохой 4 4" xfId="9541"/>
    <cellStyle name="Плохой 4 5" xfId="9542"/>
    <cellStyle name="Плохой 40" xfId="19343"/>
    <cellStyle name="Плохой 41" xfId="19344"/>
    <cellStyle name="Плохой 42" xfId="19345"/>
    <cellStyle name="Плохой 43" xfId="19346"/>
    <cellStyle name="Плохой 44" xfId="19347"/>
    <cellStyle name="Плохой 45" xfId="19348"/>
    <cellStyle name="Плохой 46" xfId="19349"/>
    <cellStyle name="Плохой 47" xfId="19350"/>
    <cellStyle name="Плохой 48" xfId="19351"/>
    <cellStyle name="Плохой 49" xfId="19352"/>
    <cellStyle name="Плохой 5" xfId="9543"/>
    <cellStyle name="Плохой 5 2" xfId="9544"/>
    <cellStyle name="Плохой 5 3" xfId="9545"/>
    <cellStyle name="Плохой 5 4" xfId="9546"/>
    <cellStyle name="Плохой 5 5" xfId="9547"/>
    <cellStyle name="Плохой 50" xfId="19353"/>
    <cellStyle name="Плохой 51" xfId="19354"/>
    <cellStyle name="Плохой 52" xfId="19355"/>
    <cellStyle name="Плохой 53" xfId="19356"/>
    <cellStyle name="Плохой 54" xfId="19357"/>
    <cellStyle name="Плохой 55" xfId="19358"/>
    <cellStyle name="Плохой 56" xfId="19359"/>
    <cellStyle name="Плохой 57" xfId="19360"/>
    <cellStyle name="Плохой 58" xfId="19361"/>
    <cellStyle name="Плохой 59" xfId="19362"/>
    <cellStyle name="Плохой 6" xfId="9548"/>
    <cellStyle name="Плохой 6 2" xfId="9549"/>
    <cellStyle name="Плохой 6 3" xfId="9550"/>
    <cellStyle name="Плохой 6 4" xfId="9551"/>
    <cellStyle name="Плохой 6 5" xfId="9552"/>
    <cellStyle name="Плохой 60" xfId="19363"/>
    <cellStyle name="Плохой 61" xfId="19364"/>
    <cellStyle name="Плохой 62" xfId="19365"/>
    <cellStyle name="Плохой 63" xfId="19366"/>
    <cellStyle name="Плохой 64" xfId="19367"/>
    <cellStyle name="Плохой 65" xfId="19368"/>
    <cellStyle name="Плохой 66" xfId="19369"/>
    <cellStyle name="Плохой 67" xfId="19370"/>
    <cellStyle name="Плохой 68" xfId="19371"/>
    <cellStyle name="Плохой 69" xfId="19372"/>
    <cellStyle name="Плохой 7" xfId="9553"/>
    <cellStyle name="Плохой 7 2" xfId="9554"/>
    <cellStyle name="Плохой 7 3" xfId="9555"/>
    <cellStyle name="Плохой 7 4" xfId="9556"/>
    <cellStyle name="Плохой 7 5" xfId="9557"/>
    <cellStyle name="Плохой 70" xfId="19942"/>
    <cellStyle name="Плохой 70 2" xfId="21659"/>
    <cellStyle name="Плохой 71" xfId="20664"/>
    <cellStyle name="Плохой 71 2" xfId="21660"/>
    <cellStyle name="Плохой 72" xfId="21661"/>
    <cellStyle name="Плохой 73" xfId="21662"/>
    <cellStyle name="Плохой 74" xfId="21663"/>
    <cellStyle name="Плохой 75" xfId="21725"/>
    <cellStyle name="Плохой 76" xfId="21767"/>
    <cellStyle name="Плохой 77" xfId="21808"/>
    <cellStyle name="Плохой 78" xfId="21849"/>
    <cellStyle name="Плохой 79" xfId="21889"/>
    <cellStyle name="Плохой 8" xfId="9558"/>
    <cellStyle name="Плохой 8 2" xfId="9559"/>
    <cellStyle name="Плохой 8 3" xfId="9560"/>
    <cellStyle name="Плохой 8 4" xfId="9561"/>
    <cellStyle name="Плохой 8 5" xfId="9562"/>
    <cellStyle name="Плохой 80" xfId="21929"/>
    <cellStyle name="Плохой 9" xfId="9563"/>
    <cellStyle name="Плохой 9 2" xfId="9564"/>
    <cellStyle name="Плохой 9 3" xfId="9565"/>
    <cellStyle name="Плохой 9 4" xfId="9566"/>
    <cellStyle name="Плохой 9 5" xfId="9567"/>
    <cellStyle name="По центру с переносом" xfId="9568"/>
    <cellStyle name="По центру с переносом 2" xfId="9569"/>
    <cellStyle name="По ширине с переносом" xfId="9570"/>
    <cellStyle name="По ширине с переносом 2" xfId="9571"/>
    <cellStyle name="Поле ввода" xfId="9572"/>
    <cellStyle name="Пояснение" xfId="25" builtinId="53" customBuiltin="1"/>
    <cellStyle name="Пояснение 10" xfId="9573"/>
    <cellStyle name="Пояснение 10 2" xfId="9574"/>
    <cellStyle name="Пояснение 10 3" xfId="9575"/>
    <cellStyle name="Пояснение 10 4" xfId="9576"/>
    <cellStyle name="Пояснение 10 5" xfId="9577"/>
    <cellStyle name="Пояснение 11" xfId="9578"/>
    <cellStyle name="Пояснение 11 2" xfId="9579"/>
    <cellStyle name="Пояснение 11 3" xfId="9580"/>
    <cellStyle name="Пояснение 11 4" xfId="9581"/>
    <cellStyle name="Пояснение 11 5" xfId="9582"/>
    <cellStyle name="Пояснение 12" xfId="9583"/>
    <cellStyle name="Пояснение 12 2" xfId="9584"/>
    <cellStyle name="Пояснение 12 3" xfId="9585"/>
    <cellStyle name="Пояснение 12 4" xfId="9586"/>
    <cellStyle name="Пояснение 12 5" xfId="9587"/>
    <cellStyle name="Пояснение 13" xfId="9588"/>
    <cellStyle name="Пояснение 13 2" xfId="9589"/>
    <cellStyle name="Пояснение 13 3" xfId="9590"/>
    <cellStyle name="Пояснение 13 4" xfId="9591"/>
    <cellStyle name="Пояснение 13 5" xfId="9592"/>
    <cellStyle name="Пояснение 14" xfId="9593"/>
    <cellStyle name="Пояснение 14 2" xfId="9594"/>
    <cellStyle name="Пояснение 14 3" xfId="9595"/>
    <cellStyle name="Пояснение 14 4" xfId="9596"/>
    <cellStyle name="Пояснение 14 5" xfId="9597"/>
    <cellStyle name="Пояснение 15" xfId="9598"/>
    <cellStyle name="Пояснение 15 2" xfId="9599"/>
    <cellStyle name="Пояснение 15 3" xfId="9600"/>
    <cellStyle name="Пояснение 15 4" xfId="9601"/>
    <cellStyle name="Пояснение 15 5" xfId="9602"/>
    <cellStyle name="Пояснение 16" xfId="9603"/>
    <cellStyle name="Пояснение 16 2" xfId="9604"/>
    <cellStyle name="Пояснение 17" xfId="9605"/>
    <cellStyle name="Пояснение 18" xfId="9606"/>
    <cellStyle name="Пояснение 19" xfId="9607"/>
    <cellStyle name="Пояснение 2" xfId="9608"/>
    <cellStyle name="Пояснение 2 10" xfId="9609"/>
    <cellStyle name="Пояснение 2 11" xfId="9610"/>
    <cellStyle name="Пояснение 2 2" xfId="9611"/>
    <cellStyle name="Пояснение 2 2 2" xfId="9612"/>
    <cellStyle name="Пояснение 2 3" xfId="9613"/>
    <cellStyle name="Пояснение 2 3 2" xfId="19373"/>
    <cellStyle name="Пояснение 2 4" xfId="9614"/>
    <cellStyle name="Пояснение 2 4 2" xfId="19374"/>
    <cellStyle name="Пояснение 2 5" xfId="9615"/>
    <cellStyle name="Пояснение 2 6" xfId="9616"/>
    <cellStyle name="Пояснение 2 7" xfId="9617"/>
    <cellStyle name="Пояснение 2 8" xfId="9618"/>
    <cellStyle name="Пояснение 2 9" xfId="9619"/>
    <cellStyle name="Пояснение 2_июль " xfId="9620"/>
    <cellStyle name="Пояснение 20" xfId="19375"/>
    <cellStyle name="Пояснение 21" xfId="19376"/>
    <cellStyle name="Пояснение 22" xfId="19377"/>
    <cellStyle name="Пояснение 23" xfId="19378"/>
    <cellStyle name="Пояснение 24" xfId="19379"/>
    <cellStyle name="Пояснение 25" xfId="19380"/>
    <cellStyle name="Пояснение 25 2" xfId="27294"/>
    <cellStyle name="Пояснение 26" xfId="19381"/>
    <cellStyle name="Пояснение 27" xfId="19382"/>
    <cellStyle name="Пояснение 28" xfId="19383"/>
    <cellStyle name="Пояснение 29" xfId="19384"/>
    <cellStyle name="Пояснение 3" xfId="9621"/>
    <cellStyle name="Пояснение 3 2" xfId="9622"/>
    <cellStyle name="Пояснение 3 3" xfId="9623"/>
    <cellStyle name="Пояснение 3 4" xfId="9624"/>
    <cellStyle name="Пояснение 3 5" xfId="9625"/>
    <cellStyle name="Пояснение 3 6" xfId="9626"/>
    <cellStyle name="Пояснение 30" xfId="19385"/>
    <cellStyle name="Пояснение 31" xfId="19386"/>
    <cellStyle name="Пояснение 32" xfId="19387"/>
    <cellStyle name="Пояснение 33" xfId="19388"/>
    <cellStyle name="Пояснение 34" xfId="19389"/>
    <cellStyle name="Пояснение 35" xfId="19390"/>
    <cellStyle name="Пояснение 36" xfId="19391"/>
    <cellStyle name="Пояснение 37" xfId="19392"/>
    <cellStyle name="Пояснение 38" xfId="19393"/>
    <cellStyle name="Пояснение 39" xfId="19394"/>
    <cellStyle name="Пояснение 4" xfId="9627"/>
    <cellStyle name="Пояснение 4 2" xfId="9628"/>
    <cellStyle name="Пояснение 4 3" xfId="9629"/>
    <cellStyle name="Пояснение 4 4" xfId="9630"/>
    <cellStyle name="Пояснение 4 5" xfId="9631"/>
    <cellStyle name="Пояснение 40" xfId="19395"/>
    <cellStyle name="Пояснение 41" xfId="19396"/>
    <cellStyle name="Пояснение 42" xfId="19397"/>
    <cellStyle name="Пояснение 43" xfId="19398"/>
    <cellStyle name="Пояснение 44" xfId="19399"/>
    <cellStyle name="Пояснение 45" xfId="19400"/>
    <cellStyle name="Пояснение 46" xfId="19401"/>
    <cellStyle name="Пояснение 47" xfId="19402"/>
    <cellStyle name="Пояснение 48" xfId="19403"/>
    <cellStyle name="Пояснение 49" xfId="19404"/>
    <cellStyle name="Пояснение 5" xfId="9632"/>
    <cellStyle name="Пояснение 5 2" xfId="9633"/>
    <cellStyle name="Пояснение 5 3" xfId="9634"/>
    <cellStyle name="Пояснение 5 4" xfId="9635"/>
    <cellStyle name="Пояснение 5 5" xfId="9636"/>
    <cellStyle name="Пояснение 50" xfId="19405"/>
    <cellStyle name="Пояснение 51" xfId="19406"/>
    <cellStyle name="Пояснение 52" xfId="19407"/>
    <cellStyle name="Пояснение 53" xfId="19408"/>
    <cellStyle name="Пояснение 54" xfId="19409"/>
    <cellStyle name="Пояснение 55" xfId="19410"/>
    <cellStyle name="Пояснение 56" xfId="19411"/>
    <cellStyle name="Пояснение 57" xfId="19412"/>
    <cellStyle name="Пояснение 58" xfId="19413"/>
    <cellStyle name="Пояснение 59" xfId="19414"/>
    <cellStyle name="Пояснение 6" xfId="9637"/>
    <cellStyle name="Пояснение 6 2" xfId="9638"/>
    <cellStyle name="Пояснение 6 3" xfId="9639"/>
    <cellStyle name="Пояснение 6 4" xfId="9640"/>
    <cellStyle name="Пояснение 6 5" xfId="9641"/>
    <cellStyle name="Пояснение 60" xfId="19415"/>
    <cellStyle name="Пояснение 61" xfId="19416"/>
    <cellStyle name="Пояснение 62" xfId="19417"/>
    <cellStyle name="Пояснение 63" xfId="19418"/>
    <cellStyle name="Пояснение 64" xfId="19419"/>
    <cellStyle name="Пояснение 65" xfId="19420"/>
    <cellStyle name="Пояснение 66" xfId="19421"/>
    <cellStyle name="Пояснение 67" xfId="19422"/>
    <cellStyle name="Пояснение 68" xfId="19423"/>
    <cellStyle name="Пояснение 69" xfId="19424"/>
    <cellStyle name="Пояснение 7" xfId="9642"/>
    <cellStyle name="Пояснение 7 2" xfId="9643"/>
    <cellStyle name="Пояснение 7 3" xfId="9644"/>
    <cellStyle name="Пояснение 7 4" xfId="9645"/>
    <cellStyle name="Пояснение 7 5" xfId="9646"/>
    <cellStyle name="Пояснение 70" xfId="19943"/>
    <cellStyle name="Пояснение 70 2" xfId="21664"/>
    <cellStyle name="Пояснение 71" xfId="20665"/>
    <cellStyle name="Пояснение 71 2" xfId="21665"/>
    <cellStyle name="Пояснение 72" xfId="21666"/>
    <cellStyle name="Пояснение 73" xfId="21667"/>
    <cellStyle name="Пояснение 74" xfId="21668"/>
    <cellStyle name="Пояснение 75" xfId="21726"/>
    <cellStyle name="Пояснение 76" xfId="21768"/>
    <cellStyle name="Пояснение 77" xfId="21809"/>
    <cellStyle name="Пояснение 78" xfId="21850"/>
    <cellStyle name="Пояснение 79" xfId="21890"/>
    <cellStyle name="Пояснение 8" xfId="9647"/>
    <cellStyle name="Пояснение 8 2" xfId="9648"/>
    <cellStyle name="Пояснение 8 3" xfId="9649"/>
    <cellStyle name="Пояснение 8 4" xfId="9650"/>
    <cellStyle name="Пояснение 8 5" xfId="9651"/>
    <cellStyle name="Пояснение 80" xfId="21930"/>
    <cellStyle name="Пояснение 9" xfId="9652"/>
    <cellStyle name="Пояснение 9 2" xfId="9653"/>
    <cellStyle name="Пояснение 9 3" xfId="9654"/>
    <cellStyle name="Пояснение 9 4" xfId="9655"/>
    <cellStyle name="Пояснение 9 5" xfId="9656"/>
    <cellStyle name="Примечание 10" xfId="9657"/>
    <cellStyle name="Примечание 10 2" xfId="9658"/>
    <cellStyle name="Примечание 10 2 2" xfId="17013"/>
    <cellStyle name="Примечание 10 2 2 2" xfId="28739"/>
    <cellStyle name="Примечание 10 2 2 3" xfId="30652"/>
    <cellStyle name="Примечание 10 3" xfId="9659"/>
    <cellStyle name="Примечание 10 3 2" xfId="17014"/>
    <cellStyle name="Примечание 10 3 2 2" xfId="28740"/>
    <cellStyle name="Примечание 10 3 2 3" xfId="30653"/>
    <cellStyle name="Примечание 10 4" xfId="9660"/>
    <cellStyle name="Примечание 10 4 2" xfId="17015"/>
    <cellStyle name="Примечание 10 4 2 2" xfId="28741"/>
    <cellStyle name="Примечание 10 4 2 3" xfId="30654"/>
    <cellStyle name="Примечание 10 5" xfId="9661"/>
    <cellStyle name="Примечание 10 5 2" xfId="17016"/>
    <cellStyle name="Примечание 10 5 2 2" xfId="28742"/>
    <cellStyle name="Примечание 10 5 2 3" xfId="30655"/>
    <cellStyle name="Примечание 10 6" xfId="9662"/>
    <cellStyle name="Примечание 10 6 2" xfId="17017"/>
    <cellStyle name="Примечание 10 6 2 2" xfId="28743"/>
    <cellStyle name="Примечание 10 6 2 3" xfId="30656"/>
    <cellStyle name="Примечание 10 7" xfId="17012"/>
    <cellStyle name="Примечание 10 7 2" xfId="28738"/>
    <cellStyle name="Примечание 10 7 3" xfId="30651"/>
    <cellStyle name="Примечание 11" xfId="9663"/>
    <cellStyle name="Примечание 11 2" xfId="9664"/>
    <cellStyle name="Примечание 11 2 2" xfId="17019"/>
    <cellStyle name="Примечание 11 2 2 2" xfId="28745"/>
    <cellStyle name="Примечание 11 2 2 3" xfId="30658"/>
    <cellStyle name="Примечание 11 3" xfId="9665"/>
    <cellStyle name="Примечание 11 3 2" xfId="17020"/>
    <cellStyle name="Примечание 11 3 2 2" xfId="28746"/>
    <cellStyle name="Примечание 11 3 2 3" xfId="30659"/>
    <cellStyle name="Примечание 11 4" xfId="9666"/>
    <cellStyle name="Примечание 11 4 2" xfId="17021"/>
    <cellStyle name="Примечание 11 4 2 2" xfId="28747"/>
    <cellStyle name="Примечание 11 4 2 3" xfId="30660"/>
    <cellStyle name="Примечание 11 5" xfId="9667"/>
    <cellStyle name="Примечание 11 5 2" xfId="17022"/>
    <cellStyle name="Примечание 11 5 2 2" xfId="28748"/>
    <cellStyle name="Примечание 11 5 2 3" xfId="30661"/>
    <cellStyle name="Примечание 11 6" xfId="9668"/>
    <cellStyle name="Примечание 11 6 2" xfId="17023"/>
    <cellStyle name="Примечание 11 6 2 2" xfId="28749"/>
    <cellStyle name="Примечание 11 6 2 3" xfId="30662"/>
    <cellStyle name="Примечание 11 7" xfId="17018"/>
    <cellStyle name="Примечание 11 7 2" xfId="28744"/>
    <cellStyle name="Примечание 11 7 3" xfId="30657"/>
    <cellStyle name="Примечание 12" xfId="9669"/>
    <cellStyle name="Примечание 12 2" xfId="9670"/>
    <cellStyle name="Примечание 12 2 2" xfId="17025"/>
    <cellStyle name="Примечание 12 2 2 2" xfId="28751"/>
    <cellStyle name="Примечание 12 2 2 3" xfId="30664"/>
    <cellStyle name="Примечание 12 3" xfId="9671"/>
    <cellStyle name="Примечание 12 3 2" xfId="17026"/>
    <cellStyle name="Примечание 12 3 2 2" xfId="28752"/>
    <cellStyle name="Примечание 12 3 2 3" xfId="30665"/>
    <cellStyle name="Примечание 12 4" xfId="9672"/>
    <cellStyle name="Примечание 12 4 2" xfId="17027"/>
    <cellStyle name="Примечание 12 4 2 2" xfId="28753"/>
    <cellStyle name="Примечание 12 4 2 3" xfId="30666"/>
    <cellStyle name="Примечание 12 5" xfId="9673"/>
    <cellStyle name="Примечание 12 5 2" xfId="17028"/>
    <cellStyle name="Примечание 12 5 2 2" xfId="28754"/>
    <cellStyle name="Примечание 12 5 2 3" xfId="30667"/>
    <cellStyle name="Примечание 12 6" xfId="9674"/>
    <cellStyle name="Примечание 12 6 2" xfId="17029"/>
    <cellStyle name="Примечание 12 6 2 2" xfId="28755"/>
    <cellStyle name="Примечание 12 6 2 3" xfId="30668"/>
    <cellStyle name="Примечание 12 7" xfId="17024"/>
    <cellStyle name="Примечание 12 7 2" xfId="28750"/>
    <cellStyle name="Примечание 12 7 3" xfId="30663"/>
    <cellStyle name="Примечание 13" xfId="9675"/>
    <cellStyle name="Примечание 13 2" xfId="9676"/>
    <cellStyle name="Примечание 13 2 2" xfId="17031"/>
    <cellStyle name="Примечание 13 2 2 2" xfId="28757"/>
    <cellStyle name="Примечание 13 2 2 3" xfId="30670"/>
    <cellStyle name="Примечание 13 3" xfId="9677"/>
    <cellStyle name="Примечание 13 3 2" xfId="17032"/>
    <cellStyle name="Примечание 13 3 2 2" xfId="28758"/>
    <cellStyle name="Примечание 13 3 2 3" xfId="30671"/>
    <cellStyle name="Примечание 13 4" xfId="9678"/>
    <cellStyle name="Примечание 13 4 2" xfId="17033"/>
    <cellStyle name="Примечание 13 4 2 2" xfId="28759"/>
    <cellStyle name="Примечание 13 4 2 3" xfId="30672"/>
    <cellStyle name="Примечание 13 5" xfId="9679"/>
    <cellStyle name="Примечание 13 5 2" xfId="17034"/>
    <cellStyle name="Примечание 13 5 2 2" xfId="28760"/>
    <cellStyle name="Примечание 13 5 2 3" xfId="30673"/>
    <cellStyle name="Примечание 13 6" xfId="17030"/>
    <cellStyle name="Примечание 13 6 2" xfId="28756"/>
    <cellStyle name="Примечание 13 6 3" xfId="30669"/>
    <cellStyle name="Примечание 14" xfId="9680"/>
    <cellStyle name="Примечание 14 2" xfId="9681"/>
    <cellStyle name="Примечание 14 2 2" xfId="17036"/>
    <cellStyle name="Примечание 14 2 2 2" xfId="28762"/>
    <cellStyle name="Примечание 14 2 2 3" xfId="30675"/>
    <cellStyle name="Примечание 14 3" xfId="9682"/>
    <cellStyle name="Примечание 14 3 2" xfId="17037"/>
    <cellStyle name="Примечание 14 3 2 2" xfId="28763"/>
    <cellStyle name="Примечание 14 3 2 3" xfId="30676"/>
    <cellStyle name="Примечание 14 4" xfId="9683"/>
    <cellStyle name="Примечание 14 4 2" xfId="17038"/>
    <cellStyle name="Примечание 14 4 2 2" xfId="28764"/>
    <cellStyle name="Примечание 14 4 2 3" xfId="30677"/>
    <cellStyle name="Примечание 14 5" xfId="9684"/>
    <cellStyle name="Примечание 14 5 2" xfId="17039"/>
    <cellStyle name="Примечание 14 5 2 2" xfId="28765"/>
    <cellStyle name="Примечание 14 5 2 3" xfId="30678"/>
    <cellStyle name="Примечание 14 6" xfId="17035"/>
    <cellStyle name="Примечание 14 6 2" xfId="28761"/>
    <cellStyle name="Примечание 14 6 3" xfId="30674"/>
    <cellStyle name="Примечание 15" xfId="9685"/>
    <cellStyle name="Примечание 15 2" xfId="9686"/>
    <cellStyle name="Примечание 15 2 2" xfId="17041"/>
    <cellStyle name="Примечание 15 2 2 2" xfId="28767"/>
    <cellStyle name="Примечание 15 2 2 3" xfId="30680"/>
    <cellStyle name="Примечание 15 3" xfId="9687"/>
    <cellStyle name="Примечание 15 3 2" xfId="17042"/>
    <cellStyle name="Примечание 15 3 2 2" xfId="28768"/>
    <cellStyle name="Примечание 15 3 2 3" xfId="30681"/>
    <cellStyle name="Примечание 15 4" xfId="9688"/>
    <cellStyle name="Примечание 15 4 2" xfId="17043"/>
    <cellStyle name="Примечание 15 4 2 2" xfId="28769"/>
    <cellStyle name="Примечание 15 4 2 3" xfId="30682"/>
    <cellStyle name="Примечание 15 5" xfId="9689"/>
    <cellStyle name="Примечание 15 5 2" xfId="17044"/>
    <cellStyle name="Примечание 15 5 2 2" xfId="28770"/>
    <cellStyle name="Примечание 15 5 2 3" xfId="30683"/>
    <cellStyle name="Примечание 15 6" xfId="17040"/>
    <cellStyle name="Примечание 15 6 2" xfId="28766"/>
    <cellStyle name="Примечание 15 6 3" xfId="30679"/>
    <cellStyle name="Примечание 16" xfId="9690"/>
    <cellStyle name="Примечание 16 2" xfId="9691"/>
    <cellStyle name="Примечание 16 2 2" xfId="17046"/>
    <cellStyle name="Примечание 16 2 2 2" xfId="28772"/>
    <cellStyle name="Примечание 16 2 2 3" xfId="30685"/>
    <cellStyle name="Примечание 16 3" xfId="17045"/>
    <cellStyle name="Примечание 16 3 2" xfId="28771"/>
    <cellStyle name="Примечание 16 3 3" xfId="30684"/>
    <cellStyle name="Примечание 17" xfId="9692"/>
    <cellStyle name="Примечание 17 2" xfId="17047"/>
    <cellStyle name="Примечание 17 2 2" xfId="28773"/>
    <cellStyle name="Примечание 17 2 3" xfId="30686"/>
    <cellStyle name="Примечание 18" xfId="9693"/>
    <cellStyle name="Примечание 18 2" xfId="17048"/>
    <cellStyle name="Примечание 18 2 2" xfId="28774"/>
    <cellStyle name="Примечание 18 2 3" xfId="30687"/>
    <cellStyle name="Примечание 19" xfId="9694"/>
    <cellStyle name="Примечание 19 2" xfId="17049"/>
    <cellStyle name="Примечание 19 2 2" xfId="28775"/>
    <cellStyle name="Примечание 19 2 3" xfId="30688"/>
    <cellStyle name="Примечание 2" xfId="9695"/>
    <cellStyle name="Примечание 2 10" xfId="9696"/>
    <cellStyle name="Примечание 2 10 2" xfId="9697"/>
    <cellStyle name="Примечание 2 10 2 2" xfId="17051"/>
    <cellStyle name="Примечание 2 10 2 2 2" xfId="28777"/>
    <cellStyle name="Примечание 2 10 2 2 3" xfId="30690"/>
    <cellStyle name="Примечание 2 10 3" xfId="17050"/>
    <cellStyle name="Примечание 2 10 3 2" xfId="28776"/>
    <cellStyle name="Примечание 2 10 3 3" xfId="30689"/>
    <cellStyle name="Примечание 2 11" xfId="9698"/>
    <cellStyle name="Примечание 2 11 2" xfId="9699"/>
    <cellStyle name="Примечание 2 11 2 2" xfId="17053"/>
    <cellStyle name="Примечание 2 11 2 2 2" xfId="28779"/>
    <cellStyle name="Примечание 2 11 2 2 3" xfId="30692"/>
    <cellStyle name="Примечание 2 11 3" xfId="17052"/>
    <cellStyle name="Примечание 2 11 3 2" xfId="28778"/>
    <cellStyle name="Примечание 2 11 3 3" xfId="30691"/>
    <cellStyle name="Примечание 2 12" xfId="9700"/>
    <cellStyle name="Примечание 2 12 2" xfId="9701"/>
    <cellStyle name="Примечание 2 12 2 2" xfId="17055"/>
    <cellStyle name="Примечание 2 12 2 2 2" xfId="28781"/>
    <cellStyle name="Примечание 2 12 2 2 3" xfId="30694"/>
    <cellStyle name="Примечание 2 12 3" xfId="9702"/>
    <cellStyle name="Примечание 2 12 3 2" xfId="17056"/>
    <cellStyle name="Примечание 2 12 3 2 2" xfId="28782"/>
    <cellStyle name="Примечание 2 12 3 2 3" xfId="30695"/>
    <cellStyle name="Примечание 2 12 4" xfId="17054"/>
    <cellStyle name="Примечание 2 12 4 2" xfId="28780"/>
    <cellStyle name="Примечание 2 12 4 3" xfId="30693"/>
    <cellStyle name="Примечание 2 13" xfId="9703"/>
    <cellStyle name="Примечание 2 13 2" xfId="9704"/>
    <cellStyle name="Примечание 2 13 2 2" xfId="17058"/>
    <cellStyle name="Примечание 2 13 2 2 2" xfId="28784"/>
    <cellStyle name="Примечание 2 13 2 2 3" xfId="30697"/>
    <cellStyle name="Примечание 2 13 3" xfId="17057"/>
    <cellStyle name="Примечание 2 13 3 2" xfId="28783"/>
    <cellStyle name="Примечание 2 13 3 3" xfId="30696"/>
    <cellStyle name="Примечание 2 14" xfId="9705"/>
    <cellStyle name="Примечание 2 14 2" xfId="17059"/>
    <cellStyle name="Примечание 2 14 2 2" xfId="28785"/>
    <cellStyle name="Примечание 2 14 2 3" xfId="30698"/>
    <cellStyle name="Примечание 2 15" xfId="9706"/>
    <cellStyle name="Примечание 2 15 2" xfId="17060"/>
    <cellStyle name="Примечание 2 15 2 2" xfId="28786"/>
    <cellStyle name="Примечание 2 15 2 3" xfId="30699"/>
    <cellStyle name="Примечание 2 16" xfId="9707"/>
    <cellStyle name="Примечание 2 16 2" xfId="17061"/>
    <cellStyle name="Примечание 2 16 2 2" xfId="28787"/>
    <cellStyle name="Примечание 2 16 2 3" xfId="30700"/>
    <cellStyle name="Примечание 2 17" xfId="15533"/>
    <cellStyle name="Примечание 2 17 2" xfId="27388"/>
    <cellStyle name="Примечание 2 17 3" xfId="29302"/>
    <cellStyle name="Примечание 2 18" xfId="15623"/>
    <cellStyle name="Примечание 2 18 2" xfId="27477"/>
    <cellStyle name="Примечание 2 18 3" xfId="29391"/>
    <cellStyle name="Примечание 2 2" xfId="9708"/>
    <cellStyle name="Примечание 2 2 10" xfId="9709"/>
    <cellStyle name="Примечание 2 2 10 2" xfId="17063"/>
    <cellStyle name="Примечание 2 2 10 2 2" xfId="28789"/>
    <cellStyle name="Примечание 2 2 10 2 3" xfId="30702"/>
    <cellStyle name="Примечание 2 2 11" xfId="9710"/>
    <cellStyle name="Примечание 2 2 11 2" xfId="17064"/>
    <cellStyle name="Примечание 2 2 11 2 2" xfId="28790"/>
    <cellStyle name="Примечание 2 2 11 2 3" xfId="30703"/>
    <cellStyle name="Примечание 2 2 12" xfId="9711"/>
    <cellStyle name="Примечание 2 2 12 2" xfId="17065"/>
    <cellStyle name="Примечание 2 2 12 2 2" xfId="28791"/>
    <cellStyle name="Примечание 2 2 12 2 3" xfId="30704"/>
    <cellStyle name="Примечание 2 2 13" xfId="15482"/>
    <cellStyle name="Примечание 2 2 13 2" xfId="17252"/>
    <cellStyle name="Примечание 2 2 13 2 2" xfId="28938"/>
    <cellStyle name="Примечание 2 2 13 2 3" xfId="30851"/>
    <cellStyle name="Примечание 2 2 14" xfId="17062"/>
    <cellStyle name="Примечание 2 2 14 2" xfId="28788"/>
    <cellStyle name="Примечание 2 2 14 3" xfId="30701"/>
    <cellStyle name="Примечание 2 2 15" xfId="15624"/>
    <cellStyle name="Примечание 2 2 15 2" xfId="27478"/>
    <cellStyle name="Примечание 2 2 15 3" xfId="29392"/>
    <cellStyle name="Примечание 2 2 2" xfId="9712"/>
    <cellStyle name="Примечание 2 2 2 2" xfId="9713"/>
    <cellStyle name="Примечание 2 2 2 2 2" xfId="17067"/>
    <cellStyle name="Примечание 2 2 2 2 2 2" xfId="28793"/>
    <cellStyle name="Примечание 2 2 2 2 2 3" xfId="30706"/>
    <cellStyle name="Примечание 2 2 2 3" xfId="9714"/>
    <cellStyle name="Примечание 2 2 2 3 2" xfId="17068"/>
    <cellStyle name="Примечание 2 2 2 3 2 2" xfId="28794"/>
    <cellStyle name="Примечание 2 2 2 3 2 3" xfId="30707"/>
    <cellStyle name="Примечание 2 2 2 4" xfId="27295"/>
    <cellStyle name="Примечание 2 2 2 4 2" xfId="29279"/>
    <cellStyle name="Примечание 2 2 2 4 3" xfId="31182"/>
    <cellStyle name="Примечание 2 2 2 5" xfId="17066"/>
    <cellStyle name="Примечание 2 2 2 5 2" xfId="28792"/>
    <cellStyle name="Примечание 2 2 2 5 3" xfId="30705"/>
    <cellStyle name="Примечание 2 2 3" xfId="9715"/>
    <cellStyle name="Примечание 2 2 3 2" xfId="17069"/>
    <cellStyle name="Примечание 2 2 3 2 2" xfId="28795"/>
    <cellStyle name="Примечание 2 2 3 2 3" xfId="30708"/>
    <cellStyle name="Примечание 2 2 4" xfId="9716"/>
    <cellStyle name="Примечание 2 2 4 2" xfId="17070"/>
    <cellStyle name="Примечание 2 2 4 2 2" xfId="28796"/>
    <cellStyle name="Примечание 2 2 4 2 3" xfId="30709"/>
    <cellStyle name="Примечание 2 2 5" xfId="9717"/>
    <cellStyle name="Примечание 2 2 5 2" xfId="17071"/>
    <cellStyle name="Примечание 2 2 5 2 2" xfId="28797"/>
    <cellStyle name="Примечание 2 2 5 2 3" xfId="30710"/>
    <cellStyle name="Примечание 2 2 6" xfId="9718"/>
    <cellStyle name="Примечание 2 2 6 2" xfId="17072"/>
    <cellStyle name="Примечание 2 2 6 2 2" xfId="28798"/>
    <cellStyle name="Примечание 2 2 6 2 3" xfId="30711"/>
    <cellStyle name="Примечание 2 2 7" xfId="9719"/>
    <cellStyle name="Примечание 2 2 7 2" xfId="17073"/>
    <cellStyle name="Примечание 2 2 7 2 2" xfId="28799"/>
    <cellStyle name="Примечание 2 2 7 2 3" xfId="30712"/>
    <cellStyle name="Примечание 2 2 8" xfId="9720"/>
    <cellStyle name="Примечание 2 2 8 2" xfId="17074"/>
    <cellStyle name="Примечание 2 2 8 2 2" xfId="28800"/>
    <cellStyle name="Примечание 2 2 8 2 3" xfId="30713"/>
    <cellStyle name="Примечание 2 2 9" xfId="9721"/>
    <cellStyle name="Примечание 2 2 9 2" xfId="17075"/>
    <cellStyle name="Примечание 2 2 9 2 2" xfId="28801"/>
    <cellStyle name="Примечание 2 2 9 2 3" xfId="30714"/>
    <cellStyle name="Примечание 2 3" xfId="9722"/>
    <cellStyle name="Примечание 2 3 10" xfId="9723"/>
    <cellStyle name="Примечание 2 3 10 2" xfId="17076"/>
    <cellStyle name="Примечание 2 3 10 2 2" xfId="28802"/>
    <cellStyle name="Примечание 2 3 10 2 3" xfId="30715"/>
    <cellStyle name="Примечание 2 3 11" xfId="19425"/>
    <cellStyle name="Примечание 2 3 11 2" xfId="29148"/>
    <cellStyle name="Примечание 2 3 11 3" xfId="31061"/>
    <cellStyle name="Примечание 2 3 12" xfId="15625"/>
    <cellStyle name="Примечание 2 3 12 2" xfId="27479"/>
    <cellStyle name="Примечание 2 3 12 3" xfId="29393"/>
    <cellStyle name="Примечание 2 3 2" xfId="9724"/>
    <cellStyle name="Примечание 2 3 2 2" xfId="9725"/>
    <cellStyle name="Примечание 2 3 2 2 2" xfId="17078"/>
    <cellStyle name="Примечание 2 3 2 2 2 2" xfId="28804"/>
    <cellStyle name="Примечание 2 3 2 2 2 3" xfId="30717"/>
    <cellStyle name="Примечание 2 3 2 3" xfId="17077"/>
    <cellStyle name="Примечание 2 3 2 3 2" xfId="28803"/>
    <cellStyle name="Примечание 2 3 2 3 3" xfId="30716"/>
    <cellStyle name="Примечание 2 3 3" xfId="9726"/>
    <cellStyle name="Примечание 2 3 3 2" xfId="27296"/>
    <cellStyle name="Примечание 2 3 3 2 2" xfId="29280"/>
    <cellStyle name="Примечание 2 3 3 2 3" xfId="31183"/>
    <cellStyle name="Примечание 2 3 3 3" xfId="17079"/>
    <cellStyle name="Примечание 2 3 3 3 2" xfId="28805"/>
    <cellStyle name="Примечание 2 3 3 3 3" xfId="30718"/>
    <cellStyle name="Примечание 2 3 4" xfId="9727"/>
    <cellStyle name="Примечание 2 3 4 2" xfId="17080"/>
    <cellStyle name="Примечание 2 3 4 2 2" xfId="28806"/>
    <cellStyle name="Примечание 2 3 4 2 3" xfId="30719"/>
    <cellStyle name="Примечание 2 3 5" xfId="9728"/>
    <cellStyle name="Примечание 2 3 5 2" xfId="17081"/>
    <cellStyle name="Примечание 2 3 5 2 2" xfId="28807"/>
    <cellStyle name="Примечание 2 3 5 2 3" xfId="30720"/>
    <cellStyle name="Примечание 2 3 6" xfId="9729"/>
    <cellStyle name="Примечание 2 3 6 2" xfId="17082"/>
    <cellStyle name="Примечание 2 3 6 2 2" xfId="28808"/>
    <cellStyle name="Примечание 2 3 6 2 3" xfId="30721"/>
    <cellStyle name="Примечание 2 3 7" xfId="9730"/>
    <cellStyle name="Примечание 2 3 7 2" xfId="17083"/>
    <cellStyle name="Примечание 2 3 7 2 2" xfId="28809"/>
    <cellStyle name="Примечание 2 3 7 2 3" xfId="30722"/>
    <cellStyle name="Примечание 2 3 8" xfId="9731"/>
    <cellStyle name="Примечание 2 3 8 2" xfId="17084"/>
    <cellStyle name="Примечание 2 3 8 2 2" xfId="28810"/>
    <cellStyle name="Примечание 2 3 8 2 3" xfId="30723"/>
    <cellStyle name="Примечание 2 3 9" xfId="9732"/>
    <cellStyle name="Примечание 2 3 9 2" xfId="17085"/>
    <cellStyle name="Примечание 2 3 9 2 2" xfId="28811"/>
    <cellStyle name="Примечание 2 3 9 2 3" xfId="30724"/>
    <cellStyle name="Примечание 2 4" xfId="9733"/>
    <cellStyle name="Примечание 2 4 10" xfId="9734"/>
    <cellStyle name="Примечание 2 4 10 2" xfId="17086"/>
    <cellStyle name="Примечание 2 4 10 2 2" xfId="28812"/>
    <cellStyle name="Примечание 2 4 10 2 3" xfId="30725"/>
    <cellStyle name="Примечание 2 4 11" xfId="19426"/>
    <cellStyle name="Примечание 2 4 11 2" xfId="29149"/>
    <cellStyle name="Примечание 2 4 11 3" xfId="31062"/>
    <cellStyle name="Примечание 2 4 12" xfId="15626"/>
    <cellStyle name="Примечание 2 4 12 2" xfId="27480"/>
    <cellStyle name="Примечание 2 4 12 3" xfId="29394"/>
    <cellStyle name="Примечание 2 4 2" xfId="9735"/>
    <cellStyle name="Примечание 2 4 2 2" xfId="9736"/>
    <cellStyle name="Примечание 2 4 2 2 2" xfId="17088"/>
    <cellStyle name="Примечание 2 4 2 2 2 2" xfId="28814"/>
    <cellStyle name="Примечание 2 4 2 2 2 3" xfId="30727"/>
    <cellStyle name="Примечание 2 4 2 3" xfId="17087"/>
    <cellStyle name="Примечание 2 4 2 3 2" xfId="28813"/>
    <cellStyle name="Примечание 2 4 2 3 3" xfId="30726"/>
    <cellStyle name="Примечание 2 4 3" xfId="9737"/>
    <cellStyle name="Примечание 2 4 3 2" xfId="17089"/>
    <cellStyle name="Примечание 2 4 3 2 2" xfId="28815"/>
    <cellStyle name="Примечание 2 4 3 2 3" xfId="30728"/>
    <cellStyle name="Примечание 2 4 4" xfId="9738"/>
    <cellStyle name="Примечание 2 4 4 2" xfId="17090"/>
    <cellStyle name="Примечание 2 4 4 2 2" xfId="28816"/>
    <cellStyle name="Примечание 2 4 4 2 3" xfId="30729"/>
    <cellStyle name="Примечание 2 4 5" xfId="9739"/>
    <cellStyle name="Примечание 2 4 5 2" xfId="17091"/>
    <cellStyle name="Примечание 2 4 5 2 2" xfId="28817"/>
    <cellStyle name="Примечание 2 4 5 2 3" xfId="30730"/>
    <cellStyle name="Примечание 2 4 6" xfId="9740"/>
    <cellStyle name="Примечание 2 4 6 2" xfId="17092"/>
    <cellStyle name="Примечание 2 4 6 2 2" xfId="28818"/>
    <cellStyle name="Примечание 2 4 6 2 3" xfId="30731"/>
    <cellStyle name="Примечание 2 4 7" xfId="9741"/>
    <cellStyle name="Примечание 2 4 7 2" xfId="17093"/>
    <cellStyle name="Примечание 2 4 7 2 2" xfId="28819"/>
    <cellStyle name="Примечание 2 4 7 2 3" xfId="30732"/>
    <cellStyle name="Примечание 2 4 8" xfId="9742"/>
    <cellStyle name="Примечание 2 4 8 2" xfId="17094"/>
    <cellStyle name="Примечание 2 4 8 2 2" xfId="28820"/>
    <cellStyle name="Примечание 2 4 8 2 3" xfId="30733"/>
    <cellStyle name="Примечание 2 4 9" xfId="9743"/>
    <cellStyle name="Примечание 2 4 9 2" xfId="17095"/>
    <cellStyle name="Примечание 2 4 9 2 2" xfId="28821"/>
    <cellStyle name="Примечание 2 4 9 2 3" xfId="30734"/>
    <cellStyle name="Примечание 2 5" xfId="9744"/>
    <cellStyle name="Примечание 2 5 10" xfId="9745"/>
    <cellStyle name="Примечание 2 5 10 2" xfId="17096"/>
    <cellStyle name="Примечание 2 5 10 2 2" xfId="28822"/>
    <cellStyle name="Примечание 2 5 10 2 3" xfId="30735"/>
    <cellStyle name="Примечание 2 5 11" xfId="21315"/>
    <cellStyle name="Примечание 2 5 12" xfId="15627"/>
    <cellStyle name="Примечание 2 5 12 2" xfId="27481"/>
    <cellStyle name="Примечание 2 5 12 3" xfId="29395"/>
    <cellStyle name="Примечание 2 5 2" xfId="9746"/>
    <cellStyle name="Примечание 2 5 2 2" xfId="9747"/>
    <cellStyle name="Примечание 2 5 2 2 2" xfId="17098"/>
    <cellStyle name="Примечание 2 5 2 2 2 2" xfId="28824"/>
    <cellStyle name="Примечание 2 5 2 2 2 3" xfId="30737"/>
    <cellStyle name="Примечание 2 5 2 3" xfId="17097"/>
    <cellStyle name="Примечание 2 5 2 3 2" xfId="28823"/>
    <cellStyle name="Примечание 2 5 2 3 3" xfId="30736"/>
    <cellStyle name="Примечание 2 5 3" xfId="9748"/>
    <cellStyle name="Примечание 2 5 3 2" xfId="17099"/>
    <cellStyle name="Примечание 2 5 3 2 2" xfId="28825"/>
    <cellStyle name="Примечание 2 5 3 2 3" xfId="30738"/>
    <cellStyle name="Примечание 2 5 4" xfId="9749"/>
    <cellStyle name="Примечание 2 5 4 2" xfId="17100"/>
    <cellStyle name="Примечание 2 5 4 2 2" xfId="28826"/>
    <cellStyle name="Примечание 2 5 4 2 3" xfId="30739"/>
    <cellStyle name="Примечание 2 5 5" xfId="9750"/>
    <cellStyle name="Примечание 2 5 5 2" xfId="17101"/>
    <cellStyle name="Примечание 2 5 5 2 2" xfId="28827"/>
    <cellStyle name="Примечание 2 5 5 2 3" xfId="30740"/>
    <cellStyle name="Примечание 2 5 6" xfId="9751"/>
    <cellStyle name="Примечание 2 5 6 2" xfId="17102"/>
    <cellStyle name="Примечание 2 5 6 2 2" xfId="28828"/>
    <cellStyle name="Примечание 2 5 6 2 3" xfId="30741"/>
    <cellStyle name="Примечание 2 5 7" xfId="9752"/>
    <cellStyle name="Примечание 2 5 7 2" xfId="17103"/>
    <cellStyle name="Примечание 2 5 7 2 2" xfId="28829"/>
    <cellStyle name="Примечание 2 5 7 2 3" xfId="30742"/>
    <cellStyle name="Примечание 2 5 8" xfId="9753"/>
    <cellStyle name="Примечание 2 5 8 2" xfId="17104"/>
    <cellStyle name="Примечание 2 5 8 2 2" xfId="28830"/>
    <cellStyle name="Примечание 2 5 8 2 3" xfId="30743"/>
    <cellStyle name="Примечание 2 5 9" xfId="9754"/>
    <cellStyle name="Примечание 2 5 9 2" xfId="17105"/>
    <cellStyle name="Примечание 2 5 9 2 2" xfId="28831"/>
    <cellStyle name="Примечание 2 5 9 2 3" xfId="30744"/>
    <cellStyle name="Примечание 2 6" xfId="9755"/>
    <cellStyle name="Примечание 2 6 2" xfId="9756"/>
    <cellStyle name="Примечание 2 6 2 2" xfId="17107"/>
    <cellStyle name="Примечание 2 6 2 2 2" xfId="28833"/>
    <cellStyle name="Примечание 2 6 2 2 3" xfId="30746"/>
    <cellStyle name="Примечание 2 6 3" xfId="9757"/>
    <cellStyle name="Примечание 2 6 3 2" xfId="17108"/>
    <cellStyle name="Примечание 2 6 3 2 2" xfId="28834"/>
    <cellStyle name="Примечание 2 6 3 2 3" xfId="30747"/>
    <cellStyle name="Примечание 2 6 4" xfId="15483"/>
    <cellStyle name="Примечание 2 6 4 2" xfId="17253"/>
    <cellStyle name="Примечание 2 6 4 2 2" xfId="28939"/>
    <cellStyle name="Примечание 2 6 4 2 3" xfId="30852"/>
    <cellStyle name="Примечание 2 6 5" xfId="17106"/>
    <cellStyle name="Примечание 2 6 5 2" xfId="28832"/>
    <cellStyle name="Примечание 2 6 5 3" xfId="30745"/>
    <cellStyle name="Примечание 2 6 6" xfId="15628"/>
    <cellStyle name="Примечание 2 6 6 2" xfId="27482"/>
    <cellStyle name="Примечание 2 6 6 3" xfId="29396"/>
    <cellStyle name="Примечание 2 7" xfId="9758"/>
    <cellStyle name="Примечание 2 7 2" xfId="9759"/>
    <cellStyle name="Примечание 2 7 2 2" xfId="17110"/>
    <cellStyle name="Примечание 2 7 2 2 2" xfId="28836"/>
    <cellStyle name="Примечание 2 7 2 2 3" xfId="30749"/>
    <cellStyle name="Примечание 2 7 3" xfId="17109"/>
    <cellStyle name="Примечание 2 7 3 2" xfId="28835"/>
    <cellStyle name="Примечание 2 7 3 3" xfId="30748"/>
    <cellStyle name="Примечание 2 8" xfId="9760"/>
    <cellStyle name="Примечание 2 8 2" xfId="9761"/>
    <cellStyle name="Примечание 2 8 2 2" xfId="17112"/>
    <cellStyle name="Примечание 2 8 2 2 2" xfId="28838"/>
    <cellStyle name="Примечание 2 8 2 2 3" xfId="30751"/>
    <cellStyle name="Примечание 2 8 3" xfId="17111"/>
    <cellStyle name="Примечание 2 8 3 2" xfId="28837"/>
    <cellStyle name="Примечание 2 8 3 3" xfId="30750"/>
    <cellStyle name="Примечание 2 9" xfId="9762"/>
    <cellStyle name="Примечание 2 9 2" xfId="9763"/>
    <cellStyle name="Примечание 2 9 2 2" xfId="17114"/>
    <cellStyle name="Примечание 2 9 2 2 2" xfId="28840"/>
    <cellStyle name="Примечание 2 9 2 2 3" xfId="30753"/>
    <cellStyle name="Примечание 2 9 3" xfId="17113"/>
    <cellStyle name="Примечание 2 9 3 2" xfId="28839"/>
    <cellStyle name="Примечание 2 9 3 3" xfId="30752"/>
    <cellStyle name="Примечание 2_июль " xfId="9764"/>
    <cellStyle name="Примечание 20" xfId="19427"/>
    <cellStyle name="Примечание 20 2" xfId="29150"/>
    <cellStyle name="Примечание 20 3" xfId="31063"/>
    <cellStyle name="Примечание 21" xfId="19428"/>
    <cellStyle name="Примечание 21 2" xfId="29151"/>
    <cellStyle name="Примечание 21 3" xfId="31064"/>
    <cellStyle name="Примечание 22" xfId="19429"/>
    <cellStyle name="Примечание 22 2" xfId="29152"/>
    <cellStyle name="Примечание 22 3" xfId="31065"/>
    <cellStyle name="Примечание 23" xfId="19430"/>
    <cellStyle name="Примечание 23 2" xfId="29153"/>
    <cellStyle name="Примечание 23 3" xfId="31066"/>
    <cellStyle name="Примечание 24" xfId="19431"/>
    <cellStyle name="Примечание 24 2" xfId="29154"/>
    <cellStyle name="Примечание 24 3" xfId="31067"/>
    <cellStyle name="Примечание 25" xfId="19432"/>
    <cellStyle name="Примечание 25 2" xfId="27297"/>
    <cellStyle name="Примечание 25 2 2" xfId="29281"/>
    <cellStyle name="Примечание 25 2 3" xfId="31184"/>
    <cellStyle name="Примечание 25 3" xfId="29155"/>
    <cellStyle name="Примечание 25 4" xfId="31068"/>
    <cellStyle name="Примечание 26" xfId="19433"/>
    <cellStyle name="Примечание 26 2" xfId="27298"/>
    <cellStyle name="Примечание 26 2 2" xfId="29282"/>
    <cellStyle name="Примечание 26 2 3" xfId="31185"/>
    <cellStyle name="Примечание 26 3" xfId="29156"/>
    <cellStyle name="Примечание 26 4" xfId="31069"/>
    <cellStyle name="Примечание 27" xfId="19434"/>
    <cellStyle name="Примечание 27 2" xfId="29157"/>
    <cellStyle name="Примечание 27 3" xfId="31070"/>
    <cellStyle name="Примечание 28" xfId="19435"/>
    <cellStyle name="Примечание 28 2" xfId="29158"/>
    <cellStyle name="Примечание 28 3" xfId="31071"/>
    <cellStyle name="Примечание 29" xfId="19436"/>
    <cellStyle name="Примечание 29 2" xfId="29159"/>
    <cellStyle name="Примечание 29 3" xfId="31072"/>
    <cellStyle name="Примечание 3" xfId="9765"/>
    <cellStyle name="Примечание 3 2" xfId="9766"/>
    <cellStyle name="Примечание 3 2 2" xfId="9767"/>
    <cellStyle name="Примечание 3 2 2 2" xfId="17116"/>
    <cellStyle name="Примечание 3 2 2 2 2" xfId="28842"/>
    <cellStyle name="Примечание 3 2 2 2 3" xfId="30755"/>
    <cellStyle name="Примечание 3 2 3" xfId="17115"/>
    <cellStyle name="Примечание 3 2 3 2" xfId="28841"/>
    <cellStyle name="Примечание 3 2 3 3" xfId="30754"/>
    <cellStyle name="Примечание 3 3" xfId="9768"/>
    <cellStyle name="Примечание 3 3 2" xfId="9769"/>
    <cellStyle name="Примечание 3 3 2 2" xfId="17118"/>
    <cellStyle name="Примечание 3 3 2 2 2" xfId="28844"/>
    <cellStyle name="Примечание 3 3 2 2 3" xfId="30757"/>
    <cellStyle name="Примечание 3 3 3" xfId="17117"/>
    <cellStyle name="Примечание 3 3 3 2" xfId="28843"/>
    <cellStyle name="Примечание 3 3 3 3" xfId="30756"/>
    <cellStyle name="Примечание 3 4" xfId="9770"/>
    <cellStyle name="Примечание 3 4 2" xfId="17119"/>
    <cellStyle name="Примечание 3 4 2 2" xfId="28845"/>
    <cellStyle name="Примечание 3 4 2 3" xfId="30758"/>
    <cellStyle name="Примечание 3 5" xfId="9771"/>
    <cellStyle name="Примечание 3 5 2" xfId="17120"/>
    <cellStyle name="Примечание 3 5 2 2" xfId="28846"/>
    <cellStyle name="Примечание 3 5 2 3" xfId="30759"/>
    <cellStyle name="Примечание 3 6" xfId="9772"/>
    <cellStyle name="Примечание 3 6 2" xfId="17121"/>
    <cellStyle name="Примечание 3 6 2 2" xfId="28847"/>
    <cellStyle name="Примечание 3 6 2 3" xfId="30760"/>
    <cellStyle name="Примечание 3 7" xfId="15629"/>
    <cellStyle name="Примечание 3 7 2" xfId="27483"/>
    <cellStyle name="Примечание 3 7 3" xfId="29397"/>
    <cellStyle name="Примечание 30" xfId="19437"/>
    <cellStyle name="Примечание 30 2" xfId="29160"/>
    <cellStyle name="Примечание 30 3" xfId="31073"/>
    <cellStyle name="Примечание 31" xfId="19438"/>
    <cellStyle name="Примечание 31 2" xfId="29161"/>
    <cellStyle name="Примечание 31 3" xfId="31074"/>
    <cellStyle name="Примечание 32" xfId="19439"/>
    <cellStyle name="Примечание 32 2" xfId="29162"/>
    <cellStyle name="Примечание 32 3" xfId="31075"/>
    <cellStyle name="Примечание 33" xfId="19440"/>
    <cellStyle name="Примечание 33 2" xfId="29163"/>
    <cellStyle name="Примечание 33 3" xfId="31076"/>
    <cellStyle name="Примечание 34" xfId="19441"/>
    <cellStyle name="Примечание 34 2" xfId="29164"/>
    <cellStyle name="Примечание 34 3" xfId="31077"/>
    <cellStyle name="Примечание 35" xfId="19442"/>
    <cellStyle name="Примечание 35 2" xfId="29165"/>
    <cellStyle name="Примечание 35 3" xfId="31078"/>
    <cellStyle name="Примечание 36" xfId="19443"/>
    <cellStyle name="Примечание 36 2" xfId="29166"/>
    <cellStyle name="Примечание 36 3" xfId="31079"/>
    <cellStyle name="Примечание 37" xfId="19444"/>
    <cellStyle name="Примечание 37 2" xfId="29167"/>
    <cellStyle name="Примечание 37 3" xfId="31080"/>
    <cellStyle name="Примечание 38" xfId="19445"/>
    <cellStyle name="Примечание 38 2" xfId="29168"/>
    <cellStyle name="Примечание 38 3" xfId="31081"/>
    <cellStyle name="Примечание 39" xfId="19446"/>
    <cellStyle name="Примечание 39 2" xfId="29169"/>
    <cellStyle name="Примечание 39 3" xfId="31082"/>
    <cellStyle name="Примечание 4" xfId="9773"/>
    <cellStyle name="Примечание 4 2" xfId="9774"/>
    <cellStyle name="Примечание 4 2 2" xfId="27299"/>
    <cellStyle name="Примечание 4 2 2 2" xfId="29283"/>
    <cellStyle name="Примечание 4 2 2 3" xfId="31186"/>
    <cellStyle name="Примечание 4 2 3" xfId="17123"/>
    <cellStyle name="Примечание 4 2 3 2" xfId="28849"/>
    <cellStyle name="Примечание 4 2 3 3" xfId="30762"/>
    <cellStyle name="Примечание 4 3" xfId="9775"/>
    <cellStyle name="Примечание 4 3 2" xfId="17124"/>
    <cellStyle name="Примечание 4 3 2 2" xfId="28850"/>
    <cellStyle name="Примечание 4 3 2 3" xfId="30763"/>
    <cellStyle name="Примечание 4 4" xfId="9776"/>
    <cellStyle name="Примечание 4 4 2" xfId="17125"/>
    <cellStyle name="Примечание 4 4 2 2" xfId="28851"/>
    <cellStyle name="Примечание 4 4 2 3" xfId="30764"/>
    <cellStyle name="Примечание 4 5" xfId="9777"/>
    <cellStyle name="Примечание 4 5 2" xfId="17126"/>
    <cellStyle name="Примечание 4 5 2 2" xfId="28852"/>
    <cellStyle name="Примечание 4 5 2 3" xfId="30765"/>
    <cellStyle name="Примечание 4 6" xfId="9778"/>
    <cellStyle name="Примечание 4 6 2" xfId="17127"/>
    <cellStyle name="Примечание 4 6 2 2" xfId="28853"/>
    <cellStyle name="Примечание 4 6 2 3" xfId="30766"/>
    <cellStyle name="Примечание 4 7" xfId="17122"/>
    <cellStyle name="Примечание 4 7 2" xfId="28848"/>
    <cellStyle name="Примечание 4 7 3" xfId="30761"/>
    <cellStyle name="Примечание 40" xfId="19447"/>
    <cellStyle name="Примечание 40 2" xfId="29170"/>
    <cellStyle name="Примечание 40 3" xfId="31083"/>
    <cellStyle name="Примечание 41" xfId="19448"/>
    <cellStyle name="Примечание 41 2" xfId="29171"/>
    <cellStyle name="Примечание 41 3" xfId="31084"/>
    <cellStyle name="Примечание 42" xfId="19449"/>
    <cellStyle name="Примечание 42 2" xfId="29172"/>
    <cellStyle name="Примечание 42 3" xfId="31085"/>
    <cellStyle name="Примечание 43" xfId="19450"/>
    <cellStyle name="Примечание 43 2" xfId="29173"/>
    <cellStyle name="Примечание 43 3" xfId="31086"/>
    <cellStyle name="Примечание 44" xfId="19451"/>
    <cellStyle name="Примечание 44 2" xfId="29174"/>
    <cellStyle name="Примечание 44 3" xfId="31087"/>
    <cellStyle name="Примечание 45" xfId="19452"/>
    <cellStyle name="Примечание 45 2" xfId="29175"/>
    <cellStyle name="Примечание 45 3" xfId="31088"/>
    <cellStyle name="Примечание 46" xfId="19453"/>
    <cellStyle name="Примечание 46 2" xfId="29176"/>
    <cellStyle name="Примечание 46 3" xfId="31089"/>
    <cellStyle name="Примечание 47" xfId="19454"/>
    <cellStyle name="Примечание 47 2" xfId="29177"/>
    <cellStyle name="Примечание 47 3" xfId="31090"/>
    <cellStyle name="Примечание 48" xfId="19455"/>
    <cellStyle name="Примечание 48 2" xfId="29178"/>
    <cellStyle name="Примечание 48 3" xfId="31091"/>
    <cellStyle name="Примечание 49" xfId="19456"/>
    <cellStyle name="Примечание 49 2" xfId="29179"/>
    <cellStyle name="Примечание 49 3" xfId="31092"/>
    <cellStyle name="Примечание 5" xfId="9779"/>
    <cellStyle name="Примечание 5 2" xfId="9780"/>
    <cellStyle name="Примечание 5 2 2" xfId="17129"/>
    <cellStyle name="Примечание 5 2 2 2" xfId="28855"/>
    <cellStyle name="Примечание 5 2 2 3" xfId="30768"/>
    <cellStyle name="Примечание 5 3" xfId="9781"/>
    <cellStyle name="Примечание 5 3 2" xfId="17130"/>
    <cellStyle name="Примечание 5 3 2 2" xfId="28856"/>
    <cellStyle name="Примечание 5 3 2 3" xfId="30769"/>
    <cellStyle name="Примечание 5 4" xfId="9782"/>
    <cellStyle name="Примечание 5 4 2" xfId="17131"/>
    <cellStyle name="Примечание 5 4 2 2" xfId="28857"/>
    <cellStyle name="Примечание 5 4 2 3" xfId="30770"/>
    <cellStyle name="Примечание 5 5" xfId="9783"/>
    <cellStyle name="Примечание 5 5 2" xfId="17132"/>
    <cellStyle name="Примечание 5 5 2 2" xfId="28858"/>
    <cellStyle name="Примечание 5 5 2 3" xfId="30771"/>
    <cellStyle name="Примечание 5 6" xfId="9784"/>
    <cellStyle name="Примечание 5 6 2" xfId="17133"/>
    <cellStyle name="Примечание 5 6 2 2" xfId="28859"/>
    <cellStyle name="Примечание 5 6 2 3" xfId="30772"/>
    <cellStyle name="Примечание 5 7" xfId="17128"/>
    <cellStyle name="Примечание 5 7 2" xfId="28854"/>
    <cellStyle name="Примечание 5 7 3" xfId="30767"/>
    <cellStyle name="Примечание 50" xfId="19457"/>
    <cellStyle name="Примечание 50 2" xfId="29180"/>
    <cellStyle name="Примечание 50 3" xfId="31093"/>
    <cellStyle name="Примечание 51" xfId="19458"/>
    <cellStyle name="Примечание 51 2" xfId="29181"/>
    <cellStyle name="Примечание 51 3" xfId="31094"/>
    <cellStyle name="Примечание 52" xfId="19459"/>
    <cellStyle name="Примечание 52 2" xfId="29182"/>
    <cellStyle name="Примечание 52 3" xfId="31095"/>
    <cellStyle name="Примечание 53" xfId="19460"/>
    <cellStyle name="Примечание 53 2" xfId="29183"/>
    <cellStyle name="Примечание 53 3" xfId="31096"/>
    <cellStyle name="Примечание 54" xfId="19461"/>
    <cellStyle name="Примечание 54 2" xfId="29184"/>
    <cellStyle name="Примечание 54 3" xfId="31097"/>
    <cellStyle name="Примечание 55" xfId="19462"/>
    <cellStyle name="Примечание 55 2" xfId="29185"/>
    <cellStyle name="Примечание 55 3" xfId="31098"/>
    <cellStyle name="Примечание 56" xfId="19463"/>
    <cellStyle name="Примечание 56 2" xfId="29186"/>
    <cellStyle name="Примечание 56 3" xfId="31099"/>
    <cellStyle name="Примечание 57" xfId="19464"/>
    <cellStyle name="Примечание 57 2" xfId="29187"/>
    <cellStyle name="Примечание 57 3" xfId="31100"/>
    <cellStyle name="Примечание 58" xfId="19465"/>
    <cellStyle name="Примечание 58 2" xfId="29188"/>
    <cellStyle name="Примечание 58 3" xfId="31101"/>
    <cellStyle name="Примечание 59" xfId="19466"/>
    <cellStyle name="Примечание 59 2" xfId="29189"/>
    <cellStyle name="Примечание 59 3" xfId="31102"/>
    <cellStyle name="Примечание 6" xfId="9785"/>
    <cellStyle name="Примечание 6 2" xfId="9786"/>
    <cellStyle name="Примечание 6 2 2" xfId="17135"/>
    <cellStyle name="Примечание 6 2 2 2" xfId="28861"/>
    <cellStyle name="Примечание 6 2 2 3" xfId="30774"/>
    <cellStyle name="Примечание 6 3" xfId="9787"/>
    <cellStyle name="Примечание 6 3 2" xfId="17136"/>
    <cellStyle name="Примечание 6 3 2 2" xfId="28862"/>
    <cellStyle name="Примечание 6 3 2 3" xfId="30775"/>
    <cellStyle name="Примечание 6 4" xfId="9788"/>
    <cellStyle name="Примечание 6 4 2" xfId="17137"/>
    <cellStyle name="Примечание 6 4 2 2" xfId="28863"/>
    <cellStyle name="Примечание 6 4 2 3" xfId="30776"/>
    <cellStyle name="Примечание 6 5" xfId="9789"/>
    <cellStyle name="Примечание 6 5 2" xfId="17138"/>
    <cellStyle name="Примечание 6 5 2 2" xfId="28864"/>
    <cellStyle name="Примечание 6 5 2 3" xfId="30777"/>
    <cellStyle name="Примечание 6 6" xfId="9790"/>
    <cellStyle name="Примечание 6 6 2" xfId="17139"/>
    <cellStyle name="Примечание 6 6 2 2" xfId="28865"/>
    <cellStyle name="Примечание 6 6 2 3" xfId="30778"/>
    <cellStyle name="Примечание 6 7" xfId="17134"/>
    <cellStyle name="Примечание 6 7 2" xfId="28860"/>
    <cellStyle name="Примечание 6 7 3" xfId="30773"/>
    <cellStyle name="Примечание 60" xfId="19467"/>
    <cellStyle name="Примечание 60 2" xfId="29190"/>
    <cellStyle name="Примечание 60 3" xfId="31103"/>
    <cellStyle name="Примечание 61" xfId="19468"/>
    <cellStyle name="Примечание 61 2" xfId="29191"/>
    <cellStyle name="Примечание 61 3" xfId="31104"/>
    <cellStyle name="Примечание 62" xfId="19469"/>
    <cellStyle name="Примечание 62 2" xfId="29192"/>
    <cellStyle name="Примечание 62 3" xfId="31105"/>
    <cellStyle name="Примечание 63" xfId="19470"/>
    <cellStyle name="Примечание 63 2" xfId="29193"/>
    <cellStyle name="Примечание 63 3" xfId="31106"/>
    <cellStyle name="Примечание 64" xfId="19471"/>
    <cellStyle name="Примечание 64 2" xfId="29194"/>
    <cellStyle name="Примечание 64 3" xfId="31107"/>
    <cellStyle name="Примечание 65" xfId="19472"/>
    <cellStyle name="Примечание 65 2" xfId="29195"/>
    <cellStyle name="Примечание 65 3" xfId="31108"/>
    <cellStyle name="Примечание 66" xfId="19473"/>
    <cellStyle name="Примечание 66 2" xfId="29196"/>
    <cellStyle name="Примечание 66 3" xfId="31109"/>
    <cellStyle name="Примечание 67" xfId="19474"/>
    <cellStyle name="Примечание 67 2" xfId="29197"/>
    <cellStyle name="Примечание 67 3" xfId="31110"/>
    <cellStyle name="Примечание 68" xfId="19475"/>
    <cellStyle name="Примечание 68 2" xfId="29198"/>
    <cellStyle name="Примечание 68 3" xfId="31111"/>
    <cellStyle name="Примечание 69" xfId="19476"/>
    <cellStyle name="Примечание 69 2" xfId="29199"/>
    <cellStyle name="Примечание 69 3" xfId="31112"/>
    <cellStyle name="Примечание 7" xfId="9791"/>
    <cellStyle name="Примечание 7 2" xfId="9792"/>
    <cellStyle name="Примечание 7 2 2" xfId="17141"/>
    <cellStyle name="Примечание 7 2 2 2" xfId="28867"/>
    <cellStyle name="Примечание 7 2 2 3" xfId="30780"/>
    <cellStyle name="Примечание 7 3" xfId="9793"/>
    <cellStyle name="Примечание 7 3 2" xfId="17142"/>
    <cellStyle name="Примечание 7 3 2 2" xfId="28868"/>
    <cellStyle name="Примечание 7 3 2 3" xfId="30781"/>
    <cellStyle name="Примечание 7 4" xfId="9794"/>
    <cellStyle name="Примечание 7 4 2" xfId="17143"/>
    <cellStyle name="Примечание 7 4 2 2" xfId="28869"/>
    <cellStyle name="Примечание 7 4 2 3" xfId="30782"/>
    <cellStyle name="Примечание 7 5" xfId="9795"/>
    <cellStyle name="Примечание 7 5 2" xfId="17144"/>
    <cellStyle name="Примечание 7 5 2 2" xfId="28870"/>
    <cellStyle name="Примечание 7 5 2 3" xfId="30783"/>
    <cellStyle name="Примечание 7 6" xfId="9796"/>
    <cellStyle name="Примечание 7 6 2" xfId="17145"/>
    <cellStyle name="Примечание 7 6 2 2" xfId="28871"/>
    <cellStyle name="Примечание 7 6 2 3" xfId="30784"/>
    <cellStyle name="Примечание 7 7" xfId="17140"/>
    <cellStyle name="Примечание 7 7 2" xfId="28866"/>
    <cellStyle name="Примечание 7 7 3" xfId="30779"/>
    <cellStyle name="Примечание 70" xfId="19477"/>
    <cellStyle name="Примечание 70 2" xfId="19478"/>
    <cellStyle name="Примечание 70 3" xfId="21999"/>
    <cellStyle name="Примечание 70 4" xfId="21669"/>
    <cellStyle name="Примечание 70 4 2" xfId="29220"/>
    <cellStyle name="Примечание 70 4 3" xfId="31133"/>
    <cellStyle name="Примечание 71" xfId="21670"/>
    <cellStyle name="Примечание 71 2" xfId="29221"/>
    <cellStyle name="Примечание 71 3" xfId="31134"/>
    <cellStyle name="Примечание 72" xfId="21671"/>
    <cellStyle name="Примечание 72 2" xfId="29222"/>
    <cellStyle name="Примечание 72 3" xfId="31135"/>
    <cellStyle name="Примечание 73" xfId="21672"/>
    <cellStyle name="Примечание 73 2" xfId="29223"/>
    <cellStyle name="Примечание 73 3" xfId="31136"/>
    <cellStyle name="Примечание 74" xfId="21673"/>
    <cellStyle name="Примечание 74 2" xfId="29224"/>
    <cellStyle name="Примечание 74 3" xfId="31137"/>
    <cellStyle name="Примечание 75" xfId="21727"/>
    <cellStyle name="Примечание 75 2" xfId="29229"/>
    <cellStyle name="Примечание 75 3" xfId="31142"/>
    <cellStyle name="Примечание 76" xfId="21769"/>
    <cellStyle name="Примечание 76 2" xfId="29234"/>
    <cellStyle name="Примечание 76 3" xfId="31147"/>
    <cellStyle name="Примечание 77" xfId="21810"/>
    <cellStyle name="Примечание 77 2" xfId="29239"/>
    <cellStyle name="Примечание 77 3" xfId="31152"/>
    <cellStyle name="Примечание 78" xfId="21851"/>
    <cellStyle name="Примечание 78 2" xfId="29244"/>
    <cellStyle name="Примечание 78 3" xfId="31157"/>
    <cellStyle name="Примечание 79" xfId="21891"/>
    <cellStyle name="Примечание 79 2" xfId="29249"/>
    <cellStyle name="Примечание 79 3" xfId="31162"/>
    <cellStyle name="Примечание 8" xfId="9797"/>
    <cellStyle name="Примечание 8 2" xfId="9798"/>
    <cellStyle name="Примечание 8 2 2" xfId="17147"/>
    <cellStyle name="Примечание 8 2 2 2" xfId="28873"/>
    <cellStyle name="Примечание 8 2 2 3" xfId="30786"/>
    <cellStyle name="Примечание 8 3" xfId="9799"/>
    <cellStyle name="Примечание 8 3 2" xfId="17148"/>
    <cellStyle name="Примечание 8 3 2 2" xfId="28874"/>
    <cellStyle name="Примечание 8 3 2 3" xfId="30787"/>
    <cellStyle name="Примечание 8 4" xfId="9800"/>
    <cellStyle name="Примечание 8 4 2" xfId="17149"/>
    <cellStyle name="Примечание 8 4 2 2" xfId="28875"/>
    <cellStyle name="Примечание 8 4 2 3" xfId="30788"/>
    <cellStyle name="Примечание 8 5" xfId="9801"/>
    <cellStyle name="Примечание 8 5 2" xfId="17150"/>
    <cellStyle name="Примечание 8 5 2 2" xfId="28876"/>
    <cellStyle name="Примечание 8 5 2 3" xfId="30789"/>
    <cellStyle name="Примечание 8 6" xfId="9802"/>
    <cellStyle name="Примечание 8 6 2" xfId="17151"/>
    <cellStyle name="Примечание 8 6 2 2" xfId="28877"/>
    <cellStyle name="Примечание 8 6 2 3" xfId="30790"/>
    <cellStyle name="Примечание 8 7" xfId="17146"/>
    <cellStyle name="Примечание 8 7 2" xfId="28872"/>
    <cellStyle name="Примечание 8 7 3" xfId="30785"/>
    <cellStyle name="Примечание 80" xfId="21931"/>
    <cellStyle name="Примечание 80 2" xfId="29254"/>
    <cellStyle name="Примечание 80 3" xfId="31167"/>
    <cellStyle name="Примечание 9" xfId="9803"/>
    <cellStyle name="Примечание 9 2" xfId="9804"/>
    <cellStyle name="Примечание 9 2 2" xfId="17153"/>
    <cellStyle name="Примечание 9 2 2 2" xfId="28879"/>
    <cellStyle name="Примечание 9 2 2 3" xfId="30792"/>
    <cellStyle name="Примечание 9 3" xfId="9805"/>
    <cellStyle name="Примечание 9 3 2" xfId="17154"/>
    <cellStyle name="Примечание 9 3 2 2" xfId="28880"/>
    <cellStyle name="Примечание 9 3 2 3" xfId="30793"/>
    <cellStyle name="Примечание 9 4" xfId="9806"/>
    <cellStyle name="Примечание 9 4 2" xfId="17155"/>
    <cellStyle name="Примечание 9 4 2 2" xfId="28881"/>
    <cellStyle name="Примечание 9 4 2 3" xfId="30794"/>
    <cellStyle name="Примечание 9 5" xfId="9807"/>
    <cellStyle name="Примечание 9 5 2" xfId="17156"/>
    <cellStyle name="Примечание 9 5 2 2" xfId="28882"/>
    <cellStyle name="Примечание 9 5 2 3" xfId="30795"/>
    <cellStyle name="Примечание 9 6" xfId="9808"/>
    <cellStyle name="Примечание 9 6 2" xfId="17157"/>
    <cellStyle name="Примечание 9 6 2 2" xfId="28883"/>
    <cellStyle name="Примечание 9 6 2 3" xfId="30796"/>
    <cellStyle name="Примечание 9 7" xfId="17152"/>
    <cellStyle name="Примечание 9 7 2" xfId="28878"/>
    <cellStyle name="Примечание 9 7 3" xfId="30791"/>
    <cellStyle name="Процентный" xfId="2" builtinId="5"/>
    <cellStyle name="Процентный 10" xfId="9809"/>
    <cellStyle name="Процентный 10 10" xfId="9810"/>
    <cellStyle name="Процентный 10 10 2" xfId="9811"/>
    <cellStyle name="Процентный 10 10 2 2" xfId="9812"/>
    <cellStyle name="Процентный 10 10 3" xfId="9813"/>
    <cellStyle name="Процентный 10 10 3 2" xfId="9814"/>
    <cellStyle name="Процентный 10 10 4" xfId="9815"/>
    <cellStyle name="Процентный 10 11" xfId="9816"/>
    <cellStyle name="Процентный 10 12" xfId="9817"/>
    <cellStyle name="Процентный 10 2" xfId="9818"/>
    <cellStyle name="Процентный 10 2 2" xfId="9819"/>
    <cellStyle name="Процентный 10 2 2 2" xfId="9820"/>
    <cellStyle name="Процентный 10 2 3" xfId="9821"/>
    <cellStyle name="Процентный 10 3" xfId="9822"/>
    <cellStyle name="Процентный 10 4" xfId="9823"/>
    <cellStyle name="Процентный 10 5" xfId="9824"/>
    <cellStyle name="Процентный 10 6" xfId="9825"/>
    <cellStyle name="Процентный 10 7" xfId="9826"/>
    <cellStyle name="Процентный 10 8" xfId="9827"/>
    <cellStyle name="Процентный 10 9" xfId="9828"/>
    <cellStyle name="Процентный 11" xfId="9829"/>
    <cellStyle name="Процентный 11 2" xfId="9830"/>
    <cellStyle name="Процентный 11 2 2" xfId="9831"/>
    <cellStyle name="Процентный 11 3" xfId="9832"/>
    <cellStyle name="Процентный 11 4" xfId="9833"/>
    <cellStyle name="Процентный 11 5" xfId="27300"/>
    <cellStyle name="Процентный 12" xfId="9834"/>
    <cellStyle name="Процентный 12 2" xfId="9835"/>
    <cellStyle name="Процентный 12 2 2" xfId="9836"/>
    <cellStyle name="Процентный 12 3" xfId="9837"/>
    <cellStyle name="Процентный 12 4" xfId="9838"/>
    <cellStyle name="Процентный 13" xfId="9839"/>
    <cellStyle name="Процентный 13 2" xfId="9840"/>
    <cellStyle name="Процентный 13 2 2" xfId="9841"/>
    <cellStyle name="Процентный 13 2 3" xfId="15484"/>
    <cellStyle name="Процентный 13 2 4" xfId="17158"/>
    <cellStyle name="Процентный 13 3" xfId="9842"/>
    <cellStyle name="Процентный 13 4" xfId="19479"/>
    <cellStyle name="Процентный 14" xfId="9843"/>
    <cellStyle name="Процентный 14 2" xfId="9844"/>
    <cellStyle name="Процентный 14 3" xfId="9845"/>
    <cellStyle name="Процентный 15" xfId="9846"/>
    <cellStyle name="Процентный 15 2" xfId="9847"/>
    <cellStyle name="Процентный 15 2 2" xfId="9848"/>
    <cellStyle name="Процентный 15 3" xfId="9849"/>
    <cellStyle name="Процентный 15 3 2" xfId="19481"/>
    <cellStyle name="Процентный 15 4" xfId="9850"/>
    <cellStyle name="Процентный 15 4 2" xfId="19482"/>
    <cellStyle name="Процентный 15 5" xfId="19944"/>
    <cellStyle name="Процентный 15 6" xfId="19480"/>
    <cellStyle name="Процентный 16" xfId="9851"/>
    <cellStyle name="Процентный 16 2" xfId="9852"/>
    <cellStyle name="Процентный 16 2 2" xfId="19945"/>
    <cellStyle name="Процентный 17" xfId="9853"/>
    <cellStyle name="Процентный 17 2" xfId="19946"/>
    <cellStyle name="Процентный 18" xfId="9854"/>
    <cellStyle name="Процентный 18 2" xfId="9855"/>
    <cellStyle name="Процентный 18 2 2" xfId="15297"/>
    <cellStyle name="Процентный 19" xfId="15521"/>
    <cellStyle name="Процентный 19 2" xfId="19484"/>
    <cellStyle name="Процентный 19 3" xfId="19483"/>
    <cellStyle name="Процентный 2" xfId="43"/>
    <cellStyle name="Процентный 2 10" xfId="9856"/>
    <cellStyle name="Процентный 2 10 10" xfId="9857"/>
    <cellStyle name="Процентный 2 10 11" xfId="9858"/>
    <cellStyle name="Процентный 2 10 12" xfId="9859"/>
    <cellStyle name="Процентный 2 10 2" xfId="9860"/>
    <cellStyle name="Процентный 2 10 2 2" xfId="9861"/>
    <cellStyle name="Процентный 2 10 3" xfId="9862"/>
    <cellStyle name="Процентный 2 10 3 2" xfId="9863"/>
    <cellStyle name="Процентный 2 10 4" xfId="9864"/>
    <cellStyle name="Процентный 2 10 5" xfId="9865"/>
    <cellStyle name="Процентный 2 10 6" xfId="9866"/>
    <cellStyle name="Процентный 2 10 7" xfId="9867"/>
    <cellStyle name="Процентный 2 10 8" xfId="9868"/>
    <cellStyle name="Процентный 2 10 9" xfId="9869"/>
    <cellStyle name="Процентный 2 11" xfId="9870"/>
    <cellStyle name="Процентный 2 11 2" xfId="9871"/>
    <cellStyle name="Процентный 2 11 2 2" xfId="9872"/>
    <cellStyle name="Процентный 2 11 2 2 2" xfId="9873"/>
    <cellStyle name="Процентный 2 11 2 2 3" xfId="15485"/>
    <cellStyle name="Процентный 2 11 2 2 4" xfId="17159"/>
    <cellStyle name="Процентный 2 11 2 3" xfId="9874"/>
    <cellStyle name="Процентный 2 11 2 4" xfId="15527"/>
    <cellStyle name="Процентный 2 11 3" xfId="9875"/>
    <cellStyle name="Процентный 2 11 3 2" xfId="9876"/>
    <cellStyle name="Процентный 2 11 3 3" xfId="15486"/>
    <cellStyle name="Процентный 2 11 3 4" xfId="17160"/>
    <cellStyle name="Процентный 2 11 4" xfId="9877"/>
    <cellStyle name="Процентный 2 11 4 2" xfId="9878"/>
    <cellStyle name="Процентный 2 11 4 3" xfId="15487"/>
    <cellStyle name="Процентный 2 11 4 4" xfId="17161"/>
    <cellStyle name="Процентный 2 11_июль " xfId="9879"/>
    <cellStyle name="Процентный 2 12" xfId="9880"/>
    <cellStyle name="Процентный 2 12 2" xfId="9881"/>
    <cellStyle name="Процентный 2 12 3" xfId="9882"/>
    <cellStyle name="Процентный 2 12 4" xfId="9883"/>
    <cellStyle name="Процентный 2 12 5" xfId="15488"/>
    <cellStyle name="Процентный 2 12 6" xfId="17162"/>
    <cellStyle name="Процентный 2 12 7" xfId="27301"/>
    <cellStyle name="Процентный 2 13" xfId="9884"/>
    <cellStyle name="Процентный 2 13 2" xfId="9885"/>
    <cellStyle name="Процентный 2 13 3" xfId="9886"/>
    <cellStyle name="Процентный 2 13 4" xfId="15489"/>
    <cellStyle name="Процентный 2 13 5" xfId="17163"/>
    <cellStyle name="Процентный 2 14" xfId="9887"/>
    <cellStyle name="Процентный 2 14 2" xfId="9888"/>
    <cellStyle name="Процентный 2 14 3" xfId="9889"/>
    <cellStyle name="Процентный 2 14 4" xfId="15490"/>
    <cellStyle name="Процентный 2 14 5" xfId="17164"/>
    <cellStyle name="Процентный 2 15" xfId="9890"/>
    <cellStyle name="Процентный 2 15 2" xfId="9891"/>
    <cellStyle name="Процентный 2 15 3" xfId="9892"/>
    <cellStyle name="Процентный 2 15 4" xfId="15491"/>
    <cellStyle name="Процентный 2 15 5" xfId="17165"/>
    <cellStyle name="Процентный 2 16" xfId="9893"/>
    <cellStyle name="Процентный 2 16 2" xfId="9894"/>
    <cellStyle name="Процентный 2 16 3" xfId="9895"/>
    <cellStyle name="Процентный 2 16 4" xfId="15492"/>
    <cellStyle name="Процентный 2 16 5" xfId="17166"/>
    <cellStyle name="Процентный 2 17" xfId="9896"/>
    <cellStyle name="Процентный 2 17 2" xfId="9897"/>
    <cellStyle name="Процентный 2 17 3" xfId="15493"/>
    <cellStyle name="Процентный 2 17 4" xfId="17167"/>
    <cellStyle name="Процентный 2 18" xfId="9898"/>
    <cellStyle name="Процентный 2 19" xfId="9899"/>
    <cellStyle name="Процентный 2 2" xfId="9900"/>
    <cellStyle name="Процентный 2 2 10" xfId="9901"/>
    <cellStyle name="Процентный 2 2 11" xfId="9902"/>
    <cellStyle name="Процентный 2 2 12" xfId="9903"/>
    <cellStyle name="Процентный 2 2 13" xfId="9904"/>
    <cellStyle name="Процентный 2 2 2" xfId="9905"/>
    <cellStyle name="Процентный 2 2 2 2" xfId="9906"/>
    <cellStyle name="Процентный 2 2 2 2 2" xfId="9907"/>
    <cellStyle name="Процентный 2 2 2 2 3" xfId="9908"/>
    <cellStyle name="Процентный 2 2 2 3" xfId="9909"/>
    <cellStyle name="Процентный 2 2 2 3 2" xfId="9910"/>
    <cellStyle name="Процентный 2 2 2 4" xfId="19485"/>
    <cellStyle name="Процентный 2 2 3" xfId="9911"/>
    <cellStyle name="Процентный 2 2 3 2" xfId="9912"/>
    <cellStyle name="Процентный 2 2 3 3" xfId="9913"/>
    <cellStyle name="Процентный 2 2 3 4" xfId="15494"/>
    <cellStyle name="Процентный 2 2 3 5" xfId="17168"/>
    <cellStyle name="Процентный 2 2 4" xfId="9914"/>
    <cellStyle name="Процентный 2 2 4 2" xfId="9915"/>
    <cellStyle name="Процентный 2 2 4 3" xfId="19486"/>
    <cellStyle name="Процентный 2 2 5" xfId="9916"/>
    <cellStyle name="Процентный 2 2 5 2" xfId="19487"/>
    <cellStyle name="Процентный 2 2 6" xfId="9917"/>
    <cellStyle name="Процентный 2 2 6 2" xfId="19488"/>
    <cellStyle name="Процентный 2 2 7" xfId="9918"/>
    <cellStyle name="Процентный 2 2 7 2" xfId="19489"/>
    <cellStyle name="Процентный 2 2 8" xfId="9919"/>
    <cellStyle name="Процентный 2 2 8 2" xfId="19490"/>
    <cellStyle name="Процентный 2 2 9" xfId="9920"/>
    <cellStyle name="Процентный 2 2 9 2" xfId="19491"/>
    <cellStyle name="Процентный 2 2_июль " xfId="9921"/>
    <cellStyle name="Процентный 2 20" xfId="9922"/>
    <cellStyle name="Процентный 2 21" xfId="9923"/>
    <cellStyle name="Процентный 2 22" xfId="9924"/>
    <cellStyle name="Процентный 2 23" xfId="9925"/>
    <cellStyle name="Процентный 2 24" xfId="9926"/>
    <cellStyle name="Процентный 2 25" xfId="9927"/>
    <cellStyle name="Процентный 2 25 2" xfId="15528"/>
    <cellStyle name="Процентный 2 26" xfId="9928"/>
    <cellStyle name="Процентный 2 27" xfId="9929"/>
    <cellStyle name="Процентный 2 28" xfId="9930"/>
    <cellStyle name="Процентный 2 29" xfId="9931"/>
    <cellStyle name="Процентный 2 3" xfId="9932"/>
    <cellStyle name="Процентный 2 3 10" xfId="9933"/>
    <cellStyle name="Процентный 2 3 11" xfId="9934"/>
    <cellStyle name="Процентный 2 3 12" xfId="9935"/>
    <cellStyle name="Процентный 2 3 13" xfId="9936"/>
    <cellStyle name="Процентный 2 3 14" xfId="27302"/>
    <cellStyle name="Процентный 2 3 2" xfId="9937"/>
    <cellStyle name="Процентный 2 3 2 2" xfId="9938"/>
    <cellStyle name="Процентный 2 3 3" xfId="9939"/>
    <cellStyle name="Процентный 2 3 3 2" xfId="9940"/>
    <cellStyle name="Процентный 2 3 4" xfId="9941"/>
    <cellStyle name="Процентный 2 3 5" xfId="9942"/>
    <cellStyle name="Процентный 2 3 6" xfId="9943"/>
    <cellStyle name="Процентный 2 3 7" xfId="9944"/>
    <cellStyle name="Процентный 2 3 8" xfId="9945"/>
    <cellStyle name="Процентный 2 3 9" xfId="9946"/>
    <cellStyle name="Процентный 2 4" xfId="9947"/>
    <cellStyle name="Процентный 2 4 10" xfId="9948"/>
    <cellStyle name="Процентный 2 4 11" xfId="9949"/>
    <cellStyle name="Процентный 2 4 12" xfId="9950"/>
    <cellStyle name="Процентный 2 4 13" xfId="27303"/>
    <cellStyle name="Процентный 2 4 2" xfId="9951"/>
    <cellStyle name="Процентный 2 4 2 2" xfId="9952"/>
    <cellStyle name="Процентный 2 4 2 2 2" xfId="9953"/>
    <cellStyle name="Процентный 2 4 2 3" xfId="9954"/>
    <cellStyle name="Процентный 2 4 3" xfId="9955"/>
    <cellStyle name="Процентный 2 4 3 2" xfId="9956"/>
    <cellStyle name="Процентный 2 4 3 3" xfId="9957"/>
    <cellStyle name="Процентный 2 4 4" xfId="9958"/>
    <cellStyle name="Процентный 2 4 4 10" xfId="9959"/>
    <cellStyle name="Процентный 2 4 4 2" xfId="9960"/>
    <cellStyle name="Процентный 2 4 4 3" xfId="9961"/>
    <cellStyle name="Процентный 2 4 4 4" xfId="9962"/>
    <cellStyle name="Процентный 2 4 4 5" xfId="9963"/>
    <cellStyle name="Процентный 2 4 4 6" xfId="9964"/>
    <cellStyle name="Процентный 2 4 4 7" xfId="9965"/>
    <cellStyle name="Процентный 2 4 4 8" xfId="9966"/>
    <cellStyle name="Процентный 2 4 4 9" xfId="9967"/>
    <cellStyle name="Процентный 2 4 5" xfId="9968"/>
    <cellStyle name="Процентный 2 4 5 2" xfId="9969"/>
    <cellStyle name="Процентный 2 4 6" xfId="9970"/>
    <cellStyle name="Процентный 2 4 7" xfId="9971"/>
    <cellStyle name="Процентный 2 4 8" xfId="9972"/>
    <cellStyle name="Процентный 2 4 9" xfId="9973"/>
    <cellStyle name="Процентный 2 5" xfId="9974"/>
    <cellStyle name="Процентный 2 5 10" xfId="9975"/>
    <cellStyle name="Процентный 2 5 11" xfId="9976"/>
    <cellStyle name="Процентный 2 5 12" xfId="9977"/>
    <cellStyle name="Процентный 2 5 13" xfId="9978"/>
    <cellStyle name="Процентный 2 5 14" xfId="27304"/>
    <cellStyle name="Процентный 2 5 2" xfId="9979"/>
    <cellStyle name="Процентный 2 5 2 2" xfId="9980"/>
    <cellStyle name="Процентный 2 5 2 3" xfId="9981"/>
    <cellStyle name="Процентный 2 5 3" xfId="9982"/>
    <cellStyle name="Процентный 2 5 3 2" xfId="9983"/>
    <cellStyle name="Процентный 2 5 4" xfId="9984"/>
    <cellStyle name="Процентный 2 5 5" xfId="9985"/>
    <cellStyle name="Процентный 2 5 6" xfId="9986"/>
    <cellStyle name="Процентный 2 5 7" xfId="9987"/>
    <cellStyle name="Процентный 2 5 8" xfId="9988"/>
    <cellStyle name="Процентный 2 5 9" xfId="9989"/>
    <cellStyle name="Процентный 2 6" xfId="9990"/>
    <cellStyle name="Процентный 2 6 10" xfId="9991"/>
    <cellStyle name="Процентный 2 6 11" xfId="9992"/>
    <cellStyle name="Процентный 2 6 12" xfId="9993"/>
    <cellStyle name="Процентный 2 6 13" xfId="9994"/>
    <cellStyle name="Процентный 2 6 2" xfId="9995"/>
    <cellStyle name="Процентный 2 6 2 2" xfId="9996"/>
    <cellStyle name="Процентный 2 6 3" xfId="9997"/>
    <cellStyle name="Процентный 2 6 3 2" xfId="9998"/>
    <cellStyle name="Процентный 2 6 4" xfId="9999"/>
    <cellStyle name="Процентный 2 6 5" xfId="10000"/>
    <cellStyle name="Процентный 2 6 6" xfId="10001"/>
    <cellStyle name="Процентный 2 6 7" xfId="10002"/>
    <cellStyle name="Процентный 2 6 8" xfId="10003"/>
    <cellStyle name="Процентный 2 6 9" xfId="10004"/>
    <cellStyle name="Процентный 2 7" xfId="10005"/>
    <cellStyle name="Процентный 2 7 10" xfId="10006"/>
    <cellStyle name="Процентный 2 7 11" xfId="10007"/>
    <cellStyle name="Процентный 2 7 12" xfId="10008"/>
    <cellStyle name="Процентный 2 7 13" xfId="10009"/>
    <cellStyle name="Процентный 2 7 2" xfId="10010"/>
    <cellStyle name="Процентный 2 7 2 2" xfId="10011"/>
    <cellStyle name="Процентный 2 7 3" xfId="10012"/>
    <cellStyle name="Процентный 2 7 3 2" xfId="10013"/>
    <cellStyle name="Процентный 2 7 4" xfId="10014"/>
    <cellStyle name="Процентный 2 7 5" xfId="10015"/>
    <cellStyle name="Процентный 2 7 6" xfId="10016"/>
    <cellStyle name="Процентный 2 7 7" xfId="10017"/>
    <cellStyle name="Процентный 2 7 8" xfId="10018"/>
    <cellStyle name="Процентный 2 7 9" xfId="10019"/>
    <cellStyle name="Процентный 2 8" xfId="10020"/>
    <cellStyle name="Процентный 2 8 10" xfId="10021"/>
    <cellStyle name="Процентный 2 8 11" xfId="10022"/>
    <cellStyle name="Процентный 2 8 12" xfId="10023"/>
    <cellStyle name="Процентный 2 8 2" xfId="10024"/>
    <cellStyle name="Процентный 2 8 2 2" xfId="10025"/>
    <cellStyle name="Процентный 2 8 3" xfId="10026"/>
    <cellStyle name="Процентный 2 8 3 2" xfId="10027"/>
    <cellStyle name="Процентный 2 8 4" xfId="10028"/>
    <cellStyle name="Процентный 2 8 5" xfId="10029"/>
    <cellStyle name="Процентный 2 8 6" xfId="10030"/>
    <cellStyle name="Процентный 2 8 7" xfId="10031"/>
    <cellStyle name="Процентный 2 8 8" xfId="10032"/>
    <cellStyle name="Процентный 2 8 9" xfId="10033"/>
    <cellStyle name="Процентный 2 9" xfId="10034"/>
    <cellStyle name="Процентный 2 9 10" xfId="10035"/>
    <cellStyle name="Процентный 2 9 11" xfId="10036"/>
    <cellStyle name="Процентный 2 9 12" xfId="10037"/>
    <cellStyle name="Процентный 2 9 2" xfId="10038"/>
    <cellStyle name="Процентный 2 9 2 2" xfId="10039"/>
    <cellStyle name="Процентный 2 9 3" xfId="10040"/>
    <cellStyle name="Процентный 2 9 3 2" xfId="10041"/>
    <cellStyle name="Процентный 2 9 4" xfId="10042"/>
    <cellStyle name="Процентный 2 9 5" xfId="10043"/>
    <cellStyle name="Процентный 2 9 6" xfId="10044"/>
    <cellStyle name="Процентный 2 9 7" xfId="10045"/>
    <cellStyle name="Процентный 2 9 8" xfId="10046"/>
    <cellStyle name="Процентный 2 9 9" xfId="10047"/>
    <cellStyle name="Процентный 20" xfId="15298"/>
    <cellStyle name="Процентный 20 2" xfId="15326"/>
    <cellStyle name="Процентный 20 3" xfId="15631"/>
    <cellStyle name="Процентный 21" xfId="15299"/>
    <cellStyle name="Процентный 21 2" xfId="15327"/>
    <cellStyle name="Процентный 21 3" xfId="15632"/>
    <cellStyle name="Процентный 21 4" xfId="19492"/>
    <cellStyle name="Процентный 22" xfId="17222"/>
    <cellStyle name="Процентный 22 2" xfId="20231"/>
    <cellStyle name="Процентный 22 2 2" xfId="21006"/>
    <cellStyle name="Процентный 22 2 2 2" xfId="23194"/>
    <cellStyle name="Процентный 22 2 2 2 2" xfId="26501"/>
    <cellStyle name="Процентный 22 2 2 3" xfId="24847"/>
    <cellStyle name="Процентный 22 2 3" xfId="22443"/>
    <cellStyle name="Процентный 22 2 3 2" xfId="25749"/>
    <cellStyle name="Процентный 22 2 4" xfId="24095"/>
    <cellStyle name="Процентный 22 3" xfId="20532"/>
    <cellStyle name="Процентный 22 3 2" xfId="21308"/>
    <cellStyle name="Процентный 22 3 2 2" xfId="23498"/>
    <cellStyle name="Процентный 22 3 2 2 2" xfId="26805"/>
    <cellStyle name="Процентный 22 3 2 3" xfId="25151"/>
    <cellStyle name="Процентный 22 3 3" xfId="22747"/>
    <cellStyle name="Процентный 22 3 3 2" xfId="26053"/>
    <cellStyle name="Процентный 22 3 4" xfId="24399"/>
    <cellStyle name="Процентный 22 4" xfId="20768"/>
    <cellStyle name="Процентный 22 4 2" xfId="22951"/>
    <cellStyle name="Процентный 22 4 2 2" xfId="26257"/>
    <cellStyle name="Процентный 22 4 3" xfId="24603"/>
    <cellStyle name="Процентный 22 5" xfId="22202"/>
    <cellStyle name="Процентный 22 5 2" xfId="25506"/>
    <cellStyle name="Процентный 22 6" xfId="23852"/>
    <cellStyle name="Процентный 23" xfId="20139"/>
    <cellStyle name="Процентный 24" xfId="20237"/>
    <cellStyle name="Процентный 24 2" xfId="21011"/>
    <cellStyle name="Процентный 24 2 2" xfId="23199"/>
    <cellStyle name="Процентный 24 2 2 2" xfId="26506"/>
    <cellStyle name="Процентный 24 2 3" xfId="24852"/>
    <cellStyle name="Процентный 24 3" xfId="22448"/>
    <cellStyle name="Процентный 24 3 2" xfId="25754"/>
    <cellStyle name="Процентный 24 4" xfId="24100"/>
    <cellStyle name="Процентный 25" xfId="20298"/>
    <cellStyle name="Процентный 25 2" xfId="21071"/>
    <cellStyle name="Процентный 25 2 2" xfId="23259"/>
    <cellStyle name="Процентный 25 2 2 2" xfId="26566"/>
    <cellStyle name="Процентный 25 2 3" xfId="24912"/>
    <cellStyle name="Процентный 25 3" xfId="22508"/>
    <cellStyle name="Процентный 25 3 2" xfId="25814"/>
    <cellStyle name="Процентный 25 4" xfId="24160"/>
    <cellStyle name="Процентный 26" xfId="20306"/>
    <cellStyle name="Процентный 26 2" xfId="21077"/>
    <cellStyle name="Процентный 26 2 2" xfId="23265"/>
    <cellStyle name="Процентный 26 2 2 2" xfId="26572"/>
    <cellStyle name="Процентный 26 2 3" xfId="24918"/>
    <cellStyle name="Процентный 26 3" xfId="22514"/>
    <cellStyle name="Процентный 26 3 2" xfId="25820"/>
    <cellStyle name="Процентный 26 4" xfId="24166"/>
    <cellStyle name="Процентный 27" xfId="21311"/>
    <cellStyle name="Процентный 27 2" xfId="23501"/>
    <cellStyle name="Процентный 27 2 2" xfId="26808"/>
    <cellStyle name="Процентный 27 3" xfId="25154"/>
    <cellStyle name="Процентный 28" xfId="21382"/>
    <cellStyle name="Процентный 28 2" xfId="23505"/>
    <cellStyle name="Процентный 28 2 2" xfId="26812"/>
    <cellStyle name="Процентный 28 3" xfId="25158"/>
    <cellStyle name="Процентный 3" xfId="10048"/>
    <cellStyle name="Процентный 3 10" xfId="10049"/>
    <cellStyle name="Процентный 3 10 2" xfId="19947"/>
    <cellStyle name="Процентный 3 10 3" xfId="19493"/>
    <cellStyle name="Процентный 3 11" xfId="10050"/>
    <cellStyle name="Процентный 3 11 2" xfId="19948"/>
    <cellStyle name="Процентный 3 11 3" xfId="19494"/>
    <cellStyle name="Процентный 3 12" xfId="10051"/>
    <cellStyle name="Процентный 3 12 2" xfId="19949"/>
    <cellStyle name="Процентный 3 12 3" xfId="19495"/>
    <cellStyle name="Процентный 3 13" xfId="10052"/>
    <cellStyle name="Процентный 3 13 2" xfId="19950"/>
    <cellStyle name="Процентный 3 13 3" xfId="19496"/>
    <cellStyle name="Процентный 3 14" xfId="10053"/>
    <cellStyle name="Процентный 3 15" xfId="10054"/>
    <cellStyle name="Процентный 3 16" xfId="10055"/>
    <cellStyle name="Процентный 3 17" xfId="10056"/>
    <cellStyle name="Процентный 3 18" xfId="10057"/>
    <cellStyle name="Процентный 3 19" xfId="10058"/>
    <cellStyle name="Процентный 3 2" xfId="10059"/>
    <cellStyle name="Процентный 3 2 10" xfId="19497"/>
    <cellStyle name="Процентный 3 2 10 2" xfId="22000"/>
    <cellStyle name="Процентный 3 2 11" xfId="19498"/>
    <cellStyle name="Процентный 3 2 12" xfId="19499"/>
    <cellStyle name="Процентный 3 2 13" xfId="19500"/>
    <cellStyle name="Процентный 3 2 14" xfId="19951"/>
    <cellStyle name="Процентный 3 2 2" xfId="10060"/>
    <cellStyle name="Процентный 3 2 2 2" xfId="10061"/>
    <cellStyle name="Процентный 3 2 2 3" xfId="15495"/>
    <cellStyle name="Процентный 3 2 2 4" xfId="17169"/>
    <cellStyle name="Процентный 3 2 3" xfId="10062"/>
    <cellStyle name="Процентный 3 2 3 2" xfId="10063"/>
    <cellStyle name="Процентный 3 2 3 2 2" xfId="22001"/>
    <cellStyle name="Процентный 3 2 3 3" xfId="10064"/>
    <cellStyle name="Процентный 3 2 3 4" xfId="15496"/>
    <cellStyle name="Процентный 3 2 3 5" xfId="17170"/>
    <cellStyle name="Процентный 3 2 3 6" xfId="19501"/>
    <cellStyle name="Процентный 3 2 4" xfId="10065"/>
    <cellStyle name="Процентный 3 2 4 2" xfId="22002"/>
    <cellStyle name="Процентный 3 2 5" xfId="19502"/>
    <cellStyle name="Процентный 3 2 5 2" xfId="22003"/>
    <cellStyle name="Процентный 3 2 6" xfId="19503"/>
    <cellStyle name="Процентный 3 2 6 2" xfId="22004"/>
    <cellStyle name="Процентный 3 2 7" xfId="19504"/>
    <cellStyle name="Процентный 3 2 7 2" xfId="22005"/>
    <cellStyle name="Процентный 3 2 8" xfId="19505"/>
    <cellStyle name="Процентный 3 2 8 2" xfId="22006"/>
    <cellStyle name="Процентный 3 2 9" xfId="19506"/>
    <cellStyle name="Процентный 3 2 9 2" xfId="22007"/>
    <cellStyle name="Процентный 3 2_июль " xfId="10066"/>
    <cellStyle name="Процентный 3 20" xfId="10067"/>
    <cellStyle name="Процентный 3 21" xfId="10068"/>
    <cellStyle name="Процентный 3 21 2" xfId="10069"/>
    <cellStyle name="Процентный 3 22" xfId="10070"/>
    <cellStyle name="Процентный 3 3" xfId="10071"/>
    <cellStyle name="Процентный 3 3 2" xfId="10072"/>
    <cellStyle name="Процентный 3 3 2 2" xfId="10073"/>
    <cellStyle name="Процентный 3 3 2 3" xfId="10074"/>
    <cellStyle name="Процентный 3 3 2 4" xfId="15497"/>
    <cellStyle name="Процентный 3 3 2 5" xfId="17171"/>
    <cellStyle name="Процентный 3 3 3" xfId="10075"/>
    <cellStyle name="Процентный 3 3 3 2" xfId="10076"/>
    <cellStyle name="Процентный 3 3 3 3" xfId="10077"/>
    <cellStyle name="Процентный 3 3 3 4" xfId="15498"/>
    <cellStyle name="Процентный 3 3 3 5" xfId="17172"/>
    <cellStyle name="Процентный 3 3 4" xfId="10078"/>
    <cellStyle name="Процентный 3 3 4 2" xfId="19507"/>
    <cellStyle name="Процентный 3 3 5" xfId="19952"/>
    <cellStyle name="Процентный 3 4" xfId="10079"/>
    <cellStyle name="Процентный 3 4 2" xfId="10080"/>
    <cellStyle name="Процентный 3 4 2 2" xfId="10081"/>
    <cellStyle name="Процентный 3 4 2 3" xfId="15500"/>
    <cellStyle name="Процентный 3 4 2 4" xfId="17174"/>
    <cellStyle name="Процентный 3 4 2 5" xfId="19953"/>
    <cellStyle name="Процентный 3 4 2 6" xfId="27306"/>
    <cellStyle name="Процентный 3 4 3" xfId="10082"/>
    <cellStyle name="Процентный 3 4 4" xfId="10083"/>
    <cellStyle name="Процентный 3 4 5" xfId="10084"/>
    <cellStyle name="Процентный 3 4 6" xfId="10085"/>
    <cellStyle name="Процентный 3 4 7" xfId="15499"/>
    <cellStyle name="Процентный 3 4 8" xfId="17173"/>
    <cellStyle name="Процентный 3 4 9" xfId="27305"/>
    <cellStyle name="Процентный 3 5" xfId="10086"/>
    <cellStyle name="Процентный 3 5 2" xfId="19954"/>
    <cellStyle name="Процентный 3 5 3" xfId="19508"/>
    <cellStyle name="Процентный 3 6" xfId="10087"/>
    <cellStyle name="Процентный 3 6 2" xfId="19955"/>
    <cellStyle name="Процентный 3 6 3" xfId="19509"/>
    <cellStyle name="Процентный 3 7" xfId="10088"/>
    <cellStyle name="Процентный 3 7 2" xfId="19956"/>
    <cellStyle name="Процентный 3 7 3" xfId="19510"/>
    <cellStyle name="Процентный 3 8" xfId="10089"/>
    <cellStyle name="Процентный 3 8 2" xfId="19957"/>
    <cellStyle name="Процентный 3 8 3" xfId="19511"/>
    <cellStyle name="Процентный 3 9" xfId="10090"/>
    <cellStyle name="Процентный 3 9 2" xfId="19958"/>
    <cellStyle name="Процентный 3 9 3" xfId="19512"/>
    <cellStyle name="Процентный 4" xfId="10091"/>
    <cellStyle name="Процентный 4 10" xfId="10092"/>
    <cellStyle name="Процентный 4 11" xfId="10093"/>
    <cellStyle name="Процентный 4 12" xfId="10094"/>
    <cellStyle name="Процентный 4 13" xfId="10095"/>
    <cellStyle name="Процентный 4 2" xfId="10096"/>
    <cellStyle name="Процентный 4 2 2" xfId="10097"/>
    <cellStyle name="Процентный 4 2 2 2" xfId="10098"/>
    <cellStyle name="Процентный 4 2 3" xfId="10099"/>
    <cellStyle name="Процентный 4 2 4" xfId="10100"/>
    <cellStyle name="Процентный 4 2 5" xfId="27307"/>
    <cellStyle name="Процентный 4 3" xfId="10101"/>
    <cellStyle name="Процентный 4 3 2" xfId="10102"/>
    <cellStyle name="Процентный 4 3 2 2" xfId="15300"/>
    <cellStyle name="Процентный 4 3 2 3" xfId="15502"/>
    <cellStyle name="Процентный 4 3 2 4" xfId="17176"/>
    <cellStyle name="Процентный 4 3 3" xfId="10103"/>
    <cellStyle name="Процентный 4 3 4" xfId="10104"/>
    <cellStyle name="Процентный 4 3 5" xfId="15501"/>
    <cellStyle name="Процентный 4 3 6" xfId="17175"/>
    <cellStyle name="Процентный 4 4" xfId="10105"/>
    <cellStyle name="Процентный 4 4 2" xfId="10106"/>
    <cellStyle name="Процентный 4 4 3" xfId="10107"/>
    <cellStyle name="Процентный 4 5" xfId="10108"/>
    <cellStyle name="Процентный 4 5 2" xfId="10109"/>
    <cellStyle name="Процентный 4 6" xfId="10110"/>
    <cellStyle name="Процентный 4 6 2" xfId="10111"/>
    <cellStyle name="Процентный 4 7" xfId="10112"/>
    <cellStyle name="Процентный 4 8" xfId="10113"/>
    <cellStyle name="Процентный 4 9" xfId="10114"/>
    <cellStyle name="Процентный 5" xfId="10115"/>
    <cellStyle name="Процентный 5 10" xfId="10116"/>
    <cellStyle name="Процентный 5 11" xfId="10117"/>
    <cellStyle name="Процентный 5 12" xfId="10118"/>
    <cellStyle name="Процентный 5 13" xfId="10119"/>
    <cellStyle name="Процентный 5 2" xfId="10120"/>
    <cellStyle name="Процентный 5 2 2" xfId="10121"/>
    <cellStyle name="Процентный 5 2 2 2" xfId="10122"/>
    <cellStyle name="Процентный 5 2 3" xfId="10123"/>
    <cellStyle name="Процентный 5 2 4" xfId="10124"/>
    <cellStyle name="Процентный 5 3" xfId="10125"/>
    <cellStyle name="Процентный 5 4" xfId="10126"/>
    <cellStyle name="Процентный 5 4 2" xfId="10127"/>
    <cellStyle name="Процентный 5 5" xfId="10128"/>
    <cellStyle name="Процентный 5 5 2" xfId="10129"/>
    <cellStyle name="Процентный 5 6" xfId="10130"/>
    <cellStyle name="Процентный 5 7" xfId="10131"/>
    <cellStyle name="Процентный 5 8" xfId="10132"/>
    <cellStyle name="Процентный 5 9" xfId="10133"/>
    <cellStyle name="Процентный 6" xfId="10134"/>
    <cellStyle name="Процентный 6 10" xfId="10135"/>
    <cellStyle name="Процентный 6 11" xfId="10136"/>
    <cellStyle name="Процентный 6 12" xfId="10137"/>
    <cellStyle name="Процентный 6 13" xfId="10138"/>
    <cellStyle name="Процентный 6 2" xfId="10139"/>
    <cellStyle name="Процентный 6 2 2" xfId="10140"/>
    <cellStyle name="Процентный 6 2 2 10" xfId="10141"/>
    <cellStyle name="Процентный 6 2 2 2" xfId="10142"/>
    <cellStyle name="Процентный 6 2 2 3" xfId="10143"/>
    <cellStyle name="Процентный 6 2 2 4" xfId="10144"/>
    <cellStyle name="Процентный 6 2 2 5" xfId="10145"/>
    <cellStyle name="Процентный 6 2 2 6" xfId="10146"/>
    <cellStyle name="Процентный 6 2 2 7" xfId="10147"/>
    <cellStyle name="Процентный 6 2 2 8" xfId="10148"/>
    <cellStyle name="Процентный 6 2 2 9" xfId="10149"/>
    <cellStyle name="Процентный 6 2 3" xfId="10150"/>
    <cellStyle name="Процентный 6 2 4" xfId="10151"/>
    <cellStyle name="Процентный 6 3" xfId="10152"/>
    <cellStyle name="Процентный 6 3 10" xfId="10153"/>
    <cellStyle name="Процентный 6 3 11" xfId="10154"/>
    <cellStyle name="Процентный 6 3 12" xfId="10155"/>
    <cellStyle name="Процентный 6 3 2" xfId="10156"/>
    <cellStyle name="Процентный 6 3 3" xfId="10157"/>
    <cellStyle name="Процентный 6 3 4" xfId="10158"/>
    <cellStyle name="Процентный 6 3 5" xfId="10159"/>
    <cellStyle name="Процентный 6 3 6" xfId="10160"/>
    <cellStyle name="Процентный 6 3 7" xfId="10161"/>
    <cellStyle name="Процентный 6 3 8" xfId="10162"/>
    <cellStyle name="Процентный 6 3 9" xfId="10163"/>
    <cellStyle name="Процентный 6 4" xfId="10164"/>
    <cellStyle name="Процентный 6 4 2" xfId="10165"/>
    <cellStyle name="Процентный 6 5" xfId="10166"/>
    <cellStyle name="Процентный 6 5 2" xfId="10167"/>
    <cellStyle name="Процентный 6 6" xfId="10168"/>
    <cellStyle name="Процентный 6 6 2" xfId="10169"/>
    <cellStyle name="Процентный 6 7" xfId="10170"/>
    <cellStyle name="Процентный 6 7 2" xfId="10171"/>
    <cellStyle name="Процентный 6 8" xfId="10172"/>
    <cellStyle name="Процентный 6 8 2" xfId="10173"/>
    <cellStyle name="Процентный 6 9" xfId="10174"/>
    <cellStyle name="Процентный 7" xfId="10175"/>
    <cellStyle name="Процентный 7 10" xfId="10176"/>
    <cellStyle name="Процентный 7 11" xfId="10177"/>
    <cellStyle name="Процентный 7 12" xfId="10178"/>
    <cellStyle name="Процентный 7 13" xfId="10179"/>
    <cellStyle name="Процентный 7 2" xfId="10180"/>
    <cellStyle name="Процентный 7 2 2" xfId="10181"/>
    <cellStyle name="Процентный 7 3" xfId="10182"/>
    <cellStyle name="Процентный 7 4" xfId="10183"/>
    <cellStyle name="Процентный 7 5" xfId="10184"/>
    <cellStyle name="Процентный 7 6" xfId="10185"/>
    <cellStyle name="Процентный 7 7" xfId="10186"/>
    <cellStyle name="Процентный 7 8" xfId="10187"/>
    <cellStyle name="Процентный 7 9" xfId="10188"/>
    <cellStyle name="Процентный 8" xfId="10189"/>
    <cellStyle name="Процентный 8 10" xfId="10190"/>
    <cellStyle name="Процентный 8 11" xfId="10191"/>
    <cellStyle name="Процентный 8 12" xfId="10192"/>
    <cellStyle name="Процентный 8 2" xfId="10193"/>
    <cellStyle name="Процентный 8 2 2" xfId="10194"/>
    <cellStyle name="Процентный 8 3" xfId="10195"/>
    <cellStyle name="Процентный 8 4" xfId="10196"/>
    <cellStyle name="Процентный 8 5" xfId="10197"/>
    <cellStyle name="Процентный 8 6" xfId="10198"/>
    <cellStyle name="Процентный 8 7" xfId="10199"/>
    <cellStyle name="Процентный 8 8" xfId="10200"/>
    <cellStyle name="Процентный 8 9" xfId="10201"/>
    <cellStyle name="Процентный 9" xfId="10202"/>
    <cellStyle name="Процентный 9 10" xfId="10203"/>
    <cellStyle name="Процентный 9 11" xfId="10204"/>
    <cellStyle name="Процентный 9 12" xfId="10205"/>
    <cellStyle name="Процентный 9 13" xfId="10206"/>
    <cellStyle name="Процентный 9 2" xfId="10207"/>
    <cellStyle name="Процентный 9 2 2" xfId="10208"/>
    <cellStyle name="Процентный 9 2 3" xfId="10209"/>
    <cellStyle name="Процентный 9 3" xfId="10210"/>
    <cellStyle name="Процентный 9 4" xfId="10211"/>
    <cellStyle name="Процентный 9 5" xfId="10212"/>
    <cellStyle name="Процентный 9 6" xfId="10213"/>
    <cellStyle name="Процентный 9 7" xfId="10214"/>
    <cellStyle name="Процентный 9 8" xfId="10215"/>
    <cellStyle name="Процентный 9 9" xfId="10216"/>
    <cellStyle name="Связанная ячейка" xfId="22" builtinId="24" customBuiltin="1"/>
    <cellStyle name="Связанная ячейка 10" xfId="10217"/>
    <cellStyle name="Связанная ячейка 10 2" xfId="10218"/>
    <cellStyle name="Связанная ячейка 10 3" xfId="10219"/>
    <cellStyle name="Связанная ячейка 10 4" xfId="10220"/>
    <cellStyle name="Связанная ячейка 10 5" xfId="10221"/>
    <cellStyle name="Связанная ячейка 11" xfId="10222"/>
    <cellStyle name="Связанная ячейка 11 2" xfId="10223"/>
    <cellStyle name="Связанная ячейка 11 3" xfId="10224"/>
    <cellStyle name="Связанная ячейка 11 4" xfId="10225"/>
    <cellStyle name="Связанная ячейка 11 5" xfId="10226"/>
    <cellStyle name="Связанная ячейка 12" xfId="10227"/>
    <cellStyle name="Связанная ячейка 12 2" xfId="10228"/>
    <cellStyle name="Связанная ячейка 12 3" xfId="10229"/>
    <cellStyle name="Связанная ячейка 12 4" xfId="10230"/>
    <cellStyle name="Связанная ячейка 12 5" xfId="10231"/>
    <cellStyle name="Связанная ячейка 13" xfId="10232"/>
    <cellStyle name="Связанная ячейка 13 2" xfId="10233"/>
    <cellStyle name="Связанная ячейка 13 3" xfId="10234"/>
    <cellStyle name="Связанная ячейка 13 4" xfId="10235"/>
    <cellStyle name="Связанная ячейка 13 5" xfId="10236"/>
    <cellStyle name="Связанная ячейка 14" xfId="10237"/>
    <cellStyle name="Связанная ячейка 14 2" xfId="10238"/>
    <cellStyle name="Связанная ячейка 14 3" xfId="10239"/>
    <cellStyle name="Связанная ячейка 14 4" xfId="10240"/>
    <cellStyle name="Связанная ячейка 14 5" xfId="10241"/>
    <cellStyle name="Связанная ячейка 15" xfId="10242"/>
    <cellStyle name="Связанная ячейка 15 2" xfId="10243"/>
    <cellStyle name="Связанная ячейка 15 3" xfId="10244"/>
    <cellStyle name="Связанная ячейка 15 4" xfId="10245"/>
    <cellStyle name="Связанная ячейка 15 5" xfId="10246"/>
    <cellStyle name="Связанная ячейка 16" xfId="10247"/>
    <cellStyle name="Связанная ячейка 16 2" xfId="10248"/>
    <cellStyle name="Связанная ячейка 17" xfId="10249"/>
    <cellStyle name="Связанная ячейка 18" xfId="10250"/>
    <cellStyle name="Связанная ячейка 19" xfId="10251"/>
    <cellStyle name="Связанная ячейка 2" xfId="10252"/>
    <cellStyle name="Связанная ячейка 2 10" xfId="10253"/>
    <cellStyle name="Связанная ячейка 2 11" xfId="10254"/>
    <cellStyle name="Связанная ячейка 2 2" xfId="10255"/>
    <cellStyle name="Связанная ячейка 2 2 2" xfId="10256"/>
    <cellStyle name="Связанная ячейка 2 2 3" xfId="27308"/>
    <cellStyle name="Связанная ячейка 2 3" xfId="10257"/>
    <cellStyle name="Связанная ячейка 2 3 2" xfId="19513"/>
    <cellStyle name="Связанная ячейка 2 4" xfId="10258"/>
    <cellStyle name="Связанная ячейка 2 4 2" xfId="19514"/>
    <cellStyle name="Связанная ячейка 2 5" xfId="10259"/>
    <cellStyle name="Связанная ячейка 2 6" xfId="10260"/>
    <cellStyle name="Связанная ячейка 2 6 2" xfId="10261"/>
    <cellStyle name="Связанная ячейка 2 7" xfId="10262"/>
    <cellStyle name="Связанная ячейка 2 8" xfId="10263"/>
    <cellStyle name="Связанная ячейка 2 9" xfId="10264"/>
    <cellStyle name="Связанная ячейка 2_июль " xfId="10265"/>
    <cellStyle name="Связанная ячейка 20" xfId="19515"/>
    <cellStyle name="Связанная ячейка 21" xfId="19516"/>
    <cellStyle name="Связанная ячейка 22" xfId="19517"/>
    <cellStyle name="Связанная ячейка 23" xfId="19518"/>
    <cellStyle name="Связанная ячейка 24" xfId="19519"/>
    <cellStyle name="Связанная ячейка 25" xfId="19520"/>
    <cellStyle name="Связанная ячейка 25 2" xfId="27309"/>
    <cellStyle name="Связанная ячейка 26" xfId="19521"/>
    <cellStyle name="Связанная ячейка 27" xfId="19522"/>
    <cellStyle name="Связанная ячейка 28" xfId="19523"/>
    <cellStyle name="Связанная ячейка 29" xfId="19524"/>
    <cellStyle name="Связанная ячейка 3" xfId="10266"/>
    <cellStyle name="Связанная ячейка 3 2" xfId="10267"/>
    <cellStyle name="Связанная ячейка 3 3" xfId="10268"/>
    <cellStyle name="Связанная ячейка 3 4" xfId="10269"/>
    <cellStyle name="Связанная ячейка 3 5" xfId="10270"/>
    <cellStyle name="Связанная ячейка 3 6" xfId="10271"/>
    <cellStyle name="Связанная ячейка 30" xfId="19525"/>
    <cellStyle name="Связанная ячейка 31" xfId="19526"/>
    <cellStyle name="Связанная ячейка 32" xfId="19527"/>
    <cellStyle name="Связанная ячейка 33" xfId="19528"/>
    <cellStyle name="Связанная ячейка 34" xfId="19529"/>
    <cellStyle name="Связанная ячейка 35" xfId="19530"/>
    <cellStyle name="Связанная ячейка 36" xfId="19531"/>
    <cellStyle name="Связанная ячейка 37" xfId="19532"/>
    <cellStyle name="Связанная ячейка 38" xfId="19533"/>
    <cellStyle name="Связанная ячейка 39" xfId="19534"/>
    <cellStyle name="Связанная ячейка 4" xfId="10272"/>
    <cellStyle name="Связанная ячейка 4 2" xfId="10273"/>
    <cellStyle name="Связанная ячейка 4 3" xfId="10274"/>
    <cellStyle name="Связанная ячейка 4 4" xfId="10275"/>
    <cellStyle name="Связанная ячейка 4 5" xfId="10276"/>
    <cellStyle name="Связанная ячейка 40" xfId="19535"/>
    <cellStyle name="Связанная ячейка 41" xfId="19536"/>
    <cellStyle name="Связанная ячейка 42" xfId="19537"/>
    <cellStyle name="Связанная ячейка 43" xfId="19538"/>
    <cellStyle name="Связанная ячейка 44" xfId="19539"/>
    <cellStyle name="Связанная ячейка 45" xfId="19540"/>
    <cellStyle name="Связанная ячейка 46" xfId="19541"/>
    <cellStyle name="Связанная ячейка 47" xfId="19542"/>
    <cellStyle name="Связанная ячейка 48" xfId="19543"/>
    <cellStyle name="Связанная ячейка 49" xfId="19544"/>
    <cellStyle name="Связанная ячейка 5" xfId="10277"/>
    <cellStyle name="Связанная ячейка 5 2" xfId="10278"/>
    <cellStyle name="Связанная ячейка 5 3" xfId="10279"/>
    <cellStyle name="Связанная ячейка 5 4" xfId="10280"/>
    <cellStyle name="Связанная ячейка 5 5" xfId="10281"/>
    <cellStyle name="Связанная ячейка 50" xfId="19545"/>
    <cellStyle name="Связанная ячейка 51" xfId="19546"/>
    <cellStyle name="Связанная ячейка 52" xfId="19547"/>
    <cellStyle name="Связанная ячейка 53" xfId="19548"/>
    <cellStyle name="Связанная ячейка 54" xfId="19549"/>
    <cellStyle name="Связанная ячейка 55" xfId="19550"/>
    <cellStyle name="Связанная ячейка 56" xfId="19551"/>
    <cellStyle name="Связанная ячейка 57" xfId="19552"/>
    <cellStyle name="Связанная ячейка 58" xfId="19553"/>
    <cellStyle name="Связанная ячейка 59" xfId="19554"/>
    <cellStyle name="Связанная ячейка 6" xfId="10282"/>
    <cellStyle name="Связанная ячейка 6 2" xfId="10283"/>
    <cellStyle name="Связанная ячейка 6 3" xfId="10284"/>
    <cellStyle name="Связанная ячейка 6 4" xfId="10285"/>
    <cellStyle name="Связанная ячейка 6 5" xfId="10286"/>
    <cellStyle name="Связанная ячейка 60" xfId="19555"/>
    <cellStyle name="Связанная ячейка 61" xfId="19556"/>
    <cellStyle name="Связанная ячейка 62" xfId="19557"/>
    <cellStyle name="Связанная ячейка 63" xfId="19558"/>
    <cellStyle name="Связанная ячейка 64" xfId="19559"/>
    <cellStyle name="Связанная ячейка 65" xfId="19560"/>
    <cellStyle name="Связанная ячейка 66" xfId="19561"/>
    <cellStyle name="Связанная ячейка 67" xfId="19562"/>
    <cellStyle name="Связанная ячейка 68" xfId="19563"/>
    <cellStyle name="Связанная ячейка 69" xfId="19564"/>
    <cellStyle name="Связанная ячейка 7" xfId="10287"/>
    <cellStyle name="Связанная ячейка 7 2" xfId="10288"/>
    <cellStyle name="Связанная ячейка 7 3" xfId="10289"/>
    <cellStyle name="Связанная ячейка 7 4" xfId="10290"/>
    <cellStyle name="Связанная ячейка 7 5" xfId="10291"/>
    <cellStyle name="Связанная ячейка 70" xfId="19959"/>
    <cellStyle name="Связанная ячейка 70 2" xfId="21674"/>
    <cellStyle name="Связанная ячейка 71" xfId="20667"/>
    <cellStyle name="Связанная ячейка 71 2" xfId="21675"/>
    <cellStyle name="Связанная ячейка 72" xfId="21676"/>
    <cellStyle name="Связанная ячейка 73" xfId="21677"/>
    <cellStyle name="Связанная ячейка 74" xfId="21678"/>
    <cellStyle name="Связанная ячейка 75" xfId="21728"/>
    <cellStyle name="Связанная ячейка 76" xfId="21770"/>
    <cellStyle name="Связанная ячейка 77" xfId="21811"/>
    <cellStyle name="Связанная ячейка 78" xfId="21852"/>
    <cellStyle name="Связанная ячейка 79" xfId="21892"/>
    <cellStyle name="Связанная ячейка 8" xfId="10292"/>
    <cellStyle name="Связанная ячейка 8 2" xfId="10293"/>
    <cellStyle name="Связанная ячейка 8 3" xfId="10294"/>
    <cellStyle name="Связанная ячейка 8 4" xfId="10295"/>
    <cellStyle name="Связанная ячейка 8 5" xfId="10296"/>
    <cellStyle name="Связанная ячейка 80" xfId="21932"/>
    <cellStyle name="Связанная ячейка 9" xfId="10297"/>
    <cellStyle name="Связанная ячейка 9 2" xfId="10298"/>
    <cellStyle name="Связанная ячейка 9 3" xfId="10299"/>
    <cellStyle name="Связанная ячейка 9 4" xfId="10300"/>
    <cellStyle name="Связанная ячейка 9 5" xfId="10301"/>
    <cellStyle name="Статья" xfId="10302"/>
    <cellStyle name="Стиль 1" xfId="10303"/>
    <cellStyle name="Стиль 1 10" xfId="10304"/>
    <cellStyle name="Стиль 1 11" xfId="10305"/>
    <cellStyle name="Стиль 1 11 2" xfId="10306"/>
    <cellStyle name="Стиль 1 12" xfId="10307"/>
    <cellStyle name="Стиль 1 12 2" xfId="10308"/>
    <cellStyle name="Стиль 1 12 3" xfId="10309"/>
    <cellStyle name="Стиль 1 12 4" xfId="10310"/>
    <cellStyle name="Стиль 1 12 5" xfId="10311"/>
    <cellStyle name="Стиль 1 12 6" xfId="10312"/>
    <cellStyle name="Стиль 1 12 7" xfId="10313"/>
    <cellStyle name="Стиль 1 12 8" xfId="10314"/>
    <cellStyle name="Стиль 1 12 9" xfId="10315"/>
    <cellStyle name="Стиль 1 13" xfId="10316"/>
    <cellStyle name="Стиль 1 14" xfId="10317"/>
    <cellStyle name="Стиль 1 15" xfId="10318"/>
    <cellStyle name="Стиль 1 16" xfId="10319"/>
    <cellStyle name="Стиль 1 17" xfId="10320"/>
    <cellStyle name="Стиль 1 18" xfId="10321"/>
    <cellStyle name="Стиль 1 19" xfId="10322"/>
    <cellStyle name="Стиль 1 2" xfId="10323"/>
    <cellStyle name="Стиль 1 2 10" xfId="10324"/>
    <cellStyle name="Стиль 1 2 11" xfId="10325"/>
    <cellStyle name="Стиль 1 2 12" xfId="10326"/>
    <cellStyle name="Стиль 1 2 13" xfId="10327"/>
    <cellStyle name="Стиль 1 2 14" xfId="10328"/>
    <cellStyle name="Стиль 1 2 15" xfId="10329"/>
    <cellStyle name="Стиль 1 2 16" xfId="10330"/>
    <cellStyle name="Стиль 1 2 17" xfId="10331"/>
    <cellStyle name="Стиль 1 2 18" xfId="10332"/>
    <cellStyle name="Стиль 1 2 19" xfId="10333"/>
    <cellStyle name="Стиль 1 2 2" xfId="10334"/>
    <cellStyle name="Стиль 1 2 2 10" xfId="10335"/>
    <cellStyle name="Стиль 1 2 2 11" xfId="10336"/>
    <cellStyle name="Стиль 1 2 2 12" xfId="10337"/>
    <cellStyle name="Стиль 1 2 2 13" xfId="10338"/>
    <cellStyle name="Стиль 1 2 2 14" xfId="10339"/>
    <cellStyle name="Стиль 1 2 2 15" xfId="10340"/>
    <cellStyle name="Стиль 1 2 2 16" xfId="10341"/>
    <cellStyle name="Стиль 1 2 2 17" xfId="10342"/>
    <cellStyle name="Стиль 1 2 2 18" xfId="10343"/>
    <cellStyle name="Стиль 1 2 2 19" xfId="10344"/>
    <cellStyle name="Стиль 1 2 2 2" xfId="10345"/>
    <cellStyle name="Стиль 1 2 2 2 10" xfId="10346"/>
    <cellStyle name="Стиль 1 2 2 2 11" xfId="10347"/>
    <cellStyle name="Стиль 1 2 2 2 12" xfId="10348"/>
    <cellStyle name="Стиль 1 2 2 2 13" xfId="10349"/>
    <cellStyle name="Стиль 1 2 2 2 14" xfId="10350"/>
    <cellStyle name="Стиль 1 2 2 2 15" xfId="10351"/>
    <cellStyle name="Стиль 1 2 2 2 16" xfId="10352"/>
    <cellStyle name="Стиль 1 2 2 2 17" xfId="10353"/>
    <cellStyle name="Стиль 1 2 2 2 18" xfId="10354"/>
    <cellStyle name="Стиль 1 2 2 2 19" xfId="10355"/>
    <cellStyle name="Стиль 1 2 2 2 2" xfId="10356"/>
    <cellStyle name="Стиль 1 2 2 2 2 10" xfId="10357"/>
    <cellStyle name="Стиль 1 2 2 2 2 11" xfId="10358"/>
    <cellStyle name="Стиль 1 2 2 2 2 12" xfId="10359"/>
    <cellStyle name="Стиль 1 2 2 2 2 13" xfId="10360"/>
    <cellStyle name="Стиль 1 2 2 2 2 14" xfId="10361"/>
    <cellStyle name="Стиль 1 2 2 2 2 15" xfId="10362"/>
    <cellStyle name="Стиль 1 2 2 2 2 16" xfId="10363"/>
    <cellStyle name="Стиль 1 2 2 2 2 17" xfId="10364"/>
    <cellStyle name="Стиль 1 2 2 2 2 18" xfId="10365"/>
    <cellStyle name="Стиль 1 2 2 2 2 19" xfId="10366"/>
    <cellStyle name="Стиль 1 2 2 2 2 2" xfId="10367"/>
    <cellStyle name="Стиль 1 2 2 2 2 2 10" xfId="10368"/>
    <cellStyle name="Стиль 1 2 2 2 2 2 10 2" xfId="10369"/>
    <cellStyle name="Стиль 1 2 2 2 2 2 10 2 2" xfId="10370"/>
    <cellStyle name="Стиль 1 2 2 2 2 2 10 2 2 2" xfId="10371"/>
    <cellStyle name="Стиль 1 2 2 2 2 2 10 2 2 2 2" xfId="10372"/>
    <cellStyle name="Стиль 1 2 2 2 2 2 10 2 2 2 2 2" xfId="10373"/>
    <cellStyle name="Стиль 1 2 2 2 2 2 10 2 2 2 2 2 2" xfId="10374"/>
    <cellStyle name="Стиль 1 2 2 2 2 2 10 2 2 2 3" xfId="10375"/>
    <cellStyle name="Стиль 1 2 2 2 2 2 10 2 2 2 4" xfId="10376"/>
    <cellStyle name="Стиль 1 2 2 2 2 2 10 2 2 3" xfId="10377"/>
    <cellStyle name="Стиль 1 2 2 2 2 2 10 2 2 3 2" xfId="10378"/>
    <cellStyle name="Стиль 1 2 2 2 2 2 10 2 2 3 2 2" xfId="10379"/>
    <cellStyle name="Стиль 1 2 2 2 2 2 10 2 2 4" xfId="10380"/>
    <cellStyle name="Стиль 1 2 2 2 2 2 10 2 3" xfId="10381"/>
    <cellStyle name="Стиль 1 2 2 2 2 2 10 2 3 2" xfId="10382"/>
    <cellStyle name="Стиль 1 2 2 2 2 2 10 2 3 2 2" xfId="10383"/>
    <cellStyle name="Стиль 1 2 2 2 2 2 10 2 4" xfId="10384"/>
    <cellStyle name="Стиль 1 2 2 2 2 2 10 2 5" xfId="10385"/>
    <cellStyle name="Стиль 1 2 2 2 2 2 10 3" xfId="10386"/>
    <cellStyle name="Стиль 1 2 2 2 2 2 10 4" xfId="10387"/>
    <cellStyle name="Стиль 1 2 2 2 2 2 10 4 2" xfId="10388"/>
    <cellStyle name="Стиль 1 2 2 2 2 2 10 4 2 2" xfId="10389"/>
    <cellStyle name="Стиль 1 2 2 2 2 2 10 4 2 2 2" xfId="10390"/>
    <cellStyle name="Стиль 1 2 2 2 2 2 10 4 3" xfId="10391"/>
    <cellStyle name="Стиль 1 2 2 2 2 2 10 4 4" xfId="10392"/>
    <cellStyle name="Стиль 1 2 2 2 2 2 10 5" xfId="10393"/>
    <cellStyle name="Стиль 1 2 2 2 2 2 10 5 2" xfId="10394"/>
    <cellStyle name="Стиль 1 2 2 2 2 2 10 5 2 2" xfId="10395"/>
    <cellStyle name="Стиль 1 2 2 2 2 2 10 6" xfId="10396"/>
    <cellStyle name="Стиль 1 2 2 2 2 2 11" xfId="10397"/>
    <cellStyle name="Стиль 1 2 2 2 2 2 12" xfId="10398"/>
    <cellStyle name="Стиль 1 2 2 2 2 2 12 2" xfId="10399"/>
    <cellStyle name="Стиль 1 2 2 2 2 2 12 2 2" xfId="10400"/>
    <cellStyle name="Стиль 1 2 2 2 2 2 12 2 2 2" xfId="10401"/>
    <cellStyle name="Стиль 1 2 2 2 2 2 12 2 2 2 2" xfId="10402"/>
    <cellStyle name="Стиль 1 2 2 2 2 2 12 2 2 2 2 2" xfId="10403"/>
    <cellStyle name="Стиль 1 2 2 2 2 2 12 2 2 3" xfId="10404"/>
    <cellStyle name="Стиль 1 2 2 2 2 2 12 2 2 4" xfId="10405"/>
    <cellStyle name="Стиль 1 2 2 2 2 2 12 2 3" xfId="10406"/>
    <cellStyle name="Стиль 1 2 2 2 2 2 12 2 3 2" xfId="10407"/>
    <cellStyle name="Стиль 1 2 2 2 2 2 12 2 3 2 2" xfId="10408"/>
    <cellStyle name="Стиль 1 2 2 2 2 2 12 2 4" xfId="10409"/>
    <cellStyle name="Стиль 1 2 2 2 2 2 12 3" xfId="10410"/>
    <cellStyle name="Стиль 1 2 2 2 2 2 12 3 2" xfId="10411"/>
    <cellStyle name="Стиль 1 2 2 2 2 2 12 3 2 2" xfId="10412"/>
    <cellStyle name="Стиль 1 2 2 2 2 2 12 4" xfId="10413"/>
    <cellStyle name="Стиль 1 2 2 2 2 2 12 5" xfId="10414"/>
    <cellStyle name="Стиль 1 2 2 2 2 2 13" xfId="10415"/>
    <cellStyle name="Стиль 1 2 2 2 2 2 13 2" xfId="10416"/>
    <cellStyle name="Стиль 1 2 2 2 2 2 13 2 2" xfId="10417"/>
    <cellStyle name="Стиль 1 2 2 2 2 2 13 2 2 2" xfId="10418"/>
    <cellStyle name="Стиль 1 2 2 2 2 2 13 3" xfId="10419"/>
    <cellStyle name="Стиль 1 2 2 2 2 2 13 4" xfId="10420"/>
    <cellStyle name="Стиль 1 2 2 2 2 2 14" xfId="10421"/>
    <cellStyle name="Стиль 1 2 2 2 2 2 14 2" xfId="10422"/>
    <cellStyle name="Стиль 1 2 2 2 2 2 14 2 2" xfId="10423"/>
    <cellStyle name="Стиль 1 2 2 2 2 2 15" xfId="10424"/>
    <cellStyle name="Стиль 1 2 2 2 2 2 16" xfId="10425"/>
    <cellStyle name="Стиль 1 2 2 2 2 2 16 10" xfId="10426"/>
    <cellStyle name="Стиль 1 2 2 2 2 2 16 11" xfId="10427"/>
    <cellStyle name="Стиль 1 2 2 2 2 2 16 12" xfId="10428"/>
    <cellStyle name="Стиль 1 2 2 2 2 2 16 13" xfId="10429"/>
    <cellStyle name="Стиль 1 2 2 2 2 2 16 14" xfId="10430"/>
    <cellStyle name="Стиль 1 2 2 2 2 2 16 2" xfId="10431"/>
    <cellStyle name="Стиль 1 2 2 2 2 2 16 2 10" xfId="10432"/>
    <cellStyle name="Стиль 1 2 2 2 2 2 16 2 11" xfId="10433"/>
    <cellStyle name="Стиль 1 2 2 2 2 2 16 2 2" xfId="10434"/>
    <cellStyle name="Стиль 1 2 2 2 2 2 16 2 2 10" xfId="10435"/>
    <cellStyle name="Стиль 1 2 2 2 2 2 16 2 2 11" xfId="10436"/>
    <cellStyle name="Стиль 1 2 2 2 2 2 16 2 2 2" xfId="10437"/>
    <cellStyle name="Стиль 1 2 2 2 2 2 16 2 2 2 10" xfId="10438"/>
    <cellStyle name="Стиль 1 2 2 2 2 2 16 2 2 2 2" xfId="10439"/>
    <cellStyle name="Стиль 1 2 2 2 2 2 16 2 2 2 2 10" xfId="10440"/>
    <cellStyle name="Стиль 1 2 2 2 2 2 16 2 2 2 2 2" xfId="10441"/>
    <cellStyle name="Стиль 1 2 2 2 2 2 16 2 2 2 2 3" xfId="10442"/>
    <cellStyle name="Стиль 1 2 2 2 2 2 16 2 2 2 2 4" xfId="10443"/>
    <cellStyle name="Стиль 1 2 2 2 2 2 16 2 2 2 2 5" xfId="10444"/>
    <cellStyle name="Стиль 1 2 2 2 2 2 16 2 2 2 2 6" xfId="10445"/>
    <cellStyle name="Стиль 1 2 2 2 2 2 16 2 2 2 2 7" xfId="10446"/>
    <cellStyle name="Стиль 1 2 2 2 2 2 16 2 2 2 2 8" xfId="10447"/>
    <cellStyle name="Стиль 1 2 2 2 2 2 16 2 2 2 2 9" xfId="10448"/>
    <cellStyle name="Стиль 1 2 2 2 2 2 16 2 2 2 3" xfId="10449"/>
    <cellStyle name="Стиль 1 2 2 2 2 2 16 2 2 2 4" xfId="10450"/>
    <cellStyle name="Стиль 1 2 2 2 2 2 16 2 2 2 5" xfId="10451"/>
    <cellStyle name="Стиль 1 2 2 2 2 2 16 2 2 2 6" xfId="10452"/>
    <cellStyle name="Стиль 1 2 2 2 2 2 16 2 2 2 7" xfId="10453"/>
    <cellStyle name="Стиль 1 2 2 2 2 2 16 2 2 2 8" xfId="10454"/>
    <cellStyle name="Стиль 1 2 2 2 2 2 16 2 2 2 9" xfId="10455"/>
    <cellStyle name="Стиль 1 2 2 2 2 2 16 2 2 3" xfId="10456"/>
    <cellStyle name="Стиль 1 2 2 2 2 2 16 2 2 4" xfId="10457"/>
    <cellStyle name="Стиль 1 2 2 2 2 2 16 2 2 5" xfId="10458"/>
    <cellStyle name="Стиль 1 2 2 2 2 2 16 2 2 6" xfId="10459"/>
    <cellStyle name="Стиль 1 2 2 2 2 2 16 2 2 7" xfId="10460"/>
    <cellStyle name="Стиль 1 2 2 2 2 2 16 2 2 8" xfId="10461"/>
    <cellStyle name="Стиль 1 2 2 2 2 2 16 2 2 9" xfId="10462"/>
    <cellStyle name="Стиль 1 2 2 2 2 2 16 2 3" xfId="10463"/>
    <cellStyle name="Стиль 1 2 2 2 2 2 16 2 3 10" xfId="10464"/>
    <cellStyle name="Стиль 1 2 2 2 2 2 16 2 3 2" xfId="10465"/>
    <cellStyle name="Стиль 1 2 2 2 2 2 16 2 3 3" xfId="10466"/>
    <cellStyle name="Стиль 1 2 2 2 2 2 16 2 3 4" xfId="10467"/>
    <cellStyle name="Стиль 1 2 2 2 2 2 16 2 3 5" xfId="10468"/>
    <cellStyle name="Стиль 1 2 2 2 2 2 16 2 3 6" xfId="10469"/>
    <cellStyle name="Стиль 1 2 2 2 2 2 16 2 3 7" xfId="10470"/>
    <cellStyle name="Стиль 1 2 2 2 2 2 16 2 3 8" xfId="10471"/>
    <cellStyle name="Стиль 1 2 2 2 2 2 16 2 3 9" xfId="10472"/>
    <cellStyle name="Стиль 1 2 2 2 2 2 16 2 4" xfId="10473"/>
    <cellStyle name="Стиль 1 2 2 2 2 2 16 2 5" xfId="10474"/>
    <cellStyle name="Стиль 1 2 2 2 2 2 16 2 6" xfId="10475"/>
    <cellStyle name="Стиль 1 2 2 2 2 2 16 2 7" xfId="10476"/>
    <cellStyle name="Стиль 1 2 2 2 2 2 16 2 8" xfId="10477"/>
    <cellStyle name="Стиль 1 2 2 2 2 2 16 2 9" xfId="10478"/>
    <cellStyle name="Стиль 1 2 2 2 2 2 16 3" xfId="10479"/>
    <cellStyle name="Стиль 1 2 2 2 2 2 16 4" xfId="10480"/>
    <cellStyle name="Стиль 1 2 2 2 2 2 16 5" xfId="10481"/>
    <cellStyle name="Стиль 1 2 2 2 2 2 16 5 10" xfId="10482"/>
    <cellStyle name="Стиль 1 2 2 2 2 2 16 5 2" xfId="10483"/>
    <cellStyle name="Стиль 1 2 2 2 2 2 16 5 2 10" xfId="10484"/>
    <cellStyle name="Стиль 1 2 2 2 2 2 16 5 2 2" xfId="10485"/>
    <cellStyle name="Стиль 1 2 2 2 2 2 16 5 2 3" xfId="10486"/>
    <cellStyle name="Стиль 1 2 2 2 2 2 16 5 2 4" xfId="10487"/>
    <cellStyle name="Стиль 1 2 2 2 2 2 16 5 2 5" xfId="10488"/>
    <cellStyle name="Стиль 1 2 2 2 2 2 16 5 2 6" xfId="10489"/>
    <cellStyle name="Стиль 1 2 2 2 2 2 16 5 2 7" xfId="10490"/>
    <cellStyle name="Стиль 1 2 2 2 2 2 16 5 2 8" xfId="10491"/>
    <cellStyle name="Стиль 1 2 2 2 2 2 16 5 2 9" xfId="10492"/>
    <cellStyle name="Стиль 1 2 2 2 2 2 16 5 3" xfId="10493"/>
    <cellStyle name="Стиль 1 2 2 2 2 2 16 5 4" xfId="10494"/>
    <cellStyle name="Стиль 1 2 2 2 2 2 16 5 5" xfId="10495"/>
    <cellStyle name="Стиль 1 2 2 2 2 2 16 5 6" xfId="10496"/>
    <cellStyle name="Стиль 1 2 2 2 2 2 16 5 7" xfId="10497"/>
    <cellStyle name="Стиль 1 2 2 2 2 2 16 5 8" xfId="10498"/>
    <cellStyle name="Стиль 1 2 2 2 2 2 16 5 9" xfId="10499"/>
    <cellStyle name="Стиль 1 2 2 2 2 2 16 6" xfId="10500"/>
    <cellStyle name="Стиль 1 2 2 2 2 2 16 7" xfId="10501"/>
    <cellStyle name="Стиль 1 2 2 2 2 2 16 8" xfId="10502"/>
    <cellStyle name="Стиль 1 2 2 2 2 2 16 9" xfId="10503"/>
    <cellStyle name="Стиль 1 2 2 2 2 2 17" xfId="10504"/>
    <cellStyle name="Стиль 1 2 2 2 2 2 17 10" xfId="10505"/>
    <cellStyle name="Стиль 1 2 2 2 2 2 17 11" xfId="10506"/>
    <cellStyle name="Стиль 1 2 2 2 2 2 17 2" xfId="10507"/>
    <cellStyle name="Стиль 1 2 2 2 2 2 17 2 10" xfId="10508"/>
    <cellStyle name="Стиль 1 2 2 2 2 2 17 2 11" xfId="10509"/>
    <cellStyle name="Стиль 1 2 2 2 2 2 17 2 2" xfId="10510"/>
    <cellStyle name="Стиль 1 2 2 2 2 2 17 2 2 10" xfId="10511"/>
    <cellStyle name="Стиль 1 2 2 2 2 2 17 2 2 2" xfId="10512"/>
    <cellStyle name="Стиль 1 2 2 2 2 2 17 2 2 2 10" xfId="10513"/>
    <cellStyle name="Стиль 1 2 2 2 2 2 17 2 2 2 2" xfId="10514"/>
    <cellStyle name="Стиль 1 2 2 2 2 2 17 2 2 2 3" xfId="10515"/>
    <cellStyle name="Стиль 1 2 2 2 2 2 17 2 2 2 4" xfId="10516"/>
    <cellStyle name="Стиль 1 2 2 2 2 2 17 2 2 2 5" xfId="10517"/>
    <cellStyle name="Стиль 1 2 2 2 2 2 17 2 2 2 6" xfId="10518"/>
    <cellStyle name="Стиль 1 2 2 2 2 2 17 2 2 2 7" xfId="10519"/>
    <cellStyle name="Стиль 1 2 2 2 2 2 17 2 2 2 8" xfId="10520"/>
    <cellStyle name="Стиль 1 2 2 2 2 2 17 2 2 2 9" xfId="10521"/>
    <cellStyle name="Стиль 1 2 2 2 2 2 17 2 2 3" xfId="10522"/>
    <cellStyle name="Стиль 1 2 2 2 2 2 17 2 2 4" xfId="10523"/>
    <cellStyle name="Стиль 1 2 2 2 2 2 17 2 2 5" xfId="10524"/>
    <cellStyle name="Стиль 1 2 2 2 2 2 17 2 2 6" xfId="10525"/>
    <cellStyle name="Стиль 1 2 2 2 2 2 17 2 2 7" xfId="10526"/>
    <cellStyle name="Стиль 1 2 2 2 2 2 17 2 2 8" xfId="10527"/>
    <cellStyle name="Стиль 1 2 2 2 2 2 17 2 2 9" xfId="10528"/>
    <cellStyle name="Стиль 1 2 2 2 2 2 17 2 3" xfId="10529"/>
    <cellStyle name="Стиль 1 2 2 2 2 2 17 2 4" xfId="10530"/>
    <cellStyle name="Стиль 1 2 2 2 2 2 17 2 5" xfId="10531"/>
    <cellStyle name="Стиль 1 2 2 2 2 2 17 2 6" xfId="10532"/>
    <cellStyle name="Стиль 1 2 2 2 2 2 17 2 7" xfId="10533"/>
    <cellStyle name="Стиль 1 2 2 2 2 2 17 2 8" xfId="10534"/>
    <cellStyle name="Стиль 1 2 2 2 2 2 17 2 9" xfId="10535"/>
    <cellStyle name="Стиль 1 2 2 2 2 2 17 3" xfId="10536"/>
    <cellStyle name="Стиль 1 2 2 2 2 2 17 3 10" xfId="10537"/>
    <cellStyle name="Стиль 1 2 2 2 2 2 17 3 2" xfId="10538"/>
    <cellStyle name="Стиль 1 2 2 2 2 2 17 3 3" xfId="10539"/>
    <cellStyle name="Стиль 1 2 2 2 2 2 17 3 4" xfId="10540"/>
    <cellStyle name="Стиль 1 2 2 2 2 2 17 3 5" xfId="10541"/>
    <cellStyle name="Стиль 1 2 2 2 2 2 17 3 6" xfId="10542"/>
    <cellStyle name="Стиль 1 2 2 2 2 2 17 3 7" xfId="10543"/>
    <cellStyle name="Стиль 1 2 2 2 2 2 17 3 8" xfId="10544"/>
    <cellStyle name="Стиль 1 2 2 2 2 2 17 3 9" xfId="10545"/>
    <cellStyle name="Стиль 1 2 2 2 2 2 17 4" xfId="10546"/>
    <cellStyle name="Стиль 1 2 2 2 2 2 17 5" xfId="10547"/>
    <cellStyle name="Стиль 1 2 2 2 2 2 17 6" xfId="10548"/>
    <cellStyle name="Стиль 1 2 2 2 2 2 17 7" xfId="10549"/>
    <cellStyle name="Стиль 1 2 2 2 2 2 17 8" xfId="10550"/>
    <cellStyle name="Стиль 1 2 2 2 2 2 17 9" xfId="10551"/>
    <cellStyle name="Стиль 1 2 2 2 2 2 18" xfId="10552"/>
    <cellStyle name="Стиль 1 2 2 2 2 2 19" xfId="10553"/>
    <cellStyle name="Стиль 1 2 2 2 2 2 19 10" xfId="10554"/>
    <cellStyle name="Стиль 1 2 2 2 2 2 19 2" xfId="10555"/>
    <cellStyle name="Стиль 1 2 2 2 2 2 19 2 10" xfId="10556"/>
    <cellStyle name="Стиль 1 2 2 2 2 2 19 2 2" xfId="10557"/>
    <cellStyle name="Стиль 1 2 2 2 2 2 19 2 3" xfId="10558"/>
    <cellStyle name="Стиль 1 2 2 2 2 2 19 2 4" xfId="10559"/>
    <cellStyle name="Стиль 1 2 2 2 2 2 19 2 5" xfId="10560"/>
    <cellStyle name="Стиль 1 2 2 2 2 2 19 2 6" xfId="10561"/>
    <cellStyle name="Стиль 1 2 2 2 2 2 19 2 7" xfId="10562"/>
    <cellStyle name="Стиль 1 2 2 2 2 2 19 2 8" xfId="10563"/>
    <cellStyle name="Стиль 1 2 2 2 2 2 19 2 9" xfId="10564"/>
    <cellStyle name="Стиль 1 2 2 2 2 2 19 3" xfId="10565"/>
    <cellStyle name="Стиль 1 2 2 2 2 2 19 4" xfId="10566"/>
    <cellStyle name="Стиль 1 2 2 2 2 2 19 5" xfId="10567"/>
    <cellStyle name="Стиль 1 2 2 2 2 2 19 6" xfId="10568"/>
    <cellStyle name="Стиль 1 2 2 2 2 2 19 7" xfId="10569"/>
    <cellStyle name="Стиль 1 2 2 2 2 2 19 8" xfId="10570"/>
    <cellStyle name="Стиль 1 2 2 2 2 2 19 9" xfId="10571"/>
    <cellStyle name="Стиль 1 2 2 2 2 2 2" xfId="10572"/>
    <cellStyle name="Стиль 1 2 2 2 2 2 2 10" xfId="10573"/>
    <cellStyle name="Стиль 1 2 2 2 2 2 2 10 10" xfId="10574"/>
    <cellStyle name="Стиль 1 2 2 2 2 2 2 10 11" xfId="10575"/>
    <cellStyle name="Стиль 1 2 2 2 2 2 2 10 2" xfId="10576"/>
    <cellStyle name="Стиль 1 2 2 2 2 2 2 10 2 10" xfId="10577"/>
    <cellStyle name="Стиль 1 2 2 2 2 2 2 10 2 11" xfId="10578"/>
    <cellStyle name="Стиль 1 2 2 2 2 2 2 10 2 2" xfId="10579"/>
    <cellStyle name="Стиль 1 2 2 2 2 2 2 10 2 2 10" xfId="10580"/>
    <cellStyle name="Стиль 1 2 2 2 2 2 2 10 2 2 2" xfId="10581"/>
    <cellStyle name="Стиль 1 2 2 2 2 2 2 10 2 2 2 10" xfId="10582"/>
    <cellStyle name="Стиль 1 2 2 2 2 2 2 10 2 2 2 2" xfId="10583"/>
    <cellStyle name="Стиль 1 2 2 2 2 2 2 10 2 2 2 3" xfId="10584"/>
    <cellStyle name="Стиль 1 2 2 2 2 2 2 10 2 2 2 4" xfId="10585"/>
    <cellStyle name="Стиль 1 2 2 2 2 2 2 10 2 2 2 5" xfId="10586"/>
    <cellStyle name="Стиль 1 2 2 2 2 2 2 10 2 2 2 6" xfId="10587"/>
    <cellStyle name="Стиль 1 2 2 2 2 2 2 10 2 2 2 7" xfId="10588"/>
    <cellStyle name="Стиль 1 2 2 2 2 2 2 10 2 2 2 8" xfId="10589"/>
    <cellStyle name="Стиль 1 2 2 2 2 2 2 10 2 2 2 9" xfId="10590"/>
    <cellStyle name="Стиль 1 2 2 2 2 2 2 10 2 2 3" xfId="10591"/>
    <cellStyle name="Стиль 1 2 2 2 2 2 2 10 2 2 4" xfId="10592"/>
    <cellStyle name="Стиль 1 2 2 2 2 2 2 10 2 2 5" xfId="10593"/>
    <cellStyle name="Стиль 1 2 2 2 2 2 2 10 2 2 6" xfId="10594"/>
    <cellStyle name="Стиль 1 2 2 2 2 2 2 10 2 2 7" xfId="10595"/>
    <cellStyle name="Стиль 1 2 2 2 2 2 2 10 2 2 8" xfId="10596"/>
    <cellStyle name="Стиль 1 2 2 2 2 2 2 10 2 2 9" xfId="10597"/>
    <cellStyle name="Стиль 1 2 2 2 2 2 2 10 2 3" xfId="10598"/>
    <cellStyle name="Стиль 1 2 2 2 2 2 2 10 2 4" xfId="10599"/>
    <cellStyle name="Стиль 1 2 2 2 2 2 2 10 2 5" xfId="10600"/>
    <cellStyle name="Стиль 1 2 2 2 2 2 2 10 2 6" xfId="10601"/>
    <cellStyle name="Стиль 1 2 2 2 2 2 2 10 2 7" xfId="10602"/>
    <cellStyle name="Стиль 1 2 2 2 2 2 2 10 2 8" xfId="10603"/>
    <cellStyle name="Стиль 1 2 2 2 2 2 2 10 2 9" xfId="10604"/>
    <cellStyle name="Стиль 1 2 2 2 2 2 2 10 3" xfId="10605"/>
    <cellStyle name="Стиль 1 2 2 2 2 2 2 10 3 10" xfId="10606"/>
    <cellStyle name="Стиль 1 2 2 2 2 2 2 10 3 2" xfId="10607"/>
    <cellStyle name="Стиль 1 2 2 2 2 2 2 10 3 3" xfId="10608"/>
    <cellStyle name="Стиль 1 2 2 2 2 2 2 10 3 4" xfId="10609"/>
    <cellStyle name="Стиль 1 2 2 2 2 2 2 10 3 5" xfId="10610"/>
    <cellStyle name="Стиль 1 2 2 2 2 2 2 10 3 6" xfId="10611"/>
    <cellStyle name="Стиль 1 2 2 2 2 2 2 10 3 7" xfId="10612"/>
    <cellStyle name="Стиль 1 2 2 2 2 2 2 10 3 8" xfId="10613"/>
    <cellStyle name="Стиль 1 2 2 2 2 2 2 10 3 9" xfId="10614"/>
    <cellStyle name="Стиль 1 2 2 2 2 2 2 10 4" xfId="10615"/>
    <cellStyle name="Стиль 1 2 2 2 2 2 2 10 5" xfId="10616"/>
    <cellStyle name="Стиль 1 2 2 2 2 2 2 10 6" xfId="10617"/>
    <cellStyle name="Стиль 1 2 2 2 2 2 2 10 7" xfId="10618"/>
    <cellStyle name="Стиль 1 2 2 2 2 2 2 10 8" xfId="10619"/>
    <cellStyle name="Стиль 1 2 2 2 2 2 2 10 9" xfId="10620"/>
    <cellStyle name="Стиль 1 2 2 2 2 2 2 11" xfId="10621"/>
    <cellStyle name="Стиль 1 2 2 2 2 2 2 12" xfId="10622"/>
    <cellStyle name="Стиль 1 2 2 2 2 2 2 12 10" xfId="10623"/>
    <cellStyle name="Стиль 1 2 2 2 2 2 2 12 2" xfId="10624"/>
    <cellStyle name="Стиль 1 2 2 2 2 2 2 12 2 10" xfId="10625"/>
    <cellStyle name="Стиль 1 2 2 2 2 2 2 12 2 2" xfId="10626"/>
    <cellStyle name="Стиль 1 2 2 2 2 2 2 12 2 3" xfId="10627"/>
    <cellStyle name="Стиль 1 2 2 2 2 2 2 12 2 4" xfId="10628"/>
    <cellStyle name="Стиль 1 2 2 2 2 2 2 12 2 5" xfId="10629"/>
    <cellStyle name="Стиль 1 2 2 2 2 2 2 12 2 6" xfId="10630"/>
    <cellStyle name="Стиль 1 2 2 2 2 2 2 12 2 7" xfId="10631"/>
    <cellStyle name="Стиль 1 2 2 2 2 2 2 12 2 8" xfId="10632"/>
    <cellStyle name="Стиль 1 2 2 2 2 2 2 12 2 9" xfId="10633"/>
    <cellStyle name="Стиль 1 2 2 2 2 2 2 12 3" xfId="10634"/>
    <cellStyle name="Стиль 1 2 2 2 2 2 2 12 4" xfId="10635"/>
    <cellStyle name="Стиль 1 2 2 2 2 2 2 12 5" xfId="10636"/>
    <cellStyle name="Стиль 1 2 2 2 2 2 2 12 6" xfId="10637"/>
    <cellStyle name="Стиль 1 2 2 2 2 2 2 12 7" xfId="10638"/>
    <cellStyle name="Стиль 1 2 2 2 2 2 2 12 8" xfId="10639"/>
    <cellStyle name="Стиль 1 2 2 2 2 2 2 12 9" xfId="10640"/>
    <cellStyle name="Стиль 1 2 2 2 2 2 2 13" xfId="10641"/>
    <cellStyle name="Стиль 1 2 2 2 2 2 2 14" xfId="10642"/>
    <cellStyle name="Стиль 1 2 2 2 2 2 2 15" xfId="10643"/>
    <cellStyle name="Стиль 1 2 2 2 2 2 2 16" xfId="10644"/>
    <cellStyle name="Стиль 1 2 2 2 2 2 2 17" xfId="10645"/>
    <cellStyle name="Стиль 1 2 2 2 2 2 2 18" xfId="10646"/>
    <cellStyle name="Стиль 1 2 2 2 2 2 2 19" xfId="10647"/>
    <cellStyle name="Стиль 1 2 2 2 2 2 2 2" xfId="10648"/>
    <cellStyle name="Стиль 1 2 2 2 2 2 2 2 10" xfId="10649"/>
    <cellStyle name="Стиль 1 2 2 2 2 2 2 2 10 10" xfId="10650"/>
    <cellStyle name="Стиль 1 2 2 2 2 2 2 2 10 2" xfId="10651"/>
    <cellStyle name="Стиль 1 2 2 2 2 2 2 2 10 2 10" xfId="10652"/>
    <cellStyle name="Стиль 1 2 2 2 2 2 2 2 10 2 2" xfId="10653"/>
    <cellStyle name="Стиль 1 2 2 2 2 2 2 2 10 2 3" xfId="10654"/>
    <cellStyle name="Стиль 1 2 2 2 2 2 2 2 10 2 4" xfId="10655"/>
    <cellStyle name="Стиль 1 2 2 2 2 2 2 2 10 2 5" xfId="10656"/>
    <cellStyle name="Стиль 1 2 2 2 2 2 2 2 10 2 6" xfId="10657"/>
    <cellStyle name="Стиль 1 2 2 2 2 2 2 2 10 2 7" xfId="10658"/>
    <cellStyle name="Стиль 1 2 2 2 2 2 2 2 10 2 8" xfId="10659"/>
    <cellStyle name="Стиль 1 2 2 2 2 2 2 2 10 2 9" xfId="10660"/>
    <cellStyle name="Стиль 1 2 2 2 2 2 2 2 10 3" xfId="10661"/>
    <cellStyle name="Стиль 1 2 2 2 2 2 2 2 10 4" xfId="10662"/>
    <cellStyle name="Стиль 1 2 2 2 2 2 2 2 10 5" xfId="10663"/>
    <cellStyle name="Стиль 1 2 2 2 2 2 2 2 10 6" xfId="10664"/>
    <cellStyle name="Стиль 1 2 2 2 2 2 2 2 10 7" xfId="10665"/>
    <cellStyle name="Стиль 1 2 2 2 2 2 2 2 10 8" xfId="10666"/>
    <cellStyle name="Стиль 1 2 2 2 2 2 2 2 10 9" xfId="10667"/>
    <cellStyle name="Стиль 1 2 2 2 2 2 2 2 11" xfId="10668"/>
    <cellStyle name="Стиль 1 2 2 2 2 2 2 2 12" xfId="10669"/>
    <cellStyle name="Стиль 1 2 2 2 2 2 2 2 13" xfId="10670"/>
    <cellStyle name="Стиль 1 2 2 2 2 2 2 2 14" xfId="10671"/>
    <cellStyle name="Стиль 1 2 2 2 2 2 2 2 15" xfId="10672"/>
    <cellStyle name="Стиль 1 2 2 2 2 2 2 2 16" xfId="10673"/>
    <cellStyle name="Стиль 1 2 2 2 2 2 2 2 17" xfId="10674"/>
    <cellStyle name="Стиль 1 2 2 2 2 2 2 2 18" xfId="10675"/>
    <cellStyle name="Стиль 1 2 2 2 2 2 2 2 19" xfId="10676"/>
    <cellStyle name="Стиль 1 2 2 2 2 2 2 2 2" xfId="10677"/>
    <cellStyle name="Стиль 1 2 2 2 2 2 2 2 2 10" xfId="10678"/>
    <cellStyle name="Стиль 1 2 2 2 2 2 2 2 2 11" xfId="10679"/>
    <cellStyle name="Стиль 1 2 2 2 2 2 2 2 2 12" xfId="10680"/>
    <cellStyle name="Стиль 1 2 2 2 2 2 2 2 2 13" xfId="10681"/>
    <cellStyle name="Стиль 1 2 2 2 2 2 2 2 2 14" xfId="10682"/>
    <cellStyle name="Стиль 1 2 2 2 2 2 2 2 2 15" xfId="10683"/>
    <cellStyle name="Стиль 1 2 2 2 2 2 2 2 2 16" xfId="10684"/>
    <cellStyle name="Стиль 1 2 2 2 2 2 2 2 2 17" xfId="10685"/>
    <cellStyle name="Стиль 1 2 2 2 2 2 2 2 2 18" xfId="10686"/>
    <cellStyle name="Стиль 1 2 2 2 2 2 2 2 2 19" xfId="10687"/>
    <cellStyle name="Стиль 1 2 2 2 2 2 2 2 2 19 2" xfId="10688"/>
    <cellStyle name="Стиль 1 2 2 2 2 2 2 2 2 19 2 2" xfId="10689"/>
    <cellStyle name="Стиль 1 2 2 2 2 2 2 2 2 19 2 2 2" xfId="10690"/>
    <cellStyle name="Стиль 1 2 2 2 2 2 2 2 2 19 2 2 2 2" xfId="10691"/>
    <cellStyle name="Стиль 1 2 2 2 2 2 2 2 2 19 2 2 2 2 2" xfId="10692"/>
    <cellStyle name="Стиль 1 2 2 2 2 2 2 2 2 19 2 2 2 2 2 2" xfId="10693"/>
    <cellStyle name="Стиль 1 2 2 2 2 2 2 2 2 19 2 2 2 2 3" xfId="10694"/>
    <cellStyle name="Стиль 1 2 2 2 2 2 2 2 2 19 2 2 2 2 4" xfId="10695"/>
    <cellStyle name="Стиль 1 2 2 2 2 2 2 2 2 19 2 2 2 3" xfId="10696"/>
    <cellStyle name="Стиль 1 2 2 2 2 2 2 2 2 19 2 2 2 3 2" xfId="10697"/>
    <cellStyle name="Стиль 1 2 2 2 2 2 2 2 2 19 2 2 2 4" xfId="10698"/>
    <cellStyle name="Стиль 1 2 2 2 2 2 2 2 2 19 2 2 3" xfId="10699"/>
    <cellStyle name="Стиль 1 2 2 2 2 2 2 2 2 19 2 2 3 2" xfId="10700"/>
    <cellStyle name="Стиль 1 2 2 2 2 2 2 2 2 19 2 2 4" xfId="10701"/>
    <cellStyle name="Стиль 1 2 2 2 2 2 2 2 2 19 2 2 5" xfId="10702"/>
    <cellStyle name="Стиль 1 2 2 2 2 2 2 2 2 19 2 3" xfId="10703"/>
    <cellStyle name="Стиль 1 2 2 2 2 2 2 2 2 19 2 3 2" xfId="10704"/>
    <cellStyle name="Стиль 1 2 2 2 2 2 2 2 2 19 2 3 2 2" xfId="10705"/>
    <cellStyle name="Стиль 1 2 2 2 2 2 2 2 2 19 2 3 3" xfId="10706"/>
    <cellStyle name="Стиль 1 2 2 2 2 2 2 2 2 19 2 3 4" xfId="10707"/>
    <cellStyle name="Стиль 1 2 2 2 2 2 2 2 2 19 2 4" xfId="10708"/>
    <cellStyle name="Стиль 1 2 2 2 2 2 2 2 2 19 2 4 2" xfId="10709"/>
    <cellStyle name="Стиль 1 2 2 2 2 2 2 2 2 19 2 5" xfId="10710"/>
    <cellStyle name="Стиль 1 2 2 2 2 2 2 2 2 19 3" xfId="10711"/>
    <cellStyle name="Стиль 1 2 2 2 2 2 2 2 2 19 3 2" xfId="10712"/>
    <cellStyle name="Стиль 1 2 2 2 2 2 2 2 2 19 3 2 2" xfId="10713"/>
    <cellStyle name="Стиль 1 2 2 2 2 2 2 2 2 19 3 2 2 2" xfId="10714"/>
    <cellStyle name="Стиль 1 2 2 2 2 2 2 2 2 19 3 2 3" xfId="10715"/>
    <cellStyle name="Стиль 1 2 2 2 2 2 2 2 2 19 3 2 4" xfId="10716"/>
    <cellStyle name="Стиль 1 2 2 2 2 2 2 2 2 19 3 3" xfId="10717"/>
    <cellStyle name="Стиль 1 2 2 2 2 2 2 2 2 19 3 3 2" xfId="10718"/>
    <cellStyle name="Стиль 1 2 2 2 2 2 2 2 2 19 3 4" xfId="10719"/>
    <cellStyle name="Стиль 1 2 2 2 2 2 2 2 2 19 4" xfId="10720"/>
    <cellStyle name="Стиль 1 2 2 2 2 2 2 2 2 19 4 2" xfId="10721"/>
    <cellStyle name="Стиль 1 2 2 2 2 2 2 2 2 19 5" xfId="10722"/>
    <cellStyle name="Стиль 1 2 2 2 2 2 2 2 2 19 6" xfId="10723"/>
    <cellStyle name="Стиль 1 2 2 2 2 2 2 2 2 2" xfId="10724"/>
    <cellStyle name="Стиль 1 2 2 2 2 2 2 2 2 2 10" xfId="10725"/>
    <cellStyle name="Стиль 1 2 2 2 2 2 2 2 2 2 11" xfId="10726"/>
    <cellStyle name="Стиль 1 2 2 2 2 2 2 2 2 2 12" xfId="10727"/>
    <cellStyle name="Стиль 1 2 2 2 2 2 2 2 2 2 13" xfId="10728"/>
    <cellStyle name="Стиль 1 2 2 2 2 2 2 2 2 2 14" xfId="10729"/>
    <cellStyle name="Стиль 1 2 2 2 2 2 2 2 2 2 15" xfId="10730"/>
    <cellStyle name="Стиль 1 2 2 2 2 2 2 2 2 2 16" xfId="10731"/>
    <cellStyle name="Стиль 1 2 2 2 2 2 2 2 2 2 17" xfId="10732"/>
    <cellStyle name="Стиль 1 2 2 2 2 2 2 2 2 2 18" xfId="10733"/>
    <cellStyle name="Стиль 1 2 2 2 2 2 2 2 2 2 18 2" xfId="10734"/>
    <cellStyle name="Стиль 1 2 2 2 2 2 2 2 2 2 18 2 2" xfId="10735"/>
    <cellStyle name="Стиль 1 2 2 2 2 2 2 2 2 2 18 2 2 2" xfId="10736"/>
    <cellStyle name="Стиль 1 2 2 2 2 2 2 2 2 2 18 2 2 2 2" xfId="10737"/>
    <cellStyle name="Стиль 1 2 2 2 2 2 2 2 2 2 18 2 2 2 2 2" xfId="10738"/>
    <cellStyle name="Стиль 1 2 2 2 2 2 2 2 2 2 18 2 2 2 2 2 2" xfId="10739"/>
    <cellStyle name="Стиль 1 2 2 2 2 2 2 2 2 2 18 2 2 2 2 3" xfId="10740"/>
    <cellStyle name="Стиль 1 2 2 2 2 2 2 2 2 2 18 2 2 2 2 4" xfId="10741"/>
    <cellStyle name="Стиль 1 2 2 2 2 2 2 2 2 2 18 2 2 2 3" xfId="10742"/>
    <cellStyle name="Стиль 1 2 2 2 2 2 2 2 2 2 18 2 2 2 3 2" xfId="10743"/>
    <cellStyle name="Стиль 1 2 2 2 2 2 2 2 2 2 18 2 2 2 4" xfId="10744"/>
    <cellStyle name="Стиль 1 2 2 2 2 2 2 2 2 2 18 2 2 3" xfId="10745"/>
    <cellStyle name="Стиль 1 2 2 2 2 2 2 2 2 2 18 2 2 3 2" xfId="10746"/>
    <cellStyle name="Стиль 1 2 2 2 2 2 2 2 2 2 18 2 2 4" xfId="10747"/>
    <cellStyle name="Стиль 1 2 2 2 2 2 2 2 2 2 18 2 2 5" xfId="10748"/>
    <cellStyle name="Стиль 1 2 2 2 2 2 2 2 2 2 18 2 3" xfId="10749"/>
    <cellStyle name="Стиль 1 2 2 2 2 2 2 2 2 2 18 2 3 2" xfId="10750"/>
    <cellStyle name="Стиль 1 2 2 2 2 2 2 2 2 2 18 2 3 2 2" xfId="10751"/>
    <cellStyle name="Стиль 1 2 2 2 2 2 2 2 2 2 18 2 3 3" xfId="10752"/>
    <cellStyle name="Стиль 1 2 2 2 2 2 2 2 2 2 18 2 3 4" xfId="10753"/>
    <cellStyle name="Стиль 1 2 2 2 2 2 2 2 2 2 18 2 4" xfId="10754"/>
    <cellStyle name="Стиль 1 2 2 2 2 2 2 2 2 2 18 2 4 2" xfId="10755"/>
    <cellStyle name="Стиль 1 2 2 2 2 2 2 2 2 2 18 2 5" xfId="10756"/>
    <cellStyle name="Стиль 1 2 2 2 2 2 2 2 2 2 18 3" xfId="10757"/>
    <cellStyle name="Стиль 1 2 2 2 2 2 2 2 2 2 18 3 2" xfId="10758"/>
    <cellStyle name="Стиль 1 2 2 2 2 2 2 2 2 2 18 3 2 2" xfId="10759"/>
    <cellStyle name="Стиль 1 2 2 2 2 2 2 2 2 2 18 3 2 2 2" xfId="10760"/>
    <cellStyle name="Стиль 1 2 2 2 2 2 2 2 2 2 18 3 2 3" xfId="10761"/>
    <cellStyle name="Стиль 1 2 2 2 2 2 2 2 2 2 18 3 2 4" xfId="10762"/>
    <cellStyle name="Стиль 1 2 2 2 2 2 2 2 2 2 18 3 3" xfId="10763"/>
    <cellStyle name="Стиль 1 2 2 2 2 2 2 2 2 2 18 3 3 2" xfId="10764"/>
    <cellStyle name="Стиль 1 2 2 2 2 2 2 2 2 2 18 3 4" xfId="10765"/>
    <cellStyle name="Стиль 1 2 2 2 2 2 2 2 2 2 18 4" xfId="10766"/>
    <cellStyle name="Стиль 1 2 2 2 2 2 2 2 2 2 18 4 2" xfId="10767"/>
    <cellStyle name="Стиль 1 2 2 2 2 2 2 2 2 2 18 5" xfId="10768"/>
    <cellStyle name="Стиль 1 2 2 2 2 2 2 2 2 2 18 6" xfId="10769"/>
    <cellStyle name="Стиль 1 2 2 2 2 2 2 2 2 2 19" xfId="10770"/>
    <cellStyle name="Стиль 1 2 2 2 2 2 2 2 2 2 19 2" xfId="10771"/>
    <cellStyle name="Стиль 1 2 2 2 2 2 2 2 2 2 19 2 2" xfId="10772"/>
    <cellStyle name="Стиль 1 2 2 2 2 2 2 2 2 2 19 2 2 2" xfId="10773"/>
    <cellStyle name="Стиль 1 2 2 2 2 2 2 2 2 2 19 2 2 2 2" xfId="10774"/>
    <cellStyle name="Стиль 1 2 2 2 2 2 2 2 2 2 19 2 2 3" xfId="10775"/>
    <cellStyle name="Стиль 1 2 2 2 2 2 2 2 2 2 19 2 2 4" xfId="10776"/>
    <cellStyle name="Стиль 1 2 2 2 2 2 2 2 2 2 19 2 3" xfId="10777"/>
    <cellStyle name="Стиль 1 2 2 2 2 2 2 2 2 2 19 2 3 2" xfId="10778"/>
    <cellStyle name="Стиль 1 2 2 2 2 2 2 2 2 2 19 2 4" xfId="10779"/>
    <cellStyle name="Стиль 1 2 2 2 2 2 2 2 2 2 19 3" xfId="10780"/>
    <cellStyle name="Стиль 1 2 2 2 2 2 2 2 2 2 19 3 2" xfId="10781"/>
    <cellStyle name="Стиль 1 2 2 2 2 2 2 2 2 2 19 4" xfId="10782"/>
    <cellStyle name="Стиль 1 2 2 2 2 2 2 2 2 2 19 5" xfId="10783"/>
    <cellStyle name="Стиль 1 2 2 2 2 2 2 2 2 2 2" xfId="10784"/>
    <cellStyle name="Стиль 1 2 2 2 2 2 2 2 2 2 2 10" xfId="10785"/>
    <cellStyle name="Стиль 1 2 2 2 2 2 2 2 2 2 2 11" xfId="10786"/>
    <cellStyle name="Стиль 1 2 2 2 2 2 2 2 2 2 2 12" xfId="10787"/>
    <cellStyle name="Стиль 1 2 2 2 2 2 2 2 2 2 2 13" xfId="10788"/>
    <cellStyle name="Стиль 1 2 2 2 2 2 2 2 2 2 2 14" xfId="10789"/>
    <cellStyle name="Стиль 1 2 2 2 2 2 2 2 2 2 2 15" xfId="10790"/>
    <cellStyle name="Стиль 1 2 2 2 2 2 2 2 2 2 2 16" xfId="10791"/>
    <cellStyle name="Стиль 1 2 2 2 2 2 2 2 2 2 2 17" xfId="10792"/>
    <cellStyle name="Стиль 1 2 2 2 2 2 2 2 2 2 2 18" xfId="10793"/>
    <cellStyle name="Стиль 1 2 2 2 2 2 2 2 2 2 2 18 2" xfId="10794"/>
    <cellStyle name="Стиль 1 2 2 2 2 2 2 2 2 2 2 18 2 2" xfId="10795"/>
    <cellStyle name="Стиль 1 2 2 2 2 2 2 2 2 2 2 18 2 2 2" xfId="10796"/>
    <cellStyle name="Стиль 1 2 2 2 2 2 2 2 2 2 2 18 2 2 2 2" xfId="10797"/>
    <cellStyle name="Стиль 1 2 2 2 2 2 2 2 2 2 2 18 2 2 2 2 2" xfId="10798"/>
    <cellStyle name="Стиль 1 2 2 2 2 2 2 2 2 2 2 18 2 2 2 2 2 2" xfId="10799"/>
    <cellStyle name="Стиль 1 2 2 2 2 2 2 2 2 2 2 18 2 2 2 2 3" xfId="10800"/>
    <cellStyle name="Стиль 1 2 2 2 2 2 2 2 2 2 2 18 2 2 2 2 4" xfId="10801"/>
    <cellStyle name="Стиль 1 2 2 2 2 2 2 2 2 2 2 18 2 2 2 3" xfId="10802"/>
    <cellStyle name="Стиль 1 2 2 2 2 2 2 2 2 2 2 18 2 2 2 3 2" xfId="10803"/>
    <cellStyle name="Стиль 1 2 2 2 2 2 2 2 2 2 2 18 2 2 2 4" xfId="10804"/>
    <cellStyle name="Стиль 1 2 2 2 2 2 2 2 2 2 2 18 2 2 3" xfId="10805"/>
    <cellStyle name="Стиль 1 2 2 2 2 2 2 2 2 2 2 18 2 2 3 2" xfId="10806"/>
    <cellStyle name="Стиль 1 2 2 2 2 2 2 2 2 2 2 18 2 2 4" xfId="10807"/>
    <cellStyle name="Стиль 1 2 2 2 2 2 2 2 2 2 2 18 2 2 5" xfId="10808"/>
    <cellStyle name="Стиль 1 2 2 2 2 2 2 2 2 2 2 18 2 3" xfId="10809"/>
    <cellStyle name="Стиль 1 2 2 2 2 2 2 2 2 2 2 18 2 3 2" xfId="10810"/>
    <cellStyle name="Стиль 1 2 2 2 2 2 2 2 2 2 2 18 2 3 2 2" xfId="10811"/>
    <cellStyle name="Стиль 1 2 2 2 2 2 2 2 2 2 2 18 2 3 3" xfId="10812"/>
    <cellStyle name="Стиль 1 2 2 2 2 2 2 2 2 2 2 18 2 3 4" xfId="10813"/>
    <cellStyle name="Стиль 1 2 2 2 2 2 2 2 2 2 2 18 2 4" xfId="10814"/>
    <cellStyle name="Стиль 1 2 2 2 2 2 2 2 2 2 2 18 2 4 2" xfId="10815"/>
    <cellStyle name="Стиль 1 2 2 2 2 2 2 2 2 2 2 18 2 5" xfId="10816"/>
    <cellStyle name="Стиль 1 2 2 2 2 2 2 2 2 2 2 18 3" xfId="10817"/>
    <cellStyle name="Стиль 1 2 2 2 2 2 2 2 2 2 2 18 3 2" xfId="10818"/>
    <cellStyle name="Стиль 1 2 2 2 2 2 2 2 2 2 2 18 3 2 2" xfId="10819"/>
    <cellStyle name="Стиль 1 2 2 2 2 2 2 2 2 2 2 18 3 2 2 2" xfId="10820"/>
    <cellStyle name="Стиль 1 2 2 2 2 2 2 2 2 2 2 18 3 2 3" xfId="10821"/>
    <cellStyle name="Стиль 1 2 2 2 2 2 2 2 2 2 2 18 3 2 4" xfId="10822"/>
    <cellStyle name="Стиль 1 2 2 2 2 2 2 2 2 2 2 18 3 3" xfId="10823"/>
    <cellStyle name="Стиль 1 2 2 2 2 2 2 2 2 2 2 18 3 3 2" xfId="10824"/>
    <cellStyle name="Стиль 1 2 2 2 2 2 2 2 2 2 2 18 3 4" xfId="10825"/>
    <cellStyle name="Стиль 1 2 2 2 2 2 2 2 2 2 2 18 4" xfId="10826"/>
    <cellStyle name="Стиль 1 2 2 2 2 2 2 2 2 2 2 18 4 2" xfId="10827"/>
    <cellStyle name="Стиль 1 2 2 2 2 2 2 2 2 2 2 18 5" xfId="10828"/>
    <cellStyle name="Стиль 1 2 2 2 2 2 2 2 2 2 2 18 6" xfId="10829"/>
    <cellStyle name="Стиль 1 2 2 2 2 2 2 2 2 2 2 19" xfId="10830"/>
    <cellStyle name="Стиль 1 2 2 2 2 2 2 2 2 2 2 19 2" xfId="10831"/>
    <cellStyle name="Стиль 1 2 2 2 2 2 2 2 2 2 2 19 2 2" xfId="10832"/>
    <cellStyle name="Стиль 1 2 2 2 2 2 2 2 2 2 2 19 2 2 2" xfId="10833"/>
    <cellStyle name="Стиль 1 2 2 2 2 2 2 2 2 2 2 19 2 2 2 2" xfId="10834"/>
    <cellStyle name="Стиль 1 2 2 2 2 2 2 2 2 2 2 19 2 2 3" xfId="10835"/>
    <cellStyle name="Стиль 1 2 2 2 2 2 2 2 2 2 2 19 2 2 4" xfId="10836"/>
    <cellStyle name="Стиль 1 2 2 2 2 2 2 2 2 2 2 19 2 3" xfId="10837"/>
    <cellStyle name="Стиль 1 2 2 2 2 2 2 2 2 2 2 19 2 3 2" xfId="10838"/>
    <cellStyle name="Стиль 1 2 2 2 2 2 2 2 2 2 2 19 2 4" xfId="10839"/>
    <cellStyle name="Стиль 1 2 2 2 2 2 2 2 2 2 2 19 3" xfId="10840"/>
    <cellStyle name="Стиль 1 2 2 2 2 2 2 2 2 2 2 19 3 2" xfId="10841"/>
    <cellStyle name="Стиль 1 2 2 2 2 2 2 2 2 2 2 19 4" xfId="10842"/>
    <cellStyle name="Стиль 1 2 2 2 2 2 2 2 2 2 2 19 5" xfId="10843"/>
    <cellStyle name="Стиль 1 2 2 2 2 2 2 2 2 2 2 2" xfId="10844"/>
    <cellStyle name="Стиль 1 2 2 2 2 2 2 2 2 2 2 2 10" xfId="10845"/>
    <cellStyle name="Стиль 1 2 2 2 2 2 2 2 2 2 2 2 11" xfId="10846"/>
    <cellStyle name="Стиль 1 2 2 2 2 2 2 2 2 2 2 2 12" xfId="10847"/>
    <cellStyle name="Стиль 1 2 2 2 2 2 2 2 2 2 2 2 13" xfId="10848"/>
    <cellStyle name="Стиль 1 2 2 2 2 2 2 2 2 2 2 2 14" xfId="10849"/>
    <cellStyle name="Стиль 1 2 2 2 2 2 2 2 2 2 2 2 15" xfId="10850"/>
    <cellStyle name="Стиль 1 2 2 2 2 2 2 2 2 2 2 2 16" xfId="10851"/>
    <cellStyle name="Стиль 1 2 2 2 2 2 2 2 2 2 2 2 16 2" xfId="10852"/>
    <cellStyle name="Стиль 1 2 2 2 2 2 2 2 2 2 2 2 16 2 2" xfId="10853"/>
    <cellStyle name="Стиль 1 2 2 2 2 2 2 2 2 2 2 2 16 2 2 2" xfId="10854"/>
    <cellStyle name="Стиль 1 2 2 2 2 2 2 2 2 2 2 2 16 2 2 2 2" xfId="10855"/>
    <cellStyle name="Стиль 1 2 2 2 2 2 2 2 2 2 2 2 16 2 2 2 2 2" xfId="10856"/>
    <cellStyle name="Стиль 1 2 2 2 2 2 2 2 2 2 2 2 16 2 2 2 2 2 2" xfId="10857"/>
    <cellStyle name="Стиль 1 2 2 2 2 2 2 2 2 2 2 2 16 2 2 2 2 3" xfId="10858"/>
    <cellStyle name="Стиль 1 2 2 2 2 2 2 2 2 2 2 2 16 2 2 2 2 4" xfId="10859"/>
    <cellStyle name="Стиль 1 2 2 2 2 2 2 2 2 2 2 2 16 2 2 2 3" xfId="10860"/>
    <cellStyle name="Стиль 1 2 2 2 2 2 2 2 2 2 2 2 16 2 2 2 3 2" xfId="10861"/>
    <cellStyle name="Стиль 1 2 2 2 2 2 2 2 2 2 2 2 16 2 2 2 4" xfId="10862"/>
    <cellStyle name="Стиль 1 2 2 2 2 2 2 2 2 2 2 2 16 2 2 3" xfId="10863"/>
    <cellStyle name="Стиль 1 2 2 2 2 2 2 2 2 2 2 2 16 2 2 3 2" xfId="10864"/>
    <cellStyle name="Стиль 1 2 2 2 2 2 2 2 2 2 2 2 16 2 2 4" xfId="10865"/>
    <cellStyle name="Стиль 1 2 2 2 2 2 2 2 2 2 2 2 16 2 2 5" xfId="10866"/>
    <cellStyle name="Стиль 1 2 2 2 2 2 2 2 2 2 2 2 16 2 3" xfId="10867"/>
    <cellStyle name="Стиль 1 2 2 2 2 2 2 2 2 2 2 2 16 2 3 2" xfId="10868"/>
    <cellStyle name="Стиль 1 2 2 2 2 2 2 2 2 2 2 2 16 2 3 2 2" xfId="10869"/>
    <cellStyle name="Стиль 1 2 2 2 2 2 2 2 2 2 2 2 16 2 3 3" xfId="10870"/>
    <cellStyle name="Стиль 1 2 2 2 2 2 2 2 2 2 2 2 16 2 3 4" xfId="10871"/>
    <cellStyle name="Стиль 1 2 2 2 2 2 2 2 2 2 2 2 16 2 4" xfId="10872"/>
    <cellStyle name="Стиль 1 2 2 2 2 2 2 2 2 2 2 2 16 2 4 2" xfId="10873"/>
    <cellStyle name="Стиль 1 2 2 2 2 2 2 2 2 2 2 2 16 2 5" xfId="10874"/>
    <cellStyle name="Стиль 1 2 2 2 2 2 2 2 2 2 2 2 16 3" xfId="10875"/>
    <cellStyle name="Стиль 1 2 2 2 2 2 2 2 2 2 2 2 16 3 2" xfId="10876"/>
    <cellStyle name="Стиль 1 2 2 2 2 2 2 2 2 2 2 2 16 3 2 2" xfId="10877"/>
    <cellStyle name="Стиль 1 2 2 2 2 2 2 2 2 2 2 2 16 3 2 2 2" xfId="10878"/>
    <cellStyle name="Стиль 1 2 2 2 2 2 2 2 2 2 2 2 16 3 2 3" xfId="10879"/>
    <cellStyle name="Стиль 1 2 2 2 2 2 2 2 2 2 2 2 16 3 2 4" xfId="10880"/>
    <cellStyle name="Стиль 1 2 2 2 2 2 2 2 2 2 2 2 16 3 3" xfId="10881"/>
    <cellStyle name="Стиль 1 2 2 2 2 2 2 2 2 2 2 2 16 3 3 2" xfId="10882"/>
    <cellStyle name="Стиль 1 2 2 2 2 2 2 2 2 2 2 2 16 3 4" xfId="10883"/>
    <cellStyle name="Стиль 1 2 2 2 2 2 2 2 2 2 2 2 16 4" xfId="10884"/>
    <cellStyle name="Стиль 1 2 2 2 2 2 2 2 2 2 2 2 16 4 2" xfId="10885"/>
    <cellStyle name="Стиль 1 2 2 2 2 2 2 2 2 2 2 2 16 5" xfId="10886"/>
    <cellStyle name="Стиль 1 2 2 2 2 2 2 2 2 2 2 2 16 6" xfId="10887"/>
    <cellStyle name="Стиль 1 2 2 2 2 2 2 2 2 2 2 2 17" xfId="10888"/>
    <cellStyle name="Стиль 1 2 2 2 2 2 2 2 2 2 2 2 17 2" xfId="10889"/>
    <cellStyle name="Стиль 1 2 2 2 2 2 2 2 2 2 2 2 17 2 2" xfId="10890"/>
    <cellStyle name="Стиль 1 2 2 2 2 2 2 2 2 2 2 2 17 2 2 2" xfId="10891"/>
    <cellStyle name="Стиль 1 2 2 2 2 2 2 2 2 2 2 2 17 2 2 2 2" xfId="10892"/>
    <cellStyle name="Стиль 1 2 2 2 2 2 2 2 2 2 2 2 17 2 2 3" xfId="10893"/>
    <cellStyle name="Стиль 1 2 2 2 2 2 2 2 2 2 2 2 17 2 2 4" xfId="10894"/>
    <cellStyle name="Стиль 1 2 2 2 2 2 2 2 2 2 2 2 17 2 3" xfId="10895"/>
    <cellStyle name="Стиль 1 2 2 2 2 2 2 2 2 2 2 2 17 2 3 2" xfId="10896"/>
    <cellStyle name="Стиль 1 2 2 2 2 2 2 2 2 2 2 2 17 2 4" xfId="10897"/>
    <cellStyle name="Стиль 1 2 2 2 2 2 2 2 2 2 2 2 17 3" xfId="10898"/>
    <cellStyle name="Стиль 1 2 2 2 2 2 2 2 2 2 2 2 17 3 2" xfId="10899"/>
    <cellStyle name="Стиль 1 2 2 2 2 2 2 2 2 2 2 2 17 4" xfId="10900"/>
    <cellStyle name="Стиль 1 2 2 2 2 2 2 2 2 2 2 2 17 5" xfId="10901"/>
    <cellStyle name="Стиль 1 2 2 2 2 2 2 2 2 2 2 2 18" xfId="10902"/>
    <cellStyle name="Стиль 1 2 2 2 2 2 2 2 2 2 2 2 18 2" xfId="10903"/>
    <cellStyle name="Стиль 1 2 2 2 2 2 2 2 2 2 2 2 18 2 2" xfId="10904"/>
    <cellStyle name="Стиль 1 2 2 2 2 2 2 2 2 2 2 2 18 3" xfId="10905"/>
    <cellStyle name="Стиль 1 2 2 2 2 2 2 2 2 2 2 2 18 4" xfId="10906"/>
    <cellStyle name="Стиль 1 2 2 2 2 2 2 2 2 2 2 2 19" xfId="10907"/>
    <cellStyle name="Стиль 1 2 2 2 2 2 2 2 2 2 2 2 19 2" xfId="10908"/>
    <cellStyle name="Стиль 1 2 2 2 2 2 2 2 2 2 2 2 2" xfId="10909"/>
    <cellStyle name="Стиль 1 2 2 2 2 2 2 2 2 2 2 2 2 10" xfId="10910"/>
    <cellStyle name="Стиль 1 2 2 2 2 2 2 2 2 2 2 2 2 11" xfId="10911"/>
    <cellStyle name="Стиль 1 2 2 2 2 2 2 2 2 2 2 2 2 12" xfId="10912"/>
    <cellStyle name="Стиль 1 2 2 2 2 2 2 2 2 2 2 2 2 13" xfId="10913"/>
    <cellStyle name="Стиль 1 2 2 2 2 2 2 2 2 2 2 2 2 14" xfId="10914"/>
    <cellStyle name="Стиль 1 2 2 2 2 2 2 2 2 2 2 2 2 15" xfId="10915"/>
    <cellStyle name="Стиль 1 2 2 2 2 2 2 2 2 2 2 2 2 16" xfId="10916"/>
    <cellStyle name="Стиль 1 2 2 2 2 2 2 2 2 2 2 2 2 16 2" xfId="10917"/>
    <cellStyle name="Стиль 1 2 2 2 2 2 2 2 2 2 2 2 2 16 2 2" xfId="10918"/>
    <cellStyle name="Стиль 1 2 2 2 2 2 2 2 2 2 2 2 2 16 2 2 2" xfId="10919"/>
    <cellStyle name="Стиль 1 2 2 2 2 2 2 2 2 2 2 2 2 16 2 2 2 2" xfId="10920"/>
    <cellStyle name="Стиль 1 2 2 2 2 2 2 2 2 2 2 2 2 16 2 2 2 2 2" xfId="10921"/>
    <cellStyle name="Стиль 1 2 2 2 2 2 2 2 2 2 2 2 2 16 2 2 2 2 2 2" xfId="10922"/>
    <cellStyle name="Стиль 1 2 2 2 2 2 2 2 2 2 2 2 2 16 2 2 2 2 3" xfId="10923"/>
    <cellStyle name="Стиль 1 2 2 2 2 2 2 2 2 2 2 2 2 16 2 2 2 2 4" xfId="10924"/>
    <cellStyle name="Стиль 1 2 2 2 2 2 2 2 2 2 2 2 2 16 2 2 2 3" xfId="10925"/>
    <cellStyle name="Стиль 1 2 2 2 2 2 2 2 2 2 2 2 2 16 2 2 2 3 2" xfId="10926"/>
    <cellStyle name="Стиль 1 2 2 2 2 2 2 2 2 2 2 2 2 16 2 2 2 4" xfId="10927"/>
    <cellStyle name="Стиль 1 2 2 2 2 2 2 2 2 2 2 2 2 16 2 2 3" xfId="10928"/>
    <cellStyle name="Стиль 1 2 2 2 2 2 2 2 2 2 2 2 2 16 2 2 3 2" xfId="10929"/>
    <cellStyle name="Стиль 1 2 2 2 2 2 2 2 2 2 2 2 2 16 2 2 4" xfId="10930"/>
    <cellStyle name="Стиль 1 2 2 2 2 2 2 2 2 2 2 2 2 16 2 2 5" xfId="10931"/>
    <cellStyle name="Стиль 1 2 2 2 2 2 2 2 2 2 2 2 2 16 2 3" xfId="10932"/>
    <cellStyle name="Стиль 1 2 2 2 2 2 2 2 2 2 2 2 2 16 2 3 2" xfId="10933"/>
    <cellStyle name="Стиль 1 2 2 2 2 2 2 2 2 2 2 2 2 16 2 3 2 2" xfId="10934"/>
    <cellStyle name="Стиль 1 2 2 2 2 2 2 2 2 2 2 2 2 16 2 3 3" xfId="10935"/>
    <cellStyle name="Стиль 1 2 2 2 2 2 2 2 2 2 2 2 2 16 2 3 4" xfId="10936"/>
    <cellStyle name="Стиль 1 2 2 2 2 2 2 2 2 2 2 2 2 16 2 4" xfId="10937"/>
    <cellStyle name="Стиль 1 2 2 2 2 2 2 2 2 2 2 2 2 16 2 4 2" xfId="10938"/>
    <cellStyle name="Стиль 1 2 2 2 2 2 2 2 2 2 2 2 2 16 2 5" xfId="10939"/>
    <cellStyle name="Стиль 1 2 2 2 2 2 2 2 2 2 2 2 2 16 3" xfId="10940"/>
    <cellStyle name="Стиль 1 2 2 2 2 2 2 2 2 2 2 2 2 16 3 2" xfId="10941"/>
    <cellStyle name="Стиль 1 2 2 2 2 2 2 2 2 2 2 2 2 16 3 2 2" xfId="10942"/>
    <cellStyle name="Стиль 1 2 2 2 2 2 2 2 2 2 2 2 2 16 3 2 2 2" xfId="10943"/>
    <cellStyle name="Стиль 1 2 2 2 2 2 2 2 2 2 2 2 2 16 3 2 3" xfId="10944"/>
    <cellStyle name="Стиль 1 2 2 2 2 2 2 2 2 2 2 2 2 16 3 2 4" xfId="10945"/>
    <cellStyle name="Стиль 1 2 2 2 2 2 2 2 2 2 2 2 2 16 3 3" xfId="10946"/>
    <cellStyle name="Стиль 1 2 2 2 2 2 2 2 2 2 2 2 2 16 3 3 2" xfId="10947"/>
    <cellStyle name="Стиль 1 2 2 2 2 2 2 2 2 2 2 2 2 16 3 4" xfId="10948"/>
    <cellStyle name="Стиль 1 2 2 2 2 2 2 2 2 2 2 2 2 16 4" xfId="10949"/>
    <cellStyle name="Стиль 1 2 2 2 2 2 2 2 2 2 2 2 2 16 4 2" xfId="10950"/>
    <cellStyle name="Стиль 1 2 2 2 2 2 2 2 2 2 2 2 2 16 5" xfId="10951"/>
    <cellStyle name="Стиль 1 2 2 2 2 2 2 2 2 2 2 2 2 16 6" xfId="10952"/>
    <cellStyle name="Стиль 1 2 2 2 2 2 2 2 2 2 2 2 2 17" xfId="10953"/>
    <cellStyle name="Стиль 1 2 2 2 2 2 2 2 2 2 2 2 2 17 2" xfId="10954"/>
    <cellStyle name="Стиль 1 2 2 2 2 2 2 2 2 2 2 2 2 17 2 2" xfId="10955"/>
    <cellStyle name="Стиль 1 2 2 2 2 2 2 2 2 2 2 2 2 17 2 2 2" xfId="10956"/>
    <cellStyle name="Стиль 1 2 2 2 2 2 2 2 2 2 2 2 2 17 2 2 2 2" xfId="10957"/>
    <cellStyle name="Стиль 1 2 2 2 2 2 2 2 2 2 2 2 2 17 2 2 3" xfId="10958"/>
    <cellStyle name="Стиль 1 2 2 2 2 2 2 2 2 2 2 2 2 17 2 2 4" xfId="10959"/>
    <cellStyle name="Стиль 1 2 2 2 2 2 2 2 2 2 2 2 2 17 2 3" xfId="10960"/>
    <cellStyle name="Стиль 1 2 2 2 2 2 2 2 2 2 2 2 2 17 2 3 2" xfId="10961"/>
    <cellStyle name="Стиль 1 2 2 2 2 2 2 2 2 2 2 2 2 17 2 4" xfId="10962"/>
    <cellStyle name="Стиль 1 2 2 2 2 2 2 2 2 2 2 2 2 17 3" xfId="10963"/>
    <cellStyle name="Стиль 1 2 2 2 2 2 2 2 2 2 2 2 2 17 3 2" xfId="10964"/>
    <cellStyle name="Стиль 1 2 2 2 2 2 2 2 2 2 2 2 2 17 4" xfId="10965"/>
    <cellStyle name="Стиль 1 2 2 2 2 2 2 2 2 2 2 2 2 17 5" xfId="10966"/>
    <cellStyle name="Стиль 1 2 2 2 2 2 2 2 2 2 2 2 2 18" xfId="10967"/>
    <cellStyle name="Стиль 1 2 2 2 2 2 2 2 2 2 2 2 2 18 2" xfId="10968"/>
    <cellStyle name="Стиль 1 2 2 2 2 2 2 2 2 2 2 2 2 18 2 2" xfId="10969"/>
    <cellStyle name="Стиль 1 2 2 2 2 2 2 2 2 2 2 2 2 18 3" xfId="10970"/>
    <cellStyle name="Стиль 1 2 2 2 2 2 2 2 2 2 2 2 2 18 4" xfId="10971"/>
    <cellStyle name="Стиль 1 2 2 2 2 2 2 2 2 2 2 2 2 19" xfId="10972"/>
    <cellStyle name="Стиль 1 2 2 2 2 2 2 2 2 2 2 2 2 19 2" xfId="10973"/>
    <cellStyle name="Стиль 1 2 2 2 2 2 2 2 2 2 2 2 2 2" xfId="10974"/>
    <cellStyle name="Стиль 1 2 2 2 2 2 2 2 2 2 2 2 2 2 10" xfId="10975"/>
    <cellStyle name="Стиль 1 2 2 2 2 2 2 2 2 2 2 2 2 2 11" xfId="10976"/>
    <cellStyle name="Стиль 1 2 2 2 2 2 2 2 2 2 2 2 2 2 12" xfId="10977"/>
    <cellStyle name="Стиль 1 2 2 2 2 2 2 2 2 2 2 2 2 2 13" xfId="10978"/>
    <cellStyle name="Стиль 1 2 2 2 2 2 2 2 2 2 2 2 2 2 14" xfId="10979"/>
    <cellStyle name="Стиль 1 2 2 2 2 2 2 2 2 2 2 2 2 2 15" xfId="10980"/>
    <cellStyle name="Стиль 1 2 2 2 2 2 2 2 2 2 2 2 2 2 16" xfId="10981"/>
    <cellStyle name="Стиль 1 2 2 2 2 2 2 2 2 2 2 2 2 2 16 2" xfId="10982"/>
    <cellStyle name="Стиль 1 2 2 2 2 2 2 2 2 2 2 2 2 2 16 2 2" xfId="10983"/>
    <cellStyle name="Стиль 1 2 2 2 2 2 2 2 2 2 2 2 2 2 16 2 2 2" xfId="10984"/>
    <cellStyle name="Стиль 1 2 2 2 2 2 2 2 2 2 2 2 2 2 16 2 2 2 2" xfId="10985"/>
    <cellStyle name="Стиль 1 2 2 2 2 2 2 2 2 2 2 2 2 2 16 2 2 2 2 2" xfId="10986"/>
    <cellStyle name="Стиль 1 2 2 2 2 2 2 2 2 2 2 2 2 2 16 2 2 2 2 2 2" xfId="10987"/>
    <cellStyle name="Стиль 1 2 2 2 2 2 2 2 2 2 2 2 2 2 16 2 2 2 2 3" xfId="10988"/>
    <cellStyle name="Стиль 1 2 2 2 2 2 2 2 2 2 2 2 2 2 16 2 2 2 2 4" xfId="10989"/>
    <cellStyle name="Стиль 1 2 2 2 2 2 2 2 2 2 2 2 2 2 16 2 2 2 3" xfId="10990"/>
    <cellStyle name="Стиль 1 2 2 2 2 2 2 2 2 2 2 2 2 2 16 2 2 2 3 2" xfId="10991"/>
    <cellStyle name="Стиль 1 2 2 2 2 2 2 2 2 2 2 2 2 2 16 2 2 2 4" xfId="10992"/>
    <cellStyle name="Стиль 1 2 2 2 2 2 2 2 2 2 2 2 2 2 16 2 2 3" xfId="10993"/>
    <cellStyle name="Стиль 1 2 2 2 2 2 2 2 2 2 2 2 2 2 16 2 2 3 2" xfId="10994"/>
    <cellStyle name="Стиль 1 2 2 2 2 2 2 2 2 2 2 2 2 2 16 2 2 4" xfId="10995"/>
    <cellStyle name="Стиль 1 2 2 2 2 2 2 2 2 2 2 2 2 2 16 2 2 5" xfId="10996"/>
    <cellStyle name="Стиль 1 2 2 2 2 2 2 2 2 2 2 2 2 2 16 2 3" xfId="10997"/>
    <cellStyle name="Стиль 1 2 2 2 2 2 2 2 2 2 2 2 2 2 16 2 3 2" xfId="10998"/>
    <cellStyle name="Стиль 1 2 2 2 2 2 2 2 2 2 2 2 2 2 16 2 3 2 2" xfId="10999"/>
    <cellStyle name="Стиль 1 2 2 2 2 2 2 2 2 2 2 2 2 2 16 2 3 3" xfId="11000"/>
    <cellStyle name="Стиль 1 2 2 2 2 2 2 2 2 2 2 2 2 2 16 2 3 4" xfId="11001"/>
    <cellStyle name="Стиль 1 2 2 2 2 2 2 2 2 2 2 2 2 2 16 2 4" xfId="11002"/>
    <cellStyle name="Стиль 1 2 2 2 2 2 2 2 2 2 2 2 2 2 16 2 4 2" xfId="11003"/>
    <cellStyle name="Стиль 1 2 2 2 2 2 2 2 2 2 2 2 2 2 16 2 5" xfId="11004"/>
    <cellStyle name="Стиль 1 2 2 2 2 2 2 2 2 2 2 2 2 2 16 3" xfId="11005"/>
    <cellStyle name="Стиль 1 2 2 2 2 2 2 2 2 2 2 2 2 2 16 3 2" xfId="11006"/>
    <cellStyle name="Стиль 1 2 2 2 2 2 2 2 2 2 2 2 2 2 16 3 2 2" xfId="11007"/>
    <cellStyle name="Стиль 1 2 2 2 2 2 2 2 2 2 2 2 2 2 16 3 2 2 2" xfId="11008"/>
    <cellStyle name="Стиль 1 2 2 2 2 2 2 2 2 2 2 2 2 2 16 3 2 3" xfId="11009"/>
    <cellStyle name="Стиль 1 2 2 2 2 2 2 2 2 2 2 2 2 2 16 3 2 4" xfId="11010"/>
    <cellStyle name="Стиль 1 2 2 2 2 2 2 2 2 2 2 2 2 2 16 3 3" xfId="11011"/>
    <cellStyle name="Стиль 1 2 2 2 2 2 2 2 2 2 2 2 2 2 16 3 3 2" xfId="11012"/>
    <cellStyle name="Стиль 1 2 2 2 2 2 2 2 2 2 2 2 2 2 16 3 4" xfId="11013"/>
    <cellStyle name="Стиль 1 2 2 2 2 2 2 2 2 2 2 2 2 2 16 4" xfId="11014"/>
    <cellStyle name="Стиль 1 2 2 2 2 2 2 2 2 2 2 2 2 2 16 4 2" xfId="11015"/>
    <cellStyle name="Стиль 1 2 2 2 2 2 2 2 2 2 2 2 2 2 16 5" xfId="11016"/>
    <cellStyle name="Стиль 1 2 2 2 2 2 2 2 2 2 2 2 2 2 16 6" xfId="11017"/>
    <cellStyle name="Стиль 1 2 2 2 2 2 2 2 2 2 2 2 2 2 17" xfId="11018"/>
    <cellStyle name="Стиль 1 2 2 2 2 2 2 2 2 2 2 2 2 2 17 2" xfId="11019"/>
    <cellStyle name="Стиль 1 2 2 2 2 2 2 2 2 2 2 2 2 2 17 2 2" xfId="11020"/>
    <cellStyle name="Стиль 1 2 2 2 2 2 2 2 2 2 2 2 2 2 17 2 2 2" xfId="11021"/>
    <cellStyle name="Стиль 1 2 2 2 2 2 2 2 2 2 2 2 2 2 17 2 2 2 2" xfId="11022"/>
    <cellStyle name="Стиль 1 2 2 2 2 2 2 2 2 2 2 2 2 2 17 2 2 3" xfId="11023"/>
    <cellStyle name="Стиль 1 2 2 2 2 2 2 2 2 2 2 2 2 2 17 2 2 4" xfId="11024"/>
    <cellStyle name="Стиль 1 2 2 2 2 2 2 2 2 2 2 2 2 2 17 2 3" xfId="11025"/>
    <cellStyle name="Стиль 1 2 2 2 2 2 2 2 2 2 2 2 2 2 17 2 3 2" xfId="11026"/>
    <cellStyle name="Стиль 1 2 2 2 2 2 2 2 2 2 2 2 2 2 17 2 4" xfId="11027"/>
    <cellStyle name="Стиль 1 2 2 2 2 2 2 2 2 2 2 2 2 2 17 3" xfId="11028"/>
    <cellStyle name="Стиль 1 2 2 2 2 2 2 2 2 2 2 2 2 2 17 3 2" xfId="11029"/>
    <cellStyle name="Стиль 1 2 2 2 2 2 2 2 2 2 2 2 2 2 17 4" xfId="11030"/>
    <cellStyle name="Стиль 1 2 2 2 2 2 2 2 2 2 2 2 2 2 17 5" xfId="11031"/>
    <cellStyle name="Стиль 1 2 2 2 2 2 2 2 2 2 2 2 2 2 18" xfId="11032"/>
    <cellStyle name="Стиль 1 2 2 2 2 2 2 2 2 2 2 2 2 2 18 2" xfId="11033"/>
    <cellStyle name="Стиль 1 2 2 2 2 2 2 2 2 2 2 2 2 2 18 2 2" xfId="11034"/>
    <cellStyle name="Стиль 1 2 2 2 2 2 2 2 2 2 2 2 2 2 18 3" xfId="11035"/>
    <cellStyle name="Стиль 1 2 2 2 2 2 2 2 2 2 2 2 2 2 18 4" xfId="11036"/>
    <cellStyle name="Стиль 1 2 2 2 2 2 2 2 2 2 2 2 2 2 19" xfId="11037"/>
    <cellStyle name="Стиль 1 2 2 2 2 2 2 2 2 2 2 2 2 2 19 2" xfId="11038"/>
    <cellStyle name="Стиль 1 2 2 2 2 2 2 2 2 2 2 2 2 2 2" xfId="11039"/>
    <cellStyle name="Стиль 1 2 2 2 2 2 2 2 2 2 2 2 2 2 2 10" xfId="11040"/>
    <cellStyle name="Стиль 1 2 2 2 2 2 2 2 2 2 2 2 2 2 2 11" xfId="11041"/>
    <cellStyle name="Стиль 1 2 2 2 2 2 2 2 2 2 2 2 2 2 2 12" xfId="11042"/>
    <cellStyle name="Стиль 1 2 2 2 2 2 2 2 2 2 2 2 2 2 2 13" xfId="11043"/>
    <cellStyle name="Стиль 1 2 2 2 2 2 2 2 2 2 2 2 2 2 2 14" xfId="11044"/>
    <cellStyle name="Стиль 1 2 2 2 2 2 2 2 2 2 2 2 2 2 2 15" xfId="11045"/>
    <cellStyle name="Стиль 1 2 2 2 2 2 2 2 2 2 2 2 2 2 2 15 2" xfId="11046"/>
    <cellStyle name="Стиль 1 2 2 2 2 2 2 2 2 2 2 2 2 2 2 15 2 2" xfId="11047"/>
    <cellStyle name="Стиль 1 2 2 2 2 2 2 2 2 2 2 2 2 2 2 15 2 2 2" xfId="11048"/>
    <cellStyle name="Стиль 1 2 2 2 2 2 2 2 2 2 2 2 2 2 2 15 2 2 2 2" xfId="11049"/>
    <cellStyle name="Стиль 1 2 2 2 2 2 2 2 2 2 2 2 2 2 2 15 2 2 2 2 2" xfId="11050"/>
    <cellStyle name="Стиль 1 2 2 2 2 2 2 2 2 2 2 2 2 2 2 15 2 2 2 2 2 2" xfId="11051"/>
    <cellStyle name="Стиль 1 2 2 2 2 2 2 2 2 2 2 2 2 2 2 15 2 2 2 2 3" xfId="11052"/>
    <cellStyle name="Стиль 1 2 2 2 2 2 2 2 2 2 2 2 2 2 2 15 2 2 2 2 4" xfId="11053"/>
    <cellStyle name="Стиль 1 2 2 2 2 2 2 2 2 2 2 2 2 2 2 15 2 2 2 3" xfId="11054"/>
    <cellStyle name="Стиль 1 2 2 2 2 2 2 2 2 2 2 2 2 2 2 15 2 2 2 3 2" xfId="11055"/>
    <cellStyle name="Стиль 1 2 2 2 2 2 2 2 2 2 2 2 2 2 2 15 2 2 2 4" xfId="11056"/>
    <cellStyle name="Стиль 1 2 2 2 2 2 2 2 2 2 2 2 2 2 2 15 2 2 3" xfId="11057"/>
    <cellStyle name="Стиль 1 2 2 2 2 2 2 2 2 2 2 2 2 2 2 15 2 2 3 2" xfId="11058"/>
    <cellStyle name="Стиль 1 2 2 2 2 2 2 2 2 2 2 2 2 2 2 15 2 2 4" xfId="11059"/>
    <cellStyle name="Стиль 1 2 2 2 2 2 2 2 2 2 2 2 2 2 2 15 2 2 5" xfId="11060"/>
    <cellStyle name="Стиль 1 2 2 2 2 2 2 2 2 2 2 2 2 2 2 15 2 3" xfId="11061"/>
    <cellStyle name="Стиль 1 2 2 2 2 2 2 2 2 2 2 2 2 2 2 15 2 3 2" xfId="11062"/>
    <cellStyle name="Стиль 1 2 2 2 2 2 2 2 2 2 2 2 2 2 2 15 2 3 2 2" xfId="11063"/>
    <cellStyle name="Стиль 1 2 2 2 2 2 2 2 2 2 2 2 2 2 2 15 2 3 3" xfId="11064"/>
    <cellStyle name="Стиль 1 2 2 2 2 2 2 2 2 2 2 2 2 2 2 15 2 3 4" xfId="11065"/>
    <cellStyle name="Стиль 1 2 2 2 2 2 2 2 2 2 2 2 2 2 2 15 2 4" xfId="11066"/>
    <cellStyle name="Стиль 1 2 2 2 2 2 2 2 2 2 2 2 2 2 2 15 2 4 2" xfId="11067"/>
    <cellStyle name="Стиль 1 2 2 2 2 2 2 2 2 2 2 2 2 2 2 15 2 5" xfId="11068"/>
    <cellStyle name="Стиль 1 2 2 2 2 2 2 2 2 2 2 2 2 2 2 15 3" xfId="11069"/>
    <cellStyle name="Стиль 1 2 2 2 2 2 2 2 2 2 2 2 2 2 2 15 3 2" xfId="11070"/>
    <cellStyle name="Стиль 1 2 2 2 2 2 2 2 2 2 2 2 2 2 2 15 3 2 2" xfId="11071"/>
    <cellStyle name="Стиль 1 2 2 2 2 2 2 2 2 2 2 2 2 2 2 15 3 2 2 2" xfId="11072"/>
    <cellStyle name="Стиль 1 2 2 2 2 2 2 2 2 2 2 2 2 2 2 15 3 2 3" xfId="11073"/>
    <cellStyle name="Стиль 1 2 2 2 2 2 2 2 2 2 2 2 2 2 2 15 3 2 4" xfId="11074"/>
    <cellStyle name="Стиль 1 2 2 2 2 2 2 2 2 2 2 2 2 2 2 15 3 3" xfId="11075"/>
    <cellStyle name="Стиль 1 2 2 2 2 2 2 2 2 2 2 2 2 2 2 15 3 3 2" xfId="11076"/>
    <cellStyle name="Стиль 1 2 2 2 2 2 2 2 2 2 2 2 2 2 2 15 3 4" xfId="11077"/>
    <cellStyle name="Стиль 1 2 2 2 2 2 2 2 2 2 2 2 2 2 2 15 4" xfId="11078"/>
    <cellStyle name="Стиль 1 2 2 2 2 2 2 2 2 2 2 2 2 2 2 15 4 2" xfId="11079"/>
    <cellStyle name="Стиль 1 2 2 2 2 2 2 2 2 2 2 2 2 2 2 15 5" xfId="11080"/>
    <cellStyle name="Стиль 1 2 2 2 2 2 2 2 2 2 2 2 2 2 2 15 6" xfId="11081"/>
    <cellStyle name="Стиль 1 2 2 2 2 2 2 2 2 2 2 2 2 2 2 16" xfId="11082"/>
    <cellStyle name="Стиль 1 2 2 2 2 2 2 2 2 2 2 2 2 2 2 16 2" xfId="11083"/>
    <cellStyle name="Стиль 1 2 2 2 2 2 2 2 2 2 2 2 2 2 2 16 2 2" xfId="11084"/>
    <cellStyle name="Стиль 1 2 2 2 2 2 2 2 2 2 2 2 2 2 2 16 2 2 2" xfId="11085"/>
    <cellStyle name="Стиль 1 2 2 2 2 2 2 2 2 2 2 2 2 2 2 16 2 2 2 2" xfId="11086"/>
    <cellStyle name="Стиль 1 2 2 2 2 2 2 2 2 2 2 2 2 2 2 16 2 2 3" xfId="11087"/>
    <cellStyle name="Стиль 1 2 2 2 2 2 2 2 2 2 2 2 2 2 2 16 2 2 4" xfId="11088"/>
    <cellStyle name="Стиль 1 2 2 2 2 2 2 2 2 2 2 2 2 2 2 16 2 3" xfId="11089"/>
    <cellStyle name="Стиль 1 2 2 2 2 2 2 2 2 2 2 2 2 2 2 16 2 3 2" xfId="11090"/>
    <cellStyle name="Стиль 1 2 2 2 2 2 2 2 2 2 2 2 2 2 2 16 2 4" xfId="11091"/>
    <cellStyle name="Стиль 1 2 2 2 2 2 2 2 2 2 2 2 2 2 2 16 3" xfId="11092"/>
    <cellStyle name="Стиль 1 2 2 2 2 2 2 2 2 2 2 2 2 2 2 16 3 2" xfId="11093"/>
    <cellStyle name="Стиль 1 2 2 2 2 2 2 2 2 2 2 2 2 2 2 16 4" xfId="11094"/>
    <cellStyle name="Стиль 1 2 2 2 2 2 2 2 2 2 2 2 2 2 2 16 5" xfId="11095"/>
    <cellStyle name="Стиль 1 2 2 2 2 2 2 2 2 2 2 2 2 2 2 17" xfId="11096"/>
    <cellStyle name="Стиль 1 2 2 2 2 2 2 2 2 2 2 2 2 2 2 17 2" xfId="11097"/>
    <cellStyle name="Стиль 1 2 2 2 2 2 2 2 2 2 2 2 2 2 2 17 2 2" xfId="11098"/>
    <cellStyle name="Стиль 1 2 2 2 2 2 2 2 2 2 2 2 2 2 2 17 3" xfId="11099"/>
    <cellStyle name="Стиль 1 2 2 2 2 2 2 2 2 2 2 2 2 2 2 17 4" xfId="11100"/>
    <cellStyle name="Стиль 1 2 2 2 2 2 2 2 2 2 2 2 2 2 2 18" xfId="11101"/>
    <cellStyle name="Стиль 1 2 2 2 2 2 2 2 2 2 2 2 2 2 2 18 2" xfId="11102"/>
    <cellStyle name="Стиль 1 2 2 2 2 2 2 2 2 2 2 2 2 2 2 19" xfId="11103"/>
    <cellStyle name="Стиль 1 2 2 2 2 2 2 2 2 2 2 2 2 2 2 2" xfId="11104"/>
    <cellStyle name="Стиль 1 2 2 2 2 2 2 2 2 2 2 2 2 2 2 2 10" xfId="11105"/>
    <cellStyle name="Стиль 1 2 2 2 2 2 2 2 2 2 2 2 2 2 2 2 11" xfId="11106"/>
    <cellStyle name="Стиль 1 2 2 2 2 2 2 2 2 2 2 2 2 2 2 2 12" xfId="11107"/>
    <cellStyle name="Стиль 1 2 2 2 2 2 2 2 2 2 2 2 2 2 2 2 13" xfId="11108"/>
    <cellStyle name="Стиль 1 2 2 2 2 2 2 2 2 2 2 2 2 2 2 2 14" xfId="11109"/>
    <cellStyle name="Стиль 1 2 2 2 2 2 2 2 2 2 2 2 2 2 2 2 15" xfId="11110"/>
    <cellStyle name="Стиль 1 2 2 2 2 2 2 2 2 2 2 2 2 2 2 2 15 2" xfId="11111"/>
    <cellStyle name="Стиль 1 2 2 2 2 2 2 2 2 2 2 2 2 2 2 2 15 2 2" xfId="11112"/>
    <cellStyle name="Стиль 1 2 2 2 2 2 2 2 2 2 2 2 2 2 2 2 15 2 2 2" xfId="11113"/>
    <cellStyle name="Стиль 1 2 2 2 2 2 2 2 2 2 2 2 2 2 2 2 15 2 2 2 2" xfId="11114"/>
    <cellStyle name="Стиль 1 2 2 2 2 2 2 2 2 2 2 2 2 2 2 2 15 2 2 2 2 2" xfId="11115"/>
    <cellStyle name="Стиль 1 2 2 2 2 2 2 2 2 2 2 2 2 2 2 2 15 2 2 2 2 2 2" xfId="11116"/>
    <cellStyle name="Стиль 1 2 2 2 2 2 2 2 2 2 2 2 2 2 2 2 15 2 2 2 2 3" xfId="11117"/>
    <cellStyle name="Стиль 1 2 2 2 2 2 2 2 2 2 2 2 2 2 2 2 15 2 2 2 2 4" xfId="11118"/>
    <cellStyle name="Стиль 1 2 2 2 2 2 2 2 2 2 2 2 2 2 2 2 15 2 2 2 3" xfId="11119"/>
    <cellStyle name="Стиль 1 2 2 2 2 2 2 2 2 2 2 2 2 2 2 2 15 2 2 2 3 2" xfId="11120"/>
    <cellStyle name="Стиль 1 2 2 2 2 2 2 2 2 2 2 2 2 2 2 2 15 2 2 2 4" xfId="11121"/>
    <cellStyle name="Стиль 1 2 2 2 2 2 2 2 2 2 2 2 2 2 2 2 15 2 2 3" xfId="11122"/>
    <cellStyle name="Стиль 1 2 2 2 2 2 2 2 2 2 2 2 2 2 2 2 15 2 2 3 2" xfId="11123"/>
    <cellStyle name="Стиль 1 2 2 2 2 2 2 2 2 2 2 2 2 2 2 2 15 2 2 4" xfId="11124"/>
    <cellStyle name="Стиль 1 2 2 2 2 2 2 2 2 2 2 2 2 2 2 2 15 2 2 5" xfId="11125"/>
    <cellStyle name="Стиль 1 2 2 2 2 2 2 2 2 2 2 2 2 2 2 2 15 2 3" xfId="11126"/>
    <cellStyle name="Стиль 1 2 2 2 2 2 2 2 2 2 2 2 2 2 2 2 15 2 3 2" xfId="11127"/>
    <cellStyle name="Стиль 1 2 2 2 2 2 2 2 2 2 2 2 2 2 2 2 15 2 3 2 2" xfId="11128"/>
    <cellStyle name="Стиль 1 2 2 2 2 2 2 2 2 2 2 2 2 2 2 2 15 2 3 3" xfId="11129"/>
    <cellStyle name="Стиль 1 2 2 2 2 2 2 2 2 2 2 2 2 2 2 2 15 2 3 4" xfId="11130"/>
    <cellStyle name="Стиль 1 2 2 2 2 2 2 2 2 2 2 2 2 2 2 2 15 2 4" xfId="11131"/>
    <cellStyle name="Стиль 1 2 2 2 2 2 2 2 2 2 2 2 2 2 2 2 15 2 4 2" xfId="11132"/>
    <cellStyle name="Стиль 1 2 2 2 2 2 2 2 2 2 2 2 2 2 2 2 15 2 5" xfId="11133"/>
    <cellStyle name="Стиль 1 2 2 2 2 2 2 2 2 2 2 2 2 2 2 2 15 3" xfId="11134"/>
    <cellStyle name="Стиль 1 2 2 2 2 2 2 2 2 2 2 2 2 2 2 2 15 3 2" xfId="11135"/>
    <cellStyle name="Стиль 1 2 2 2 2 2 2 2 2 2 2 2 2 2 2 2 15 3 2 2" xfId="11136"/>
    <cellStyle name="Стиль 1 2 2 2 2 2 2 2 2 2 2 2 2 2 2 2 15 3 2 2 2" xfId="11137"/>
    <cellStyle name="Стиль 1 2 2 2 2 2 2 2 2 2 2 2 2 2 2 2 15 3 2 3" xfId="11138"/>
    <cellStyle name="Стиль 1 2 2 2 2 2 2 2 2 2 2 2 2 2 2 2 15 3 2 4" xfId="11139"/>
    <cellStyle name="Стиль 1 2 2 2 2 2 2 2 2 2 2 2 2 2 2 2 15 3 3" xfId="11140"/>
    <cellStyle name="Стиль 1 2 2 2 2 2 2 2 2 2 2 2 2 2 2 2 15 3 3 2" xfId="11141"/>
    <cellStyle name="Стиль 1 2 2 2 2 2 2 2 2 2 2 2 2 2 2 2 15 3 4" xfId="11142"/>
    <cellStyle name="Стиль 1 2 2 2 2 2 2 2 2 2 2 2 2 2 2 2 15 4" xfId="11143"/>
    <cellStyle name="Стиль 1 2 2 2 2 2 2 2 2 2 2 2 2 2 2 2 15 4 2" xfId="11144"/>
    <cellStyle name="Стиль 1 2 2 2 2 2 2 2 2 2 2 2 2 2 2 2 15 5" xfId="11145"/>
    <cellStyle name="Стиль 1 2 2 2 2 2 2 2 2 2 2 2 2 2 2 2 15 6" xfId="11146"/>
    <cellStyle name="Стиль 1 2 2 2 2 2 2 2 2 2 2 2 2 2 2 2 16" xfId="11147"/>
    <cellStyle name="Стиль 1 2 2 2 2 2 2 2 2 2 2 2 2 2 2 2 16 2" xfId="11148"/>
    <cellStyle name="Стиль 1 2 2 2 2 2 2 2 2 2 2 2 2 2 2 2 16 2 2" xfId="11149"/>
    <cellStyle name="Стиль 1 2 2 2 2 2 2 2 2 2 2 2 2 2 2 2 16 2 2 2" xfId="11150"/>
    <cellStyle name="Стиль 1 2 2 2 2 2 2 2 2 2 2 2 2 2 2 2 16 2 2 2 2" xfId="11151"/>
    <cellStyle name="Стиль 1 2 2 2 2 2 2 2 2 2 2 2 2 2 2 2 16 2 2 3" xfId="11152"/>
    <cellStyle name="Стиль 1 2 2 2 2 2 2 2 2 2 2 2 2 2 2 2 16 2 2 4" xfId="11153"/>
    <cellStyle name="Стиль 1 2 2 2 2 2 2 2 2 2 2 2 2 2 2 2 16 2 3" xfId="11154"/>
    <cellStyle name="Стиль 1 2 2 2 2 2 2 2 2 2 2 2 2 2 2 2 16 2 3 2" xfId="11155"/>
    <cellStyle name="Стиль 1 2 2 2 2 2 2 2 2 2 2 2 2 2 2 2 16 2 4" xfId="11156"/>
    <cellStyle name="Стиль 1 2 2 2 2 2 2 2 2 2 2 2 2 2 2 2 16 3" xfId="11157"/>
    <cellStyle name="Стиль 1 2 2 2 2 2 2 2 2 2 2 2 2 2 2 2 16 3 2" xfId="11158"/>
    <cellStyle name="Стиль 1 2 2 2 2 2 2 2 2 2 2 2 2 2 2 2 16 4" xfId="11159"/>
    <cellStyle name="Стиль 1 2 2 2 2 2 2 2 2 2 2 2 2 2 2 2 16 5" xfId="11160"/>
    <cellStyle name="Стиль 1 2 2 2 2 2 2 2 2 2 2 2 2 2 2 2 17" xfId="11161"/>
    <cellStyle name="Стиль 1 2 2 2 2 2 2 2 2 2 2 2 2 2 2 2 17 2" xfId="11162"/>
    <cellStyle name="Стиль 1 2 2 2 2 2 2 2 2 2 2 2 2 2 2 2 17 2 2" xfId="11163"/>
    <cellStyle name="Стиль 1 2 2 2 2 2 2 2 2 2 2 2 2 2 2 2 17 3" xfId="11164"/>
    <cellStyle name="Стиль 1 2 2 2 2 2 2 2 2 2 2 2 2 2 2 2 17 4" xfId="11165"/>
    <cellStyle name="Стиль 1 2 2 2 2 2 2 2 2 2 2 2 2 2 2 2 18" xfId="11166"/>
    <cellStyle name="Стиль 1 2 2 2 2 2 2 2 2 2 2 2 2 2 2 2 18 2" xfId="11167"/>
    <cellStyle name="Стиль 1 2 2 2 2 2 2 2 2 2 2 2 2 2 2 2 19" xfId="11168"/>
    <cellStyle name="Стиль 1 2 2 2 2 2 2 2 2 2 2 2 2 2 2 2 2" xfId="11169"/>
    <cellStyle name="Стиль 1 2 2 2 2 2 2 2 2 2 2 2 2 2 2 2 2 10" xfId="11170"/>
    <cellStyle name="Стиль 1 2 2 2 2 2 2 2 2 2 2 2 2 2 2 2 2 11" xfId="11171"/>
    <cellStyle name="Стиль 1 2 2 2 2 2 2 2 2 2 2 2 2 2 2 2 2 12" xfId="11172"/>
    <cellStyle name="Стиль 1 2 2 2 2 2 2 2 2 2 2 2 2 2 2 2 2 12 2" xfId="11173"/>
    <cellStyle name="Стиль 1 2 2 2 2 2 2 2 2 2 2 2 2 2 2 2 2 12 2 2" xfId="11174"/>
    <cellStyle name="Стиль 1 2 2 2 2 2 2 2 2 2 2 2 2 2 2 2 2 12 2 2 2" xfId="11175"/>
    <cellStyle name="Стиль 1 2 2 2 2 2 2 2 2 2 2 2 2 2 2 2 2 12 2 2 2 2" xfId="11176"/>
    <cellStyle name="Стиль 1 2 2 2 2 2 2 2 2 2 2 2 2 2 2 2 2 12 2 2 2 2 2" xfId="11177"/>
    <cellStyle name="Стиль 1 2 2 2 2 2 2 2 2 2 2 2 2 2 2 2 2 12 2 2 2 2 2 2" xfId="11178"/>
    <cellStyle name="Стиль 1 2 2 2 2 2 2 2 2 2 2 2 2 2 2 2 2 12 2 2 2 2 3" xfId="11179"/>
    <cellStyle name="Стиль 1 2 2 2 2 2 2 2 2 2 2 2 2 2 2 2 2 12 2 2 2 2 4" xfId="11180"/>
    <cellStyle name="Стиль 1 2 2 2 2 2 2 2 2 2 2 2 2 2 2 2 2 12 2 2 2 3" xfId="11181"/>
    <cellStyle name="Стиль 1 2 2 2 2 2 2 2 2 2 2 2 2 2 2 2 2 12 2 2 2 3 2" xfId="11182"/>
    <cellStyle name="Стиль 1 2 2 2 2 2 2 2 2 2 2 2 2 2 2 2 2 12 2 2 2 4" xfId="11183"/>
    <cellStyle name="Стиль 1 2 2 2 2 2 2 2 2 2 2 2 2 2 2 2 2 12 2 2 3" xfId="11184"/>
    <cellStyle name="Стиль 1 2 2 2 2 2 2 2 2 2 2 2 2 2 2 2 2 12 2 2 3 2" xfId="11185"/>
    <cellStyle name="Стиль 1 2 2 2 2 2 2 2 2 2 2 2 2 2 2 2 2 12 2 2 4" xfId="11186"/>
    <cellStyle name="Стиль 1 2 2 2 2 2 2 2 2 2 2 2 2 2 2 2 2 12 2 2 5" xfId="11187"/>
    <cellStyle name="Стиль 1 2 2 2 2 2 2 2 2 2 2 2 2 2 2 2 2 12 2 3" xfId="11188"/>
    <cellStyle name="Стиль 1 2 2 2 2 2 2 2 2 2 2 2 2 2 2 2 2 12 2 3 2" xfId="11189"/>
    <cellStyle name="Стиль 1 2 2 2 2 2 2 2 2 2 2 2 2 2 2 2 2 12 2 3 2 2" xfId="11190"/>
    <cellStyle name="Стиль 1 2 2 2 2 2 2 2 2 2 2 2 2 2 2 2 2 12 2 3 3" xfId="11191"/>
    <cellStyle name="Стиль 1 2 2 2 2 2 2 2 2 2 2 2 2 2 2 2 2 12 2 3 4" xfId="11192"/>
    <cellStyle name="Стиль 1 2 2 2 2 2 2 2 2 2 2 2 2 2 2 2 2 12 2 4" xfId="11193"/>
    <cellStyle name="Стиль 1 2 2 2 2 2 2 2 2 2 2 2 2 2 2 2 2 12 2 4 2" xfId="11194"/>
    <cellStyle name="Стиль 1 2 2 2 2 2 2 2 2 2 2 2 2 2 2 2 2 12 2 5" xfId="11195"/>
    <cellStyle name="Стиль 1 2 2 2 2 2 2 2 2 2 2 2 2 2 2 2 2 12 3" xfId="11196"/>
    <cellStyle name="Стиль 1 2 2 2 2 2 2 2 2 2 2 2 2 2 2 2 2 12 3 2" xfId="11197"/>
    <cellStyle name="Стиль 1 2 2 2 2 2 2 2 2 2 2 2 2 2 2 2 2 12 3 2 2" xfId="11198"/>
    <cellStyle name="Стиль 1 2 2 2 2 2 2 2 2 2 2 2 2 2 2 2 2 12 3 2 2 2" xfId="11199"/>
    <cellStyle name="Стиль 1 2 2 2 2 2 2 2 2 2 2 2 2 2 2 2 2 12 3 2 3" xfId="11200"/>
    <cellStyle name="Стиль 1 2 2 2 2 2 2 2 2 2 2 2 2 2 2 2 2 12 3 2 4" xfId="11201"/>
    <cellStyle name="Стиль 1 2 2 2 2 2 2 2 2 2 2 2 2 2 2 2 2 12 3 3" xfId="11202"/>
    <cellStyle name="Стиль 1 2 2 2 2 2 2 2 2 2 2 2 2 2 2 2 2 12 3 3 2" xfId="11203"/>
    <cellStyle name="Стиль 1 2 2 2 2 2 2 2 2 2 2 2 2 2 2 2 2 12 3 4" xfId="11204"/>
    <cellStyle name="Стиль 1 2 2 2 2 2 2 2 2 2 2 2 2 2 2 2 2 12 4" xfId="11205"/>
    <cellStyle name="Стиль 1 2 2 2 2 2 2 2 2 2 2 2 2 2 2 2 2 12 4 2" xfId="11206"/>
    <cellStyle name="Стиль 1 2 2 2 2 2 2 2 2 2 2 2 2 2 2 2 2 12 5" xfId="11207"/>
    <cellStyle name="Стиль 1 2 2 2 2 2 2 2 2 2 2 2 2 2 2 2 2 12 6" xfId="11208"/>
    <cellStyle name="Стиль 1 2 2 2 2 2 2 2 2 2 2 2 2 2 2 2 2 13" xfId="11209"/>
    <cellStyle name="Стиль 1 2 2 2 2 2 2 2 2 2 2 2 2 2 2 2 2 13 2" xfId="11210"/>
    <cellStyle name="Стиль 1 2 2 2 2 2 2 2 2 2 2 2 2 2 2 2 2 13 2 2" xfId="11211"/>
    <cellStyle name="Стиль 1 2 2 2 2 2 2 2 2 2 2 2 2 2 2 2 2 13 2 2 2" xfId="11212"/>
    <cellStyle name="Стиль 1 2 2 2 2 2 2 2 2 2 2 2 2 2 2 2 2 13 2 2 2 2" xfId="11213"/>
    <cellStyle name="Стиль 1 2 2 2 2 2 2 2 2 2 2 2 2 2 2 2 2 13 2 2 3" xfId="11214"/>
    <cellStyle name="Стиль 1 2 2 2 2 2 2 2 2 2 2 2 2 2 2 2 2 13 2 2 4" xfId="11215"/>
    <cellStyle name="Стиль 1 2 2 2 2 2 2 2 2 2 2 2 2 2 2 2 2 13 2 3" xfId="11216"/>
    <cellStyle name="Стиль 1 2 2 2 2 2 2 2 2 2 2 2 2 2 2 2 2 13 2 3 2" xfId="11217"/>
    <cellStyle name="Стиль 1 2 2 2 2 2 2 2 2 2 2 2 2 2 2 2 2 13 2 4" xfId="11218"/>
    <cellStyle name="Стиль 1 2 2 2 2 2 2 2 2 2 2 2 2 2 2 2 2 13 3" xfId="11219"/>
    <cellStyle name="Стиль 1 2 2 2 2 2 2 2 2 2 2 2 2 2 2 2 2 13 3 2" xfId="11220"/>
    <cellStyle name="Стиль 1 2 2 2 2 2 2 2 2 2 2 2 2 2 2 2 2 13 4" xfId="11221"/>
    <cellStyle name="Стиль 1 2 2 2 2 2 2 2 2 2 2 2 2 2 2 2 2 13 5" xfId="11222"/>
    <cellStyle name="Стиль 1 2 2 2 2 2 2 2 2 2 2 2 2 2 2 2 2 14" xfId="11223"/>
    <cellStyle name="Стиль 1 2 2 2 2 2 2 2 2 2 2 2 2 2 2 2 2 14 2" xfId="11224"/>
    <cellStyle name="Стиль 1 2 2 2 2 2 2 2 2 2 2 2 2 2 2 2 2 14 2 2" xfId="11225"/>
    <cellStyle name="Стиль 1 2 2 2 2 2 2 2 2 2 2 2 2 2 2 2 2 14 3" xfId="11226"/>
    <cellStyle name="Стиль 1 2 2 2 2 2 2 2 2 2 2 2 2 2 2 2 2 14 4" xfId="11227"/>
    <cellStyle name="Стиль 1 2 2 2 2 2 2 2 2 2 2 2 2 2 2 2 2 15" xfId="11228"/>
    <cellStyle name="Стиль 1 2 2 2 2 2 2 2 2 2 2 2 2 2 2 2 2 15 2" xfId="11229"/>
    <cellStyle name="Стиль 1 2 2 2 2 2 2 2 2 2 2 2 2 2 2 2 2 16" xfId="11230"/>
    <cellStyle name="Стиль 1 2 2 2 2 2 2 2 2 2 2 2 2 2 2 2 2 2" xfId="11231"/>
    <cellStyle name="Стиль 1 2 2 2 2 2 2 2 2 2 2 2 2 2 2 2 2 2 10" xfId="11232"/>
    <cellStyle name="Стиль 1 2 2 2 2 2 2 2 2 2 2 2 2 2 2 2 2 2 11" xfId="11233"/>
    <cellStyle name="Стиль 1 2 2 2 2 2 2 2 2 2 2 2 2 2 2 2 2 2 12" xfId="11234"/>
    <cellStyle name="Стиль 1 2 2 2 2 2 2 2 2 2 2 2 2 2 2 2 2 2 12 2" xfId="11235"/>
    <cellStyle name="Стиль 1 2 2 2 2 2 2 2 2 2 2 2 2 2 2 2 2 2 12 2 2" xfId="11236"/>
    <cellStyle name="Стиль 1 2 2 2 2 2 2 2 2 2 2 2 2 2 2 2 2 2 12 2 2 2" xfId="11237"/>
    <cellStyle name="Стиль 1 2 2 2 2 2 2 2 2 2 2 2 2 2 2 2 2 2 12 2 2 2 2" xfId="11238"/>
    <cellStyle name="Стиль 1 2 2 2 2 2 2 2 2 2 2 2 2 2 2 2 2 2 12 2 2 2 2 2" xfId="11239"/>
    <cellStyle name="Стиль 1 2 2 2 2 2 2 2 2 2 2 2 2 2 2 2 2 2 12 2 2 2 2 2 2" xfId="11240"/>
    <cellStyle name="Стиль 1 2 2 2 2 2 2 2 2 2 2 2 2 2 2 2 2 2 12 2 2 2 2 3" xfId="11241"/>
    <cellStyle name="Стиль 1 2 2 2 2 2 2 2 2 2 2 2 2 2 2 2 2 2 12 2 2 2 2 4" xfId="11242"/>
    <cellStyle name="Стиль 1 2 2 2 2 2 2 2 2 2 2 2 2 2 2 2 2 2 12 2 2 2 3" xfId="11243"/>
    <cellStyle name="Стиль 1 2 2 2 2 2 2 2 2 2 2 2 2 2 2 2 2 2 12 2 2 2 3 2" xfId="11244"/>
    <cellStyle name="Стиль 1 2 2 2 2 2 2 2 2 2 2 2 2 2 2 2 2 2 12 2 2 2 4" xfId="11245"/>
    <cellStyle name="Стиль 1 2 2 2 2 2 2 2 2 2 2 2 2 2 2 2 2 2 12 2 2 3" xfId="11246"/>
    <cellStyle name="Стиль 1 2 2 2 2 2 2 2 2 2 2 2 2 2 2 2 2 2 12 2 2 3 2" xfId="11247"/>
    <cellStyle name="Стиль 1 2 2 2 2 2 2 2 2 2 2 2 2 2 2 2 2 2 12 2 2 4" xfId="11248"/>
    <cellStyle name="Стиль 1 2 2 2 2 2 2 2 2 2 2 2 2 2 2 2 2 2 12 2 2 5" xfId="11249"/>
    <cellStyle name="Стиль 1 2 2 2 2 2 2 2 2 2 2 2 2 2 2 2 2 2 12 2 3" xfId="11250"/>
    <cellStyle name="Стиль 1 2 2 2 2 2 2 2 2 2 2 2 2 2 2 2 2 2 12 2 3 2" xfId="11251"/>
    <cellStyle name="Стиль 1 2 2 2 2 2 2 2 2 2 2 2 2 2 2 2 2 2 12 2 3 2 2" xfId="11252"/>
    <cellStyle name="Стиль 1 2 2 2 2 2 2 2 2 2 2 2 2 2 2 2 2 2 12 2 3 3" xfId="11253"/>
    <cellStyle name="Стиль 1 2 2 2 2 2 2 2 2 2 2 2 2 2 2 2 2 2 12 2 3 4" xfId="11254"/>
    <cellStyle name="Стиль 1 2 2 2 2 2 2 2 2 2 2 2 2 2 2 2 2 2 12 2 4" xfId="11255"/>
    <cellStyle name="Стиль 1 2 2 2 2 2 2 2 2 2 2 2 2 2 2 2 2 2 12 2 4 2" xfId="11256"/>
    <cellStyle name="Стиль 1 2 2 2 2 2 2 2 2 2 2 2 2 2 2 2 2 2 12 2 5" xfId="11257"/>
    <cellStyle name="Стиль 1 2 2 2 2 2 2 2 2 2 2 2 2 2 2 2 2 2 12 3" xfId="11258"/>
    <cellStyle name="Стиль 1 2 2 2 2 2 2 2 2 2 2 2 2 2 2 2 2 2 12 3 2" xfId="11259"/>
    <cellStyle name="Стиль 1 2 2 2 2 2 2 2 2 2 2 2 2 2 2 2 2 2 12 3 2 2" xfId="11260"/>
    <cellStyle name="Стиль 1 2 2 2 2 2 2 2 2 2 2 2 2 2 2 2 2 2 12 3 2 2 2" xfId="11261"/>
    <cellStyle name="Стиль 1 2 2 2 2 2 2 2 2 2 2 2 2 2 2 2 2 2 12 3 2 3" xfId="11262"/>
    <cellStyle name="Стиль 1 2 2 2 2 2 2 2 2 2 2 2 2 2 2 2 2 2 12 3 2 4" xfId="11263"/>
    <cellStyle name="Стиль 1 2 2 2 2 2 2 2 2 2 2 2 2 2 2 2 2 2 12 3 3" xfId="11264"/>
    <cellStyle name="Стиль 1 2 2 2 2 2 2 2 2 2 2 2 2 2 2 2 2 2 12 3 3 2" xfId="11265"/>
    <cellStyle name="Стиль 1 2 2 2 2 2 2 2 2 2 2 2 2 2 2 2 2 2 12 3 4" xfId="11266"/>
    <cellStyle name="Стиль 1 2 2 2 2 2 2 2 2 2 2 2 2 2 2 2 2 2 12 4" xfId="11267"/>
    <cellStyle name="Стиль 1 2 2 2 2 2 2 2 2 2 2 2 2 2 2 2 2 2 12 4 2" xfId="11268"/>
    <cellStyle name="Стиль 1 2 2 2 2 2 2 2 2 2 2 2 2 2 2 2 2 2 12 5" xfId="11269"/>
    <cellStyle name="Стиль 1 2 2 2 2 2 2 2 2 2 2 2 2 2 2 2 2 2 12 6" xfId="11270"/>
    <cellStyle name="Стиль 1 2 2 2 2 2 2 2 2 2 2 2 2 2 2 2 2 2 13" xfId="11271"/>
    <cellStyle name="Стиль 1 2 2 2 2 2 2 2 2 2 2 2 2 2 2 2 2 2 13 2" xfId="11272"/>
    <cellStyle name="Стиль 1 2 2 2 2 2 2 2 2 2 2 2 2 2 2 2 2 2 13 2 2" xfId="11273"/>
    <cellStyle name="Стиль 1 2 2 2 2 2 2 2 2 2 2 2 2 2 2 2 2 2 13 2 2 2" xfId="11274"/>
    <cellStyle name="Стиль 1 2 2 2 2 2 2 2 2 2 2 2 2 2 2 2 2 2 13 2 2 2 2" xfId="11275"/>
    <cellStyle name="Стиль 1 2 2 2 2 2 2 2 2 2 2 2 2 2 2 2 2 2 13 2 2 3" xfId="11276"/>
    <cellStyle name="Стиль 1 2 2 2 2 2 2 2 2 2 2 2 2 2 2 2 2 2 13 2 2 4" xfId="11277"/>
    <cellStyle name="Стиль 1 2 2 2 2 2 2 2 2 2 2 2 2 2 2 2 2 2 13 2 3" xfId="11278"/>
    <cellStyle name="Стиль 1 2 2 2 2 2 2 2 2 2 2 2 2 2 2 2 2 2 13 2 3 2" xfId="11279"/>
    <cellStyle name="Стиль 1 2 2 2 2 2 2 2 2 2 2 2 2 2 2 2 2 2 13 2 4" xfId="11280"/>
    <cellStyle name="Стиль 1 2 2 2 2 2 2 2 2 2 2 2 2 2 2 2 2 2 13 3" xfId="11281"/>
    <cellStyle name="Стиль 1 2 2 2 2 2 2 2 2 2 2 2 2 2 2 2 2 2 13 3 2" xfId="11282"/>
    <cellStyle name="Стиль 1 2 2 2 2 2 2 2 2 2 2 2 2 2 2 2 2 2 13 4" xfId="11283"/>
    <cellStyle name="Стиль 1 2 2 2 2 2 2 2 2 2 2 2 2 2 2 2 2 2 13 5" xfId="11284"/>
    <cellStyle name="Стиль 1 2 2 2 2 2 2 2 2 2 2 2 2 2 2 2 2 2 14" xfId="11285"/>
    <cellStyle name="Стиль 1 2 2 2 2 2 2 2 2 2 2 2 2 2 2 2 2 2 14 2" xfId="11286"/>
    <cellStyle name="Стиль 1 2 2 2 2 2 2 2 2 2 2 2 2 2 2 2 2 2 14 2 2" xfId="11287"/>
    <cellStyle name="Стиль 1 2 2 2 2 2 2 2 2 2 2 2 2 2 2 2 2 2 14 3" xfId="11288"/>
    <cellStyle name="Стиль 1 2 2 2 2 2 2 2 2 2 2 2 2 2 2 2 2 2 14 4" xfId="11289"/>
    <cellStyle name="Стиль 1 2 2 2 2 2 2 2 2 2 2 2 2 2 2 2 2 2 15" xfId="11290"/>
    <cellStyle name="Стиль 1 2 2 2 2 2 2 2 2 2 2 2 2 2 2 2 2 2 15 2" xfId="11291"/>
    <cellStyle name="Стиль 1 2 2 2 2 2 2 2 2 2 2 2 2 2 2 2 2 2 16" xfId="11292"/>
    <cellStyle name="Стиль 1 2 2 2 2 2 2 2 2 2 2 2 2 2 2 2 2 2 2" xfId="11293"/>
    <cellStyle name="Стиль 1 2 2 2 2 2 2 2 2 2 2 2 2 2 2 2 2 2 2 10" xfId="11294"/>
    <cellStyle name="Стиль 1 2 2 2 2 2 2 2 2 2 2 2 2 2 2 2 2 2 2 11" xfId="11295"/>
    <cellStyle name="Стиль 1 2 2 2 2 2 2 2 2 2 2 2 2 2 2 2 2 2 2 11 2" xfId="11296"/>
    <cellStyle name="Стиль 1 2 2 2 2 2 2 2 2 2 2 2 2 2 2 2 2 2 2 11 2 2" xfId="11297"/>
    <cellStyle name="Стиль 1 2 2 2 2 2 2 2 2 2 2 2 2 2 2 2 2 2 2 11 2 2 2" xfId="11298"/>
    <cellStyle name="Стиль 1 2 2 2 2 2 2 2 2 2 2 2 2 2 2 2 2 2 2 11 2 2 2 2" xfId="11299"/>
    <cellStyle name="Стиль 1 2 2 2 2 2 2 2 2 2 2 2 2 2 2 2 2 2 2 11 2 2 2 2 2" xfId="11300"/>
    <cellStyle name="Стиль 1 2 2 2 2 2 2 2 2 2 2 2 2 2 2 2 2 2 2 11 2 2 2 2 2 2" xfId="11301"/>
    <cellStyle name="Стиль 1 2 2 2 2 2 2 2 2 2 2 2 2 2 2 2 2 2 2 11 2 2 2 2 3" xfId="11302"/>
    <cellStyle name="Стиль 1 2 2 2 2 2 2 2 2 2 2 2 2 2 2 2 2 2 2 11 2 2 2 2 4" xfId="11303"/>
    <cellStyle name="Стиль 1 2 2 2 2 2 2 2 2 2 2 2 2 2 2 2 2 2 2 11 2 2 2 3" xfId="11304"/>
    <cellStyle name="Стиль 1 2 2 2 2 2 2 2 2 2 2 2 2 2 2 2 2 2 2 11 2 2 2 3 2" xfId="11305"/>
    <cellStyle name="Стиль 1 2 2 2 2 2 2 2 2 2 2 2 2 2 2 2 2 2 2 11 2 2 2 4" xfId="11306"/>
    <cellStyle name="Стиль 1 2 2 2 2 2 2 2 2 2 2 2 2 2 2 2 2 2 2 11 2 2 3" xfId="11307"/>
    <cellStyle name="Стиль 1 2 2 2 2 2 2 2 2 2 2 2 2 2 2 2 2 2 2 11 2 2 3 2" xfId="11308"/>
    <cellStyle name="Стиль 1 2 2 2 2 2 2 2 2 2 2 2 2 2 2 2 2 2 2 11 2 2 4" xfId="11309"/>
    <cellStyle name="Стиль 1 2 2 2 2 2 2 2 2 2 2 2 2 2 2 2 2 2 2 11 2 2 5" xfId="11310"/>
    <cellStyle name="Стиль 1 2 2 2 2 2 2 2 2 2 2 2 2 2 2 2 2 2 2 11 2 3" xfId="11311"/>
    <cellStyle name="Стиль 1 2 2 2 2 2 2 2 2 2 2 2 2 2 2 2 2 2 2 11 2 3 2" xfId="11312"/>
    <cellStyle name="Стиль 1 2 2 2 2 2 2 2 2 2 2 2 2 2 2 2 2 2 2 11 2 3 2 2" xfId="11313"/>
    <cellStyle name="Стиль 1 2 2 2 2 2 2 2 2 2 2 2 2 2 2 2 2 2 2 11 2 3 3" xfId="11314"/>
    <cellStyle name="Стиль 1 2 2 2 2 2 2 2 2 2 2 2 2 2 2 2 2 2 2 11 2 3 4" xfId="11315"/>
    <cellStyle name="Стиль 1 2 2 2 2 2 2 2 2 2 2 2 2 2 2 2 2 2 2 11 2 4" xfId="11316"/>
    <cellStyle name="Стиль 1 2 2 2 2 2 2 2 2 2 2 2 2 2 2 2 2 2 2 11 2 4 2" xfId="11317"/>
    <cellStyle name="Стиль 1 2 2 2 2 2 2 2 2 2 2 2 2 2 2 2 2 2 2 11 2 5" xfId="11318"/>
    <cellStyle name="Стиль 1 2 2 2 2 2 2 2 2 2 2 2 2 2 2 2 2 2 2 11 3" xfId="11319"/>
    <cellStyle name="Стиль 1 2 2 2 2 2 2 2 2 2 2 2 2 2 2 2 2 2 2 11 3 2" xfId="11320"/>
    <cellStyle name="Стиль 1 2 2 2 2 2 2 2 2 2 2 2 2 2 2 2 2 2 2 11 3 2 2" xfId="11321"/>
    <cellStyle name="Стиль 1 2 2 2 2 2 2 2 2 2 2 2 2 2 2 2 2 2 2 11 3 2 2 2" xfId="11322"/>
    <cellStyle name="Стиль 1 2 2 2 2 2 2 2 2 2 2 2 2 2 2 2 2 2 2 11 3 2 3" xfId="11323"/>
    <cellStyle name="Стиль 1 2 2 2 2 2 2 2 2 2 2 2 2 2 2 2 2 2 2 11 3 2 4" xfId="11324"/>
    <cellStyle name="Стиль 1 2 2 2 2 2 2 2 2 2 2 2 2 2 2 2 2 2 2 11 3 3" xfId="11325"/>
    <cellStyle name="Стиль 1 2 2 2 2 2 2 2 2 2 2 2 2 2 2 2 2 2 2 11 3 3 2" xfId="11326"/>
    <cellStyle name="Стиль 1 2 2 2 2 2 2 2 2 2 2 2 2 2 2 2 2 2 2 11 3 4" xfId="11327"/>
    <cellStyle name="Стиль 1 2 2 2 2 2 2 2 2 2 2 2 2 2 2 2 2 2 2 11 4" xfId="11328"/>
    <cellStyle name="Стиль 1 2 2 2 2 2 2 2 2 2 2 2 2 2 2 2 2 2 2 11 4 2" xfId="11329"/>
    <cellStyle name="Стиль 1 2 2 2 2 2 2 2 2 2 2 2 2 2 2 2 2 2 2 11 5" xfId="11330"/>
    <cellStyle name="Стиль 1 2 2 2 2 2 2 2 2 2 2 2 2 2 2 2 2 2 2 11 6" xfId="11331"/>
    <cellStyle name="Стиль 1 2 2 2 2 2 2 2 2 2 2 2 2 2 2 2 2 2 2 12" xfId="11332"/>
    <cellStyle name="Стиль 1 2 2 2 2 2 2 2 2 2 2 2 2 2 2 2 2 2 2 12 2" xfId="11333"/>
    <cellStyle name="Стиль 1 2 2 2 2 2 2 2 2 2 2 2 2 2 2 2 2 2 2 12 2 2" xfId="11334"/>
    <cellStyle name="Стиль 1 2 2 2 2 2 2 2 2 2 2 2 2 2 2 2 2 2 2 12 2 2 2" xfId="11335"/>
    <cellStyle name="Стиль 1 2 2 2 2 2 2 2 2 2 2 2 2 2 2 2 2 2 2 12 2 2 2 2" xfId="11336"/>
    <cellStyle name="Стиль 1 2 2 2 2 2 2 2 2 2 2 2 2 2 2 2 2 2 2 12 2 2 3" xfId="11337"/>
    <cellStyle name="Стиль 1 2 2 2 2 2 2 2 2 2 2 2 2 2 2 2 2 2 2 12 2 2 4" xfId="11338"/>
    <cellStyle name="Стиль 1 2 2 2 2 2 2 2 2 2 2 2 2 2 2 2 2 2 2 12 2 3" xfId="11339"/>
    <cellStyle name="Стиль 1 2 2 2 2 2 2 2 2 2 2 2 2 2 2 2 2 2 2 12 2 3 2" xfId="11340"/>
    <cellStyle name="Стиль 1 2 2 2 2 2 2 2 2 2 2 2 2 2 2 2 2 2 2 12 2 4" xfId="11341"/>
    <cellStyle name="Стиль 1 2 2 2 2 2 2 2 2 2 2 2 2 2 2 2 2 2 2 12 3" xfId="11342"/>
    <cellStyle name="Стиль 1 2 2 2 2 2 2 2 2 2 2 2 2 2 2 2 2 2 2 12 3 2" xfId="11343"/>
    <cellStyle name="Стиль 1 2 2 2 2 2 2 2 2 2 2 2 2 2 2 2 2 2 2 12 4" xfId="11344"/>
    <cellStyle name="Стиль 1 2 2 2 2 2 2 2 2 2 2 2 2 2 2 2 2 2 2 12 5" xfId="11345"/>
    <cellStyle name="Стиль 1 2 2 2 2 2 2 2 2 2 2 2 2 2 2 2 2 2 2 13" xfId="11346"/>
    <cellStyle name="Стиль 1 2 2 2 2 2 2 2 2 2 2 2 2 2 2 2 2 2 2 13 2" xfId="11347"/>
    <cellStyle name="Стиль 1 2 2 2 2 2 2 2 2 2 2 2 2 2 2 2 2 2 2 13 2 2" xfId="11348"/>
    <cellStyle name="Стиль 1 2 2 2 2 2 2 2 2 2 2 2 2 2 2 2 2 2 2 13 3" xfId="11349"/>
    <cellStyle name="Стиль 1 2 2 2 2 2 2 2 2 2 2 2 2 2 2 2 2 2 2 13 4" xfId="11350"/>
    <cellStyle name="Стиль 1 2 2 2 2 2 2 2 2 2 2 2 2 2 2 2 2 2 2 14" xfId="11351"/>
    <cellStyle name="Стиль 1 2 2 2 2 2 2 2 2 2 2 2 2 2 2 2 2 2 2 14 2" xfId="11352"/>
    <cellStyle name="Стиль 1 2 2 2 2 2 2 2 2 2 2 2 2 2 2 2 2 2 2 15" xfId="11353"/>
    <cellStyle name="Стиль 1 2 2 2 2 2 2 2 2 2 2 2 2 2 2 2 2 2 2 2" xfId="11354"/>
    <cellStyle name="Стиль 1 2 2 2 2 2 2 2 2 2 2 2 2 2 2 2 2 2 2 2 10" xfId="11355"/>
    <cellStyle name="Стиль 1 2 2 2 2 2 2 2 2 2 2 2 2 2 2 2 2 2 2 2 11" xfId="11356"/>
    <cellStyle name="Стиль 1 2 2 2 2 2 2 2 2 2 2 2 2 2 2 2 2 2 2 2 11 2" xfId="11357"/>
    <cellStyle name="Стиль 1 2 2 2 2 2 2 2 2 2 2 2 2 2 2 2 2 2 2 2 11 2 2" xfId="11358"/>
    <cellStyle name="Стиль 1 2 2 2 2 2 2 2 2 2 2 2 2 2 2 2 2 2 2 2 11 2 2 2" xfId="11359"/>
    <cellStyle name="Стиль 1 2 2 2 2 2 2 2 2 2 2 2 2 2 2 2 2 2 2 2 11 2 2 2 2" xfId="11360"/>
    <cellStyle name="Стиль 1 2 2 2 2 2 2 2 2 2 2 2 2 2 2 2 2 2 2 2 11 2 2 2 2 2" xfId="11361"/>
    <cellStyle name="Стиль 1 2 2 2 2 2 2 2 2 2 2 2 2 2 2 2 2 2 2 2 11 2 2 2 2 2 2" xfId="11362"/>
    <cellStyle name="Стиль 1 2 2 2 2 2 2 2 2 2 2 2 2 2 2 2 2 2 2 2 11 2 2 2 2 3" xfId="11363"/>
    <cellStyle name="Стиль 1 2 2 2 2 2 2 2 2 2 2 2 2 2 2 2 2 2 2 2 11 2 2 2 2 4" xfId="11364"/>
    <cellStyle name="Стиль 1 2 2 2 2 2 2 2 2 2 2 2 2 2 2 2 2 2 2 2 11 2 2 2 3" xfId="11365"/>
    <cellStyle name="Стиль 1 2 2 2 2 2 2 2 2 2 2 2 2 2 2 2 2 2 2 2 11 2 2 2 3 2" xfId="11366"/>
    <cellStyle name="Стиль 1 2 2 2 2 2 2 2 2 2 2 2 2 2 2 2 2 2 2 2 11 2 2 2 4" xfId="11367"/>
    <cellStyle name="Стиль 1 2 2 2 2 2 2 2 2 2 2 2 2 2 2 2 2 2 2 2 11 2 2 3" xfId="11368"/>
    <cellStyle name="Стиль 1 2 2 2 2 2 2 2 2 2 2 2 2 2 2 2 2 2 2 2 11 2 2 3 2" xfId="11369"/>
    <cellStyle name="Стиль 1 2 2 2 2 2 2 2 2 2 2 2 2 2 2 2 2 2 2 2 11 2 2 4" xfId="11370"/>
    <cellStyle name="Стиль 1 2 2 2 2 2 2 2 2 2 2 2 2 2 2 2 2 2 2 2 11 2 2 5" xfId="11371"/>
    <cellStyle name="Стиль 1 2 2 2 2 2 2 2 2 2 2 2 2 2 2 2 2 2 2 2 11 2 3" xfId="11372"/>
    <cellStyle name="Стиль 1 2 2 2 2 2 2 2 2 2 2 2 2 2 2 2 2 2 2 2 11 2 3 2" xfId="11373"/>
    <cellStyle name="Стиль 1 2 2 2 2 2 2 2 2 2 2 2 2 2 2 2 2 2 2 2 11 2 3 2 2" xfId="11374"/>
    <cellStyle name="Стиль 1 2 2 2 2 2 2 2 2 2 2 2 2 2 2 2 2 2 2 2 11 2 3 3" xfId="11375"/>
    <cellStyle name="Стиль 1 2 2 2 2 2 2 2 2 2 2 2 2 2 2 2 2 2 2 2 11 2 3 4" xfId="11376"/>
    <cellStyle name="Стиль 1 2 2 2 2 2 2 2 2 2 2 2 2 2 2 2 2 2 2 2 11 2 4" xfId="11377"/>
    <cellStyle name="Стиль 1 2 2 2 2 2 2 2 2 2 2 2 2 2 2 2 2 2 2 2 11 2 4 2" xfId="11378"/>
    <cellStyle name="Стиль 1 2 2 2 2 2 2 2 2 2 2 2 2 2 2 2 2 2 2 2 11 2 5" xfId="11379"/>
    <cellStyle name="Стиль 1 2 2 2 2 2 2 2 2 2 2 2 2 2 2 2 2 2 2 2 11 3" xfId="11380"/>
    <cellStyle name="Стиль 1 2 2 2 2 2 2 2 2 2 2 2 2 2 2 2 2 2 2 2 11 3 2" xfId="11381"/>
    <cellStyle name="Стиль 1 2 2 2 2 2 2 2 2 2 2 2 2 2 2 2 2 2 2 2 11 3 2 2" xfId="11382"/>
    <cellStyle name="Стиль 1 2 2 2 2 2 2 2 2 2 2 2 2 2 2 2 2 2 2 2 11 3 2 2 2" xfId="11383"/>
    <cellStyle name="Стиль 1 2 2 2 2 2 2 2 2 2 2 2 2 2 2 2 2 2 2 2 11 3 2 3" xfId="11384"/>
    <cellStyle name="Стиль 1 2 2 2 2 2 2 2 2 2 2 2 2 2 2 2 2 2 2 2 11 3 2 4" xfId="11385"/>
    <cellStyle name="Стиль 1 2 2 2 2 2 2 2 2 2 2 2 2 2 2 2 2 2 2 2 11 3 3" xfId="11386"/>
    <cellStyle name="Стиль 1 2 2 2 2 2 2 2 2 2 2 2 2 2 2 2 2 2 2 2 11 3 3 2" xfId="11387"/>
    <cellStyle name="Стиль 1 2 2 2 2 2 2 2 2 2 2 2 2 2 2 2 2 2 2 2 11 3 4" xfId="11388"/>
    <cellStyle name="Стиль 1 2 2 2 2 2 2 2 2 2 2 2 2 2 2 2 2 2 2 2 11 4" xfId="11389"/>
    <cellStyle name="Стиль 1 2 2 2 2 2 2 2 2 2 2 2 2 2 2 2 2 2 2 2 11 4 2" xfId="11390"/>
    <cellStyle name="Стиль 1 2 2 2 2 2 2 2 2 2 2 2 2 2 2 2 2 2 2 2 11 5" xfId="11391"/>
    <cellStyle name="Стиль 1 2 2 2 2 2 2 2 2 2 2 2 2 2 2 2 2 2 2 2 11 6" xfId="11392"/>
    <cellStyle name="Стиль 1 2 2 2 2 2 2 2 2 2 2 2 2 2 2 2 2 2 2 2 12" xfId="11393"/>
    <cellStyle name="Стиль 1 2 2 2 2 2 2 2 2 2 2 2 2 2 2 2 2 2 2 2 12 2" xfId="11394"/>
    <cellStyle name="Стиль 1 2 2 2 2 2 2 2 2 2 2 2 2 2 2 2 2 2 2 2 12 2 2" xfId="11395"/>
    <cellStyle name="Стиль 1 2 2 2 2 2 2 2 2 2 2 2 2 2 2 2 2 2 2 2 12 2 2 2" xfId="11396"/>
    <cellStyle name="Стиль 1 2 2 2 2 2 2 2 2 2 2 2 2 2 2 2 2 2 2 2 12 2 2 2 2" xfId="11397"/>
    <cellStyle name="Стиль 1 2 2 2 2 2 2 2 2 2 2 2 2 2 2 2 2 2 2 2 12 2 2 3" xfId="11398"/>
    <cellStyle name="Стиль 1 2 2 2 2 2 2 2 2 2 2 2 2 2 2 2 2 2 2 2 12 2 2 4" xfId="11399"/>
    <cellStyle name="Стиль 1 2 2 2 2 2 2 2 2 2 2 2 2 2 2 2 2 2 2 2 12 2 3" xfId="11400"/>
    <cellStyle name="Стиль 1 2 2 2 2 2 2 2 2 2 2 2 2 2 2 2 2 2 2 2 12 2 3 2" xfId="11401"/>
    <cellStyle name="Стиль 1 2 2 2 2 2 2 2 2 2 2 2 2 2 2 2 2 2 2 2 12 2 4" xfId="11402"/>
    <cellStyle name="Стиль 1 2 2 2 2 2 2 2 2 2 2 2 2 2 2 2 2 2 2 2 12 3" xfId="11403"/>
    <cellStyle name="Стиль 1 2 2 2 2 2 2 2 2 2 2 2 2 2 2 2 2 2 2 2 12 3 2" xfId="11404"/>
    <cellStyle name="Стиль 1 2 2 2 2 2 2 2 2 2 2 2 2 2 2 2 2 2 2 2 12 4" xfId="11405"/>
    <cellStyle name="Стиль 1 2 2 2 2 2 2 2 2 2 2 2 2 2 2 2 2 2 2 2 12 5" xfId="11406"/>
    <cellStyle name="Стиль 1 2 2 2 2 2 2 2 2 2 2 2 2 2 2 2 2 2 2 2 13" xfId="11407"/>
    <cellStyle name="Стиль 1 2 2 2 2 2 2 2 2 2 2 2 2 2 2 2 2 2 2 2 13 2" xfId="11408"/>
    <cellStyle name="Стиль 1 2 2 2 2 2 2 2 2 2 2 2 2 2 2 2 2 2 2 2 13 2 2" xfId="11409"/>
    <cellStyle name="Стиль 1 2 2 2 2 2 2 2 2 2 2 2 2 2 2 2 2 2 2 2 13 3" xfId="11410"/>
    <cellStyle name="Стиль 1 2 2 2 2 2 2 2 2 2 2 2 2 2 2 2 2 2 2 2 13 4" xfId="11411"/>
    <cellStyle name="Стиль 1 2 2 2 2 2 2 2 2 2 2 2 2 2 2 2 2 2 2 2 14" xfId="11412"/>
    <cellStyle name="Стиль 1 2 2 2 2 2 2 2 2 2 2 2 2 2 2 2 2 2 2 2 14 2" xfId="11413"/>
    <cellStyle name="Стиль 1 2 2 2 2 2 2 2 2 2 2 2 2 2 2 2 2 2 2 2 15" xfId="11414"/>
    <cellStyle name="Стиль 1 2 2 2 2 2 2 2 2 2 2 2 2 2 2 2 2 2 2 2 2" xfId="11415"/>
    <cellStyle name="Стиль 1 2 2 2 2 2 2 2 2 2 2 2 2 2 2 2 2 2 2 2 2 2" xfId="11416"/>
    <cellStyle name="Стиль 1 2 2 2 2 2 2 2 2 2 2 2 2 2 2 2 2 2 2 2 2 2 2" xfId="11417"/>
    <cellStyle name="Стиль 1 2 2 2 2 2 2 2 2 2 2 2 2 2 2 2 2 2 2 2 2 2 2 2" xfId="11418"/>
    <cellStyle name="Стиль 1 2 2 2 2 2 2 2 2 2 2 2 2 2 2 2 2 2 2 2 2 2 2 2 2" xfId="11419"/>
    <cellStyle name="Стиль 1 2 2 2 2 2 2 2 2 2 2 2 2 2 2 2 2 2 2 2 2 2 2 2 2 2" xfId="11420"/>
    <cellStyle name="Стиль 1 2 2 2 2 2 2 2 2 2 2 2 2 2 2 2 2 2 2 2 2 2 2 2 2 2 2" xfId="11421"/>
    <cellStyle name="Стиль 1 2 2 2 2 2 2 2 2 2 2 2 2 2 2 2 2 2 2 2 2 2 2 2 2 2 2 2" xfId="11422"/>
    <cellStyle name="Стиль 1 2 2 2 2 2 2 2 2 2 2 2 2 2 2 2 2 2 2 2 2 2 2 2 2 2 2 2 2" xfId="11423"/>
    <cellStyle name="Стиль 1 2 2 2 2 2 2 2 2 2 2 2 2 2 2 2 2 2 2 2 2 2 2 2 2 2 2 3" xfId="11424"/>
    <cellStyle name="Стиль 1 2 2 2 2 2 2 2 2 2 2 2 2 2 2 2 2 2 2 2 2 2 2 2 2 2 2 4" xfId="11425"/>
    <cellStyle name="Стиль 1 2 2 2 2 2 2 2 2 2 2 2 2 2 2 2 2 2 2 2 2 2 2 2 2 2 3" xfId="11426"/>
    <cellStyle name="Стиль 1 2 2 2 2 2 2 2 2 2 2 2 2 2 2 2 2 2 2 2 2 2 2 2 2 2 3 2" xfId="11427"/>
    <cellStyle name="Стиль 1 2 2 2 2 2 2 2 2 2 2 2 2 2 2 2 2 2 2 2 2 2 2 2 2 2 4" xfId="11428"/>
    <cellStyle name="Стиль 1 2 2 2 2 2 2 2 2 2 2 2 2 2 2 2 2 2 2 2 2 2 2 2 2 3" xfId="11429"/>
    <cellStyle name="Стиль 1 2 2 2 2 2 2 2 2 2 2 2 2 2 2 2 2 2 2 2 2 2 2 2 2 3 2" xfId="11430"/>
    <cellStyle name="Стиль 1 2 2 2 2 2 2 2 2 2 2 2 2 2 2 2 2 2 2 2 2 2 2 2 2 4" xfId="11431"/>
    <cellStyle name="Стиль 1 2 2 2 2 2 2 2 2 2 2 2 2 2 2 2 2 2 2 2 2 2 2 2 2 5" xfId="11432"/>
    <cellStyle name="Стиль 1 2 2 2 2 2 2 2 2 2 2 2 2 2 2 2 2 2 2 2 2 2 2 2 3" xfId="11433"/>
    <cellStyle name="Стиль 1 2 2 2 2 2 2 2 2 2 2 2 2 2 2 2 2 2 2 2 2 2 2 2 3 2" xfId="11434"/>
    <cellStyle name="Стиль 1 2 2 2 2 2 2 2 2 2 2 2 2 2 2 2 2 2 2 2 2 2 2 2 3 2 2" xfId="11435"/>
    <cellStyle name="Стиль 1 2 2 2 2 2 2 2 2 2 2 2 2 2 2 2 2 2 2 2 2 2 2 2 3 3" xfId="11436"/>
    <cellStyle name="Стиль 1 2 2 2 2 2 2 2 2 2 2 2 2 2 2 2 2 2 2 2 2 2 2 2 3 4" xfId="11437"/>
    <cellStyle name="Стиль 1 2 2 2 2 2 2 2 2 2 2 2 2 2 2 2 2 2 2 2 2 2 2 2 4" xfId="11438"/>
    <cellStyle name="Стиль 1 2 2 2 2 2 2 2 2 2 2 2 2 2 2 2 2 2 2 2 2 2 2 2 4 2" xfId="11439"/>
    <cellStyle name="Стиль 1 2 2 2 2 2 2 2 2 2 2 2 2 2 2 2 2 2 2 2 2 2 2 2 5" xfId="11440"/>
    <cellStyle name="Стиль 1 2 2 2 2 2 2 2 2 2 2 2 2 2 2 2 2 2 2 2 2 2 2 3" xfId="11441"/>
    <cellStyle name="Стиль 1 2 2 2 2 2 2 2 2 2 2 2 2 2 2 2 2 2 2 2 2 2 2 3 2" xfId="11442"/>
    <cellStyle name="Стиль 1 2 2 2 2 2 2 2 2 2 2 2 2 2 2 2 2 2 2 2 2 2 2 3 2 2" xfId="11443"/>
    <cellStyle name="Стиль 1 2 2 2 2 2 2 2 2 2 2 2 2 2 2 2 2 2 2 2 2 2 2 3 2 2 2" xfId="11444"/>
    <cellStyle name="Стиль 1 2 2 2 2 2 2 2 2 2 2 2 2 2 2 2 2 2 2 2 2 2 2 3 2 3" xfId="11445"/>
    <cellStyle name="Стиль 1 2 2 2 2 2 2 2 2 2 2 2 2 2 2 2 2 2 2 2 2 2 2 3 2 4" xfId="11446"/>
    <cellStyle name="Стиль 1 2 2 2 2 2 2 2 2 2 2 2 2 2 2 2 2 2 2 2 2 2 2 3 3" xfId="11447"/>
    <cellStyle name="Стиль 1 2 2 2 2 2 2 2 2 2 2 2 2 2 2 2 2 2 2 2 2 2 2 3 3 2" xfId="11448"/>
    <cellStyle name="Стиль 1 2 2 2 2 2 2 2 2 2 2 2 2 2 2 2 2 2 2 2 2 2 2 3 4" xfId="11449"/>
    <cellStyle name="Стиль 1 2 2 2 2 2 2 2 2 2 2 2 2 2 2 2 2 2 2 2 2 2 2 4" xfId="11450"/>
    <cellStyle name="Стиль 1 2 2 2 2 2 2 2 2 2 2 2 2 2 2 2 2 2 2 2 2 2 2 4 2" xfId="11451"/>
    <cellStyle name="Стиль 1 2 2 2 2 2 2 2 2 2 2 2 2 2 2 2 2 2 2 2 2 2 2 5" xfId="11452"/>
    <cellStyle name="Стиль 1 2 2 2 2 2 2 2 2 2 2 2 2 2 2 2 2 2 2 2 2 2 2 6" xfId="11453"/>
    <cellStyle name="Стиль 1 2 2 2 2 2 2 2 2 2 2 2 2 2 2 2 2 2 2 2 2 2 3" xfId="11454"/>
    <cellStyle name="Стиль 1 2 2 2 2 2 2 2 2 2 2 2 2 2 2 2 2 2 2 2 2 2 3 2" xfId="11455"/>
    <cellStyle name="Стиль 1 2 2 2 2 2 2 2 2 2 2 2 2 2 2 2 2 2 2 2 2 2 3 2 2" xfId="11456"/>
    <cellStyle name="Стиль 1 2 2 2 2 2 2 2 2 2 2 2 2 2 2 2 2 2 2 2 2 2 3 2 2 2" xfId="11457"/>
    <cellStyle name="Стиль 1 2 2 2 2 2 2 2 2 2 2 2 2 2 2 2 2 2 2 2 2 2 3 2 2 2 2" xfId="11458"/>
    <cellStyle name="Стиль 1 2 2 2 2 2 2 2 2 2 2 2 2 2 2 2 2 2 2 2 2 2 3 2 2 3" xfId="11459"/>
    <cellStyle name="Стиль 1 2 2 2 2 2 2 2 2 2 2 2 2 2 2 2 2 2 2 2 2 2 3 2 2 4" xfId="11460"/>
    <cellStyle name="Стиль 1 2 2 2 2 2 2 2 2 2 2 2 2 2 2 2 2 2 2 2 2 2 3 2 3" xfId="11461"/>
    <cellStyle name="Стиль 1 2 2 2 2 2 2 2 2 2 2 2 2 2 2 2 2 2 2 2 2 2 3 2 3 2" xfId="11462"/>
    <cellStyle name="Стиль 1 2 2 2 2 2 2 2 2 2 2 2 2 2 2 2 2 2 2 2 2 2 3 2 4" xfId="11463"/>
    <cellStyle name="Стиль 1 2 2 2 2 2 2 2 2 2 2 2 2 2 2 2 2 2 2 2 2 2 3 3" xfId="11464"/>
    <cellStyle name="Стиль 1 2 2 2 2 2 2 2 2 2 2 2 2 2 2 2 2 2 2 2 2 2 3 3 2" xfId="11465"/>
    <cellStyle name="Стиль 1 2 2 2 2 2 2 2 2 2 2 2 2 2 2 2 2 2 2 2 2 2 3 4" xfId="11466"/>
    <cellStyle name="Стиль 1 2 2 2 2 2 2 2 2 2 2 2 2 2 2 2 2 2 2 2 2 2 3 5" xfId="11467"/>
    <cellStyle name="Стиль 1 2 2 2 2 2 2 2 2 2 2 2 2 2 2 2 2 2 2 2 2 2 4" xfId="11468"/>
    <cellStyle name="Стиль 1 2 2 2 2 2 2 2 2 2 2 2 2 2 2 2 2 2 2 2 2 2 4 2" xfId="11469"/>
    <cellStyle name="Стиль 1 2 2 2 2 2 2 2 2 2 2 2 2 2 2 2 2 2 2 2 2 2 4 2 2" xfId="11470"/>
    <cellStyle name="Стиль 1 2 2 2 2 2 2 2 2 2 2 2 2 2 2 2 2 2 2 2 2 2 4 3" xfId="11471"/>
    <cellStyle name="Стиль 1 2 2 2 2 2 2 2 2 2 2 2 2 2 2 2 2 2 2 2 2 2 4 4" xfId="11472"/>
    <cellStyle name="Стиль 1 2 2 2 2 2 2 2 2 2 2 2 2 2 2 2 2 2 2 2 2 2 5" xfId="11473"/>
    <cellStyle name="Стиль 1 2 2 2 2 2 2 2 2 2 2 2 2 2 2 2 2 2 2 2 2 2 5 2" xfId="11474"/>
    <cellStyle name="Стиль 1 2 2 2 2 2 2 2 2 2 2 2 2 2 2 2 2 2 2 2 2 2 6" xfId="11475"/>
    <cellStyle name="Стиль 1 2 2 2 2 2 2 2 2 2 2 2 2 2 2 2 2 2 2 2 2 3" xfId="11476"/>
    <cellStyle name="Стиль 1 2 2 2 2 2 2 2 2 2 2 2 2 2 2 2 2 2 2 2 2 3 2" xfId="11477"/>
    <cellStyle name="Стиль 1 2 2 2 2 2 2 2 2 2 2 2 2 2 2 2 2 2 2 2 2 3 2 2" xfId="11478"/>
    <cellStyle name="Стиль 1 2 2 2 2 2 2 2 2 2 2 2 2 2 2 2 2 2 2 2 2 3 2 2 2" xfId="11479"/>
    <cellStyle name="Стиль 1 2 2 2 2 2 2 2 2 2 2 2 2 2 2 2 2 2 2 2 2 3 2 2 2 2" xfId="11480"/>
    <cellStyle name="Стиль 1 2 2 2 2 2 2 2 2 2 2 2 2 2 2 2 2 2 2 2 2 3 2 2 2 2 2" xfId="11481"/>
    <cellStyle name="Стиль 1 2 2 2 2 2 2 2 2 2 2 2 2 2 2 2 2 2 2 2 2 3 2 2 2 3" xfId="11482"/>
    <cellStyle name="Стиль 1 2 2 2 2 2 2 2 2 2 2 2 2 2 2 2 2 2 2 2 2 3 2 2 2 4" xfId="11483"/>
    <cellStyle name="Стиль 1 2 2 2 2 2 2 2 2 2 2 2 2 2 2 2 2 2 2 2 2 3 2 2 3" xfId="11484"/>
    <cellStyle name="Стиль 1 2 2 2 2 2 2 2 2 2 2 2 2 2 2 2 2 2 2 2 2 3 2 2 3 2" xfId="11485"/>
    <cellStyle name="Стиль 1 2 2 2 2 2 2 2 2 2 2 2 2 2 2 2 2 2 2 2 2 3 2 2 4" xfId="11486"/>
    <cellStyle name="Стиль 1 2 2 2 2 2 2 2 2 2 2 2 2 2 2 2 2 2 2 2 2 3 2 3" xfId="11487"/>
    <cellStyle name="Стиль 1 2 2 2 2 2 2 2 2 2 2 2 2 2 2 2 2 2 2 2 2 3 2 3 2" xfId="11488"/>
    <cellStyle name="Стиль 1 2 2 2 2 2 2 2 2 2 2 2 2 2 2 2 2 2 2 2 2 3 2 4" xfId="11489"/>
    <cellStyle name="Стиль 1 2 2 2 2 2 2 2 2 2 2 2 2 2 2 2 2 2 2 2 2 3 2 5" xfId="11490"/>
    <cellStyle name="Стиль 1 2 2 2 2 2 2 2 2 2 2 2 2 2 2 2 2 2 2 2 2 3 3" xfId="11491"/>
    <cellStyle name="Стиль 1 2 2 2 2 2 2 2 2 2 2 2 2 2 2 2 2 2 2 2 2 3 3 2" xfId="11492"/>
    <cellStyle name="Стиль 1 2 2 2 2 2 2 2 2 2 2 2 2 2 2 2 2 2 2 2 2 3 3 2 2" xfId="11493"/>
    <cellStyle name="Стиль 1 2 2 2 2 2 2 2 2 2 2 2 2 2 2 2 2 2 2 2 2 3 3 3" xfId="11494"/>
    <cellStyle name="Стиль 1 2 2 2 2 2 2 2 2 2 2 2 2 2 2 2 2 2 2 2 2 3 3 4" xfId="11495"/>
    <cellStyle name="Стиль 1 2 2 2 2 2 2 2 2 2 2 2 2 2 2 2 2 2 2 2 2 3 4" xfId="11496"/>
    <cellStyle name="Стиль 1 2 2 2 2 2 2 2 2 2 2 2 2 2 2 2 2 2 2 2 2 3 4 2" xfId="11497"/>
    <cellStyle name="Стиль 1 2 2 2 2 2 2 2 2 2 2 2 2 2 2 2 2 2 2 2 2 3 5" xfId="11498"/>
    <cellStyle name="Стиль 1 2 2 2 2 2 2 2 2 2 2 2 2 2 2 2 2 2 2 2 2 4" xfId="11499"/>
    <cellStyle name="Стиль 1 2 2 2 2 2 2 2 2 2 2 2 2 2 2 2 2 2 2 2 2 4 2" xfId="11500"/>
    <cellStyle name="Стиль 1 2 2 2 2 2 2 2 2 2 2 2 2 2 2 2 2 2 2 2 2 4 2 2" xfId="11501"/>
    <cellStyle name="Стиль 1 2 2 2 2 2 2 2 2 2 2 2 2 2 2 2 2 2 2 2 2 4 2 2 2" xfId="11502"/>
    <cellStyle name="Стиль 1 2 2 2 2 2 2 2 2 2 2 2 2 2 2 2 2 2 2 2 2 4 2 3" xfId="11503"/>
    <cellStyle name="Стиль 1 2 2 2 2 2 2 2 2 2 2 2 2 2 2 2 2 2 2 2 2 4 2 4" xfId="11504"/>
    <cellStyle name="Стиль 1 2 2 2 2 2 2 2 2 2 2 2 2 2 2 2 2 2 2 2 2 4 3" xfId="11505"/>
    <cellStyle name="Стиль 1 2 2 2 2 2 2 2 2 2 2 2 2 2 2 2 2 2 2 2 2 4 3 2" xfId="11506"/>
    <cellStyle name="Стиль 1 2 2 2 2 2 2 2 2 2 2 2 2 2 2 2 2 2 2 2 2 4 4" xfId="11507"/>
    <cellStyle name="Стиль 1 2 2 2 2 2 2 2 2 2 2 2 2 2 2 2 2 2 2 2 2 5" xfId="11508"/>
    <cellStyle name="Стиль 1 2 2 2 2 2 2 2 2 2 2 2 2 2 2 2 2 2 2 2 2 5 2" xfId="11509"/>
    <cellStyle name="Стиль 1 2 2 2 2 2 2 2 2 2 2 2 2 2 2 2 2 2 2 2 2 6" xfId="11510"/>
    <cellStyle name="Стиль 1 2 2 2 2 2 2 2 2 2 2 2 2 2 2 2 2 2 2 2 2 7" xfId="11511"/>
    <cellStyle name="Стиль 1 2 2 2 2 2 2 2 2 2 2 2 2 2 2 2 2 2 2 2 3" xfId="11512"/>
    <cellStyle name="Стиль 1 2 2 2 2 2 2 2 2 2 2 2 2 2 2 2 2 2 2 2 4" xfId="11513"/>
    <cellStyle name="Стиль 1 2 2 2 2 2 2 2 2 2 2 2 2 2 2 2 2 2 2 2 5" xfId="11514"/>
    <cellStyle name="Стиль 1 2 2 2 2 2 2 2 2 2 2 2 2 2 2 2 2 2 2 2 6" xfId="11515"/>
    <cellStyle name="Стиль 1 2 2 2 2 2 2 2 2 2 2 2 2 2 2 2 2 2 2 2 7" xfId="11516"/>
    <cellStyle name="Стиль 1 2 2 2 2 2 2 2 2 2 2 2 2 2 2 2 2 2 2 2 8" xfId="11517"/>
    <cellStyle name="Стиль 1 2 2 2 2 2 2 2 2 2 2 2 2 2 2 2 2 2 2 2 9" xfId="11518"/>
    <cellStyle name="Стиль 1 2 2 2 2 2 2 2 2 2 2 2 2 2 2 2 2 2 2 3" xfId="11519"/>
    <cellStyle name="Стиль 1 2 2 2 2 2 2 2 2 2 2 2 2 2 2 2 2 2 2 4" xfId="11520"/>
    <cellStyle name="Стиль 1 2 2 2 2 2 2 2 2 2 2 2 2 2 2 2 2 2 2 5" xfId="11521"/>
    <cellStyle name="Стиль 1 2 2 2 2 2 2 2 2 2 2 2 2 2 2 2 2 2 2 6" xfId="11522"/>
    <cellStyle name="Стиль 1 2 2 2 2 2 2 2 2 2 2 2 2 2 2 2 2 2 2 7" xfId="11523"/>
    <cellStyle name="Стиль 1 2 2 2 2 2 2 2 2 2 2 2 2 2 2 2 2 2 2 8" xfId="11524"/>
    <cellStyle name="Стиль 1 2 2 2 2 2 2 2 2 2 2 2 2 2 2 2 2 2 2 9" xfId="11525"/>
    <cellStyle name="Стиль 1 2 2 2 2 2 2 2 2 2 2 2 2 2 2 2 2 2 3" xfId="11526"/>
    <cellStyle name="Стиль 1 2 2 2 2 2 2 2 2 2 2 2 2 2 2 2 2 2 4" xfId="11527"/>
    <cellStyle name="Стиль 1 2 2 2 2 2 2 2 2 2 2 2 2 2 2 2 2 2 5" xfId="11528"/>
    <cellStyle name="Стиль 1 2 2 2 2 2 2 2 2 2 2 2 2 2 2 2 2 2 6" xfId="11529"/>
    <cellStyle name="Стиль 1 2 2 2 2 2 2 2 2 2 2 2 2 2 2 2 2 2 7" xfId="11530"/>
    <cellStyle name="Стиль 1 2 2 2 2 2 2 2 2 2 2 2 2 2 2 2 2 2 8" xfId="11531"/>
    <cellStyle name="Стиль 1 2 2 2 2 2 2 2 2 2 2 2 2 2 2 2 2 2 9" xfId="11532"/>
    <cellStyle name="Стиль 1 2 2 2 2 2 2 2 2 2 2 2 2 2 2 2 2 3" xfId="11533"/>
    <cellStyle name="Стиль 1 2 2 2 2 2 2 2 2 2 2 2 2 2 2 2 2 3 10" xfId="11534"/>
    <cellStyle name="Стиль 1 2 2 2 2 2 2 2 2 2 2 2 2 2 2 2 2 3 2" xfId="11535"/>
    <cellStyle name="Стиль 1 2 2 2 2 2 2 2 2 2 2 2 2 2 2 2 2 3 3" xfId="11536"/>
    <cellStyle name="Стиль 1 2 2 2 2 2 2 2 2 2 2 2 2 2 2 2 2 3 4" xfId="11537"/>
    <cellStyle name="Стиль 1 2 2 2 2 2 2 2 2 2 2 2 2 2 2 2 2 3 5" xfId="11538"/>
    <cellStyle name="Стиль 1 2 2 2 2 2 2 2 2 2 2 2 2 2 2 2 2 3 6" xfId="11539"/>
    <cellStyle name="Стиль 1 2 2 2 2 2 2 2 2 2 2 2 2 2 2 2 2 3 7" xfId="11540"/>
    <cellStyle name="Стиль 1 2 2 2 2 2 2 2 2 2 2 2 2 2 2 2 2 3 8" xfId="11541"/>
    <cellStyle name="Стиль 1 2 2 2 2 2 2 2 2 2 2 2 2 2 2 2 2 3 9" xfId="11542"/>
    <cellStyle name="Стиль 1 2 2 2 2 2 2 2 2 2 2 2 2 2 2 2 2 4" xfId="11543"/>
    <cellStyle name="Стиль 1 2 2 2 2 2 2 2 2 2 2 2 2 2 2 2 2 5" xfId="11544"/>
    <cellStyle name="Стиль 1 2 2 2 2 2 2 2 2 2 2 2 2 2 2 2 2 6" xfId="11545"/>
    <cellStyle name="Стиль 1 2 2 2 2 2 2 2 2 2 2 2 2 2 2 2 2 7" xfId="11546"/>
    <cellStyle name="Стиль 1 2 2 2 2 2 2 2 2 2 2 2 2 2 2 2 2 8" xfId="11547"/>
    <cellStyle name="Стиль 1 2 2 2 2 2 2 2 2 2 2 2 2 2 2 2 2 9" xfId="11548"/>
    <cellStyle name="Стиль 1 2 2 2 2 2 2 2 2 2 2 2 2 2 2 2 3" xfId="11549"/>
    <cellStyle name="Стиль 1 2 2 2 2 2 2 2 2 2 2 2 2 2 2 2 4" xfId="11550"/>
    <cellStyle name="Стиль 1 2 2 2 2 2 2 2 2 2 2 2 2 2 2 2 5" xfId="11551"/>
    <cellStyle name="Стиль 1 2 2 2 2 2 2 2 2 2 2 2 2 2 2 2 5 10" xfId="11552"/>
    <cellStyle name="Стиль 1 2 2 2 2 2 2 2 2 2 2 2 2 2 2 2 5 2" xfId="11553"/>
    <cellStyle name="Стиль 1 2 2 2 2 2 2 2 2 2 2 2 2 2 2 2 5 2 10" xfId="11554"/>
    <cellStyle name="Стиль 1 2 2 2 2 2 2 2 2 2 2 2 2 2 2 2 5 2 2" xfId="11555"/>
    <cellStyle name="Стиль 1 2 2 2 2 2 2 2 2 2 2 2 2 2 2 2 5 2 3" xfId="11556"/>
    <cellStyle name="Стиль 1 2 2 2 2 2 2 2 2 2 2 2 2 2 2 2 5 2 4" xfId="11557"/>
    <cellStyle name="Стиль 1 2 2 2 2 2 2 2 2 2 2 2 2 2 2 2 5 2 5" xfId="11558"/>
    <cellStyle name="Стиль 1 2 2 2 2 2 2 2 2 2 2 2 2 2 2 2 5 2 6" xfId="11559"/>
    <cellStyle name="Стиль 1 2 2 2 2 2 2 2 2 2 2 2 2 2 2 2 5 2 7" xfId="11560"/>
    <cellStyle name="Стиль 1 2 2 2 2 2 2 2 2 2 2 2 2 2 2 2 5 2 8" xfId="11561"/>
    <cellStyle name="Стиль 1 2 2 2 2 2 2 2 2 2 2 2 2 2 2 2 5 2 9" xfId="11562"/>
    <cellStyle name="Стиль 1 2 2 2 2 2 2 2 2 2 2 2 2 2 2 2 5 3" xfId="11563"/>
    <cellStyle name="Стиль 1 2 2 2 2 2 2 2 2 2 2 2 2 2 2 2 5 4" xfId="11564"/>
    <cellStyle name="Стиль 1 2 2 2 2 2 2 2 2 2 2 2 2 2 2 2 5 5" xfId="11565"/>
    <cellStyle name="Стиль 1 2 2 2 2 2 2 2 2 2 2 2 2 2 2 2 5 6" xfId="11566"/>
    <cellStyle name="Стиль 1 2 2 2 2 2 2 2 2 2 2 2 2 2 2 2 5 7" xfId="11567"/>
    <cellStyle name="Стиль 1 2 2 2 2 2 2 2 2 2 2 2 2 2 2 2 5 8" xfId="11568"/>
    <cellStyle name="Стиль 1 2 2 2 2 2 2 2 2 2 2 2 2 2 2 2 5 9" xfId="11569"/>
    <cellStyle name="Стиль 1 2 2 2 2 2 2 2 2 2 2 2 2 2 2 2 6" xfId="11570"/>
    <cellStyle name="Стиль 1 2 2 2 2 2 2 2 2 2 2 2 2 2 2 2 7" xfId="11571"/>
    <cellStyle name="Стиль 1 2 2 2 2 2 2 2 2 2 2 2 2 2 2 2 8" xfId="11572"/>
    <cellStyle name="Стиль 1 2 2 2 2 2 2 2 2 2 2 2 2 2 2 2 9" xfId="11573"/>
    <cellStyle name="Стиль 1 2 2 2 2 2 2 2 2 2 2 2 2 2 2 3" xfId="11574"/>
    <cellStyle name="Стиль 1 2 2 2 2 2 2 2 2 2 2 2 2 2 2 3 10" xfId="11575"/>
    <cellStyle name="Стиль 1 2 2 2 2 2 2 2 2 2 2 2 2 2 2 3 11" xfId="11576"/>
    <cellStyle name="Стиль 1 2 2 2 2 2 2 2 2 2 2 2 2 2 2 3 2" xfId="11577"/>
    <cellStyle name="Стиль 1 2 2 2 2 2 2 2 2 2 2 2 2 2 2 3 2 10" xfId="11578"/>
    <cellStyle name="Стиль 1 2 2 2 2 2 2 2 2 2 2 2 2 2 2 3 2 11" xfId="11579"/>
    <cellStyle name="Стиль 1 2 2 2 2 2 2 2 2 2 2 2 2 2 2 3 2 2" xfId="11580"/>
    <cellStyle name="Стиль 1 2 2 2 2 2 2 2 2 2 2 2 2 2 2 3 2 2 10" xfId="11581"/>
    <cellStyle name="Стиль 1 2 2 2 2 2 2 2 2 2 2 2 2 2 2 3 2 2 2" xfId="11582"/>
    <cellStyle name="Стиль 1 2 2 2 2 2 2 2 2 2 2 2 2 2 2 3 2 2 2 10" xfId="11583"/>
    <cellStyle name="Стиль 1 2 2 2 2 2 2 2 2 2 2 2 2 2 2 3 2 2 2 2" xfId="11584"/>
    <cellStyle name="Стиль 1 2 2 2 2 2 2 2 2 2 2 2 2 2 2 3 2 2 2 3" xfId="11585"/>
    <cellStyle name="Стиль 1 2 2 2 2 2 2 2 2 2 2 2 2 2 2 3 2 2 2 4" xfId="11586"/>
    <cellStyle name="Стиль 1 2 2 2 2 2 2 2 2 2 2 2 2 2 2 3 2 2 2 5" xfId="11587"/>
    <cellStyle name="Стиль 1 2 2 2 2 2 2 2 2 2 2 2 2 2 2 3 2 2 2 6" xfId="11588"/>
    <cellStyle name="Стиль 1 2 2 2 2 2 2 2 2 2 2 2 2 2 2 3 2 2 2 7" xfId="11589"/>
    <cellStyle name="Стиль 1 2 2 2 2 2 2 2 2 2 2 2 2 2 2 3 2 2 2 8" xfId="11590"/>
    <cellStyle name="Стиль 1 2 2 2 2 2 2 2 2 2 2 2 2 2 2 3 2 2 2 9" xfId="11591"/>
    <cellStyle name="Стиль 1 2 2 2 2 2 2 2 2 2 2 2 2 2 2 3 2 2 3" xfId="11592"/>
    <cellStyle name="Стиль 1 2 2 2 2 2 2 2 2 2 2 2 2 2 2 3 2 2 4" xfId="11593"/>
    <cellStyle name="Стиль 1 2 2 2 2 2 2 2 2 2 2 2 2 2 2 3 2 2 5" xfId="11594"/>
    <cellStyle name="Стиль 1 2 2 2 2 2 2 2 2 2 2 2 2 2 2 3 2 2 6" xfId="11595"/>
    <cellStyle name="Стиль 1 2 2 2 2 2 2 2 2 2 2 2 2 2 2 3 2 2 7" xfId="11596"/>
    <cellStyle name="Стиль 1 2 2 2 2 2 2 2 2 2 2 2 2 2 2 3 2 2 8" xfId="11597"/>
    <cellStyle name="Стиль 1 2 2 2 2 2 2 2 2 2 2 2 2 2 2 3 2 2 9" xfId="11598"/>
    <cellStyle name="Стиль 1 2 2 2 2 2 2 2 2 2 2 2 2 2 2 3 2 3" xfId="11599"/>
    <cellStyle name="Стиль 1 2 2 2 2 2 2 2 2 2 2 2 2 2 2 3 2 4" xfId="11600"/>
    <cellStyle name="Стиль 1 2 2 2 2 2 2 2 2 2 2 2 2 2 2 3 2 5" xfId="11601"/>
    <cellStyle name="Стиль 1 2 2 2 2 2 2 2 2 2 2 2 2 2 2 3 2 6" xfId="11602"/>
    <cellStyle name="Стиль 1 2 2 2 2 2 2 2 2 2 2 2 2 2 2 3 2 7" xfId="11603"/>
    <cellStyle name="Стиль 1 2 2 2 2 2 2 2 2 2 2 2 2 2 2 3 2 8" xfId="11604"/>
    <cellStyle name="Стиль 1 2 2 2 2 2 2 2 2 2 2 2 2 2 2 3 2 9" xfId="11605"/>
    <cellStyle name="Стиль 1 2 2 2 2 2 2 2 2 2 2 2 2 2 2 3 3" xfId="11606"/>
    <cellStyle name="Стиль 1 2 2 2 2 2 2 2 2 2 2 2 2 2 2 3 3 10" xfId="11607"/>
    <cellStyle name="Стиль 1 2 2 2 2 2 2 2 2 2 2 2 2 2 2 3 3 2" xfId="11608"/>
    <cellStyle name="Стиль 1 2 2 2 2 2 2 2 2 2 2 2 2 2 2 3 3 3" xfId="11609"/>
    <cellStyle name="Стиль 1 2 2 2 2 2 2 2 2 2 2 2 2 2 2 3 3 4" xfId="11610"/>
    <cellStyle name="Стиль 1 2 2 2 2 2 2 2 2 2 2 2 2 2 2 3 3 5" xfId="11611"/>
    <cellStyle name="Стиль 1 2 2 2 2 2 2 2 2 2 2 2 2 2 2 3 3 6" xfId="11612"/>
    <cellStyle name="Стиль 1 2 2 2 2 2 2 2 2 2 2 2 2 2 2 3 3 7" xfId="11613"/>
    <cellStyle name="Стиль 1 2 2 2 2 2 2 2 2 2 2 2 2 2 2 3 3 8" xfId="11614"/>
    <cellStyle name="Стиль 1 2 2 2 2 2 2 2 2 2 2 2 2 2 2 3 3 9" xfId="11615"/>
    <cellStyle name="Стиль 1 2 2 2 2 2 2 2 2 2 2 2 2 2 2 3 4" xfId="11616"/>
    <cellStyle name="Стиль 1 2 2 2 2 2 2 2 2 2 2 2 2 2 2 3 5" xfId="11617"/>
    <cellStyle name="Стиль 1 2 2 2 2 2 2 2 2 2 2 2 2 2 2 3 6" xfId="11618"/>
    <cellStyle name="Стиль 1 2 2 2 2 2 2 2 2 2 2 2 2 2 2 3 7" xfId="11619"/>
    <cellStyle name="Стиль 1 2 2 2 2 2 2 2 2 2 2 2 2 2 2 3 8" xfId="11620"/>
    <cellStyle name="Стиль 1 2 2 2 2 2 2 2 2 2 2 2 2 2 2 3 9" xfId="11621"/>
    <cellStyle name="Стиль 1 2 2 2 2 2 2 2 2 2 2 2 2 2 2 4" xfId="11622"/>
    <cellStyle name="Стиль 1 2 2 2 2 2 2 2 2 2 2 2 2 2 2 5" xfId="11623"/>
    <cellStyle name="Стиль 1 2 2 2 2 2 2 2 2 2 2 2 2 2 2 5 10" xfId="11624"/>
    <cellStyle name="Стиль 1 2 2 2 2 2 2 2 2 2 2 2 2 2 2 5 2" xfId="11625"/>
    <cellStyle name="Стиль 1 2 2 2 2 2 2 2 2 2 2 2 2 2 2 5 2 10" xfId="11626"/>
    <cellStyle name="Стиль 1 2 2 2 2 2 2 2 2 2 2 2 2 2 2 5 2 2" xfId="11627"/>
    <cellStyle name="Стиль 1 2 2 2 2 2 2 2 2 2 2 2 2 2 2 5 2 3" xfId="11628"/>
    <cellStyle name="Стиль 1 2 2 2 2 2 2 2 2 2 2 2 2 2 2 5 2 4" xfId="11629"/>
    <cellStyle name="Стиль 1 2 2 2 2 2 2 2 2 2 2 2 2 2 2 5 2 5" xfId="11630"/>
    <cellStyle name="Стиль 1 2 2 2 2 2 2 2 2 2 2 2 2 2 2 5 2 6" xfId="11631"/>
    <cellStyle name="Стиль 1 2 2 2 2 2 2 2 2 2 2 2 2 2 2 5 2 7" xfId="11632"/>
    <cellStyle name="Стиль 1 2 2 2 2 2 2 2 2 2 2 2 2 2 2 5 2 8" xfId="11633"/>
    <cellStyle name="Стиль 1 2 2 2 2 2 2 2 2 2 2 2 2 2 2 5 2 9" xfId="11634"/>
    <cellStyle name="Стиль 1 2 2 2 2 2 2 2 2 2 2 2 2 2 2 5 3" xfId="11635"/>
    <cellStyle name="Стиль 1 2 2 2 2 2 2 2 2 2 2 2 2 2 2 5 4" xfId="11636"/>
    <cellStyle name="Стиль 1 2 2 2 2 2 2 2 2 2 2 2 2 2 2 5 5" xfId="11637"/>
    <cellStyle name="Стиль 1 2 2 2 2 2 2 2 2 2 2 2 2 2 2 5 6" xfId="11638"/>
    <cellStyle name="Стиль 1 2 2 2 2 2 2 2 2 2 2 2 2 2 2 5 7" xfId="11639"/>
    <cellStyle name="Стиль 1 2 2 2 2 2 2 2 2 2 2 2 2 2 2 5 8" xfId="11640"/>
    <cellStyle name="Стиль 1 2 2 2 2 2 2 2 2 2 2 2 2 2 2 5 9" xfId="11641"/>
    <cellStyle name="Стиль 1 2 2 2 2 2 2 2 2 2 2 2 2 2 2 6" xfId="11642"/>
    <cellStyle name="Стиль 1 2 2 2 2 2 2 2 2 2 2 2 2 2 2 7" xfId="11643"/>
    <cellStyle name="Стиль 1 2 2 2 2 2 2 2 2 2 2 2 2 2 2 8" xfId="11644"/>
    <cellStyle name="Стиль 1 2 2 2 2 2 2 2 2 2 2 2 2 2 2 9" xfId="11645"/>
    <cellStyle name="Стиль 1 2 2 2 2 2 2 2 2 2 2 2 2 2 20" xfId="11646"/>
    <cellStyle name="Стиль 1 2 2 2 2 2 2 2 2 2 2 2 2 2 3" xfId="11647"/>
    <cellStyle name="Стиль 1 2 2 2 2 2 2 2 2 2 2 2 2 2 3 10" xfId="11648"/>
    <cellStyle name="Стиль 1 2 2 2 2 2 2 2 2 2 2 2 2 2 3 11" xfId="11649"/>
    <cellStyle name="Стиль 1 2 2 2 2 2 2 2 2 2 2 2 2 2 3 2" xfId="11650"/>
    <cellStyle name="Стиль 1 2 2 2 2 2 2 2 2 2 2 2 2 2 3 2 10" xfId="11651"/>
    <cellStyle name="Стиль 1 2 2 2 2 2 2 2 2 2 2 2 2 2 3 2 11" xfId="11652"/>
    <cellStyle name="Стиль 1 2 2 2 2 2 2 2 2 2 2 2 2 2 3 2 2" xfId="11653"/>
    <cellStyle name="Стиль 1 2 2 2 2 2 2 2 2 2 2 2 2 2 3 2 2 10" xfId="11654"/>
    <cellStyle name="Стиль 1 2 2 2 2 2 2 2 2 2 2 2 2 2 3 2 2 2" xfId="11655"/>
    <cellStyle name="Стиль 1 2 2 2 2 2 2 2 2 2 2 2 2 2 3 2 2 2 10" xfId="11656"/>
    <cellStyle name="Стиль 1 2 2 2 2 2 2 2 2 2 2 2 2 2 3 2 2 2 2" xfId="11657"/>
    <cellStyle name="Стиль 1 2 2 2 2 2 2 2 2 2 2 2 2 2 3 2 2 2 3" xfId="11658"/>
    <cellStyle name="Стиль 1 2 2 2 2 2 2 2 2 2 2 2 2 2 3 2 2 2 4" xfId="11659"/>
    <cellStyle name="Стиль 1 2 2 2 2 2 2 2 2 2 2 2 2 2 3 2 2 2 5" xfId="11660"/>
    <cellStyle name="Стиль 1 2 2 2 2 2 2 2 2 2 2 2 2 2 3 2 2 2 6" xfId="11661"/>
    <cellStyle name="Стиль 1 2 2 2 2 2 2 2 2 2 2 2 2 2 3 2 2 2 7" xfId="11662"/>
    <cellStyle name="Стиль 1 2 2 2 2 2 2 2 2 2 2 2 2 2 3 2 2 2 8" xfId="11663"/>
    <cellStyle name="Стиль 1 2 2 2 2 2 2 2 2 2 2 2 2 2 3 2 2 2 9" xfId="11664"/>
    <cellStyle name="Стиль 1 2 2 2 2 2 2 2 2 2 2 2 2 2 3 2 2 3" xfId="11665"/>
    <cellStyle name="Стиль 1 2 2 2 2 2 2 2 2 2 2 2 2 2 3 2 2 4" xfId="11666"/>
    <cellStyle name="Стиль 1 2 2 2 2 2 2 2 2 2 2 2 2 2 3 2 2 5" xfId="11667"/>
    <cellStyle name="Стиль 1 2 2 2 2 2 2 2 2 2 2 2 2 2 3 2 2 6" xfId="11668"/>
    <cellStyle name="Стиль 1 2 2 2 2 2 2 2 2 2 2 2 2 2 3 2 2 7" xfId="11669"/>
    <cellStyle name="Стиль 1 2 2 2 2 2 2 2 2 2 2 2 2 2 3 2 2 8" xfId="11670"/>
    <cellStyle name="Стиль 1 2 2 2 2 2 2 2 2 2 2 2 2 2 3 2 2 9" xfId="11671"/>
    <cellStyle name="Стиль 1 2 2 2 2 2 2 2 2 2 2 2 2 2 3 2 3" xfId="11672"/>
    <cellStyle name="Стиль 1 2 2 2 2 2 2 2 2 2 2 2 2 2 3 2 4" xfId="11673"/>
    <cellStyle name="Стиль 1 2 2 2 2 2 2 2 2 2 2 2 2 2 3 2 5" xfId="11674"/>
    <cellStyle name="Стиль 1 2 2 2 2 2 2 2 2 2 2 2 2 2 3 2 6" xfId="11675"/>
    <cellStyle name="Стиль 1 2 2 2 2 2 2 2 2 2 2 2 2 2 3 2 7" xfId="11676"/>
    <cellStyle name="Стиль 1 2 2 2 2 2 2 2 2 2 2 2 2 2 3 2 8" xfId="11677"/>
    <cellStyle name="Стиль 1 2 2 2 2 2 2 2 2 2 2 2 2 2 3 2 9" xfId="11678"/>
    <cellStyle name="Стиль 1 2 2 2 2 2 2 2 2 2 2 2 2 2 3 3" xfId="11679"/>
    <cellStyle name="Стиль 1 2 2 2 2 2 2 2 2 2 2 2 2 2 3 3 10" xfId="11680"/>
    <cellStyle name="Стиль 1 2 2 2 2 2 2 2 2 2 2 2 2 2 3 3 2" xfId="11681"/>
    <cellStyle name="Стиль 1 2 2 2 2 2 2 2 2 2 2 2 2 2 3 3 3" xfId="11682"/>
    <cellStyle name="Стиль 1 2 2 2 2 2 2 2 2 2 2 2 2 2 3 3 4" xfId="11683"/>
    <cellStyle name="Стиль 1 2 2 2 2 2 2 2 2 2 2 2 2 2 3 3 5" xfId="11684"/>
    <cellStyle name="Стиль 1 2 2 2 2 2 2 2 2 2 2 2 2 2 3 3 6" xfId="11685"/>
    <cellStyle name="Стиль 1 2 2 2 2 2 2 2 2 2 2 2 2 2 3 3 7" xfId="11686"/>
    <cellStyle name="Стиль 1 2 2 2 2 2 2 2 2 2 2 2 2 2 3 3 8" xfId="11687"/>
    <cellStyle name="Стиль 1 2 2 2 2 2 2 2 2 2 2 2 2 2 3 3 9" xfId="11688"/>
    <cellStyle name="Стиль 1 2 2 2 2 2 2 2 2 2 2 2 2 2 3 4" xfId="11689"/>
    <cellStyle name="Стиль 1 2 2 2 2 2 2 2 2 2 2 2 2 2 3 5" xfId="11690"/>
    <cellStyle name="Стиль 1 2 2 2 2 2 2 2 2 2 2 2 2 2 3 6" xfId="11691"/>
    <cellStyle name="Стиль 1 2 2 2 2 2 2 2 2 2 2 2 2 2 3 7" xfId="11692"/>
    <cellStyle name="Стиль 1 2 2 2 2 2 2 2 2 2 2 2 2 2 3 8" xfId="11693"/>
    <cellStyle name="Стиль 1 2 2 2 2 2 2 2 2 2 2 2 2 2 3 9" xfId="11694"/>
    <cellStyle name="Стиль 1 2 2 2 2 2 2 2 2 2 2 2 2 2 4" xfId="11695"/>
    <cellStyle name="Стиль 1 2 2 2 2 2 2 2 2 2 2 2 2 2 5" xfId="11696"/>
    <cellStyle name="Стиль 1 2 2 2 2 2 2 2 2 2 2 2 2 2 6" xfId="11697"/>
    <cellStyle name="Стиль 1 2 2 2 2 2 2 2 2 2 2 2 2 2 6 10" xfId="11698"/>
    <cellStyle name="Стиль 1 2 2 2 2 2 2 2 2 2 2 2 2 2 6 2" xfId="11699"/>
    <cellStyle name="Стиль 1 2 2 2 2 2 2 2 2 2 2 2 2 2 6 2 10" xfId="11700"/>
    <cellStyle name="Стиль 1 2 2 2 2 2 2 2 2 2 2 2 2 2 6 2 2" xfId="11701"/>
    <cellStyle name="Стиль 1 2 2 2 2 2 2 2 2 2 2 2 2 2 6 2 3" xfId="11702"/>
    <cellStyle name="Стиль 1 2 2 2 2 2 2 2 2 2 2 2 2 2 6 2 4" xfId="11703"/>
    <cellStyle name="Стиль 1 2 2 2 2 2 2 2 2 2 2 2 2 2 6 2 5" xfId="11704"/>
    <cellStyle name="Стиль 1 2 2 2 2 2 2 2 2 2 2 2 2 2 6 2 6" xfId="11705"/>
    <cellStyle name="Стиль 1 2 2 2 2 2 2 2 2 2 2 2 2 2 6 2 7" xfId="11706"/>
    <cellStyle name="Стиль 1 2 2 2 2 2 2 2 2 2 2 2 2 2 6 2 8" xfId="11707"/>
    <cellStyle name="Стиль 1 2 2 2 2 2 2 2 2 2 2 2 2 2 6 2 9" xfId="11708"/>
    <cellStyle name="Стиль 1 2 2 2 2 2 2 2 2 2 2 2 2 2 6 3" xfId="11709"/>
    <cellStyle name="Стиль 1 2 2 2 2 2 2 2 2 2 2 2 2 2 6 4" xfId="11710"/>
    <cellStyle name="Стиль 1 2 2 2 2 2 2 2 2 2 2 2 2 2 6 5" xfId="11711"/>
    <cellStyle name="Стиль 1 2 2 2 2 2 2 2 2 2 2 2 2 2 6 6" xfId="11712"/>
    <cellStyle name="Стиль 1 2 2 2 2 2 2 2 2 2 2 2 2 2 6 7" xfId="11713"/>
    <cellStyle name="Стиль 1 2 2 2 2 2 2 2 2 2 2 2 2 2 6 8" xfId="11714"/>
    <cellStyle name="Стиль 1 2 2 2 2 2 2 2 2 2 2 2 2 2 6 9" xfId="11715"/>
    <cellStyle name="Стиль 1 2 2 2 2 2 2 2 2 2 2 2 2 2 7" xfId="11716"/>
    <cellStyle name="Стиль 1 2 2 2 2 2 2 2 2 2 2 2 2 2 8" xfId="11717"/>
    <cellStyle name="Стиль 1 2 2 2 2 2 2 2 2 2 2 2 2 2 9" xfId="11718"/>
    <cellStyle name="Стиль 1 2 2 2 2 2 2 2 2 2 2 2 2 20" xfId="11719"/>
    <cellStyle name="Стиль 1 2 2 2 2 2 2 2 2 2 2 2 2 3" xfId="11720"/>
    <cellStyle name="Стиль 1 2 2 2 2 2 2 2 2 2 2 2 2 3 10" xfId="11721"/>
    <cellStyle name="Стиль 1 2 2 2 2 2 2 2 2 2 2 2 2 3 11" xfId="11722"/>
    <cellStyle name="Стиль 1 2 2 2 2 2 2 2 2 2 2 2 2 3 12" xfId="11723"/>
    <cellStyle name="Стиль 1 2 2 2 2 2 2 2 2 2 2 2 2 3 13" xfId="11724"/>
    <cellStyle name="Стиль 1 2 2 2 2 2 2 2 2 2 2 2 2 3 14" xfId="11725"/>
    <cellStyle name="Стиль 1 2 2 2 2 2 2 2 2 2 2 2 2 3 2" xfId="11726"/>
    <cellStyle name="Стиль 1 2 2 2 2 2 2 2 2 2 2 2 2 3 2 10" xfId="11727"/>
    <cellStyle name="Стиль 1 2 2 2 2 2 2 2 2 2 2 2 2 3 2 11" xfId="11728"/>
    <cellStyle name="Стиль 1 2 2 2 2 2 2 2 2 2 2 2 2 3 2 2" xfId="11729"/>
    <cellStyle name="Стиль 1 2 2 2 2 2 2 2 2 2 2 2 2 3 2 2 10" xfId="11730"/>
    <cellStyle name="Стиль 1 2 2 2 2 2 2 2 2 2 2 2 2 3 2 2 11" xfId="11731"/>
    <cellStyle name="Стиль 1 2 2 2 2 2 2 2 2 2 2 2 2 3 2 2 2" xfId="11732"/>
    <cellStyle name="Стиль 1 2 2 2 2 2 2 2 2 2 2 2 2 3 2 2 2 10" xfId="11733"/>
    <cellStyle name="Стиль 1 2 2 2 2 2 2 2 2 2 2 2 2 3 2 2 2 2" xfId="11734"/>
    <cellStyle name="Стиль 1 2 2 2 2 2 2 2 2 2 2 2 2 3 2 2 2 2 10" xfId="11735"/>
    <cellStyle name="Стиль 1 2 2 2 2 2 2 2 2 2 2 2 2 3 2 2 2 2 2" xfId="11736"/>
    <cellStyle name="Стиль 1 2 2 2 2 2 2 2 2 2 2 2 2 3 2 2 2 2 3" xfId="11737"/>
    <cellStyle name="Стиль 1 2 2 2 2 2 2 2 2 2 2 2 2 3 2 2 2 2 4" xfId="11738"/>
    <cellStyle name="Стиль 1 2 2 2 2 2 2 2 2 2 2 2 2 3 2 2 2 2 5" xfId="11739"/>
    <cellStyle name="Стиль 1 2 2 2 2 2 2 2 2 2 2 2 2 3 2 2 2 2 6" xfId="11740"/>
    <cellStyle name="Стиль 1 2 2 2 2 2 2 2 2 2 2 2 2 3 2 2 2 2 7" xfId="11741"/>
    <cellStyle name="Стиль 1 2 2 2 2 2 2 2 2 2 2 2 2 3 2 2 2 2 8" xfId="11742"/>
    <cellStyle name="Стиль 1 2 2 2 2 2 2 2 2 2 2 2 2 3 2 2 2 2 9" xfId="11743"/>
    <cellStyle name="Стиль 1 2 2 2 2 2 2 2 2 2 2 2 2 3 2 2 2 3" xfId="11744"/>
    <cellStyle name="Стиль 1 2 2 2 2 2 2 2 2 2 2 2 2 3 2 2 2 4" xfId="11745"/>
    <cellStyle name="Стиль 1 2 2 2 2 2 2 2 2 2 2 2 2 3 2 2 2 5" xfId="11746"/>
    <cellStyle name="Стиль 1 2 2 2 2 2 2 2 2 2 2 2 2 3 2 2 2 6" xfId="11747"/>
    <cellStyle name="Стиль 1 2 2 2 2 2 2 2 2 2 2 2 2 3 2 2 2 7" xfId="11748"/>
    <cellStyle name="Стиль 1 2 2 2 2 2 2 2 2 2 2 2 2 3 2 2 2 8" xfId="11749"/>
    <cellStyle name="Стиль 1 2 2 2 2 2 2 2 2 2 2 2 2 3 2 2 2 9" xfId="11750"/>
    <cellStyle name="Стиль 1 2 2 2 2 2 2 2 2 2 2 2 2 3 2 2 3" xfId="11751"/>
    <cellStyle name="Стиль 1 2 2 2 2 2 2 2 2 2 2 2 2 3 2 2 4" xfId="11752"/>
    <cellStyle name="Стиль 1 2 2 2 2 2 2 2 2 2 2 2 2 3 2 2 5" xfId="11753"/>
    <cellStyle name="Стиль 1 2 2 2 2 2 2 2 2 2 2 2 2 3 2 2 6" xfId="11754"/>
    <cellStyle name="Стиль 1 2 2 2 2 2 2 2 2 2 2 2 2 3 2 2 7" xfId="11755"/>
    <cellStyle name="Стиль 1 2 2 2 2 2 2 2 2 2 2 2 2 3 2 2 8" xfId="11756"/>
    <cellStyle name="Стиль 1 2 2 2 2 2 2 2 2 2 2 2 2 3 2 2 9" xfId="11757"/>
    <cellStyle name="Стиль 1 2 2 2 2 2 2 2 2 2 2 2 2 3 2 3" xfId="11758"/>
    <cellStyle name="Стиль 1 2 2 2 2 2 2 2 2 2 2 2 2 3 2 3 10" xfId="11759"/>
    <cellStyle name="Стиль 1 2 2 2 2 2 2 2 2 2 2 2 2 3 2 3 2" xfId="11760"/>
    <cellStyle name="Стиль 1 2 2 2 2 2 2 2 2 2 2 2 2 3 2 3 3" xfId="11761"/>
    <cellStyle name="Стиль 1 2 2 2 2 2 2 2 2 2 2 2 2 3 2 3 4" xfId="11762"/>
    <cellStyle name="Стиль 1 2 2 2 2 2 2 2 2 2 2 2 2 3 2 3 5" xfId="11763"/>
    <cellStyle name="Стиль 1 2 2 2 2 2 2 2 2 2 2 2 2 3 2 3 6" xfId="11764"/>
    <cellStyle name="Стиль 1 2 2 2 2 2 2 2 2 2 2 2 2 3 2 3 7" xfId="11765"/>
    <cellStyle name="Стиль 1 2 2 2 2 2 2 2 2 2 2 2 2 3 2 3 8" xfId="11766"/>
    <cellStyle name="Стиль 1 2 2 2 2 2 2 2 2 2 2 2 2 3 2 3 9" xfId="11767"/>
    <cellStyle name="Стиль 1 2 2 2 2 2 2 2 2 2 2 2 2 3 2 4" xfId="11768"/>
    <cellStyle name="Стиль 1 2 2 2 2 2 2 2 2 2 2 2 2 3 2 5" xfId="11769"/>
    <cellStyle name="Стиль 1 2 2 2 2 2 2 2 2 2 2 2 2 3 2 6" xfId="11770"/>
    <cellStyle name="Стиль 1 2 2 2 2 2 2 2 2 2 2 2 2 3 2 7" xfId="11771"/>
    <cellStyle name="Стиль 1 2 2 2 2 2 2 2 2 2 2 2 2 3 2 8" xfId="11772"/>
    <cellStyle name="Стиль 1 2 2 2 2 2 2 2 2 2 2 2 2 3 2 9" xfId="11773"/>
    <cellStyle name="Стиль 1 2 2 2 2 2 2 2 2 2 2 2 2 3 3" xfId="11774"/>
    <cellStyle name="Стиль 1 2 2 2 2 2 2 2 2 2 2 2 2 3 4" xfId="11775"/>
    <cellStyle name="Стиль 1 2 2 2 2 2 2 2 2 2 2 2 2 3 5" xfId="11776"/>
    <cellStyle name="Стиль 1 2 2 2 2 2 2 2 2 2 2 2 2 3 5 10" xfId="11777"/>
    <cellStyle name="Стиль 1 2 2 2 2 2 2 2 2 2 2 2 2 3 5 2" xfId="11778"/>
    <cellStyle name="Стиль 1 2 2 2 2 2 2 2 2 2 2 2 2 3 5 2 10" xfId="11779"/>
    <cellStyle name="Стиль 1 2 2 2 2 2 2 2 2 2 2 2 2 3 5 2 2" xfId="11780"/>
    <cellStyle name="Стиль 1 2 2 2 2 2 2 2 2 2 2 2 2 3 5 2 3" xfId="11781"/>
    <cellStyle name="Стиль 1 2 2 2 2 2 2 2 2 2 2 2 2 3 5 2 4" xfId="11782"/>
    <cellStyle name="Стиль 1 2 2 2 2 2 2 2 2 2 2 2 2 3 5 2 5" xfId="11783"/>
    <cellStyle name="Стиль 1 2 2 2 2 2 2 2 2 2 2 2 2 3 5 2 6" xfId="11784"/>
    <cellStyle name="Стиль 1 2 2 2 2 2 2 2 2 2 2 2 2 3 5 2 7" xfId="11785"/>
    <cellStyle name="Стиль 1 2 2 2 2 2 2 2 2 2 2 2 2 3 5 2 8" xfId="11786"/>
    <cellStyle name="Стиль 1 2 2 2 2 2 2 2 2 2 2 2 2 3 5 2 9" xfId="11787"/>
    <cellStyle name="Стиль 1 2 2 2 2 2 2 2 2 2 2 2 2 3 5 3" xfId="11788"/>
    <cellStyle name="Стиль 1 2 2 2 2 2 2 2 2 2 2 2 2 3 5 4" xfId="11789"/>
    <cellStyle name="Стиль 1 2 2 2 2 2 2 2 2 2 2 2 2 3 5 5" xfId="11790"/>
    <cellStyle name="Стиль 1 2 2 2 2 2 2 2 2 2 2 2 2 3 5 6" xfId="11791"/>
    <cellStyle name="Стиль 1 2 2 2 2 2 2 2 2 2 2 2 2 3 5 7" xfId="11792"/>
    <cellStyle name="Стиль 1 2 2 2 2 2 2 2 2 2 2 2 2 3 5 8" xfId="11793"/>
    <cellStyle name="Стиль 1 2 2 2 2 2 2 2 2 2 2 2 2 3 5 9" xfId="11794"/>
    <cellStyle name="Стиль 1 2 2 2 2 2 2 2 2 2 2 2 2 3 6" xfId="11795"/>
    <cellStyle name="Стиль 1 2 2 2 2 2 2 2 2 2 2 2 2 3 7" xfId="11796"/>
    <cellStyle name="Стиль 1 2 2 2 2 2 2 2 2 2 2 2 2 3 8" xfId="11797"/>
    <cellStyle name="Стиль 1 2 2 2 2 2 2 2 2 2 2 2 2 3 9" xfId="11798"/>
    <cellStyle name="Стиль 1 2 2 2 2 2 2 2 2 2 2 2 2 4" xfId="11799"/>
    <cellStyle name="Стиль 1 2 2 2 2 2 2 2 2 2 2 2 2 4 10" xfId="11800"/>
    <cellStyle name="Стиль 1 2 2 2 2 2 2 2 2 2 2 2 2 4 11" xfId="11801"/>
    <cellStyle name="Стиль 1 2 2 2 2 2 2 2 2 2 2 2 2 4 2" xfId="11802"/>
    <cellStyle name="Стиль 1 2 2 2 2 2 2 2 2 2 2 2 2 4 2 10" xfId="11803"/>
    <cellStyle name="Стиль 1 2 2 2 2 2 2 2 2 2 2 2 2 4 2 11" xfId="11804"/>
    <cellStyle name="Стиль 1 2 2 2 2 2 2 2 2 2 2 2 2 4 2 2" xfId="11805"/>
    <cellStyle name="Стиль 1 2 2 2 2 2 2 2 2 2 2 2 2 4 2 2 10" xfId="11806"/>
    <cellStyle name="Стиль 1 2 2 2 2 2 2 2 2 2 2 2 2 4 2 2 2" xfId="11807"/>
    <cellStyle name="Стиль 1 2 2 2 2 2 2 2 2 2 2 2 2 4 2 2 2 10" xfId="11808"/>
    <cellStyle name="Стиль 1 2 2 2 2 2 2 2 2 2 2 2 2 4 2 2 2 2" xfId="11809"/>
    <cellStyle name="Стиль 1 2 2 2 2 2 2 2 2 2 2 2 2 4 2 2 2 3" xfId="11810"/>
    <cellStyle name="Стиль 1 2 2 2 2 2 2 2 2 2 2 2 2 4 2 2 2 4" xfId="11811"/>
    <cellStyle name="Стиль 1 2 2 2 2 2 2 2 2 2 2 2 2 4 2 2 2 5" xfId="11812"/>
    <cellStyle name="Стиль 1 2 2 2 2 2 2 2 2 2 2 2 2 4 2 2 2 6" xfId="11813"/>
    <cellStyle name="Стиль 1 2 2 2 2 2 2 2 2 2 2 2 2 4 2 2 2 7" xfId="11814"/>
    <cellStyle name="Стиль 1 2 2 2 2 2 2 2 2 2 2 2 2 4 2 2 2 8" xfId="11815"/>
    <cellStyle name="Стиль 1 2 2 2 2 2 2 2 2 2 2 2 2 4 2 2 2 9" xfId="11816"/>
    <cellStyle name="Стиль 1 2 2 2 2 2 2 2 2 2 2 2 2 4 2 2 3" xfId="11817"/>
    <cellStyle name="Стиль 1 2 2 2 2 2 2 2 2 2 2 2 2 4 2 2 4" xfId="11818"/>
    <cellStyle name="Стиль 1 2 2 2 2 2 2 2 2 2 2 2 2 4 2 2 5" xfId="11819"/>
    <cellStyle name="Стиль 1 2 2 2 2 2 2 2 2 2 2 2 2 4 2 2 6" xfId="11820"/>
    <cellStyle name="Стиль 1 2 2 2 2 2 2 2 2 2 2 2 2 4 2 2 7" xfId="11821"/>
    <cellStyle name="Стиль 1 2 2 2 2 2 2 2 2 2 2 2 2 4 2 2 8" xfId="11822"/>
    <cellStyle name="Стиль 1 2 2 2 2 2 2 2 2 2 2 2 2 4 2 2 9" xfId="11823"/>
    <cellStyle name="Стиль 1 2 2 2 2 2 2 2 2 2 2 2 2 4 2 3" xfId="11824"/>
    <cellStyle name="Стиль 1 2 2 2 2 2 2 2 2 2 2 2 2 4 2 4" xfId="11825"/>
    <cellStyle name="Стиль 1 2 2 2 2 2 2 2 2 2 2 2 2 4 2 5" xfId="11826"/>
    <cellStyle name="Стиль 1 2 2 2 2 2 2 2 2 2 2 2 2 4 2 6" xfId="11827"/>
    <cellStyle name="Стиль 1 2 2 2 2 2 2 2 2 2 2 2 2 4 2 7" xfId="11828"/>
    <cellStyle name="Стиль 1 2 2 2 2 2 2 2 2 2 2 2 2 4 2 8" xfId="11829"/>
    <cellStyle name="Стиль 1 2 2 2 2 2 2 2 2 2 2 2 2 4 2 9" xfId="11830"/>
    <cellStyle name="Стиль 1 2 2 2 2 2 2 2 2 2 2 2 2 4 3" xfId="11831"/>
    <cellStyle name="Стиль 1 2 2 2 2 2 2 2 2 2 2 2 2 4 3 10" xfId="11832"/>
    <cellStyle name="Стиль 1 2 2 2 2 2 2 2 2 2 2 2 2 4 3 2" xfId="11833"/>
    <cellStyle name="Стиль 1 2 2 2 2 2 2 2 2 2 2 2 2 4 3 3" xfId="11834"/>
    <cellStyle name="Стиль 1 2 2 2 2 2 2 2 2 2 2 2 2 4 3 4" xfId="11835"/>
    <cellStyle name="Стиль 1 2 2 2 2 2 2 2 2 2 2 2 2 4 3 5" xfId="11836"/>
    <cellStyle name="Стиль 1 2 2 2 2 2 2 2 2 2 2 2 2 4 3 6" xfId="11837"/>
    <cellStyle name="Стиль 1 2 2 2 2 2 2 2 2 2 2 2 2 4 3 7" xfId="11838"/>
    <cellStyle name="Стиль 1 2 2 2 2 2 2 2 2 2 2 2 2 4 3 8" xfId="11839"/>
    <cellStyle name="Стиль 1 2 2 2 2 2 2 2 2 2 2 2 2 4 3 9" xfId="11840"/>
    <cellStyle name="Стиль 1 2 2 2 2 2 2 2 2 2 2 2 2 4 4" xfId="11841"/>
    <cellStyle name="Стиль 1 2 2 2 2 2 2 2 2 2 2 2 2 4 5" xfId="11842"/>
    <cellStyle name="Стиль 1 2 2 2 2 2 2 2 2 2 2 2 2 4 6" xfId="11843"/>
    <cellStyle name="Стиль 1 2 2 2 2 2 2 2 2 2 2 2 2 4 7" xfId="11844"/>
    <cellStyle name="Стиль 1 2 2 2 2 2 2 2 2 2 2 2 2 4 8" xfId="11845"/>
    <cellStyle name="Стиль 1 2 2 2 2 2 2 2 2 2 2 2 2 4 9" xfId="11846"/>
    <cellStyle name="Стиль 1 2 2 2 2 2 2 2 2 2 2 2 2 5" xfId="11847"/>
    <cellStyle name="Стиль 1 2 2 2 2 2 2 2 2 2 2 2 2 6" xfId="11848"/>
    <cellStyle name="Стиль 1 2 2 2 2 2 2 2 2 2 2 2 2 6 10" xfId="11849"/>
    <cellStyle name="Стиль 1 2 2 2 2 2 2 2 2 2 2 2 2 6 2" xfId="11850"/>
    <cellStyle name="Стиль 1 2 2 2 2 2 2 2 2 2 2 2 2 6 2 10" xfId="11851"/>
    <cellStyle name="Стиль 1 2 2 2 2 2 2 2 2 2 2 2 2 6 2 2" xfId="11852"/>
    <cellStyle name="Стиль 1 2 2 2 2 2 2 2 2 2 2 2 2 6 2 3" xfId="11853"/>
    <cellStyle name="Стиль 1 2 2 2 2 2 2 2 2 2 2 2 2 6 2 4" xfId="11854"/>
    <cellStyle name="Стиль 1 2 2 2 2 2 2 2 2 2 2 2 2 6 2 5" xfId="11855"/>
    <cellStyle name="Стиль 1 2 2 2 2 2 2 2 2 2 2 2 2 6 2 6" xfId="11856"/>
    <cellStyle name="Стиль 1 2 2 2 2 2 2 2 2 2 2 2 2 6 2 7" xfId="11857"/>
    <cellStyle name="Стиль 1 2 2 2 2 2 2 2 2 2 2 2 2 6 2 8" xfId="11858"/>
    <cellStyle name="Стиль 1 2 2 2 2 2 2 2 2 2 2 2 2 6 2 9" xfId="11859"/>
    <cellStyle name="Стиль 1 2 2 2 2 2 2 2 2 2 2 2 2 6 3" xfId="11860"/>
    <cellStyle name="Стиль 1 2 2 2 2 2 2 2 2 2 2 2 2 6 4" xfId="11861"/>
    <cellStyle name="Стиль 1 2 2 2 2 2 2 2 2 2 2 2 2 6 5" xfId="11862"/>
    <cellStyle name="Стиль 1 2 2 2 2 2 2 2 2 2 2 2 2 6 6" xfId="11863"/>
    <cellStyle name="Стиль 1 2 2 2 2 2 2 2 2 2 2 2 2 6 7" xfId="11864"/>
    <cellStyle name="Стиль 1 2 2 2 2 2 2 2 2 2 2 2 2 6 8" xfId="11865"/>
    <cellStyle name="Стиль 1 2 2 2 2 2 2 2 2 2 2 2 2 6 9" xfId="11866"/>
    <cellStyle name="Стиль 1 2 2 2 2 2 2 2 2 2 2 2 2 7" xfId="11867"/>
    <cellStyle name="Стиль 1 2 2 2 2 2 2 2 2 2 2 2 2 8" xfId="11868"/>
    <cellStyle name="Стиль 1 2 2 2 2 2 2 2 2 2 2 2 2 9" xfId="11869"/>
    <cellStyle name="Стиль 1 2 2 2 2 2 2 2 2 2 2 2 20" xfId="11870"/>
    <cellStyle name="Стиль 1 2 2 2 2 2 2 2 2 2 2 2 3" xfId="11871"/>
    <cellStyle name="Стиль 1 2 2 2 2 2 2 2 2 2 2 2 3 10" xfId="11872"/>
    <cellStyle name="Стиль 1 2 2 2 2 2 2 2 2 2 2 2 3 11" xfId="11873"/>
    <cellStyle name="Стиль 1 2 2 2 2 2 2 2 2 2 2 2 3 12" xfId="11874"/>
    <cellStyle name="Стиль 1 2 2 2 2 2 2 2 2 2 2 2 3 13" xfId="11875"/>
    <cellStyle name="Стиль 1 2 2 2 2 2 2 2 2 2 2 2 3 14" xfId="11876"/>
    <cellStyle name="Стиль 1 2 2 2 2 2 2 2 2 2 2 2 3 2" xfId="11877"/>
    <cellStyle name="Стиль 1 2 2 2 2 2 2 2 2 2 2 2 3 2 10" xfId="11878"/>
    <cellStyle name="Стиль 1 2 2 2 2 2 2 2 2 2 2 2 3 2 11" xfId="11879"/>
    <cellStyle name="Стиль 1 2 2 2 2 2 2 2 2 2 2 2 3 2 2" xfId="11880"/>
    <cellStyle name="Стиль 1 2 2 2 2 2 2 2 2 2 2 2 3 2 2 10" xfId="11881"/>
    <cellStyle name="Стиль 1 2 2 2 2 2 2 2 2 2 2 2 3 2 2 11" xfId="11882"/>
    <cellStyle name="Стиль 1 2 2 2 2 2 2 2 2 2 2 2 3 2 2 2" xfId="11883"/>
    <cellStyle name="Стиль 1 2 2 2 2 2 2 2 2 2 2 2 3 2 2 2 10" xfId="11884"/>
    <cellStyle name="Стиль 1 2 2 2 2 2 2 2 2 2 2 2 3 2 2 2 2" xfId="11885"/>
    <cellStyle name="Стиль 1 2 2 2 2 2 2 2 2 2 2 2 3 2 2 2 2 10" xfId="11886"/>
    <cellStyle name="Стиль 1 2 2 2 2 2 2 2 2 2 2 2 3 2 2 2 2 2" xfId="11887"/>
    <cellStyle name="Стиль 1 2 2 2 2 2 2 2 2 2 2 2 3 2 2 2 2 3" xfId="11888"/>
    <cellStyle name="Стиль 1 2 2 2 2 2 2 2 2 2 2 2 3 2 2 2 2 4" xfId="11889"/>
    <cellStyle name="Стиль 1 2 2 2 2 2 2 2 2 2 2 2 3 2 2 2 2 5" xfId="11890"/>
    <cellStyle name="Стиль 1 2 2 2 2 2 2 2 2 2 2 2 3 2 2 2 2 6" xfId="11891"/>
    <cellStyle name="Стиль 1 2 2 2 2 2 2 2 2 2 2 2 3 2 2 2 2 7" xfId="11892"/>
    <cellStyle name="Стиль 1 2 2 2 2 2 2 2 2 2 2 2 3 2 2 2 2 8" xfId="11893"/>
    <cellStyle name="Стиль 1 2 2 2 2 2 2 2 2 2 2 2 3 2 2 2 2 9" xfId="11894"/>
    <cellStyle name="Стиль 1 2 2 2 2 2 2 2 2 2 2 2 3 2 2 2 3" xfId="11895"/>
    <cellStyle name="Стиль 1 2 2 2 2 2 2 2 2 2 2 2 3 2 2 2 4" xfId="11896"/>
    <cellStyle name="Стиль 1 2 2 2 2 2 2 2 2 2 2 2 3 2 2 2 5" xfId="11897"/>
    <cellStyle name="Стиль 1 2 2 2 2 2 2 2 2 2 2 2 3 2 2 2 6" xfId="11898"/>
    <cellStyle name="Стиль 1 2 2 2 2 2 2 2 2 2 2 2 3 2 2 2 7" xfId="11899"/>
    <cellStyle name="Стиль 1 2 2 2 2 2 2 2 2 2 2 2 3 2 2 2 8" xfId="11900"/>
    <cellStyle name="Стиль 1 2 2 2 2 2 2 2 2 2 2 2 3 2 2 2 9" xfId="11901"/>
    <cellStyle name="Стиль 1 2 2 2 2 2 2 2 2 2 2 2 3 2 2 3" xfId="11902"/>
    <cellStyle name="Стиль 1 2 2 2 2 2 2 2 2 2 2 2 3 2 2 4" xfId="11903"/>
    <cellStyle name="Стиль 1 2 2 2 2 2 2 2 2 2 2 2 3 2 2 5" xfId="11904"/>
    <cellStyle name="Стиль 1 2 2 2 2 2 2 2 2 2 2 2 3 2 2 6" xfId="11905"/>
    <cellStyle name="Стиль 1 2 2 2 2 2 2 2 2 2 2 2 3 2 2 7" xfId="11906"/>
    <cellStyle name="Стиль 1 2 2 2 2 2 2 2 2 2 2 2 3 2 2 8" xfId="11907"/>
    <cellStyle name="Стиль 1 2 2 2 2 2 2 2 2 2 2 2 3 2 2 9" xfId="11908"/>
    <cellStyle name="Стиль 1 2 2 2 2 2 2 2 2 2 2 2 3 2 3" xfId="11909"/>
    <cellStyle name="Стиль 1 2 2 2 2 2 2 2 2 2 2 2 3 2 3 10" xfId="11910"/>
    <cellStyle name="Стиль 1 2 2 2 2 2 2 2 2 2 2 2 3 2 3 2" xfId="11911"/>
    <cellStyle name="Стиль 1 2 2 2 2 2 2 2 2 2 2 2 3 2 3 3" xfId="11912"/>
    <cellStyle name="Стиль 1 2 2 2 2 2 2 2 2 2 2 2 3 2 3 4" xfId="11913"/>
    <cellStyle name="Стиль 1 2 2 2 2 2 2 2 2 2 2 2 3 2 3 5" xfId="11914"/>
    <cellStyle name="Стиль 1 2 2 2 2 2 2 2 2 2 2 2 3 2 3 6" xfId="11915"/>
    <cellStyle name="Стиль 1 2 2 2 2 2 2 2 2 2 2 2 3 2 3 7" xfId="11916"/>
    <cellStyle name="Стиль 1 2 2 2 2 2 2 2 2 2 2 2 3 2 3 8" xfId="11917"/>
    <cellStyle name="Стиль 1 2 2 2 2 2 2 2 2 2 2 2 3 2 3 9" xfId="11918"/>
    <cellStyle name="Стиль 1 2 2 2 2 2 2 2 2 2 2 2 3 2 4" xfId="11919"/>
    <cellStyle name="Стиль 1 2 2 2 2 2 2 2 2 2 2 2 3 2 5" xfId="11920"/>
    <cellStyle name="Стиль 1 2 2 2 2 2 2 2 2 2 2 2 3 2 6" xfId="11921"/>
    <cellStyle name="Стиль 1 2 2 2 2 2 2 2 2 2 2 2 3 2 7" xfId="11922"/>
    <cellStyle name="Стиль 1 2 2 2 2 2 2 2 2 2 2 2 3 2 8" xfId="11923"/>
    <cellStyle name="Стиль 1 2 2 2 2 2 2 2 2 2 2 2 3 2 9" xfId="11924"/>
    <cellStyle name="Стиль 1 2 2 2 2 2 2 2 2 2 2 2 3 3" xfId="11925"/>
    <cellStyle name="Стиль 1 2 2 2 2 2 2 2 2 2 2 2 3 4" xfId="11926"/>
    <cellStyle name="Стиль 1 2 2 2 2 2 2 2 2 2 2 2 3 5" xfId="11927"/>
    <cellStyle name="Стиль 1 2 2 2 2 2 2 2 2 2 2 2 3 5 10" xfId="11928"/>
    <cellStyle name="Стиль 1 2 2 2 2 2 2 2 2 2 2 2 3 5 2" xfId="11929"/>
    <cellStyle name="Стиль 1 2 2 2 2 2 2 2 2 2 2 2 3 5 2 10" xfId="11930"/>
    <cellStyle name="Стиль 1 2 2 2 2 2 2 2 2 2 2 2 3 5 2 2" xfId="11931"/>
    <cellStyle name="Стиль 1 2 2 2 2 2 2 2 2 2 2 2 3 5 2 3" xfId="11932"/>
    <cellStyle name="Стиль 1 2 2 2 2 2 2 2 2 2 2 2 3 5 2 4" xfId="11933"/>
    <cellStyle name="Стиль 1 2 2 2 2 2 2 2 2 2 2 2 3 5 2 5" xfId="11934"/>
    <cellStyle name="Стиль 1 2 2 2 2 2 2 2 2 2 2 2 3 5 2 6" xfId="11935"/>
    <cellStyle name="Стиль 1 2 2 2 2 2 2 2 2 2 2 2 3 5 2 7" xfId="11936"/>
    <cellStyle name="Стиль 1 2 2 2 2 2 2 2 2 2 2 2 3 5 2 8" xfId="11937"/>
    <cellStyle name="Стиль 1 2 2 2 2 2 2 2 2 2 2 2 3 5 2 9" xfId="11938"/>
    <cellStyle name="Стиль 1 2 2 2 2 2 2 2 2 2 2 2 3 5 3" xfId="11939"/>
    <cellStyle name="Стиль 1 2 2 2 2 2 2 2 2 2 2 2 3 5 4" xfId="11940"/>
    <cellStyle name="Стиль 1 2 2 2 2 2 2 2 2 2 2 2 3 5 5" xfId="11941"/>
    <cellStyle name="Стиль 1 2 2 2 2 2 2 2 2 2 2 2 3 5 6" xfId="11942"/>
    <cellStyle name="Стиль 1 2 2 2 2 2 2 2 2 2 2 2 3 5 7" xfId="11943"/>
    <cellStyle name="Стиль 1 2 2 2 2 2 2 2 2 2 2 2 3 5 8" xfId="11944"/>
    <cellStyle name="Стиль 1 2 2 2 2 2 2 2 2 2 2 2 3 5 9" xfId="11945"/>
    <cellStyle name="Стиль 1 2 2 2 2 2 2 2 2 2 2 2 3 6" xfId="11946"/>
    <cellStyle name="Стиль 1 2 2 2 2 2 2 2 2 2 2 2 3 7" xfId="11947"/>
    <cellStyle name="Стиль 1 2 2 2 2 2 2 2 2 2 2 2 3 8" xfId="11948"/>
    <cellStyle name="Стиль 1 2 2 2 2 2 2 2 2 2 2 2 3 9" xfId="11949"/>
    <cellStyle name="Стиль 1 2 2 2 2 2 2 2 2 2 2 2 4" xfId="11950"/>
    <cellStyle name="Стиль 1 2 2 2 2 2 2 2 2 2 2 2 4 10" xfId="11951"/>
    <cellStyle name="Стиль 1 2 2 2 2 2 2 2 2 2 2 2 4 11" xfId="11952"/>
    <cellStyle name="Стиль 1 2 2 2 2 2 2 2 2 2 2 2 4 2" xfId="11953"/>
    <cellStyle name="Стиль 1 2 2 2 2 2 2 2 2 2 2 2 4 2 10" xfId="11954"/>
    <cellStyle name="Стиль 1 2 2 2 2 2 2 2 2 2 2 2 4 2 11" xfId="11955"/>
    <cellStyle name="Стиль 1 2 2 2 2 2 2 2 2 2 2 2 4 2 2" xfId="11956"/>
    <cellStyle name="Стиль 1 2 2 2 2 2 2 2 2 2 2 2 4 2 2 10" xfId="11957"/>
    <cellStyle name="Стиль 1 2 2 2 2 2 2 2 2 2 2 2 4 2 2 2" xfId="11958"/>
    <cellStyle name="Стиль 1 2 2 2 2 2 2 2 2 2 2 2 4 2 2 2 10" xfId="11959"/>
    <cellStyle name="Стиль 1 2 2 2 2 2 2 2 2 2 2 2 4 2 2 2 2" xfId="11960"/>
    <cellStyle name="Стиль 1 2 2 2 2 2 2 2 2 2 2 2 4 2 2 2 3" xfId="11961"/>
    <cellStyle name="Стиль 1 2 2 2 2 2 2 2 2 2 2 2 4 2 2 2 4" xfId="11962"/>
    <cellStyle name="Стиль 1 2 2 2 2 2 2 2 2 2 2 2 4 2 2 2 5" xfId="11963"/>
    <cellStyle name="Стиль 1 2 2 2 2 2 2 2 2 2 2 2 4 2 2 2 6" xfId="11964"/>
    <cellStyle name="Стиль 1 2 2 2 2 2 2 2 2 2 2 2 4 2 2 2 7" xfId="11965"/>
    <cellStyle name="Стиль 1 2 2 2 2 2 2 2 2 2 2 2 4 2 2 2 8" xfId="11966"/>
    <cellStyle name="Стиль 1 2 2 2 2 2 2 2 2 2 2 2 4 2 2 2 9" xfId="11967"/>
    <cellStyle name="Стиль 1 2 2 2 2 2 2 2 2 2 2 2 4 2 2 3" xfId="11968"/>
    <cellStyle name="Стиль 1 2 2 2 2 2 2 2 2 2 2 2 4 2 2 4" xfId="11969"/>
    <cellStyle name="Стиль 1 2 2 2 2 2 2 2 2 2 2 2 4 2 2 5" xfId="11970"/>
    <cellStyle name="Стиль 1 2 2 2 2 2 2 2 2 2 2 2 4 2 2 6" xfId="11971"/>
    <cellStyle name="Стиль 1 2 2 2 2 2 2 2 2 2 2 2 4 2 2 7" xfId="11972"/>
    <cellStyle name="Стиль 1 2 2 2 2 2 2 2 2 2 2 2 4 2 2 8" xfId="11973"/>
    <cellStyle name="Стиль 1 2 2 2 2 2 2 2 2 2 2 2 4 2 2 9" xfId="11974"/>
    <cellStyle name="Стиль 1 2 2 2 2 2 2 2 2 2 2 2 4 2 3" xfId="11975"/>
    <cellStyle name="Стиль 1 2 2 2 2 2 2 2 2 2 2 2 4 2 4" xfId="11976"/>
    <cellStyle name="Стиль 1 2 2 2 2 2 2 2 2 2 2 2 4 2 5" xfId="11977"/>
    <cellStyle name="Стиль 1 2 2 2 2 2 2 2 2 2 2 2 4 2 6" xfId="11978"/>
    <cellStyle name="Стиль 1 2 2 2 2 2 2 2 2 2 2 2 4 2 7" xfId="11979"/>
    <cellStyle name="Стиль 1 2 2 2 2 2 2 2 2 2 2 2 4 2 8" xfId="11980"/>
    <cellStyle name="Стиль 1 2 2 2 2 2 2 2 2 2 2 2 4 2 9" xfId="11981"/>
    <cellStyle name="Стиль 1 2 2 2 2 2 2 2 2 2 2 2 4 3" xfId="11982"/>
    <cellStyle name="Стиль 1 2 2 2 2 2 2 2 2 2 2 2 4 3 10" xfId="11983"/>
    <cellStyle name="Стиль 1 2 2 2 2 2 2 2 2 2 2 2 4 3 2" xfId="11984"/>
    <cellStyle name="Стиль 1 2 2 2 2 2 2 2 2 2 2 2 4 3 3" xfId="11985"/>
    <cellStyle name="Стиль 1 2 2 2 2 2 2 2 2 2 2 2 4 3 4" xfId="11986"/>
    <cellStyle name="Стиль 1 2 2 2 2 2 2 2 2 2 2 2 4 3 5" xfId="11987"/>
    <cellStyle name="Стиль 1 2 2 2 2 2 2 2 2 2 2 2 4 3 6" xfId="11988"/>
    <cellStyle name="Стиль 1 2 2 2 2 2 2 2 2 2 2 2 4 3 7" xfId="11989"/>
    <cellStyle name="Стиль 1 2 2 2 2 2 2 2 2 2 2 2 4 3 8" xfId="11990"/>
    <cellStyle name="Стиль 1 2 2 2 2 2 2 2 2 2 2 2 4 3 9" xfId="11991"/>
    <cellStyle name="Стиль 1 2 2 2 2 2 2 2 2 2 2 2 4 4" xfId="11992"/>
    <cellStyle name="Стиль 1 2 2 2 2 2 2 2 2 2 2 2 4 5" xfId="11993"/>
    <cellStyle name="Стиль 1 2 2 2 2 2 2 2 2 2 2 2 4 6" xfId="11994"/>
    <cellStyle name="Стиль 1 2 2 2 2 2 2 2 2 2 2 2 4 7" xfId="11995"/>
    <cellStyle name="Стиль 1 2 2 2 2 2 2 2 2 2 2 2 4 8" xfId="11996"/>
    <cellStyle name="Стиль 1 2 2 2 2 2 2 2 2 2 2 2 4 9" xfId="11997"/>
    <cellStyle name="Стиль 1 2 2 2 2 2 2 2 2 2 2 2 5" xfId="11998"/>
    <cellStyle name="Стиль 1 2 2 2 2 2 2 2 2 2 2 2 6" xfId="11999"/>
    <cellStyle name="Стиль 1 2 2 2 2 2 2 2 2 2 2 2 6 10" xfId="12000"/>
    <cellStyle name="Стиль 1 2 2 2 2 2 2 2 2 2 2 2 6 2" xfId="12001"/>
    <cellStyle name="Стиль 1 2 2 2 2 2 2 2 2 2 2 2 6 2 10" xfId="12002"/>
    <cellStyle name="Стиль 1 2 2 2 2 2 2 2 2 2 2 2 6 2 2" xfId="12003"/>
    <cellStyle name="Стиль 1 2 2 2 2 2 2 2 2 2 2 2 6 2 3" xfId="12004"/>
    <cellStyle name="Стиль 1 2 2 2 2 2 2 2 2 2 2 2 6 2 4" xfId="12005"/>
    <cellStyle name="Стиль 1 2 2 2 2 2 2 2 2 2 2 2 6 2 5" xfId="12006"/>
    <cellStyle name="Стиль 1 2 2 2 2 2 2 2 2 2 2 2 6 2 6" xfId="12007"/>
    <cellStyle name="Стиль 1 2 2 2 2 2 2 2 2 2 2 2 6 2 7" xfId="12008"/>
    <cellStyle name="Стиль 1 2 2 2 2 2 2 2 2 2 2 2 6 2 8" xfId="12009"/>
    <cellStyle name="Стиль 1 2 2 2 2 2 2 2 2 2 2 2 6 2 9" xfId="12010"/>
    <cellStyle name="Стиль 1 2 2 2 2 2 2 2 2 2 2 2 6 3" xfId="12011"/>
    <cellStyle name="Стиль 1 2 2 2 2 2 2 2 2 2 2 2 6 4" xfId="12012"/>
    <cellStyle name="Стиль 1 2 2 2 2 2 2 2 2 2 2 2 6 5" xfId="12013"/>
    <cellStyle name="Стиль 1 2 2 2 2 2 2 2 2 2 2 2 6 6" xfId="12014"/>
    <cellStyle name="Стиль 1 2 2 2 2 2 2 2 2 2 2 2 6 7" xfId="12015"/>
    <cellStyle name="Стиль 1 2 2 2 2 2 2 2 2 2 2 2 6 8" xfId="12016"/>
    <cellStyle name="Стиль 1 2 2 2 2 2 2 2 2 2 2 2 6 9" xfId="12017"/>
    <cellStyle name="Стиль 1 2 2 2 2 2 2 2 2 2 2 2 7" xfId="12018"/>
    <cellStyle name="Стиль 1 2 2 2 2 2 2 2 2 2 2 2 8" xfId="12019"/>
    <cellStyle name="Стиль 1 2 2 2 2 2 2 2 2 2 2 2 9" xfId="12020"/>
    <cellStyle name="Стиль 1 2 2 2 2 2 2 2 2 2 2 20" xfId="12021"/>
    <cellStyle name="Стиль 1 2 2 2 2 2 2 2 2 2 2 20 2" xfId="12022"/>
    <cellStyle name="Стиль 1 2 2 2 2 2 2 2 2 2 2 20 2 2" xfId="12023"/>
    <cellStyle name="Стиль 1 2 2 2 2 2 2 2 2 2 2 20 3" xfId="12024"/>
    <cellStyle name="Стиль 1 2 2 2 2 2 2 2 2 2 2 20 4" xfId="12025"/>
    <cellStyle name="Стиль 1 2 2 2 2 2 2 2 2 2 2 21" xfId="12026"/>
    <cellStyle name="Стиль 1 2 2 2 2 2 2 2 2 2 2 21 2" xfId="12027"/>
    <cellStyle name="Стиль 1 2 2 2 2 2 2 2 2 2 2 22" xfId="12028"/>
    <cellStyle name="Стиль 1 2 2 2 2 2 2 2 2 2 2 3" xfId="12029"/>
    <cellStyle name="Стиль 1 2 2 2 2 2 2 2 2 2 2 4" xfId="12030"/>
    <cellStyle name="Стиль 1 2 2 2 2 2 2 2 2 2 2 5" xfId="12031"/>
    <cellStyle name="Стиль 1 2 2 2 2 2 2 2 2 2 2 5 10" xfId="12032"/>
    <cellStyle name="Стиль 1 2 2 2 2 2 2 2 2 2 2 5 11" xfId="12033"/>
    <cellStyle name="Стиль 1 2 2 2 2 2 2 2 2 2 2 5 12" xfId="12034"/>
    <cellStyle name="Стиль 1 2 2 2 2 2 2 2 2 2 2 5 13" xfId="12035"/>
    <cellStyle name="Стиль 1 2 2 2 2 2 2 2 2 2 2 5 14" xfId="12036"/>
    <cellStyle name="Стиль 1 2 2 2 2 2 2 2 2 2 2 5 2" xfId="12037"/>
    <cellStyle name="Стиль 1 2 2 2 2 2 2 2 2 2 2 5 2 10" xfId="12038"/>
    <cellStyle name="Стиль 1 2 2 2 2 2 2 2 2 2 2 5 2 11" xfId="12039"/>
    <cellStyle name="Стиль 1 2 2 2 2 2 2 2 2 2 2 5 2 2" xfId="12040"/>
    <cellStyle name="Стиль 1 2 2 2 2 2 2 2 2 2 2 5 2 2 10" xfId="12041"/>
    <cellStyle name="Стиль 1 2 2 2 2 2 2 2 2 2 2 5 2 2 11" xfId="12042"/>
    <cellStyle name="Стиль 1 2 2 2 2 2 2 2 2 2 2 5 2 2 2" xfId="12043"/>
    <cellStyle name="Стиль 1 2 2 2 2 2 2 2 2 2 2 5 2 2 2 10" xfId="12044"/>
    <cellStyle name="Стиль 1 2 2 2 2 2 2 2 2 2 2 5 2 2 2 2" xfId="12045"/>
    <cellStyle name="Стиль 1 2 2 2 2 2 2 2 2 2 2 5 2 2 2 2 10" xfId="12046"/>
    <cellStyle name="Стиль 1 2 2 2 2 2 2 2 2 2 2 5 2 2 2 2 2" xfId="12047"/>
    <cellStyle name="Стиль 1 2 2 2 2 2 2 2 2 2 2 5 2 2 2 2 3" xfId="12048"/>
    <cellStyle name="Стиль 1 2 2 2 2 2 2 2 2 2 2 5 2 2 2 2 4" xfId="12049"/>
    <cellStyle name="Стиль 1 2 2 2 2 2 2 2 2 2 2 5 2 2 2 2 5" xfId="12050"/>
    <cellStyle name="Стиль 1 2 2 2 2 2 2 2 2 2 2 5 2 2 2 2 6" xfId="12051"/>
    <cellStyle name="Стиль 1 2 2 2 2 2 2 2 2 2 2 5 2 2 2 2 7" xfId="12052"/>
    <cellStyle name="Стиль 1 2 2 2 2 2 2 2 2 2 2 5 2 2 2 2 8" xfId="12053"/>
    <cellStyle name="Стиль 1 2 2 2 2 2 2 2 2 2 2 5 2 2 2 2 9" xfId="12054"/>
    <cellStyle name="Стиль 1 2 2 2 2 2 2 2 2 2 2 5 2 2 2 3" xfId="12055"/>
    <cellStyle name="Стиль 1 2 2 2 2 2 2 2 2 2 2 5 2 2 2 4" xfId="12056"/>
    <cellStyle name="Стиль 1 2 2 2 2 2 2 2 2 2 2 5 2 2 2 5" xfId="12057"/>
    <cellStyle name="Стиль 1 2 2 2 2 2 2 2 2 2 2 5 2 2 2 6" xfId="12058"/>
    <cellStyle name="Стиль 1 2 2 2 2 2 2 2 2 2 2 5 2 2 2 7" xfId="12059"/>
    <cellStyle name="Стиль 1 2 2 2 2 2 2 2 2 2 2 5 2 2 2 8" xfId="12060"/>
    <cellStyle name="Стиль 1 2 2 2 2 2 2 2 2 2 2 5 2 2 2 9" xfId="12061"/>
    <cellStyle name="Стиль 1 2 2 2 2 2 2 2 2 2 2 5 2 2 3" xfId="12062"/>
    <cellStyle name="Стиль 1 2 2 2 2 2 2 2 2 2 2 5 2 2 4" xfId="12063"/>
    <cellStyle name="Стиль 1 2 2 2 2 2 2 2 2 2 2 5 2 2 5" xfId="12064"/>
    <cellStyle name="Стиль 1 2 2 2 2 2 2 2 2 2 2 5 2 2 6" xfId="12065"/>
    <cellStyle name="Стиль 1 2 2 2 2 2 2 2 2 2 2 5 2 2 7" xfId="12066"/>
    <cellStyle name="Стиль 1 2 2 2 2 2 2 2 2 2 2 5 2 2 8" xfId="12067"/>
    <cellStyle name="Стиль 1 2 2 2 2 2 2 2 2 2 2 5 2 2 9" xfId="12068"/>
    <cellStyle name="Стиль 1 2 2 2 2 2 2 2 2 2 2 5 2 3" xfId="12069"/>
    <cellStyle name="Стиль 1 2 2 2 2 2 2 2 2 2 2 5 2 3 10" xfId="12070"/>
    <cellStyle name="Стиль 1 2 2 2 2 2 2 2 2 2 2 5 2 3 2" xfId="12071"/>
    <cellStyle name="Стиль 1 2 2 2 2 2 2 2 2 2 2 5 2 3 3" xfId="12072"/>
    <cellStyle name="Стиль 1 2 2 2 2 2 2 2 2 2 2 5 2 3 4" xfId="12073"/>
    <cellStyle name="Стиль 1 2 2 2 2 2 2 2 2 2 2 5 2 3 5" xfId="12074"/>
    <cellStyle name="Стиль 1 2 2 2 2 2 2 2 2 2 2 5 2 3 6" xfId="12075"/>
    <cellStyle name="Стиль 1 2 2 2 2 2 2 2 2 2 2 5 2 3 7" xfId="12076"/>
    <cellStyle name="Стиль 1 2 2 2 2 2 2 2 2 2 2 5 2 3 8" xfId="12077"/>
    <cellStyle name="Стиль 1 2 2 2 2 2 2 2 2 2 2 5 2 3 9" xfId="12078"/>
    <cellStyle name="Стиль 1 2 2 2 2 2 2 2 2 2 2 5 2 4" xfId="12079"/>
    <cellStyle name="Стиль 1 2 2 2 2 2 2 2 2 2 2 5 2 5" xfId="12080"/>
    <cellStyle name="Стиль 1 2 2 2 2 2 2 2 2 2 2 5 2 6" xfId="12081"/>
    <cellStyle name="Стиль 1 2 2 2 2 2 2 2 2 2 2 5 2 7" xfId="12082"/>
    <cellStyle name="Стиль 1 2 2 2 2 2 2 2 2 2 2 5 2 8" xfId="12083"/>
    <cellStyle name="Стиль 1 2 2 2 2 2 2 2 2 2 2 5 2 9" xfId="12084"/>
    <cellStyle name="Стиль 1 2 2 2 2 2 2 2 2 2 2 5 3" xfId="12085"/>
    <cellStyle name="Стиль 1 2 2 2 2 2 2 2 2 2 2 5 4" xfId="12086"/>
    <cellStyle name="Стиль 1 2 2 2 2 2 2 2 2 2 2 5 5" xfId="12087"/>
    <cellStyle name="Стиль 1 2 2 2 2 2 2 2 2 2 2 5 5 10" xfId="12088"/>
    <cellStyle name="Стиль 1 2 2 2 2 2 2 2 2 2 2 5 5 2" xfId="12089"/>
    <cellStyle name="Стиль 1 2 2 2 2 2 2 2 2 2 2 5 5 2 10" xfId="12090"/>
    <cellStyle name="Стиль 1 2 2 2 2 2 2 2 2 2 2 5 5 2 2" xfId="12091"/>
    <cellStyle name="Стиль 1 2 2 2 2 2 2 2 2 2 2 5 5 2 3" xfId="12092"/>
    <cellStyle name="Стиль 1 2 2 2 2 2 2 2 2 2 2 5 5 2 4" xfId="12093"/>
    <cellStyle name="Стиль 1 2 2 2 2 2 2 2 2 2 2 5 5 2 5" xfId="12094"/>
    <cellStyle name="Стиль 1 2 2 2 2 2 2 2 2 2 2 5 5 2 6" xfId="12095"/>
    <cellStyle name="Стиль 1 2 2 2 2 2 2 2 2 2 2 5 5 2 7" xfId="12096"/>
    <cellStyle name="Стиль 1 2 2 2 2 2 2 2 2 2 2 5 5 2 8" xfId="12097"/>
    <cellStyle name="Стиль 1 2 2 2 2 2 2 2 2 2 2 5 5 2 9" xfId="12098"/>
    <cellStyle name="Стиль 1 2 2 2 2 2 2 2 2 2 2 5 5 3" xfId="12099"/>
    <cellStyle name="Стиль 1 2 2 2 2 2 2 2 2 2 2 5 5 4" xfId="12100"/>
    <cellStyle name="Стиль 1 2 2 2 2 2 2 2 2 2 2 5 5 5" xfId="12101"/>
    <cellStyle name="Стиль 1 2 2 2 2 2 2 2 2 2 2 5 5 6" xfId="12102"/>
    <cellStyle name="Стиль 1 2 2 2 2 2 2 2 2 2 2 5 5 7" xfId="12103"/>
    <cellStyle name="Стиль 1 2 2 2 2 2 2 2 2 2 2 5 5 8" xfId="12104"/>
    <cellStyle name="Стиль 1 2 2 2 2 2 2 2 2 2 2 5 5 9" xfId="12105"/>
    <cellStyle name="Стиль 1 2 2 2 2 2 2 2 2 2 2 5 6" xfId="12106"/>
    <cellStyle name="Стиль 1 2 2 2 2 2 2 2 2 2 2 5 7" xfId="12107"/>
    <cellStyle name="Стиль 1 2 2 2 2 2 2 2 2 2 2 5 8" xfId="12108"/>
    <cellStyle name="Стиль 1 2 2 2 2 2 2 2 2 2 2 5 9" xfId="12109"/>
    <cellStyle name="Стиль 1 2 2 2 2 2 2 2 2 2 2 6" xfId="12110"/>
    <cellStyle name="Стиль 1 2 2 2 2 2 2 2 2 2 2 6 10" xfId="12111"/>
    <cellStyle name="Стиль 1 2 2 2 2 2 2 2 2 2 2 6 11" xfId="12112"/>
    <cellStyle name="Стиль 1 2 2 2 2 2 2 2 2 2 2 6 2" xfId="12113"/>
    <cellStyle name="Стиль 1 2 2 2 2 2 2 2 2 2 2 6 2 10" xfId="12114"/>
    <cellStyle name="Стиль 1 2 2 2 2 2 2 2 2 2 2 6 2 11" xfId="12115"/>
    <cellStyle name="Стиль 1 2 2 2 2 2 2 2 2 2 2 6 2 2" xfId="12116"/>
    <cellStyle name="Стиль 1 2 2 2 2 2 2 2 2 2 2 6 2 2 10" xfId="12117"/>
    <cellStyle name="Стиль 1 2 2 2 2 2 2 2 2 2 2 6 2 2 2" xfId="12118"/>
    <cellStyle name="Стиль 1 2 2 2 2 2 2 2 2 2 2 6 2 2 2 10" xfId="12119"/>
    <cellStyle name="Стиль 1 2 2 2 2 2 2 2 2 2 2 6 2 2 2 2" xfId="12120"/>
    <cellStyle name="Стиль 1 2 2 2 2 2 2 2 2 2 2 6 2 2 2 3" xfId="12121"/>
    <cellStyle name="Стиль 1 2 2 2 2 2 2 2 2 2 2 6 2 2 2 4" xfId="12122"/>
    <cellStyle name="Стиль 1 2 2 2 2 2 2 2 2 2 2 6 2 2 2 5" xfId="12123"/>
    <cellStyle name="Стиль 1 2 2 2 2 2 2 2 2 2 2 6 2 2 2 6" xfId="12124"/>
    <cellStyle name="Стиль 1 2 2 2 2 2 2 2 2 2 2 6 2 2 2 7" xfId="12125"/>
    <cellStyle name="Стиль 1 2 2 2 2 2 2 2 2 2 2 6 2 2 2 8" xfId="12126"/>
    <cellStyle name="Стиль 1 2 2 2 2 2 2 2 2 2 2 6 2 2 2 9" xfId="12127"/>
    <cellStyle name="Стиль 1 2 2 2 2 2 2 2 2 2 2 6 2 2 3" xfId="12128"/>
    <cellStyle name="Стиль 1 2 2 2 2 2 2 2 2 2 2 6 2 2 4" xfId="12129"/>
    <cellStyle name="Стиль 1 2 2 2 2 2 2 2 2 2 2 6 2 2 5" xfId="12130"/>
    <cellStyle name="Стиль 1 2 2 2 2 2 2 2 2 2 2 6 2 2 6" xfId="12131"/>
    <cellStyle name="Стиль 1 2 2 2 2 2 2 2 2 2 2 6 2 2 7" xfId="12132"/>
    <cellStyle name="Стиль 1 2 2 2 2 2 2 2 2 2 2 6 2 2 8" xfId="12133"/>
    <cellStyle name="Стиль 1 2 2 2 2 2 2 2 2 2 2 6 2 2 9" xfId="12134"/>
    <cellStyle name="Стиль 1 2 2 2 2 2 2 2 2 2 2 6 2 3" xfId="12135"/>
    <cellStyle name="Стиль 1 2 2 2 2 2 2 2 2 2 2 6 2 4" xfId="12136"/>
    <cellStyle name="Стиль 1 2 2 2 2 2 2 2 2 2 2 6 2 5" xfId="12137"/>
    <cellStyle name="Стиль 1 2 2 2 2 2 2 2 2 2 2 6 2 6" xfId="12138"/>
    <cellStyle name="Стиль 1 2 2 2 2 2 2 2 2 2 2 6 2 7" xfId="12139"/>
    <cellStyle name="Стиль 1 2 2 2 2 2 2 2 2 2 2 6 2 8" xfId="12140"/>
    <cellStyle name="Стиль 1 2 2 2 2 2 2 2 2 2 2 6 2 9" xfId="12141"/>
    <cellStyle name="Стиль 1 2 2 2 2 2 2 2 2 2 2 6 3" xfId="12142"/>
    <cellStyle name="Стиль 1 2 2 2 2 2 2 2 2 2 2 6 3 10" xfId="12143"/>
    <cellStyle name="Стиль 1 2 2 2 2 2 2 2 2 2 2 6 3 2" xfId="12144"/>
    <cellStyle name="Стиль 1 2 2 2 2 2 2 2 2 2 2 6 3 3" xfId="12145"/>
    <cellStyle name="Стиль 1 2 2 2 2 2 2 2 2 2 2 6 3 4" xfId="12146"/>
    <cellStyle name="Стиль 1 2 2 2 2 2 2 2 2 2 2 6 3 5" xfId="12147"/>
    <cellStyle name="Стиль 1 2 2 2 2 2 2 2 2 2 2 6 3 6" xfId="12148"/>
    <cellStyle name="Стиль 1 2 2 2 2 2 2 2 2 2 2 6 3 7" xfId="12149"/>
    <cellStyle name="Стиль 1 2 2 2 2 2 2 2 2 2 2 6 3 8" xfId="12150"/>
    <cellStyle name="Стиль 1 2 2 2 2 2 2 2 2 2 2 6 3 9" xfId="12151"/>
    <cellStyle name="Стиль 1 2 2 2 2 2 2 2 2 2 2 6 4" xfId="12152"/>
    <cellStyle name="Стиль 1 2 2 2 2 2 2 2 2 2 2 6 5" xfId="12153"/>
    <cellStyle name="Стиль 1 2 2 2 2 2 2 2 2 2 2 6 6" xfId="12154"/>
    <cellStyle name="Стиль 1 2 2 2 2 2 2 2 2 2 2 6 7" xfId="12155"/>
    <cellStyle name="Стиль 1 2 2 2 2 2 2 2 2 2 2 6 8" xfId="12156"/>
    <cellStyle name="Стиль 1 2 2 2 2 2 2 2 2 2 2 6 9" xfId="12157"/>
    <cellStyle name="Стиль 1 2 2 2 2 2 2 2 2 2 2 7" xfId="12158"/>
    <cellStyle name="Стиль 1 2 2 2 2 2 2 2 2 2 2 8" xfId="12159"/>
    <cellStyle name="Стиль 1 2 2 2 2 2 2 2 2 2 2 8 10" xfId="12160"/>
    <cellStyle name="Стиль 1 2 2 2 2 2 2 2 2 2 2 8 2" xfId="12161"/>
    <cellStyle name="Стиль 1 2 2 2 2 2 2 2 2 2 2 8 2 10" xfId="12162"/>
    <cellStyle name="Стиль 1 2 2 2 2 2 2 2 2 2 2 8 2 2" xfId="12163"/>
    <cellStyle name="Стиль 1 2 2 2 2 2 2 2 2 2 2 8 2 3" xfId="12164"/>
    <cellStyle name="Стиль 1 2 2 2 2 2 2 2 2 2 2 8 2 4" xfId="12165"/>
    <cellStyle name="Стиль 1 2 2 2 2 2 2 2 2 2 2 8 2 5" xfId="12166"/>
    <cellStyle name="Стиль 1 2 2 2 2 2 2 2 2 2 2 8 2 6" xfId="12167"/>
    <cellStyle name="Стиль 1 2 2 2 2 2 2 2 2 2 2 8 2 7" xfId="12168"/>
    <cellStyle name="Стиль 1 2 2 2 2 2 2 2 2 2 2 8 2 8" xfId="12169"/>
    <cellStyle name="Стиль 1 2 2 2 2 2 2 2 2 2 2 8 2 9" xfId="12170"/>
    <cellStyle name="Стиль 1 2 2 2 2 2 2 2 2 2 2 8 3" xfId="12171"/>
    <cellStyle name="Стиль 1 2 2 2 2 2 2 2 2 2 2 8 4" xfId="12172"/>
    <cellStyle name="Стиль 1 2 2 2 2 2 2 2 2 2 2 8 5" xfId="12173"/>
    <cellStyle name="Стиль 1 2 2 2 2 2 2 2 2 2 2 8 6" xfId="12174"/>
    <cellStyle name="Стиль 1 2 2 2 2 2 2 2 2 2 2 8 7" xfId="12175"/>
    <cellStyle name="Стиль 1 2 2 2 2 2 2 2 2 2 2 8 8" xfId="12176"/>
    <cellStyle name="Стиль 1 2 2 2 2 2 2 2 2 2 2 8 9" xfId="12177"/>
    <cellStyle name="Стиль 1 2 2 2 2 2 2 2 2 2 2 9" xfId="12178"/>
    <cellStyle name="Стиль 1 2 2 2 2 2 2 2 2 2 20" xfId="12179"/>
    <cellStyle name="Стиль 1 2 2 2 2 2 2 2 2 2 20 2" xfId="12180"/>
    <cellStyle name="Стиль 1 2 2 2 2 2 2 2 2 2 20 2 2" xfId="12181"/>
    <cellStyle name="Стиль 1 2 2 2 2 2 2 2 2 2 20 3" xfId="12182"/>
    <cellStyle name="Стиль 1 2 2 2 2 2 2 2 2 2 20 4" xfId="12183"/>
    <cellStyle name="Стиль 1 2 2 2 2 2 2 2 2 2 21" xfId="12184"/>
    <cellStyle name="Стиль 1 2 2 2 2 2 2 2 2 2 21 2" xfId="12185"/>
    <cellStyle name="Стиль 1 2 2 2 2 2 2 2 2 2 22" xfId="12186"/>
    <cellStyle name="Стиль 1 2 2 2 2 2 2 2 2 2 3" xfId="12187"/>
    <cellStyle name="Стиль 1 2 2 2 2 2 2 2 2 2 3 2" xfId="12188"/>
    <cellStyle name="Стиль 1 2 2 2 2 2 2 2 2 2 3 2 2" xfId="12189"/>
    <cellStyle name="Стиль 1 2 2 2 2 2 2 2 2 2 4" xfId="12190"/>
    <cellStyle name="Стиль 1 2 2 2 2 2 2 2 2 2 5" xfId="12191"/>
    <cellStyle name="Стиль 1 2 2 2 2 2 2 2 2 2 5 10" xfId="12192"/>
    <cellStyle name="Стиль 1 2 2 2 2 2 2 2 2 2 5 11" xfId="12193"/>
    <cellStyle name="Стиль 1 2 2 2 2 2 2 2 2 2 5 12" xfId="12194"/>
    <cellStyle name="Стиль 1 2 2 2 2 2 2 2 2 2 5 13" xfId="12195"/>
    <cellStyle name="Стиль 1 2 2 2 2 2 2 2 2 2 5 14" xfId="12196"/>
    <cellStyle name="Стиль 1 2 2 2 2 2 2 2 2 2 5 2" xfId="12197"/>
    <cellStyle name="Стиль 1 2 2 2 2 2 2 2 2 2 5 2 10" xfId="12198"/>
    <cellStyle name="Стиль 1 2 2 2 2 2 2 2 2 2 5 2 11" xfId="12199"/>
    <cellStyle name="Стиль 1 2 2 2 2 2 2 2 2 2 5 2 2" xfId="12200"/>
    <cellStyle name="Стиль 1 2 2 2 2 2 2 2 2 2 5 2 2 10" xfId="12201"/>
    <cellStyle name="Стиль 1 2 2 2 2 2 2 2 2 2 5 2 2 11" xfId="12202"/>
    <cellStyle name="Стиль 1 2 2 2 2 2 2 2 2 2 5 2 2 2" xfId="12203"/>
    <cellStyle name="Стиль 1 2 2 2 2 2 2 2 2 2 5 2 2 2 10" xfId="12204"/>
    <cellStyle name="Стиль 1 2 2 2 2 2 2 2 2 2 5 2 2 2 2" xfId="12205"/>
    <cellStyle name="Стиль 1 2 2 2 2 2 2 2 2 2 5 2 2 2 2 10" xfId="12206"/>
    <cellStyle name="Стиль 1 2 2 2 2 2 2 2 2 2 5 2 2 2 2 2" xfId="12207"/>
    <cellStyle name="Стиль 1 2 2 2 2 2 2 2 2 2 5 2 2 2 2 3" xfId="12208"/>
    <cellStyle name="Стиль 1 2 2 2 2 2 2 2 2 2 5 2 2 2 2 4" xfId="12209"/>
    <cellStyle name="Стиль 1 2 2 2 2 2 2 2 2 2 5 2 2 2 2 5" xfId="12210"/>
    <cellStyle name="Стиль 1 2 2 2 2 2 2 2 2 2 5 2 2 2 2 6" xfId="12211"/>
    <cellStyle name="Стиль 1 2 2 2 2 2 2 2 2 2 5 2 2 2 2 7" xfId="12212"/>
    <cellStyle name="Стиль 1 2 2 2 2 2 2 2 2 2 5 2 2 2 2 8" xfId="12213"/>
    <cellStyle name="Стиль 1 2 2 2 2 2 2 2 2 2 5 2 2 2 2 9" xfId="12214"/>
    <cellStyle name="Стиль 1 2 2 2 2 2 2 2 2 2 5 2 2 2 3" xfId="12215"/>
    <cellStyle name="Стиль 1 2 2 2 2 2 2 2 2 2 5 2 2 2 4" xfId="12216"/>
    <cellStyle name="Стиль 1 2 2 2 2 2 2 2 2 2 5 2 2 2 5" xfId="12217"/>
    <cellStyle name="Стиль 1 2 2 2 2 2 2 2 2 2 5 2 2 2 6" xfId="12218"/>
    <cellStyle name="Стиль 1 2 2 2 2 2 2 2 2 2 5 2 2 2 7" xfId="12219"/>
    <cellStyle name="Стиль 1 2 2 2 2 2 2 2 2 2 5 2 2 2 8" xfId="12220"/>
    <cellStyle name="Стиль 1 2 2 2 2 2 2 2 2 2 5 2 2 2 9" xfId="12221"/>
    <cellStyle name="Стиль 1 2 2 2 2 2 2 2 2 2 5 2 2 3" xfId="12222"/>
    <cellStyle name="Стиль 1 2 2 2 2 2 2 2 2 2 5 2 2 4" xfId="12223"/>
    <cellStyle name="Стиль 1 2 2 2 2 2 2 2 2 2 5 2 2 5" xfId="12224"/>
    <cellStyle name="Стиль 1 2 2 2 2 2 2 2 2 2 5 2 2 6" xfId="12225"/>
    <cellStyle name="Стиль 1 2 2 2 2 2 2 2 2 2 5 2 2 7" xfId="12226"/>
    <cellStyle name="Стиль 1 2 2 2 2 2 2 2 2 2 5 2 2 8" xfId="12227"/>
    <cellStyle name="Стиль 1 2 2 2 2 2 2 2 2 2 5 2 2 9" xfId="12228"/>
    <cellStyle name="Стиль 1 2 2 2 2 2 2 2 2 2 5 2 3" xfId="12229"/>
    <cellStyle name="Стиль 1 2 2 2 2 2 2 2 2 2 5 2 3 10" xfId="12230"/>
    <cellStyle name="Стиль 1 2 2 2 2 2 2 2 2 2 5 2 3 2" xfId="12231"/>
    <cellStyle name="Стиль 1 2 2 2 2 2 2 2 2 2 5 2 3 3" xfId="12232"/>
    <cellStyle name="Стиль 1 2 2 2 2 2 2 2 2 2 5 2 3 4" xfId="12233"/>
    <cellStyle name="Стиль 1 2 2 2 2 2 2 2 2 2 5 2 3 5" xfId="12234"/>
    <cellStyle name="Стиль 1 2 2 2 2 2 2 2 2 2 5 2 3 6" xfId="12235"/>
    <cellStyle name="Стиль 1 2 2 2 2 2 2 2 2 2 5 2 3 7" xfId="12236"/>
    <cellStyle name="Стиль 1 2 2 2 2 2 2 2 2 2 5 2 3 8" xfId="12237"/>
    <cellStyle name="Стиль 1 2 2 2 2 2 2 2 2 2 5 2 3 9" xfId="12238"/>
    <cellStyle name="Стиль 1 2 2 2 2 2 2 2 2 2 5 2 4" xfId="12239"/>
    <cellStyle name="Стиль 1 2 2 2 2 2 2 2 2 2 5 2 5" xfId="12240"/>
    <cellStyle name="Стиль 1 2 2 2 2 2 2 2 2 2 5 2 6" xfId="12241"/>
    <cellStyle name="Стиль 1 2 2 2 2 2 2 2 2 2 5 2 7" xfId="12242"/>
    <cellStyle name="Стиль 1 2 2 2 2 2 2 2 2 2 5 2 8" xfId="12243"/>
    <cellStyle name="Стиль 1 2 2 2 2 2 2 2 2 2 5 2 9" xfId="12244"/>
    <cellStyle name="Стиль 1 2 2 2 2 2 2 2 2 2 5 3" xfId="12245"/>
    <cellStyle name="Стиль 1 2 2 2 2 2 2 2 2 2 5 4" xfId="12246"/>
    <cellStyle name="Стиль 1 2 2 2 2 2 2 2 2 2 5 5" xfId="12247"/>
    <cellStyle name="Стиль 1 2 2 2 2 2 2 2 2 2 5 5 10" xfId="12248"/>
    <cellStyle name="Стиль 1 2 2 2 2 2 2 2 2 2 5 5 2" xfId="12249"/>
    <cellStyle name="Стиль 1 2 2 2 2 2 2 2 2 2 5 5 2 10" xfId="12250"/>
    <cellStyle name="Стиль 1 2 2 2 2 2 2 2 2 2 5 5 2 2" xfId="12251"/>
    <cellStyle name="Стиль 1 2 2 2 2 2 2 2 2 2 5 5 2 3" xfId="12252"/>
    <cellStyle name="Стиль 1 2 2 2 2 2 2 2 2 2 5 5 2 4" xfId="12253"/>
    <cellStyle name="Стиль 1 2 2 2 2 2 2 2 2 2 5 5 2 5" xfId="12254"/>
    <cellStyle name="Стиль 1 2 2 2 2 2 2 2 2 2 5 5 2 6" xfId="12255"/>
    <cellStyle name="Стиль 1 2 2 2 2 2 2 2 2 2 5 5 2 7" xfId="12256"/>
    <cellStyle name="Стиль 1 2 2 2 2 2 2 2 2 2 5 5 2 8" xfId="12257"/>
    <cellStyle name="Стиль 1 2 2 2 2 2 2 2 2 2 5 5 2 9" xfId="12258"/>
    <cellStyle name="Стиль 1 2 2 2 2 2 2 2 2 2 5 5 3" xfId="12259"/>
    <cellStyle name="Стиль 1 2 2 2 2 2 2 2 2 2 5 5 4" xfId="12260"/>
    <cellStyle name="Стиль 1 2 2 2 2 2 2 2 2 2 5 5 5" xfId="12261"/>
    <cellStyle name="Стиль 1 2 2 2 2 2 2 2 2 2 5 5 6" xfId="12262"/>
    <cellStyle name="Стиль 1 2 2 2 2 2 2 2 2 2 5 5 7" xfId="12263"/>
    <cellStyle name="Стиль 1 2 2 2 2 2 2 2 2 2 5 5 8" xfId="12264"/>
    <cellStyle name="Стиль 1 2 2 2 2 2 2 2 2 2 5 5 9" xfId="12265"/>
    <cellStyle name="Стиль 1 2 2 2 2 2 2 2 2 2 5 6" xfId="12266"/>
    <cellStyle name="Стиль 1 2 2 2 2 2 2 2 2 2 5 7" xfId="12267"/>
    <cellStyle name="Стиль 1 2 2 2 2 2 2 2 2 2 5 8" xfId="12268"/>
    <cellStyle name="Стиль 1 2 2 2 2 2 2 2 2 2 5 9" xfId="12269"/>
    <cellStyle name="Стиль 1 2 2 2 2 2 2 2 2 2 6" xfId="12270"/>
    <cellStyle name="Стиль 1 2 2 2 2 2 2 2 2 2 6 10" xfId="12271"/>
    <cellStyle name="Стиль 1 2 2 2 2 2 2 2 2 2 6 11" xfId="12272"/>
    <cellStyle name="Стиль 1 2 2 2 2 2 2 2 2 2 6 2" xfId="12273"/>
    <cellStyle name="Стиль 1 2 2 2 2 2 2 2 2 2 6 2 10" xfId="12274"/>
    <cellStyle name="Стиль 1 2 2 2 2 2 2 2 2 2 6 2 11" xfId="12275"/>
    <cellStyle name="Стиль 1 2 2 2 2 2 2 2 2 2 6 2 2" xfId="12276"/>
    <cellStyle name="Стиль 1 2 2 2 2 2 2 2 2 2 6 2 2 10" xfId="12277"/>
    <cellStyle name="Стиль 1 2 2 2 2 2 2 2 2 2 6 2 2 2" xfId="12278"/>
    <cellStyle name="Стиль 1 2 2 2 2 2 2 2 2 2 6 2 2 2 10" xfId="12279"/>
    <cellStyle name="Стиль 1 2 2 2 2 2 2 2 2 2 6 2 2 2 2" xfId="12280"/>
    <cellStyle name="Стиль 1 2 2 2 2 2 2 2 2 2 6 2 2 2 3" xfId="12281"/>
    <cellStyle name="Стиль 1 2 2 2 2 2 2 2 2 2 6 2 2 2 4" xfId="12282"/>
    <cellStyle name="Стиль 1 2 2 2 2 2 2 2 2 2 6 2 2 2 5" xfId="12283"/>
    <cellStyle name="Стиль 1 2 2 2 2 2 2 2 2 2 6 2 2 2 6" xfId="12284"/>
    <cellStyle name="Стиль 1 2 2 2 2 2 2 2 2 2 6 2 2 2 7" xfId="12285"/>
    <cellStyle name="Стиль 1 2 2 2 2 2 2 2 2 2 6 2 2 2 8" xfId="12286"/>
    <cellStyle name="Стиль 1 2 2 2 2 2 2 2 2 2 6 2 2 2 9" xfId="12287"/>
    <cellStyle name="Стиль 1 2 2 2 2 2 2 2 2 2 6 2 2 3" xfId="12288"/>
    <cellStyle name="Стиль 1 2 2 2 2 2 2 2 2 2 6 2 2 4" xfId="12289"/>
    <cellStyle name="Стиль 1 2 2 2 2 2 2 2 2 2 6 2 2 5" xfId="12290"/>
    <cellStyle name="Стиль 1 2 2 2 2 2 2 2 2 2 6 2 2 6" xfId="12291"/>
    <cellStyle name="Стиль 1 2 2 2 2 2 2 2 2 2 6 2 2 7" xfId="12292"/>
    <cellStyle name="Стиль 1 2 2 2 2 2 2 2 2 2 6 2 2 8" xfId="12293"/>
    <cellStyle name="Стиль 1 2 2 2 2 2 2 2 2 2 6 2 2 9" xfId="12294"/>
    <cellStyle name="Стиль 1 2 2 2 2 2 2 2 2 2 6 2 3" xfId="12295"/>
    <cellStyle name="Стиль 1 2 2 2 2 2 2 2 2 2 6 2 4" xfId="12296"/>
    <cellStyle name="Стиль 1 2 2 2 2 2 2 2 2 2 6 2 5" xfId="12297"/>
    <cellStyle name="Стиль 1 2 2 2 2 2 2 2 2 2 6 2 6" xfId="12298"/>
    <cellStyle name="Стиль 1 2 2 2 2 2 2 2 2 2 6 2 7" xfId="12299"/>
    <cellStyle name="Стиль 1 2 2 2 2 2 2 2 2 2 6 2 8" xfId="12300"/>
    <cellStyle name="Стиль 1 2 2 2 2 2 2 2 2 2 6 2 9" xfId="12301"/>
    <cellStyle name="Стиль 1 2 2 2 2 2 2 2 2 2 6 3" xfId="12302"/>
    <cellStyle name="Стиль 1 2 2 2 2 2 2 2 2 2 6 3 10" xfId="12303"/>
    <cellStyle name="Стиль 1 2 2 2 2 2 2 2 2 2 6 3 2" xfId="12304"/>
    <cellStyle name="Стиль 1 2 2 2 2 2 2 2 2 2 6 3 3" xfId="12305"/>
    <cellStyle name="Стиль 1 2 2 2 2 2 2 2 2 2 6 3 4" xfId="12306"/>
    <cellStyle name="Стиль 1 2 2 2 2 2 2 2 2 2 6 3 5" xfId="12307"/>
    <cellStyle name="Стиль 1 2 2 2 2 2 2 2 2 2 6 3 6" xfId="12308"/>
    <cellStyle name="Стиль 1 2 2 2 2 2 2 2 2 2 6 3 7" xfId="12309"/>
    <cellStyle name="Стиль 1 2 2 2 2 2 2 2 2 2 6 3 8" xfId="12310"/>
    <cellStyle name="Стиль 1 2 2 2 2 2 2 2 2 2 6 3 9" xfId="12311"/>
    <cellStyle name="Стиль 1 2 2 2 2 2 2 2 2 2 6 4" xfId="12312"/>
    <cellStyle name="Стиль 1 2 2 2 2 2 2 2 2 2 6 5" xfId="12313"/>
    <cellStyle name="Стиль 1 2 2 2 2 2 2 2 2 2 6 6" xfId="12314"/>
    <cellStyle name="Стиль 1 2 2 2 2 2 2 2 2 2 6 7" xfId="12315"/>
    <cellStyle name="Стиль 1 2 2 2 2 2 2 2 2 2 6 8" xfId="12316"/>
    <cellStyle name="Стиль 1 2 2 2 2 2 2 2 2 2 6 9" xfId="12317"/>
    <cellStyle name="Стиль 1 2 2 2 2 2 2 2 2 2 7" xfId="12318"/>
    <cellStyle name="Стиль 1 2 2 2 2 2 2 2 2 2 8" xfId="12319"/>
    <cellStyle name="Стиль 1 2 2 2 2 2 2 2 2 2 8 10" xfId="12320"/>
    <cellStyle name="Стиль 1 2 2 2 2 2 2 2 2 2 8 2" xfId="12321"/>
    <cellStyle name="Стиль 1 2 2 2 2 2 2 2 2 2 8 2 10" xfId="12322"/>
    <cellStyle name="Стиль 1 2 2 2 2 2 2 2 2 2 8 2 2" xfId="12323"/>
    <cellStyle name="Стиль 1 2 2 2 2 2 2 2 2 2 8 2 3" xfId="12324"/>
    <cellStyle name="Стиль 1 2 2 2 2 2 2 2 2 2 8 2 4" xfId="12325"/>
    <cellStyle name="Стиль 1 2 2 2 2 2 2 2 2 2 8 2 5" xfId="12326"/>
    <cellStyle name="Стиль 1 2 2 2 2 2 2 2 2 2 8 2 6" xfId="12327"/>
    <cellStyle name="Стиль 1 2 2 2 2 2 2 2 2 2 8 2 7" xfId="12328"/>
    <cellStyle name="Стиль 1 2 2 2 2 2 2 2 2 2 8 2 8" xfId="12329"/>
    <cellStyle name="Стиль 1 2 2 2 2 2 2 2 2 2 8 2 9" xfId="12330"/>
    <cellStyle name="Стиль 1 2 2 2 2 2 2 2 2 2 8 3" xfId="12331"/>
    <cellStyle name="Стиль 1 2 2 2 2 2 2 2 2 2 8 4" xfId="12332"/>
    <cellStyle name="Стиль 1 2 2 2 2 2 2 2 2 2 8 5" xfId="12333"/>
    <cellStyle name="Стиль 1 2 2 2 2 2 2 2 2 2 8 6" xfId="12334"/>
    <cellStyle name="Стиль 1 2 2 2 2 2 2 2 2 2 8 7" xfId="12335"/>
    <cellStyle name="Стиль 1 2 2 2 2 2 2 2 2 2 8 8" xfId="12336"/>
    <cellStyle name="Стиль 1 2 2 2 2 2 2 2 2 2 8 9" xfId="12337"/>
    <cellStyle name="Стиль 1 2 2 2 2 2 2 2 2 2 9" xfId="12338"/>
    <cellStyle name="Стиль 1 2 2 2 2 2 2 2 2 20" xfId="12339"/>
    <cellStyle name="Стиль 1 2 2 2 2 2 2 2 2 20 2" xfId="12340"/>
    <cellStyle name="Стиль 1 2 2 2 2 2 2 2 2 20 2 2" xfId="12341"/>
    <cellStyle name="Стиль 1 2 2 2 2 2 2 2 2 20 2 2 2" xfId="12342"/>
    <cellStyle name="Стиль 1 2 2 2 2 2 2 2 2 20 2 2 2 2" xfId="12343"/>
    <cellStyle name="Стиль 1 2 2 2 2 2 2 2 2 20 2 2 3" xfId="12344"/>
    <cellStyle name="Стиль 1 2 2 2 2 2 2 2 2 20 2 2 4" xfId="12345"/>
    <cellStyle name="Стиль 1 2 2 2 2 2 2 2 2 20 2 3" xfId="12346"/>
    <cellStyle name="Стиль 1 2 2 2 2 2 2 2 2 20 2 3 2" xfId="12347"/>
    <cellStyle name="Стиль 1 2 2 2 2 2 2 2 2 20 2 4" xfId="12348"/>
    <cellStyle name="Стиль 1 2 2 2 2 2 2 2 2 20 3" xfId="12349"/>
    <cellStyle name="Стиль 1 2 2 2 2 2 2 2 2 20 3 2" xfId="12350"/>
    <cellStyle name="Стиль 1 2 2 2 2 2 2 2 2 20 4" xfId="12351"/>
    <cellStyle name="Стиль 1 2 2 2 2 2 2 2 2 20 5" xfId="12352"/>
    <cellStyle name="Стиль 1 2 2 2 2 2 2 2 2 21" xfId="12353"/>
    <cellStyle name="Стиль 1 2 2 2 2 2 2 2 2 21 2" xfId="12354"/>
    <cellStyle name="Стиль 1 2 2 2 2 2 2 2 2 21 2 2" xfId="12355"/>
    <cellStyle name="Стиль 1 2 2 2 2 2 2 2 2 21 3" xfId="12356"/>
    <cellStyle name="Стиль 1 2 2 2 2 2 2 2 2 21 4" xfId="12357"/>
    <cellStyle name="Стиль 1 2 2 2 2 2 2 2 2 22" xfId="12358"/>
    <cellStyle name="Стиль 1 2 2 2 2 2 2 2 2 22 2" xfId="12359"/>
    <cellStyle name="Стиль 1 2 2 2 2 2 2 2 2 23" xfId="12360"/>
    <cellStyle name="Стиль 1 2 2 2 2 2 2 2 2 3" xfId="12361"/>
    <cellStyle name="Стиль 1 2 2 2 2 2 2 2 2 3 2" xfId="12362"/>
    <cellStyle name="Стиль 1 2 2 2 2 2 2 2 2 3 2 2" xfId="12363"/>
    <cellStyle name="Стиль 1 2 2 2 2 2 2 2 2 4" xfId="12364"/>
    <cellStyle name="Стиль 1 2 2 2 2 2 2 2 2 5" xfId="12365"/>
    <cellStyle name="Стиль 1 2 2 2 2 2 2 2 2 6" xfId="12366"/>
    <cellStyle name="Стиль 1 2 2 2 2 2 2 2 2 6 10" xfId="12367"/>
    <cellStyle name="Стиль 1 2 2 2 2 2 2 2 2 6 11" xfId="12368"/>
    <cellStyle name="Стиль 1 2 2 2 2 2 2 2 2 6 12" xfId="12369"/>
    <cellStyle name="Стиль 1 2 2 2 2 2 2 2 2 6 13" xfId="12370"/>
    <cellStyle name="Стиль 1 2 2 2 2 2 2 2 2 6 14" xfId="12371"/>
    <cellStyle name="Стиль 1 2 2 2 2 2 2 2 2 6 2" xfId="12372"/>
    <cellStyle name="Стиль 1 2 2 2 2 2 2 2 2 6 2 10" xfId="12373"/>
    <cellStyle name="Стиль 1 2 2 2 2 2 2 2 2 6 2 11" xfId="12374"/>
    <cellStyle name="Стиль 1 2 2 2 2 2 2 2 2 6 2 2" xfId="12375"/>
    <cellStyle name="Стиль 1 2 2 2 2 2 2 2 2 6 2 2 10" xfId="12376"/>
    <cellStyle name="Стиль 1 2 2 2 2 2 2 2 2 6 2 2 11" xfId="12377"/>
    <cellStyle name="Стиль 1 2 2 2 2 2 2 2 2 6 2 2 2" xfId="12378"/>
    <cellStyle name="Стиль 1 2 2 2 2 2 2 2 2 6 2 2 2 10" xfId="12379"/>
    <cellStyle name="Стиль 1 2 2 2 2 2 2 2 2 6 2 2 2 2" xfId="12380"/>
    <cellStyle name="Стиль 1 2 2 2 2 2 2 2 2 6 2 2 2 2 10" xfId="12381"/>
    <cellStyle name="Стиль 1 2 2 2 2 2 2 2 2 6 2 2 2 2 2" xfId="12382"/>
    <cellStyle name="Стиль 1 2 2 2 2 2 2 2 2 6 2 2 2 2 3" xfId="12383"/>
    <cellStyle name="Стиль 1 2 2 2 2 2 2 2 2 6 2 2 2 2 4" xfId="12384"/>
    <cellStyle name="Стиль 1 2 2 2 2 2 2 2 2 6 2 2 2 2 5" xfId="12385"/>
    <cellStyle name="Стиль 1 2 2 2 2 2 2 2 2 6 2 2 2 2 6" xfId="12386"/>
    <cellStyle name="Стиль 1 2 2 2 2 2 2 2 2 6 2 2 2 2 7" xfId="12387"/>
    <cellStyle name="Стиль 1 2 2 2 2 2 2 2 2 6 2 2 2 2 8" xfId="12388"/>
    <cellStyle name="Стиль 1 2 2 2 2 2 2 2 2 6 2 2 2 2 9" xfId="12389"/>
    <cellStyle name="Стиль 1 2 2 2 2 2 2 2 2 6 2 2 2 3" xfId="12390"/>
    <cellStyle name="Стиль 1 2 2 2 2 2 2 2 2 6 2 2 2 4" xfId="12391"/>
    <cellStyle name="Стиль 1 2 2 2 2 2 2 2 2 6 2 2 2 5" xfId="12392"/>
    <cellStyle name="Стиль 1 2 2 2 2 2 2 2 2 6 2 2 2 6" xfId="12393"/>
    <cellStyle name="Стиль 1 2 2 2 2 2 2 2 2 6 2 2 2 7" xfId="12394"/>
    <cellStyle name="Стиль 1 2 2 2 2 2 2 2 2 6 2 2 2 8" xfId="12395"/>
    <cellStyle name="Стиль 1 2 2 2 2 2 2 2 2 6 2 2 2 9" xfId="12396"/>
    <cellStyle name="Стиль 1 2 2 2 2 2 2 2 2 6 2 2 3" xfId="12397"/>
    <cellStyle name="Стиль 1 2 2 2 2 2 2 2 2 6 2 2 4" xfId="12398"/>
    <cellStyle name="Стиль 1 2 2 2 2 2 2 2 2 6 2 2 5" xfId="12399"/>
    <cellStyle name="Стиль 1 2 2 2 2 2 2 2 2 6 2 2 6" xfId="12400"/>
    <cellStyle name="Стиль 1 2 2 2 2 2 2 2 2 6 2 2 7" xfId="12401"/>
    <cellStyle name="Стиль 1 2 2 2 2 2 2 2 2 6 2 2 8" xfId="12402"/>
    <cellStyle name="Стиль 1 2 2 2 2 2 2 2 2 6 2 2 9" xfId="12403"/>
    <cellStyle name="Стиль 1 2 2 2 2 2 2 2 2 6 2 3" xfId="12404"/>
    <cellStyle name="Стиль 1 2 2 2 2 2 2 2 2 6 2 3 10" xfId="12405"/>
    <cellStyle name="Стиль 1 2 2 2 2 2 2 2 2 6 2 3 2" xfId="12406"/>
    <cellStyle name="Стиль 1 2 2 2 2 2 2 2 2 6 2 3 3" xfId="12407"/>
    <cellStyle name="Стиль 1 2 2 2 2 2 2 2 2 6 2 3 4" xfId="12408"/>
    <cellStyle name="Стиль 1 2 2 2 2 2 2 2 2 6 2 3 5" xfId="12409"/>
    <cellStyle name="Стиль 1 2 2 2 2 2 2 2 2 6 2 3 6" xfId="12410"/>
    <cellStyle name="Стиль 1 2 2 2 2 2 2 2 2 6 2 3 7" xfId="12411"/>
    <cellStyle name="Стиль 1 2 2 2 2 2 2 2 2 6 2 3 8" xfId="12412"/>
    <cellStyle name="Стиль 1 2 2 2 2 2 2 2 2 6 2 3 9" xfId="12413"/>
    <cellStyle name="Стиль 1 2 2 2 2 2 2 2 2 6 2 4" xfId="12414"/>
    <cellStyle name="Стиль 1 2 2 2 2 2 2 2 2 6 2 5" xfId="12415"/>
    <cellStyle name="Стиль 1 2 2 2 2 2 2 2 2 6 2 6" xfId="12416"/>
    <cellStyle name="Стиль 1 2 2 2 2 2 2 2 2 6 2 7" xfId="12417"/>
    <cellStyle name="Стиль 1 2 2 2 2 2 2 2 2 6 2 8" xfId="12418"/>
    <cellStyle name="Стиль 1 2 2 2 2 2 2 2 2 6 2 9" xfId="12419"/>
    <cellStyle name="Стиль 1 2 2 2 2 2 2 2 2 6 3" xfId="12420"/>
    <cellStyle name="Стиль 1 2 2 2 2 2 2 2 2 6 4" xfId="12421"/>
    <cellStyle name="Стиль 1 2 2 2 2 2 2 2 2 6 5" xfId="12422"/>
    <cellStyle name="Стиль 1 2 2 2 2 2 2 2 2 6 5 10" xfId="12423"/>
    <cellStyle name="Стиль 1 2 2 2 2 2 2 2 2 6 5 2" xfId="12424"/>
    <cellStyle name="Стиль 1 2 2 2 2 2 2 2 2 6 5 2 10" xfId="12425"/>
    <cellStyle name="Стиль 1 2 2 2 2 2 2 2 2 6 5 2 2" xfId="12426"/>
    <cellStyle name="Стиль 1 2 2 2 2 2 2 2 2 6 5 2 3" xfId="12427"/>
    <cellStyle name="Стиль 1 2 2 2 2 2 2 2 2 6 5 2 4" xfId="12428"/>
    <cellStyle name="Стиль 1 2 2 2 2 2 2 2 2 6 5 2 5" xfId="12429"/>
    <cellStyle name="Стиль 1 2 2 2 2 2 2 2 2 6 5 2 6" xfId="12430"/>
    <cellStyle name="Стиль 1 2 2 2 2 2 2 2 2 6 5 2 7" xfId="12431"/>
    <cellStyle name="Стиль 1 2 2 2 2 2 2 2 2 6 5 2 8" xfId="12432"/>
    <cellStyle name="Стиль 1 2 2 2 2 2 2 2 2 6 5 2 9" xfId="12433"/>
    <cellStyle name="Стиль 1 2 2 2 2 2 2 2 2 6 5 3" xfId="12434"/>
    <cellStyle name="Стиль 1 2 2 2 2 2 2 2 2 6 5 4" xfId="12435"/>
    <cellStyle name="Стиль 1 2 2 2 2 2 2 2 2 6 5 5" xfId="12436"/>
    <cellStyle name="Стиль 1 2 2 2 2 2 2 2 2 6 5 6" xfId="12437"/>
    <cellStyle name="Стиль 1 2 2 2 2 2 2 2 2 6 5 7" xfId="12438"/>
    <cellStyle name="Стиль 1 2 2 2 2 2 2 2 2 6 5 8" xfId="12439"/>
    <cellStyle name="Стиль 1 2 2 2 2 2 2 2 2 6 5 9" xfId="12440"/>
    <cellStyle name="Стиль 1 2 2 2 2 2 2 2 2 6 6" xfId="12441"/>
    <cellStyle name="Стиль 1 2 2 2 2 2 2 2 2 6 7" xfId="12442"/>
    <cellStyle name="Стиль 1 2 2 2 2 2 2 2 2 6 8" xfId="12443"/>
    <cellStyle name="Стиль 1 2 2 2 2 2 2 2 2 6 9" xfId="12444"/>
    <cellStyle name="Стиль 1 2 2 2 2 2 2 2 2 7" xfId="12445"/>
    <cellStyle name="Стиль 1 2 2 2 2 2 2 2 2 7 10" xfId="12446"/>
    <cellStyle name="Стиль 1 2 2 2 2 2 2 2 2 7 11" xfId="12447"/>
    <cellStyle name="Стиль 1 2 2 2 2 2 2 2 2 7 2" xfId="12448"/>
    <cellStyle name="Стиль 1 2 2 2 2 2 2 2 2 7 2 10" xfId="12449"/>
    <cellStyle name="Стиль 1 2 2 2 2 2 2 2 2 7 2 11" xfId="12450"/>
    <cellStyle name="Стиль 1 2 2 2 2 2 2 2 2 7 2 2" xfId="12451"/>
    <cellStyle name="Стиль 1 2 2 2 2 2 2 2 2 7 2 2 10" xfId="12452"/>
    <cellStyle name="Стиль 1 2 2 2 2 2 2 2 2 7 2 2 2" xfId="12453"/>
    <cellStyle name="Стиль 1 2 2 2 2 2 2 2 2 7 2 2 2 10" xfId="12454"/>
    <cellStyle name="Стиль 1 2 2 2 2 2 2 2 2 7 2 2 2 2" xfId="12455"/>
    <cellStyle name="Стиль 1 2 2 2 2 2 2 2 2 7 2 2 2 3" xfId="12456"/>
    <cellStyle name="Стиль 1 2 2 2 2 2 2 2 2 7 2 2 2 4" xfId="12457"/>
    <cellStyle name="Стиль 1 2 2 2 2 2 2 2 2 7 2 2 2 5" xfId="12458"/>
    <cellStyle name="Стиль 1 2 2 2 2 2 2 2 2 7 2 2 2 6" xfId="12459"/>
    <cellStyle name="Стиль 1 2 2 2 2 2 2 2 2 7 2 2 2 7" xfId="12460"/>
    <cellStyle name="Стиль 1 2 2 2 2 2 2 2 2 7 2 2 2 8" xfId="12461"/>
    <cellStyle name="Стиль 1 2 2 2 2 2 2 2 2 7 2 2 2 9" xfId="12462"/>
    <cellStyle name="Стиль 1 2 2 2 2 2 2 2 2 7 2 2 3" xfId="12463"/>
    <cellStyle name="Стиль 1 2 2 2 2 2 2 2 2 7 2 2 4" xfId="12464"/>
    <cellStyle name="Стиль 1 2 2 2 2 2 2 2 2 7 2 2 5" xfId="12465"/>
    <cellStyle name="Стиль 1 2 2 2 2 2 2 2 2 7 2 2 6" xfId="12466"/>
    <cellStyle name="Стиль 1 2 2 2 2 2 2 2 2 7 2 2 7" xfId="12467"/>
    <cellStyle name="Стиль 1 2 2 2 2 2 2 2 2 7 2 2 8" xfId="12468"/>
    <cellStyle name="Стиль 1 2 2 2 2 2 2 2 2 7 2 2 9" xfId="12469"/>
    <cellStyle name="Стиль 1 2 2 2 2 2 2 2 2 7 2 3" xfId="12470"/>
    <cellStyle name="Стиль 1 2 2 2 2 2 2 2 2 7 2 4" xfId="12471"/>
    <cellStyle name="Стиль 1 2 2 2 2 2 2 2 2 7 2 5" xfId="12472"/>
    <cellStyle name="Стиль 1 2 2 2 2 2 2 2 2 7 2 6" xfId="12473"/>
    <cellStyle name="Стиль 1 2 2 2 2 2 2 2 2 7 2 7" xfId="12474"/>
    <cellStyle name="Стиль 1 2 2 2 2 2 2 2 2 7 2 8" xfId="12475"/>
    <cellStyle name="Стиль 1 2 2 2 2 2 2 2 2 7 2 9" xfId="12476"/>
    <cellStyle name="Стиль 1 2 2 2 2 2 2 2 2 7 3" xfId="12477"/>
    <cellStyle name="Стиль 1 2 2 2 2 2 2 2 2 7 3 10" xfId="12478"/>
    <cellStyle name="Стиль 1 2 2 2 2 2 2 2 2 7 3 2" xfId="12479"/>
    <cellStyle name="Стиль 1 2 2 2 2 2 2 2 2 7 3 3" xfId="12480"/>
    <cellStyle name="Стиль 1 2 2 2 2 2 2 2 2 7 3 4" xfId="12481"/>
    <cellStyle name="Стиль 1 2 2 2 2 2 2 2 2 7 3 5" xfId="12482"/>
    <cellStyle name="Стиль 1 2 2 2 2 2 2 2 2 7 3 6" xfId="12483"/>
    <cellStyle name="Стиль 1 2 2 2 2 2 2 2 2 7 3 7" xfId="12484"/>
    <cellStyle name="Стиль 1 2 2 2 2 2 2 2 2 7 3 8" xfId="12485"/>
    <cellStyle name="Стиль 1 2 2 2 2 2 2 2 2 7 3 9" xfId="12486"/>
    <cellStyle name="Стиль 1 2 2 2 2 2 2 2 2 7 4" xfId="12487"/>
    <cellStyle name="Стиль 1 2 2 2 2 2 2 2 2 7 5" xfId="12488"/>
    <cellStyle name="Стиль 1 2 2 2 2 2 2 2 2 7 6" xfId="12489"/>
    <cellStyle name="Стиль 1 2 2 2 2 2 2 2 2 7 7" xfId="12490"/>
    <cellStyle name="Стиль 1 2 2 2 2 2 2 2 2 7 8" xfId="12491"/>
    <cellStyle name="Стиль 1 2 2 2 2 2 2 2 2 7 9" xfId="12492"/>
    <cellStyle name="Стиль 1 2 2 2 2 2 2 2 2 8" xfId="12493"/>
    <cellStyle name="Стиль 1 2 2 2 2 2 2 2 2 9" xfId="12494"/>
    <cellStyle name="Стиль 1 2 2 2 2 2 2 2 2 9 10" xfId="12495"/>
    <cellStyle name="Стиль 1 2 2 2 2 2 2 2 2 9 2" xfId="12496"/>
    <cellStyle name="Стиль 1 2 2 2 2 2 2 2 2 9 2 10" xfId="12497"/>
    <cellStyle name="Стиль 1 2 2 2 2 2 2 2 2 9 2 2" xfId="12498"/>
    <cellStyle name="Стиль 1 2 2 2 2 2 2 2 2 9 2 3" xfId="12499"/>
    <cellStyle name="Стиль 1 2 2 2 2 2 2 2 2 9 2 4" xfId="12500"/>
    <cellStyle name="Стиль 1 2 2 2 2 2 2 2 2 9 2 5" xfId="12501"/>
    <cellStyle name="Стиль 1 2 2 2 2 2 2 2 2 9 2 6" xfId="12502"/>
    <cellStyle name="Стиль 1 2 2 2 2 2 2 2 2 9 2 7" xfId="12503"/>
    <cellStyle name="Стиль 1 2 2 2 2 2 2 2 2 9 2 8" xfId="12504"/>
    <cellStyle name="Стиль 1 2 2 2 2 2 2 2 2 9 2 9" xfId="12505"/>
    <cellStyle name="Стиль 1 2 2 2 2 2 2 2 2 9 3" xfId="12506"/>
    <cellStyle name="Стиль 1 2 2 2 2 2 2 2 2 9 4" xfId="12507"/>
    <cellStyle name="Стиль 1 2 2 2 2 2 2 2 2 9 5" xfId="12508"/>
    <cellStyle name="Стиль 1 2 2 2 2 2 2 2 2 9 6" xfId="12509"/>
    <cellStyle name="Стиль 1 2 2 2 2 2 2 2 2 9 7" xfId="12510"/>
    <cellStyle name="Стиль 1 2 2 2 2 2 2 2 2 9 8" xfId="12511"/>
    <cellStyle name="Стиль 1 2 2 2 2 2 2 2 2 9 9" xfId="12512"/>
    <cellStyle name="Стиль 1 2 2 2 2 2 2 2 20" xfId="12513"/>
    <cellStyle name="Стиль 1 2 2 2 2 2 2 2 20 2" xfId="12514"/>
    <cellStyle name="Стиль 1 2 2 2 2 2 2 2 20 2 2" xfId="12515"/>
    <cellStyle name="Стиль 1 2 2 2 2 2 2 2 20 2 2 2" xfId="12516"/>
    <cellStyle name="Стиль 1 2 2 2 2 2 2 2 20 2 2 2 2" xfId="12517"/>
    <cellStyle name="Стиль 1 2 2 2 2 2 2 2 20 2 2 2 2 2" xfId="12518"/>
    <cellStyle name="Стиль 1 2 2 2 2 2 2 2 20 2 2 2 2 2 2" xfId="12519"/>
    <cellStyle name="Стиль 1 2 2 2 2 2 2 2 20 2 2 2 2 3" xfId="12520"/>
    <cellStyle name="Стиль 1 2 2 2 2 2 2 2 20 2 2 2 2 4" xfId="12521"/>
    <cellStyle name="Стиль 1 2 2 2 2 2 2 2 20 2 2 2 3" xfId="12522"/>
    <cellStyle name="Стиль 1 2 2 2 2 2 2 2 20 2 2 2 3 2" xfId="12523"/>
    <cellStyle name="Стиль 1 2 2 2 2 2 2 2 20 2 2 2 4" xfId="12524"/>
    <cellStyle name="Стиль 1 2 2 2 2 2 2 2 20 2 2 3" xfId="12525"/>
    <cellStyle name="Стиль 1 2 2 2 2 2 2 2 20 2 2 3 2" xfId="12526"/>
    <cellStyle name="Стиль 1 2 2 2 2 2 2 2 20 2 2 4" xfId="12527"/>
    <cellStyle name="Стиль 1 2 2 2 2 2 2 2 20 2 2 5" xfId="12528"/>
    <cellStyle name="Стиль 1 2 2 2 2 2 2 2 20 2 3" xfId="12529"/>
    <cellStyle name="Стиль 1 2 2 2 2 2 2 2 20 2 3 2" xfId="12530"/>
    <cellStyle name="Стиль 1 2 2 2 2 2 2 2 20 2 3 2 2" xfId="12531"/>
    <cellStyle name="Стиль 1 2 2 2 2 2 2 2 20 2 3 3" xfId="12532"/>
    <cellStyle name="Стиль 1 2 2 2 2 2 2 2 20 2 3 4" xfId="12533"/>
    <cellStyle name="Стиль 1 2 2 2 2 2 2 2 20 2 4" xfId="12534"/>
    <cellStyle name="Стиль 1 2 2 2 2 2 2 2 20 2 4 2" xfId="12535"/>
    <cellStyle name="Стиль 1 2 2 2 2 2 2 2 20 2 5" xfId="12536"/>
    <cellStyle name="Стиль 1 2 2 2 2 2 2 2 20 3" xfId="12537"/>
    <cellStyle name="Стиль 1 2 2 2 2 2 2 2 20 3 2" xfId="12538"/>
    <cellStyle name="Стиль 1 2 2 2 2 2 2 2 20 3 2 2" xfId="12539"/>
    <cellStyle name="Стиль 1 2 2 2 2 2 2 2 20 3 2 2 2" xfId="12540"/>
    <cellStyle name="Стиль 1 2 2 2 2 2 2 2 20 3 2 3" xfId="12541"/>
    <cellStyle name="Стиль 1 2 2 2 2 2 2 2 20 3 2 4" xfId="12542"/>
    <cellStyle name="Стиль 1 2 2 2 2 2 2 2 20 3 3" xfId="12543"/>
    <cellStyle name="Стиль 1 2 2 2 2 2 2 2 20 3 3 2" xfId="12544"/>
    <cellStyle name="Стиль 1 2 2 2 2 2 2 2 20 3 4" xfId="12545"/>
    <cellStyle name="Стиль 1 2 2 2 2 2 2 2 20 4" xfId="12546"/>
    <cellStyle name="Стиль 1 2 2 2 2 2 2 2 20 4 2" xfId="12547"/>
    <cellStyle name="Стиль 1 2 2 2 2 2 2 2 20 5" xfId="12548"/>
    <cellStyle name="Стиль 1 2 2 2 2 2 2 2 20 6" xfId="12549"/>
    <cellStyle name="Стиль 1 2 2 2 2 2 2 2 21" xfId="12550"/>
    <cellStyle name="Стиль 1 2 2 2 2 2 2 2 21 2" xfId="12551"/>
    <cellStyle name="Стиль 1 2 2 2 2 2 2 2 21 2 2" xfId="12552"/>
    <cellStyle name="Стиль 1 2 2 2 2 2 2 2 21 2 2 2" xfId="12553"/>
    <cellStyle name="Стиль 1 2 2 2 2 2 2 2 21 2 2 2 2" xfId="12554"/>
    <cellStyle name="Стиль 1 2 2 2 2 2 2 2 21 2 2 3" xfId="12555"/>
    <cellStyle name="Стиль 1 2 2 2 2 2 2 2 21 2 2 4" xfId="12556"/>
    <cellStyle name="Стиль 1 2 2 2 2 2 2 2 21 2 3" xfId="12557"/>
    <cellStyle name="Стиль 1 2 2 2 2 2 2 2 21 2 3 2" xfId="12558"/>
    <cellStyle name="Стиль 1 2 2 2 2 2 2 2 21 2 4" xfId="12559"/>
    <cellStyle name="Стиль 1 2 2 2 2 2 2 2 21 3" xfId="12560"/>
    <cellStyle name="Стиль 1 2 2 2 2 2 2 2 21 3 2" xfId="12561"/>
    <cellStyle name="Стиль 1 2 2 2 2 2 2 2 21 4" xfId="12562"/>
    <cellStyle name="Стиль 1 2 2 2 2 2 2 2 21 5" xfId="12563"/>
    <cellStyle name="Стиль 1 2 2 2 2 2 2 2 22" xfId="12564"/>
    <cellStyle name="Стиль 1 2 2 2 2 2 2 2 22 2" xfId="12565"/>
    <cellStyle name="Стиль 1 2 2 2 2 2 2 2 22 2 2" xfId="12566"/>
    <cellStyle name="Стиль 1 2 2 2 2 2 2 2 22 3" xfId="12567"/>
    <cellStyle name="Стиль 1 2 2 2 2 2 2 2 22 4" xfId="12568"/>
    <cellStyle name="Стиль 1 2 2 2 2 2 2 2 23" xfId="12569"/>
    <cellStyle name="Стиль 1 2 2 2 2 2 2 2 23 2" xfId="12570"/>
    <cellStyle name="Стиль 1 2 2 2 2 2 2 2 24" xfId="12571"/>
    <cellStyle name="Стиль 1 2 2 2 2 2 2 2 3" xfId="12572"/>
    <cellStyle name="Стиль 1 2 2 2 2 2 2 2 4" xfId="12573"/>
    <cellStyle name="Стиль 1 2 2 2 2 2 2 2 4 2" xfId="12574"/>
    <cellStyle name="Стиль 1 2 2 2 2 2 2 2 4 2 2" xfId="12575"/>
    <cellStyle name="Стиль 1 2 2 2 2 2 2 2 4 2 2 2" xfId="12576"/>
    <cellStyle name="Стиль 1 2 2 2 2 2 2 2 4 3" xfId="12577"/>
    <cellStyle name="Стиль 1 2 2 2 2 2 2 2 4 4" xfId="12578"/>
    <cellStyle name="Стиль 1 2 2 2 2 2 2 2 5" xfId="12579"/>
    <cellStyle name="Стиль 1 2 2 2 2 2 2 2 5 2" xfId="12580"/>
    <cellStyle name="Стиль 1 2 2 2 2 2 2 2 5 2 2" xfId="12581"/>
    <cellStyle name="Стиль 1 2 2 2 2 2 2 2 6" xfId="12582"/>
    <cellStyle name="Стиль 1 2 2 2 2 2 2 2 7" xfId="12583"/>
    <cellStyle name="Стиль 1 2 2 2 2 2 2 2 7 10" xfId="12584"/>
    <cellStyle name="Стиль 1 2 2 2 2 2 2 2 7 11" xfId="12585"/>
    <cellStyle name="Стиль 1 2 2 2 2 2 2 2 7 12" xfId="12586"/>
    <cellStyle name="Стиль 1 2 2 2 2 2 2 2 7 13" xfId="12587"/>
    <cellStyle name="Стиль 1 2 2 2 2 2 2 2 7 14" xfId="12588"/>
    <cellStyle name="Стиль 1 2 2 2 2 2 2 2 7 2" xfId="12589"/>
    <cellStyle name="Стиль 1 2 2 2 2 2 2 2 7 2 10" xfId="12590"/>
    <cellStyle name="Стиль 1 2 2 2 2 2 2 2 7 2 11" xfId="12591"/>
    <cellStyle name="Стиль 1 2 2 2 2 2 2 2 7 2 2" xfId="12592"/>
    <cellStyle name="Стиль 1 2 2 2 2 2 2 2 7 2 2 10" xfId="12593"/>
    <cellStyle name="Стиль 1 2 2 2 2 2 2 2 7 2 2 11" xfId="12594"/>
    <cellStyle name="Стиль 1 2 2 2 2 2 2 2 7 2 2 2" xfId="12595"/>
    <cellStyle name="Стиль 1 2 2 2 2 2 2 2 7 2 2 2 10" xfId="12596"/>
    <cellStyle name="Стиль 1 2 2 2 2 2 2 2 7 2 2 2 2" xfId="12597"/>
    <cellStyle name="Стиль 1 2 2 2 2 2 2 2 7 2 2 2 2 10" xfId="12598"/>
    <cellStyle name="Стиль 1 2 2 2 2 2 2 2 7 2 2 2 2 2" xfId="12599"/>
    <cellStyle name="Стиль 1 2 2 2 2 2 2 2 7 2 2 2 2 3" xfId="12600"/>
    <cellStyle name="Стиль 1 2 2 2 2 2 2 2 7 2 2 2 2 4" xfId="12601"/>
    <cellStyle name="Стиль 1 2 2 2 2 2 2 2 7 2 2 2 2 5" xfId="12602"/>
    <cellStyle name="Стиль 1 2 2 2 2 2 2 2 7 2 2 2 2 6" xfId="12603"/>
    <cellStyle name="Стиль 1 2 2 2 2 2 2 2 7 2 2 2 2 7" xfId="12604"/>
    <cellStyle name="Стиль 1 2 2 2 2 2 2 2 7 2 2 2 2 8" xfId="12605"/>
    <cellStyle name="Стиль 1 2 2 2 2 2 2 2 7 2 2 2 2 9" xfId="12606"/>
    <cellStyle name="Стиль 1 2 2 2 2 2 2 2 7 2 2 2 3" xfId="12607"/>
    <cellStyle name="Стиль 1 2 2 2 2 2 2 2 7 2 2 2 4" xfId="12608"/>
    <cellStyle name="Стиль 1 2 2 2 2 2 2 2 7 2 2 2 5" xfId="12609"/>
    <cellStyle name="Стиль 1 2 2 2 2 2 2 2 7 2 2 2 6" xfId="12610"/>
    <cellStyle name="Стиль 1 2 2 2 2 2 2 2 7 2 2 2 7" xfId="12611"/>
    <cellStyle name="Стиль 1 2 2 2 2 2 2 2 7 2 2 2 8" xfId="12612"/>
    <cellStyle name="Стиль 1 2 2 2 2 2 2 2 7 2 2 2 9" xfId="12613"/>
    <cellStyle name="Стиль 1 2 2 2 2 2 2 2 7 2 2 3" xfId="12614"/>
    <cellStyle name="Стиль 1 2 2 2 2 2 2 2 7 2 2 4" xfId="12615"/>
    <cellStyle name="Стиль 1 2 2 2 2 2 2 2 7 2 2 5" xfId="12616"/>
    <cellStyle name="Стиль 1 2 2 2 2 2 2 2 7 2 2 6" xfId="12617"/>
    <cellStyle name="Стиль 1 2 2 2 2 2 2 2 7 2 2 7" xfId="12618"/>
    <cellStyle name="Стиль 1 2 2 2 2 2 2 2 7 2 2 8" xfId="12619"/>
    <cellStyle name="Стиль 1 2 2 2 2 2 2 2 7 2 2 9" xfId="12620"/>
    <cellStyle name="Стиль 1 2 2 2 2 2 2 2 7 2 3" xfId="12621"/>
    <cellStyle name="Стиль 1 2 2 2 2 2 2 2 7 2 3 10" xfId="12622"/>
    <cellStyle name="Стиль 1 2 2 2 2 2 2 2 7 2 3 2" xfId="12623"/>
    <cellStyle name="Стиль 1 2 2 2 2 2 2 2 7 2 3 3" xfId="12624"/>
    <cellStyle name="Стиль 1 2 2 2 2 2 2 2 7 2 3 4" xfId="12625"/>
    <cellStyle name="Стиль 1 2 2 2 2 2 2 2 7 2 3 5" xfId="12626"/>
    <cellStyle name="Стиль 1 2 2 2 2 2 2 2 7 2 3 6" xfId="12627"/>
    <cellStyle name="Стиль 1 2 2 2 2 2 2 2 7 2 3 7" xfId="12628"/>
    <cellStyle name="Стиль 1 2 2 2 2 2 2 2 7 2 3 8" xfId="12629"/>
    <cellStyle name="Стиль 1 2 2 2 2 2 2 2 7 2 3 9" xfId="12630"/>
    <cellStyle name="Стиль 1 2 2 2 2 2 2 2 7 2 4" xfId="12631"/>
    <cellStyle name="Стиль 1 2 2 2 2 2 2 2 7 2 5" xfId="12632"/>
    <cellStyle name="Стиль 1 2 2 2 2 2 2 2 7 2 6" xfId="12633"/>
    <cellStyle name="Стиль 1 2 2 2 2 2 2 2 7 2 7" xfId="12634"/>
    <cellStyle name="Стиль 1 2 2 2 2 2 2 2 7 2 8" xfId="12635"/>
    <cellStyle name="Стиль 1 2 2 2 2 2 2 2 7 2 9" xfId="12636"/>
    <cellStyle name="Стиль 1 2 2 2 2 2 2 2 7 3" xfId="12637"/>
    <cellStyle name="Стиль 1 2 2 2 2 2 2 2 7 4" xfId="12638"/>
    <cellStyle name="Стиль 1 2 2 2 2 2 2 2 7 5" xfId="12639"/>
    <cellStyle name="Стиль 1 2 2 2 2 2 2 2 7 5 10" xfId="12640"/>
    <cellStyle name="Стиль 1 2 2 2 2 2 2 2 7 5 2" xfId="12641"/>
    <cellStyle name="Стиль 1 2 2 2 2 2 2 2 7 5 2 10" xfId="12642"/>
    <cellStyle name="Стиль 1 2 2 2 2 2 2 2 7 5 2 2" xfId="12643"/>
    <cellStyle name="Стиль 1 2 2 2 2 2 2 2 7 5 2 3" xfId="12644"/>
    <cellStyle name="Стиль 1 2 2 2 2 2 2 2 7 5 2 4" xfId="12645"/>
    <cellStyle name="Стиль 1 2 2 2 2 2 2 2 7 5 2 5" xfId="12646"/>
    <cellStyle name="Стиль 1 2 2 2 2 2 2 2 7 5 2 6" xfId="12647"/>
    <cellStyle name="Стиль 1 2 2 2 2 2 2 2 7 5 2 7" xfId="12648"/>
    <cellStyle name="Стиль 1 2 2 2 2 2 2 2 7 5 2 8" xfId="12649"/>
    <cellStyle name="Стиль 1 2 2 2 2 2 2 2 7 5 2 9" xfId="12650"/>
    <cellStyle name="Стиль 1 2 2 2 2 2 2 2 7 5 3" xfId="12651"/>
    <cellStyle name="Стиль 1 2 2 2 2 2 2 2 7 5 4" xfId="12652"/>
    <cellStyle name="Стиль 1 2 2 2 2 2 2 2 7 5 5" xfId="12653"/>
    <cellStyle name="Стиль 1 2 2 2 2 2 2 2 7 5 6" xfId="12654"/>
    <cellStyle name="Стиль 1 2 2 2 2 2 2 2 7 5 7" xfId="12655"/>
    <cellStyle name="Стиль 1 2 2 2 2 2 2 2 7 5 8" xfId="12656"/>
    <cellStyle name="Стиль 1 2 2 2 2 2 2 2 7 5 9" xfId="12657"/>
    <cellStyle name="Стиль 1 2 2 2 2 2 2 2 7 6" xfId="12658"/>
    <cellStyle name="Стиль 1 2 2 2 2 2 2 2 7 7" xfId="12659"/>
    <cellStyle name="Стиль 1 2 2 2 2 2 2 2 7 8" xfId="12660"/>
    <cellStyle name="Стиль 1 2 2 2 2 2 2 2 7 9" xfId="12661"/>
    <cellStyle name="Стиль 1 2 2 2 2 2 2 2 8" xfId="12662"/>
    <cellStyle name="Стиль 1 2 2 2 2 2 2 2 8 10" xfId="12663"/>
    <cellStyle name="Стиль 1 2 2 2 2 2 2 2 8 11" xfId="12664"/>
    <cellStyle name="Стиль 1 2 2 2 2 2 2 2 8 2" xfId="12665"/>
    <cellStyle name="Стиль 1 2 2 2 2 2 2 2 8 2 10" xfId="12666"/>
    <cellStyle name="Стиль 1 2 2 2 2 2 2 2 8 2 11" xfId="12667"/>
    <cellStyle name="Стиль 1 2 2 2 2 2 2 2 8 2 2" xfId="12668"/>
    <cellStyle name="Стиль 1 2 2 2 2 2 2 2 8 2 2 10" xfId="12669"/>
    <cellStyle name="Стиль 1 2 2 2 2 2 2 2 8 2 2 2" xfId="12670"/>
    <cellStyle name="Стиль 1 2 2 2 2 2 2 2 8 2 2 2 10" xfId="12671"/>
    <cellStyle name="Стиль 1 2 2 2 2 2 2 2 8 2 2 2 2" xfId="12672"/>
    <cellStyle name="Стиль 1 2 2 2 2 2 2 2 8 2 2 2 3" xfId="12673"/>
    <cellStyle name="Стиль 1 2 2 2 2 2 2 2 8 2 2 2 4" xfId="12674"/>
    <cellStyle name="Стиль 1 2 2 2 2 2 2 2 8 2 2 2 5" xfId="12675"/>
    <cellStyle name="Стиль 1 2 2 2 2 2 2 2 8 2 2 2 6" xfId="12676"/>
    <cellStyle name="Стиль 1 2 2 2 2 2 2 2 8 2 2 2 7" xfId="12677"/>
    <cellStyle name="Стиль 1 2 2 2 2 2 2 2 8 2 2 2 8" xfId="12678"/>
    <cellStyle name="Стиль 1 2 2 2 2 2 2 2 8 2 2 2 9" xfId="12679"/>
    <cellStyle name="Стиль 1 2 2 2 2 2 2 2 8 2 2 3" xfId="12680"/>
    <cellStyle name="Стиль 1 2 2 2 2 2 2 2 8 2 2 4" xfId="12681"/>
    <cellStyle name="Стиль 1 2 2 2 2 2 2 2 8 2 2 5" xfId="12682"/>
    <cellStyle name="Стиль 1 2 2 2 2 2 2 2 8 2 2 6" xfId="12683"/>
    <cellStyle name="Стиль 1 2 2 2 2 2 2 2 8 2 2 7" xfId="12684"/>
    <cellStyle name="Стиль 1 2 2 2 2 2 2 2 8 2 2 8" xfId="12685"/>
    <cellStyle name="Стиль 1 2 2 2 2 2 2 2 8 2 2 9" xfId="12686"/>
    <cellStyle name="Стиль 1 2 2 2 2 2 2 2 8 2 3" xfId="12687"/>
    <cellStyle name="Стиль 1 2 2 2 2 2 2 2 8 2 4" xfId="12688"/>
    <cellStyle name="Стиль 1 2 2 2 2 2 2 2 8 2 5" xfId="12689"/>
    <cellStyle name="Стиль 1 2 2 2 2 2 2 2 8 2 6" xfId="12690"/>
    <cellStyle name="Стиль 1 2 2 2 2 2 2 2 8 2 7" xfId="12691"/>
    <cellStyle name="Стиль 1 2 2 2 2 2 2 2 8 2 8" xfId="12692"/>
    <cellStyle name="Стиль 1 2 2 2 2 2 2 2 8 2 9" xfId="12693"/>
    <cellStyle name="Стиль 1 2 2 2 2 2 2 2 8 3" xfId="12694"/>
    <cellStyle name="Стиль 1 2 2 2 2 2 2 2 8 3 10" xfId="12695"/>
    <cellStyle name="Стиль 1 2 2 2 2 2 2 2 8 3 2" xfId="12696"/>
    <cellStyle name="Стиль 1 2 2 2 2 2 2 2 8 3 3" xfId="12697"/>
    <cellStyle name="Стиль 1 2 2 2 2 2 2 2 8 3 4" xfId="12698"/>
    <cellStyle name="Стиль 1 2 2 2 2 2 2 2 8 3 5" xfId="12699"/>
    <cellStyle name="Стиль 1 2 2 2 2 2 2 2 8 3 6" xfId="12700"/>
    <cellStyle name="Стиль 1 2 2 2 2 2 2 2 8 3 7" xfId="12701"/>
    <cellStyle name="Стиль 1 2 2 2 2 2 2 2 8 3 8" xfId="12702"/>
    <cellStyle name="Стиль 1 2 2 2 2 2 2 2 8 3 9" xfId="12703"/>
    <cellStyle name="Стиль 1 2 2 2 2 2 2 2 8 4" xfId="12704"/>
    <cellStyle name="Стиль 1 2 2 2 2 2 2 2 8 5" xfId="12705"/>
    <cellStyle name="Стиль 1 2 2 2 2 2 2 2 8 6" xfId="12706"/>
    <cellStyle name="Стиль 1 2 2 2 2 2 2 2 8 7" xfId="12707"/>
    <cellStyle name="Стиль 1 2 2 2 2 2 2 2 8 8" xfId="12708"/>
    <cellStyle name="Стиль 1 2 2 2 2 2 2 2 8 9" xfId="12709"/>
    <cellStyle name="Стиль 1 2 2 2 2 2 2 2 9" xfId="12710"/>
    <cellStyle name="Стиль 1 2 2 2 2 2 2 20" xfId="12711"/>
    <cellStyle name="Стиль 1 2 2 2 2 2 2 21" xfId="12712"/>
    <cellStyle name="Стиль 1 2 2 2 2 2 2 22" xfId="12713"/>
    <cellStyle name="Стиль 1 2 2 2 2 2 2 22 2" xfId="12714"/>
    <cellStyle name="Стиль 1 2 2 2 2 2 2 22 2 2" xfId="12715"/>
    <cellStyle name="Стиль 1 2 2 2 2 2 2 22 2 2 2" xfId="12716"/>
    <cellStyle name="Стиль 1 2 2 2 2 2 2 22 2 2 2 2" xfId="12717"/>
    <cellStyle name="Стиль 1 2 2 2 2 2 2 22 2 2 2 2 2" xfId="12718"/>
    <cellStyle name="Стиль 1 2 2 2 2 2 2 22 2 2 2 2 2 2" xfId="12719"/>
    <cellStyle name="Стиль 1 2 2 2 2 2 2 22 2 2 2 2 3" xfId="12720"/>
    <cellStyle name="Стиль 1 2 2 2 2 2 2 22 2 2 2 2 4" xfId="12721"/>
    <cellStyle name="Стиль 1 2 2 2 2 2 2 22 2 2 2 3" xfId="12722"/>
    <cellStyle name="Стиль 1 2 2 2 2 2 2 22 2 2 2 3 2" xfId="12723"/>
    <cellStyle name="Стиль 1 2 2 2 2 2 2 22 2 2 2 4" xfId="12724"/>
    <cellStyle name="Стиль 1 2 2 2 2 2 2 22 2 2 3" xfId="12725"/>
    <cellStyle name="Стиль 1 2 2 2 2 2 2 22 2 2 3 2" xfId="12726"/>
    <cellStyle name="Стиль 1 2 2 2 2 2 2 22 2 2 4" xfId="12727"/>
    <cellStyle name="Стиль 1 2 2 2 2 2 2 22 2 2 5" xfId="12728"/>
    <cellStyle name="Стиль 1 2 2 2 2 2 2 22 2 3" xfId="12729"/>
    <cellStyle name="Стиль 1 2 2 2 2 2 2 22 2 3 2" xfId="12730"/>
    <cellStyle name="Стиль 1 2 2 2 2 2 2 22 2 3 2 2" xfId="12731"/>
    <cellStyle name="Стиль 1 2 2 2 2 2 2 22 2 3 3" xfId="12732"/>
    <cellStyle name="Стиль 1 2 2 2 2 2 2 22 2 3 4" xfId="12733"/>
    <cellStyle name="Стиль 1 2 2 2 2 2 2 22 2 4" xfId="12734"/>
    <cellStyle name="Стиль 1 2 2 2 2 2 2 22 2 4 2" xfId="12735"/>
    <cellStyle name="Стиль 1 2 2 2 2 2 2 22 2 5" xfId="12736"/>
    <cellStyle name="Стиль 1 2 2 2 2 2 2 22 3" xfId="12737"/>
    <cellStyle name="Стиль 1 2 2 2 2 2 2 22 3 2" xfId="12738"/>
    <cellStyle name="Стиль 1 2 2 2 2 2 2 22 3 2 2" xfId="12739"/>
    <cellStyle name="Стиль 1 2 2 2 2 2 2 22 3 2 2 2" xfId="12740"/>
    <cellStyle name="Стиль 1 2 2 2 2 2 2 22 3 2 3" xfId="12741"/>
    <cellStyle name="Стиль 1 2 2 2 2 2 2 22 3 2 4" xfId="12742"/>
    <cellStyle name="Стиль 1 2 2 2 2 2 2 22 3 3" xfId="12743"/>
    <cellStyle name="Стиль 1 2 2 2 2 2 2 22 3 3 2" xfId="12744"/>
    <cellStyle name="Стиль 1 2 2 2 2 2 2 22 3 4" xfId="12745"/>
    <cellStyle name="Стиль 1 2 2 2 2 2 2 22 4" xfId="12746"/>
    <cellStyle name="Стиль 1 2 2 2 2 2 2 22 4 2" xfId="12747"/>
    <cellStyle name="Стиль 1 2 2 2 2 2 2 22 5" xfId="12748"/>
    <cellStyle name="Стиль 1 2 2 2 2 2 2 22 6" xfId="12749"/>
    <cellStyle name="Стиль 1 2 2 2 2 2 2 23" xfId="12750"/>
    <cellStyle name="Стиль 1 2 2 2 2 2 2 23 2" xfId="12751"/>
    <cellStyle name="Стиль 1 2 2 2 2 2 2 23 2 2" xfId="12752"/>
    <cellStyle name="Стиль 1 2 2 2 2 2 2 23 2 2 2" xfId="12753"/>
    <cellStyle name="Стиль 1 2 2 2 2 2 2 23 2 2 2 2" xfId="12754"/>
    <cellStyle name="Стиль 1 2 2 2 2 2 2 23 2 2 3" xfId="12755"/>
    <cellStyle name="Стиль 1 2 2 2 2 2 2 23 2 2 4" xfId="12756"/>
    <cellStyle name="Стиль 1 2 2 2 2 2 2 23 2 3" xfId="12757"/>
    <cellStyle name="Стиль 1 2 2 2 2 2 2 23 2 3 2" xfId="12758"/>
    <cellStyle name="Стиль 1 2 2 2 2 2 2 23 2 4" xfId="12759"/>
    <cellStyle name="Стиль 1 2 2 2 2 2 2 23 3" xfId="12760"/>
    <cellStyle name="Стиль 1 2 2 2 2 2 2 23 3 2" xfId="12761"/>
    <cellStyle name="Стиль 1 2 2 2 2 2 2 23 4" xfId="12762"/>
    <cellStyle name="Стиль 1 2 2 2 2 2 2 23 5" xfId="12763"/>
    <cellStyle name="Стиль 1 2 2 2 2 2 2 24" xfId="12764"/>
    <cellStyle name="Стиль 1 2 2 2 2 2 2 24 2" xfId="12765"/>
    <cellStyle name="Стиль 1 2 2 2 2 2 2 24 2 2" xfId="12766"/>
    <cellStyle name="Стиль 1 2 2 2 2 2 2 24 3" xfId="12767"/>
    <cellStyle name="Стиль 1 2 2 2 2 2 2 24 4" xfId="12768"/>
    <cellStyle name="Стиль 1 2 2 2 2 2 2 25" xfId="12769"/>
    <cellStyle name="Стиль 1 2 2 2 2 2 2 25 2" xfId="12770"/>
    <cellStyle name="Стиль 1 2 2 2 2 2 2 26" xfId="12771"/>
    <cellStyle name="Стиль 1 2 2 2 2 2 2 3" xfId="12772"/>
    <cellStyle name="Стиль 1 2 2 2 2 2 2 4" xfId="12773"/>
    <cellStyle name="Стиль 1 2 2 2 2 2 2 5" xfId="12774"/>
    <cellStyle name="Стиль 1 2 2 2 2 2 2 5 2" xfId="12775"/>
    <cellStyle name="Стиль 1 2 2 2 2 2 2 5 2 2" xfId="12776"/>
    <cellStyle name="Стиль 1 2 2 2 2 2 2 5 2 2 2" xfId="12777"/>
    <cellStyle name="Стиль 1 2 2 2 2 2 2 5 2 2 2 2" xfId="12778"/>
    <cellStyle name="Стиль 1 2 2 2 2 2 2 5 2 2 2 2 2" xfId="12779"/>
    <cellStyle name="Стиль 1 2 2 2 2 2 2 5 2 2 3" xfId="12780"/>
    <cellStyle name="Стиль 1 2 2 2 2 2 2 5 2 2 4" xfId="12781"/>
    <cellStyle name="Стиль 1 2 2 2 2 2 2 5 2 3" xfId="12782"/>
    <cellStyle name="Стиль 1 2 2 2 2 2 2 5 2 3 2" xfId="12783"/>
    <cellStyle name="Стиль 1 2 2 2 2 2 2 5 2 3 2 2" xfId="12784"/>
    <cellStyle name="Стиль 1 2 2 2 2 2 2 5 2 4" xfId="12785"/>
    <cellStyle name="Стиль 1 2 2 2 2 2 2 5 3" xfId="12786"/>
    <cellStyle name="Стиль 1 2 2 2 2 2 2 5 3 2" xfId="12787"/>
    <cellStyle name="Стиль 1 2 2 2 2 2 2 5 3 2 2" xfId="12788"/>
    <cellStyle name="Стиль 1 2 2 2 2 2 2 5 4" xfId="12789"/>
    <cellStyle name="Стиль 1 2 2 2 2 2 2 5 5" xfId="12790"/>
    <cellStyle name="Стиль 1 2 2 2 2 2 2 6" xfId="12791"/>
    <cellStyle name="Стиль 1 2 2 2 2 2 2 6 2" xfId="12792"/>
    <cellStyle name="Стиль 1 2 2 2 2 2 2 6 2 2" xfId="12793"/>
    <cellStyle name="Стиль 1 2 2 2 2 2 2 6 2 2 2" xfId="12794"/>
    <cellStyle name="Стиль 1 2 2 2 2 2 2 6 3" xfId="12795"/>
    <cellStyle name="Стиль 1 2 2 2 2 2 2 6 4" xfId="12796"/>
    <cellStyle name="Стиль 1 2 2 2 2 2 2 7" xfId="12797"/>
    <cellStyle name="Стиль 1 2 2 2 2 2 2 7 2" xfId="12798"/>
    <cellStyle name="Стиль 1 2 2 2 2 2 2 7 2 2" xfId="12799"/>
    <cellStyle name="Стиль 1 2 2 2 2 2 2 8" xfId="12800"/>
    <cellStyle name="Стиль 1 2 2 2 2 2 2 9" xfId="12801"/>
    <cellStyle name="Стиль 1 2 2 2 2 2 2 9 10" xfId="12802"/>
    <cellStyle name="Стиль 1 2 2 2 2 2 2 9 11" xfId="12803"/>
    <cellStyle name="Стиль 1 2 2 2 2 2 2 9 12" xfId="12804"/>
    <cellStyle name="Стиль 1 2 2 2 2 2 2 9 13" xfId="12805"/>
    <cellStyle name="Стиль 1 2 2 2 2 2 2 9 14" xfId="12806"/>
    <cellStyle name="Стиль 1 2 2 2 2 2 2 9 2" xfId="12807"/>
    <cellStyle name="Стиль 1 2 2 2 2 2 2 9 2 10" xfId="12808"/>
    <cellStyle name="Стиль 1 2 2 2 2 2 2 9 2 11" xfId="12809"/>
    <cellStyle name="Стиль 1 2 2 2 2 2 2 9 2 2" xfId="12810"/>
    <cellStyle name="Стиль 1 2 2 2 2 2 2 9 2 2 10" xfId="12811"/>
    <cellStyle name="Стиль 1 2 2 2 2 2 2 9 2 2 11" xfId="12812"/>
    <cellStyle name="Стиль 1 2 2 2 2 2 2 9 2 2 2" xfId="12813"/>
    <cellStyle name="Стиль 1 2 2 2 2 2 2 9 2 2 2 10" xfId="12814"/>
    <cellStyle name="Стиль 1 2 2 2 2 2 2 9 2 2 2 2" xfId="12815"/>
    <cellStyle name="Стиль 1 2 2 2 2 2 2 9 2 2 2 2 10" xfId="12816"/>
    <cellStyle name="Стиль 1 2 2 2 2 2 2 9 2 2 2 2 2" xfId="12817"/>
    <cellStyle name="Стиль 1 2 2 2 2 2 2 9 2 2 2 2 3" xfId="12818"/>
    <cellStyle name="Стиль 1 2 2 2 2 2 2 9 2 2 2 2 4" xfId="12819"/>
    <cellStyle name="Стиль 1 2 2 2 2 2 2 9 2 2 2 2 5" xfId="12820"/>
    <cellStyle name="Стиль 1 2 2 2 2 2 2 9 2 2 2 2 6" xfId="12821"/>
    <cellStyle name="Стиль 1 2 2 2 2 2 2 9 2 2 2 2 7" xfId="12822"/>
    <cellStyle name="Стиль 1 2 2 2 2 2 2 9 2 2 2 2 8" xfId="12823"/>
    <cellStyle name="Стиль 1 2 2 2 2 2 2 9 2 2 2 2 9" xfId="12824"/>
    <cellStyle name="Стиль 1 2 2 2 2 2 2 9 2 2 2 3" xfId="12825"/>
    <cellStyle name="Стиль 1 2 2 2 2 2 2 9 2 2 2 4" xfId="12826"/>
    <cellStyle name="Стиль 1 2 2 2 2 2 2 9 2 2 2 5" xfId="12827"/>
    <cellStyle name="Стиль 1 2 2 2 2 2 2 9 2 2 2 6" xfId="12828"/>
    <cellStyle name="Стиль 1 2 2 2 2 2 2 9 2 2 2 7" xfId="12829"/>
    <cellStyle name="Стиль 1 2 2 2 2 2 2 9 2 2 2 8" xfId="12830"/>
    <cellStyle name="Стиль 1 2 2 2 2 2 2 9 2 2 2 9" xfId="12831"/>
    <cellStyle name="Стиль 1 2 2 2 2 2 2 9 2 2 3" xfId="12832"/>
    <cellStyle name="Стиль 1 2 2 2 2 2 2 9 2 2 4" xfId="12833"/>
    <cellStyle name="Стиль 1 2 2 2 2 2 2 9 2 2 5" xfId="12834"/>
    <cellStyle name="Стиль 1 2 2 2 2 2 2 9 2 2 6" xfId="12835"/>
    <cellStyle name="Стиль 1 2 2 2 2 2 2 9 2 2 7" xfId="12836"/>
    <cellStyle name="Стиль 1 2 2 2 2 2 2 9 2 2 8" xfId="12837"/>
    <cellStyle name="Стиль 1 2 2 2 2 2 2 9 2 2 9" xfId="12838"/>
    <cellStyle name="Стиль 1 2 2 2 2 2 2 9 2 3" xfId="12839"/>
    <cellStyle name="Стиль 1 2 2 2 2 2 2 9 2 3 10" xfId="12840"/>
    <cellStyle name="Стиль 1 2 2 2 2 2 2 9 2 3 2" xfId="12841"/>
    <cellStyle name="Стиль 1 2 2 2 2 2 2 9 2 3 3" xfId="12842"/>
    <cellStyle name="Стиль 1 2 2 2 2 2 2 9 2 3 4" xfId="12843"/>
    <cellStyle name="Стиль 1 2 2 2 2 2 2 9 2 3 5" xfId="12844"/>
    <cellStyle name="Стиль 1 2 2 2 2 2 2 9 2 3 6" xfId="12845"/>
    <cellStyle name="Стиль 1 2 2 2 2 2 2 9 2 3 7" xfId="12846"/>
    <cellStyle name="Стиль 1 2 2 2 2 2 2 9 2 3 8" xfId="12847"/>
    <cellStyle name="Стиль 1 2 2 2 2 2 2 9 2 3 9" xfId="12848"/>
    <cellStyle name="Стиль 1 2 2 2 2 2 2 9 2 4" xfId="12849"/>
    <cellStyle name="Стиль 1 2 2 2 2 2 2 9 2 5" xfId="12850"/>
    <cellStyle name="Стиль 1 2 2 2 2 2 2 9 2 6" xfId="12851"/>
    <cellStyle name="Стиль 1 2 2 2 2 2 2 9 2 7" xfId="12852"/>
    <cellStyle name="Стиль 1 2 2 2 2 2 2 9 2 8" xfId="12853"/>
    <cellStyle name="Стиль 1 2 2 2 2 2 2 9 2 9" xfId="12854"/>
    <cellStyle name="Стиль 1 2 2 2 2 2 2 9 3" xfId="12855"/>
    <cellStyle name="Стиль 1 2 2 2 2 2 2 9 4" xfId="12856"/>
    <cellStyle name="Стиль 1 2 2 2 2 2 2 9 5" xfId="12857"/>
    <cellStyle name="Стиль 1 2 2 2 2 2 2 9 5 10" xfId="12858"/>
    <cellStyle name="Стиль 1 2 2 2 2 2 2 9 5 2" xfId="12859"/>
    <cellStyle name="Стиль 1 2 2 2 2 2 2 9 5 2 10" xfId="12860"/>
    <cellStyle name="Стиль 1 2 2 2 2 2 2 9 5 2 2" xfId="12861"/>
    <cellStyle name="Стиль 1 2 2 2 2 2 2 9 5 2 3" xfId="12862"/>
    <cellStyle name="Стиль 1 2 2 2 2 2 2 9 5 2 4" xfId="12863"/>
    <cellStyle name="Стиль 1 2 2 2 2 2 2 9 5 2 5" xfId="12864"/>
    <cellStyle name="Стиль 1 2 2 2 2 2 2 9 5 2 6" xfId="12865"/>
    <cellStyle name="Стиль 1 2 2 2 2 2 2 9 5 2 7" xfId="12866"/>
    <cellStyle name="Стиль 1 2 2 2 2 2 2 9 5 2 8" xfId="12867"/>
    <cellStyle name="Стиль 1 2 2 2 2 2 2 9 5 2 9" xfId="12868"/>
    <cellStyle name="Стиль 1 2 2 2 2 2 2 9 5 3" xfId="12869"/>
    <cellStyle name="Стиль 1 2 2 2 2 2 2 9 5 4" xfId="12870"/>
    <cellStyle name="Стиль 1 2 2 2 2 2 2 9 5 5" xfId="12871"/>
    <cellStyle name="Стиль 1 2 2 2 2 2 2 9 5 6" xfId="12872"/>
    <cellStyle name="Стиль 1 2 2 2 2 2 2 9 5 7" xfId="12873"/>
    <cellStyle name="Стиль 1 2 2 2 2 2 2 9 5 8" xfId="12874"/>
    <cellStyle name="Стиль 1 2 2 2 2 2 2 9 5 9" xfId="12875"/>
    <cellStyle name="Стиль 1 2 2 2 2 2 2 9 6" xfId="12876"/>
    <cellStyle name="Стиль 1 2 2 2 2 2 2 9 7" xfId="12877"/>
    <cellStyle name="Стиль 1 2 2 2 2 2 2 9 8" xfId="12878"/>
    <cellStyle name="Стиль 1 2 2 2 2 2 2 9 9" xfId="12879"/>
    <cellStyle name="Стиль 1 2 2 2 2 2 20" xfId="12880"/>
    <cellStyle name="Стиль 1 2 2 2 2 2 21" xfId="12881"/>
    <cellStyle name="Стиль 1 2 2 2 2 2 22" xfId="12882"/>
    <cellStyle name="Стиль 1 2 2 2 2 2 23" xfId="12883"/>
    <cellStyle name="Стиль 1 2 2 2 2 2 24" xfId="12884"/>
    <cellStyle name="Стиль 1 2 2 2 2 2 25" xfId="12885"/>
    <cellStyle name="Стиль 1 2 2 2 2 2 26" xfId="12886"/>
    <cellStyle name="Стиль 1 2 2 2 2 2 27" xfId="12887"/>
    <cellStyle name="Стиль 1 2 2 2 2 2 28" xfId="12888"/>
    <cellStyle name="Стиль 1 2 2 2 2 2 29" xfId="12889"/>
    <cellStyle name="Стиль 1 2 2 2 2 2 29 2" xfId="12890"/>
    <cellStyle name="Стиль 1 2 2 2 2 2 29 2 2" xfId="12891"/>
    <cellStyle name="Стиль 1 2 2 2 2 2 29 2 2 2" xfId="12892"/>
    <cellStyle name="Стиль 1 2 2 2 2 2 29 2 2 2 2" xfId="12893"/>
    <cellStyle name="Стиль 1 2 2 2 2 2 29 2 2 2 2 2" xfId="12894"/>
    <cellStyle name="Стиль 1 2 2 2 2 2 29 2 2 2 2 2 2" xfId="12895"/>
    <cellStyle name="Стиль 1 2 2 2 2 2 29 2 2 2 2 3" xfId="12896"/>
    <cellStyle name="Стиль 1 2 2 2 2 2 29 2 2 2 2 4" xfId="12897"/>
    <cellStyle name="Стиль 1 2 2 2 2 2 29 2 2 2 3" xfId="12898"/>
    <cellStyle name="Стиль 1 2 2 2 2 2 29 2 2 2 3 2" xfId="12899"/>
    <cellStyle name="Стиль 1 2 2 2 2 2 29 2 2 2 4" xfId="12900"/>
    <cellStyle name="Стиль 1 2 2 2 2 2 29 2 2 3" xfId="12901"/>
    <cellStyle name="Стиль 1 2 2 2 2 2 29 2 2 3 2" xfId="12902"/>
    <cellStyle name="Стиль 1 2 2 2 2 2 29 2 2 4" xfId="12903"/>
    <cellStyle name="Стиль 1 2 2 2 2 2 29 2 2 5" xfId="12904"/>
    <cellStyle name="Стиль 1 2 2 2 2 2 29 2 3" xfId="12905"/>
    <cellStyle name="Стиль 1 2 2 2 2 2 29 2 3 2" xfId="12906"/>
    <cellStyle name="Стиль 1 2 2 2 2 2 29 2 3 2 2" xfId="12907"/>
    <cellStyle name="Стиль 1 2 2 2 2 2 29 2 3 3" xfId="12908"/>
    <cellStyle name="Стиль 1 2 2 2 2 2 29 2 3 4" xfId="12909"/>
    <cellStyle name="Стиль 1 2 2 2 2 2 29 2 4" xfId="12910"/>
    <cellStyle name="Стиль 1 2 2 2 2 2 29 2 4 2" xfId="12911"/>
    <cellStyle name="Стиль 1 2 2 2 2 2 29 2 5" xfId="12912"/>
    <cellStyle name="Стиль 1 2 2 2 2 2 29 3" xfId="12913"/>
    <cellStyle name="Стиль 1 2 2 2 2 2 29 3 2" xfId="12914"/>
    <cellStyle name="Стиль 1 2 2 2 2 2 29 3 2 2" xfId="12915"/>
    <cellStyle name="Стиль 1 2 2 2 2 2 29 3 2 2 2" xfId="12916"/>
    <cellStyle name="Стиль 1 2 2 2 2 2 29 3 2 3" xfId="12917"/>
    <cellStyle name="Стиль 1 2 2 2 2 2 29 3 2 4" xfId="12918"/>
    <cellStyle name="Стиль 1 2 2 2 2 2 29 3 3" xfId="12919"/>
    <cellStyle name="Стиль 1 2 2 2 2 2 29 3 3 2" xfId="12920"/>
    <cellStyle name="Стиль 1 2 2 2 2 2 29 3 4" xfId="12921"/>
    <cellStyle name="Стиль 1 2 2 2 2 2 29 4" xfId="12922"/>
    <cellStyle name="Стиль 1 2 2 2 2 2 29 4 2" xfId="12923"/>
    <cellStyle name="Стиль 1 2 2 2 2 2 29 5" xfId="12924"/>
    <cellStyle name="Стиль 1 2 2 2 2 2 29 6" xfId="12925"/>
    <cellStyle name="Стиль 1 2 2 2 2 2 3" xfId="12926"/>
    <cellStyle name="Стиль 1 2 2 2 2 2 30" xfId="12927"/>
    <cellStyle name="Стиль 1 2 2 2 2 2 30 2" xfId="12928"/>
    <cellStyle name="Стиль 1 2 2 2 2 2 30 2 2" xfId="12929"/>
    <cellStyle name="Стиль 1 2 2 2 2 2 30 2 2 2" xfId="12930"/>
    <cellStyle name="Стиль 1 2 2 2 2 2 30 2 2 2 2" xfId="12931"/>
    <cellStyle name="Стиль 1 2 2 2 2 2 30 2 2 3" xfId="12932"/>
    <cellStyle name="Стиль 1 2 2 2 2 2 30 2 2 4" xfId="12933"/>
    <cellStyle name="Стиль 1 2 2 2 2 2 30 2 3" xfId="12934"/>
    <cellStyle name="Стиль 1 2 2 2 2 2 30 2 3 2" xfId="12935"/>
    <cellStyle name="Стиль 1 2 2 2 2 2 30 2 4" xfId="12936"/>
    <cellStyle name="Стиль 1 2 2 2 2 2 30 3" xfId="12937"/>
    <cellStyle name="Стиль 1 2 2 2 2 2 30 3 2" xfId="12938"/>
    <cellStyle name="Стиль 1 2 2 2 2 2 30 4" xfId="12939"/>
    <cellStyle name="Стиль 1 2 2 2 2 2 30 5" xfId="12940"/>
    <cellStyle name="Стиль 1 2 2 2 2 2 31" xfId="12941"/>
    <cellStyle name="Стиль 1 2 2 2 2 2 31 2" xfId="12942"/>
    <cellStyle name="Стиль 1 2 2 2 2 2 31 2 2" xfId="12943"/>
    <cellStyle name="Стиль 1 2 2 2 2 2 31 3" xfId="12944"/>
    <cellStyle name="Стиль 1 2 2 2 2 2 31 4" xfId="12945"/>
    <cellStyle name="Стиль 1 2 2 2 2 2 32" xfId="12946"/>
    <cellStyle name="Стиль 1 2 2 2 2 2 32 2" xfId="12947"/>
    <cellStyle name="Стиль 1 2 2 2 2 2 33" xfId="12948"/>
    <cellStyle name="Стиль 1 2 2 2 2 2 4" xfId="12949"/>
    <cellStyle name="Стиль 1 2 2 2 2 2 5" xfId="12950"/>
    <cellStyle name="Стиль 1 2 2 2 2 2 6" xfId="12951"/>
    <cellStyle name="Стиль 1 2 2 2 2 2 7" xfId="12952"/>
    <cellStyle name="Стиль 1 2 2 2 2 2 8" xfId="12953"/>
    <cellStyle name="Стиль 1 2 2 2 2 2 9" xfId="12954"/>
    <cellStyle name="Стиль 1 2 2 2 2 20" xfId="12955"/>
    <cellStyle name="Стиль 1 2 2 2 2 21" xfId="12956"/>
    <cellStyle name="Стиль 1 2 2 2 2 22" xfId="12957"/>
    <cellStyle name="Стиль 1 2 2 2 2 22 2" xfId="12958"/>
    <cellStyle name="Стиль 1 2 2 2 2 22 2 2" xfId="12959"/>
    <cellStyle name="Стиль 1 2 2 2 2 22 2 2 2" xfId="12960"/>
    <cellStyle name="Стиль 1 2 2 2 2 22 2 2 2 2" xfId="12961"/>
    <cellStyle name="Стиль 1 2 2 2 2 22 2 2 2 2 2" xfId="12962"/>
    <cellStyle name="Стиль 1 2 2 2 2 22 2 2 2 2 2 2" xfId="12963"/>
    <cellStyle name="Стиль 1 2 2 2 2 22 2 2 2 3" xfId="12964"/>
    <cellStyle name="Стиль 1 2 2 2 2 22 2 2 2 4" xfId="12965"/>
    <cellStyle name="Стиль 1 2 2 2 2 22 2 2 3" xfId="12966"/>
    <cellStyle name="Стиль 1 2 2 2 2 22 2 2 3 2" xfId="12967"/>
    <cellStyle name="Стиль 1 2 2 2 2 22 2 2 3 2 2" xfId="12968"/>
    <cellStyle name="Стиль 1 2 2 2 2 22 2 2 4" xfId="12969"/>
    <cellStyle name="Стиль 1 2 2 2 2 22 2 3" xfId="12970"/>
    <cellStyle name="Стиль 1 2 2 2 2 22 2 3 2" xfId="12971"/>
    <cellStyle name="Стиль 1 2 2 2 2 22 2 3 2 2" xfId="12972"/>
    <cellStyle name="Стиль 1 2 2 2 2 22 2 4" xfId="12973"/>
    <cellStyle name="Стиль 1 2 2 2 2 22 2 5" xfId="12974"/>
    <cellStyle name="Стиль 1 2 2 2 2 22 3" xfId="12975"/>
    <cellStyle name="Стиль 1 2 2 2 2 22 4" xfId="12976"/>
    <cellStyle name="Стиль 1 2 2 2 2 22 4 2" xfId="12977"/>
    <cellStyle name="Стиль 1 2 2 2 2 22 4 2 2" xfId="12978"/>
    <cellStyle name="Стиль 1 2 2 2 2 22 4 2 2 2" xfId="12979"/>
    <cellStyle name="Стиль 1 2 2 2 2 22 4 3" xfId="12980"/>
    <cellStyle name="Стиль 1 2 2 2 2 22 4 4" xfId="12981"/>
    <cellStyle name="Стиль 1 2 2 2 2 22 5" xfId="12982"/>
    <cellStyle name="Стиль 1 2 2 2 2 22 5 2" xfId="12983"/>
    <cellStyle name="Стиль 1 2 2 2 2 22 5 2 2" xfId="12984"/>
    <cellStyle name="Стиль 1 2 2 2 2 22 6" xfId="12985"/>
    <cellStyle name="Стиль 1 2 2 2 2 23" xfId="12986"/>
    <cellStyle name="Стиль 1 2 2 2 2 24" xfId="12987"/>
    <cellStyle name="Стиль 1 2 2 2 2 24 2" xfId="12988"/>
    <cellStyle name="Стиль 1 2 2 2 2 24 2 2" xfId="12989"/>
    <cellStyle name="Стиль 1 2 2 2 2 24 2 2 2" xfId="12990"/>
    <cellStyle name="Стиль 1 2 2 2 2 24 2 2 2 2" xfId="12991"/>
    <cellStyle name="Стиль 1 2 2 2 2 24 2 2 2 2 2" xfId="12992"/>
    <cellStyle name="Стиль 1 2 2 2 2 24 2 2 3" xfId="12993"/>
    <cellStyle name="Стиль 1 2 2 2 2 24 2 2 4" xfId="12994"/>
    <cellStyle name="Стиль 1 2 2 2 2 24 2 3" xfId="12995"/>
    <cellStyle name="Стиль 1 2 2 2 2 24 2 3 2" xfId="12996"/>
    <cellStyle name="Стиль 1 2 2 2 2 24 2 3 2 2" xfId="12997"/>
    <cellStyle name="Стиль 1 2 2 2 2 24 2 4" xfId="12998"/>
    <cellStyle name="Стиль 1 2 2 2 2 24 3" xfId="12999"/>
    <cellStyle name="Стиль 1 2 2 2 2 24 3 2" xfId="13000"/>
    <cellStyle name="Стиль 1 2 2 2 2 24 3 2 2" xfId="13001"/>
    <cellStyle name="Стиль 1 2 2 2 2 24 4" xfId="13002"/>
    <cellStyle name="Стиль 1 2 2 2 2 24 5" xfId="13003"/>
    <cellStyle name="Стиль 1 2 2 2 2 25" xfId="13004"/>
    <cellStyle name="Стиль 1 2 2 2 2 25 2" xfId="13005"/>
    <cellStyle name="Стиль 1 2 2 2 2 25 2 2" xfId="13006"/>
    <cellStyle name="Стиль 1 2 2 2 2 25 2 2 2" xfId="13007"/>
    <cellStyle name="Стиль 1 2 2 2 2 25 3" xfId="13008"/>
    <cellStyle name="Стиль 1 2 2 2 2 25 4" xfId="13009"/>
    <cellStyle name="Стиль 1 2 2 2 2 26" xfId="13010"/>
    <cellStyle name="Стиль 1 2 2 2 2 26 2" xfId="13011"/>
    <cellStyle name="Стиль 1 2 2 2 2 26 2 2" xfId="13012"/>
    <cellStyle name="Стиль 1 2 2 2 2 27" xfId="13013"/>
    <cellStyle name="Стиль 1 2 2 2 2 28" xfId="13014"/>
    <cellStyle name="Стиль 1 2 2 2 2 28 10" xfId="13015"/>
    <cellStyle name="Стиль 1 2 2 2 2 28 11" xfId="13016"/>
    <cellStyle name="Стиль 1 2 2 2 2 28 12" xfId="13017"/>
    <cellStyle name="Стиль 1 2 2 2 2 28 13" xfId="13018"/>
    <cellStyle name="Стиль 1 2 2 2 2 28 14" xfId="13019"/>
    <cellStyle name="Стиль 1 2 2 2 2 28 2" xfId="13020"/>
    <cellStyle name="Стиль 1 2 2 2 2 28 2 10" xfId="13021"/>
    <cellStyle name="Стиль 1 2 2 2 2 28 2 11" xfId="13022"/>
    <cellStyle name="Стиль 1 2 2 2 2 28 2 2" xfId="13023"/>
    <cellStyle name="Стиль 1 2 2 2 2 28 2 2 10" xfId="13024"/>
    <cellStyle name="Стиль 1 2 2 2 2 28 2 2 11" xfId="13025"/>
    <cellStyle name="Стиль 1 2 2 2 2 28 2 2 2" xfId="13026"/>
    <cellStyle name="Стиль 1 2 2 2 2 28 2 2 2 10" xfId="13027"/>
    <cellStyle name="Стиль 1 2 2 2 2 28 2 2 2 2" xfId="13028"/>
    <cellStyle name="Стиль 1 2 2 2 2 28 2 2 2 2 10" xfId="13029"/>
    <cellStyle name="Стиль 1 2 2 2 2 28 2 2 2 2 2" xfId="13030"/>
    <cellStyle name="Стиль 1 2 2 2 2 28 2 2 2 2 3" xfId="13031"/>
    <cellStyle name="Стиль 1 2 2 2 2 28 2 2 2 2 4" xfId="13032"/>
    <cellStyle name="Стиль 1 2 2 2 2 28 2 2 2 2 5" xfId="13033"/>
    <cellStyle name="Стиль 1 2 2 2 2 28 2 2 2 2 6" xfId="13034"/>
    <cellStyle name="Стиль 1 2 2 2 2 28 2 2 2 2 7" xfId="13035"/>
    <cellStyle name="Стиль 1 2 2 2 2 28 2 2 2 2 8" xfId="13036"/>
    <cellStyle name="Стиль 1 2 2 2 2 28 2 2 2 2 9" xfId="13037"/>
    <cellStyle name="Стиль 1 2 2 2 2 28 2 2 2 3" xfId="13038"/>
    <cellStyle name="Стиль 1 2 2 2 2 28 2 2 2 4" xfId="13039"/>
    <cellStyle name="Стиль 1 2 2 2 2 28 2 2 2 5" xfId="13040"/>
    <cellStyle name="Стиль 1 2 2 2 2 28 2 2 2 6" xfId="13041"/>
    <cellStyle name="Стиль 1 2 2 2 2 28 2 2 2 7" xfId="13042"/>
    <cellStyle name="Стиль 1 2 2 2 2 28 2 2 2 8" xfId="13043"/>
    <cellStyle name="Стиль 1 2 2 2 2 28 2 2 2 9" xfId="13044"/>
    <cellStyle name="Стиль 1 2 2 2 2 28 2 2 3" xfId="13045"/>
    <cellStyle name="Стиль 1 2 2 2 2 28 2 2 4" xfId="13046"/>
    <cellStyle name="Стиль 1 2 2 2 2 28 2 2 5" xfId="13047"/>
    <cellStyle name="Стиль 1 2 2 2 2 28 2 2 6" xfId="13048"/>
    <cellStyle name="Стиль 1 2 2 2 2 28 2 2 7" xfId="13049"/>
    <cellStyle name="Стиль 1 2 2 2 2 28 2 2 8" xfId="13050"/>
    <cellStyle name="Стиль 1 2 2 2 2 28 2 2 9" xfId="13051"/>
    <cellStyle name="Стиль 1 2 2 2 2 28 2 3" xfId="13052"/>
    <cellStyle name="Стиль 1 2 2 2 2 28 2 3 10" xfId="13053"/>
    <cellStyle name="Стиль 1 2 2 2 2 28 2 3 2" xfId="13054"/>
    <cellStyle name="Стиль 1 2 2 2 2 28 2 3 3" xfId="13055"/>
    <cellStyle name="Стиль 1 2 2 2 2 28 2 3 4" xfId="13056"/>
    <cellStyle name="Стиль 1 2 2 2 2 28 2 3 5" xfId="13057"/>
    <cellStyle name="Стиль 1 2 2 2 2 28 2 3 6" xfId="13058"/>
    <cellStyle name="Стиль 1 2 2 2 2 28 2 3 7" xfId="13059"/>
    <cellStyle name="Стиль 1 2 2 2 2 28 2 3 8" xfId="13060"/>
    <cellStyle name="Стиль 1 2 2 2 2 28 2 3 9" xfId="13061"/>
    <cellStyle name="Стиль 1 2 2 2 2 28 2 4" xfId="13062"/>
    <cellStyle name="Стиль 1 2 2 2 2 28 2 5" xfId="13063"/>
    <cellStyle name="Стиль 1 2 2 2 2 28 2 6" xfId="13064"/>
    <cellStyle name="Стиль 1 2 2 2 2 28 2 7" xfId="13065"/>
    <cellStyle name="Стиль 1 2 2 2 2 28 2 8" xfId="13066"/>
    <cellStyle name="Стиль 1 2 2 2 2 28 2 9" xfId="13067"/>
    <cellStyle name="Стиль 1 2 2 2 2 28 3" xfId="13068"/>
    <cellStyle name="Стиль 1 2 2 2 2 28 4" xfId="13069"/>
    <cellStyle name="Стиль 1 2 2 2 2 28 5" xfId="13070"/>
    <cellStyle name="Стиль 1 2 2 2 2 28 5 10" xfId="13071"/>
    <cellStyle name="Стиль 1 2 2 2 2 28 5 2" xfId="13072"/>
    <cellStyle name="Стиль 1 2 2 2 2 28 5 2 10" xfId="13073"/>
    <cellStyle name="Стиль 1 2 2 2 2 28 5 2 2" xfId="13074"/>
    <cellStyle name="Стиль 1 2 2 2 2 28 5 2 3" xfId="13075"/>
    <cellStyle name="Стиль 1 2 2 2 2 28 5 2 4" xfId="13076"/>
    <cellStyle name="Стиль 1 2 2 2 2 28 5 2 5" xfId="13077"/>
    <cellStyle name="Стиль 1 2 2 2 2 28 5 2 6" xfId="13078"/>
    <cellStyle name="Стиль 1 2 2 2 2 28 5 2 7" xfId="13079"/>
    <cellStyle name="Стиль 1 2 2 2 2 28 5 2 8" xfId="13080"/>
    <cellStyle name="Стиль 1 2 2 2 2 28 5 2 9" xfId="13081"/>
    <cellStyle name="Стиль 1 2 2 2 2 28 5 3" xfId="13082"/>
    <cellStyle name="Стиль 1 2 2 2 2 28 5 4" xfId="13083"/>
    <cellStyle name="Стиль 1 2 2 2 2 28 5 5" xfId="13084"/>
    <cellStyle name="Стиль 1 2 2 2 2 28 5 6" xfId="13085"/>
    <cellStyle name="Стиль 1 2 2 2 2 28 5 7" xfId="13086"/>
    <cellStyle name="Стиль 1 2 2 2 2 28 5 8" xfId="13087"/>
    <cellStyle name="Стиль 1 2 2 2 2 28 5 9" xfId="13088"/>
    <cellStyle name="Стиль 1 2 2 2 2 28 6" xfId="13089"/>
    <cellStyle name="Стиль 1 2 2 2 2 28 7" xfId="13090"/>
    <cellStyle name="Стиль 1 2 2 2 2 28 8" xfId="13091"/>
    <cellStyle name="Стиль 1 2 2 2 2 28 9" xfId="13092"/>
    <cellStyle name="Стиль 1 2 2 2 2 29" xfId="13093"/>
    <cellStyle name="Стиль 1 2 2 2 2 29 10" xfId="13094"/>
    <cellStyle name="Стиль 1 2 2 2 2 29 11" xfId="13095"/>
    <cellStyle name="Стиль 1 2 2 2 2 29 2" xfId="13096"/>
    <cellStyle name="Стиль 1 2 2 2 2 29 2 10" xfId="13097"/>
    <cellStyle name="Стиль 1 2 2 2 2 29 2 11" xfId="13098"/>
    <cellStyle name="Стиль 1 2 2 2 2 29 2 2" xfId="13099"/>
    <cellStyle name="Стиль 1 2 2 2 2 29 2 2 10" xfId="13100"/>
    <cellStyle name="Стиль 1 2 2 2 2 29 2 2 2" xfId="13101"/>
    <cellStyle name="Стиль 1 2 2 2 2 29 2 2 2 10" xfId="13102"/>
    <cellStyle name="Стиль 1 2 2 2 2 29 2 2 2 2" xfId="13103"/>
    <cellStyle name="Стиль 1 2 2 2 2 29 2 2 2 3" xfId="13104"/>
    <cellStyle name="Стиль 1 2 2 2 2 29 2 2 2 4" xfId="13105"/>
    <cellStyle name="Стиль 1 2 2 2 2 29 2 2 2 5" xfId="13106"/>
    <cellStyle name="Стиль 1 2 2 2 2 29 2 2 2 6" xfId="13107"/>
    <cellStyle name="Стиль 1 2 2 2 2 29 2 2 2 7" xfId="13108"/>
    <cellStyle name="Стиль 1 2 2 2 2 29 2 2 2 8" xfId="13109"/>
    <cellStyle name="Стиль 1 2 2 2 2 29 2 2 2 9" xfId="13110"/>
    <cellStyle name="Стиль 1 2 2 2 2 29 2 2 3" xfId="13111"/>
    <cellStyle name="Стиль 1 2 2 2 2 29 2 2 4" xfId="13112"/>
    <cellStyle name="Стиль 1 2 2 2 2 29 2 2 5" xfId="13113"/>
    <cellStyle name="Стиль 1 2 2 2 2 29 2 2 6" xfId="13114"/>
    <cellStyle name="Стиль 1 2 2 2 2 29 2 2 7" xfId="13115"/>
    <cellStyle name="Стиль 1 2 2 2 2 29 2 2 8" xfId="13116"/>
    <cellStyle name="Стиль 1 2 2 2 2 29 2 2 9" xfId="13117"/>
    <cellStyle name="Стиль 1 2 2 2 2 29 2 3" xfId="13118"/>
    <cellStyle name="Стиль 1 2 2 2 2 29 2 4" xfId="13119"/>
    <cellStyle name="Стиль 1 2 2 2 2 29 2 5" xfId="13120"/>
    <cellStyle name="Стиль 1 2 2 2 2 29 2 6" xfId="13121"/>
    <cellStyle name="Стиль 1 2 2 2 2 29 2 7" xfId="13122"/>
    <cellStyle name="Стиль 1 2 2 2 2 29 2 8" xfId="13123"/>
    <cellStyle name="Стиль 1 2 2 2 2 29 2 9" xfId="13124"/>
    <cellStyle name="Стиль 1 2 2 2 2 29 3" xfId="13125"/>
    <cellStyle name="Стиль 1 2 2 2 2 29 3 10" xfId="13126"/>
    <cellStyle name="Стиль 1 2 2 2 2 29 3 2" xfId="13127"/>
    <cellStyle name="Стиль 1 2 2 2 2 29 3 3" xfId="13128"/>
    <cellStyle name="Стиль 1 2 2 2 2 29 3 4" xfId="13129"/>
    <cellStyle name="Стиль 1 2 2 2 2 29 3 5" xfId="13130"/>
    <cellStyle name="Стиль 1 2 2 2 2 29 3 6" xfId="13131"/>
    <cellStyle name="Стиль 1 2 2 2 2 29 3 7" xfId="13132"/>
    <cellStyle name="Стиль 1 2 2 2 2 29 3 8" xfId="13133"/>
    <cellStyle name="Стиль 1 2 2 2 2 29 3 9" xfId="13134"/>
    <cellStyle name="Стиль 1 2 2 2 2 29 4" xfId="13135"/>
    <cellStyle name="Стиль 1 2 2 2 2 29 5" xfId="13136"/>
    <cellStyle name="Стиль 1 2 2 2 2 29 6" xfId="13137"/>
    <cellStyle name="Стиль 1 2 2 2 2 29 7" xfId="13138"/>
    <cellStyle name="Стиль 1 2 2 2 2 29 8" xfId="13139"/>
    <cellStyle name="Стиль 1 2 2 2 2 29 9" xfId="13140"/>
    <cellStyle name="Стиль 1 2 2 2 2 3" xfId="13141"/>
    <cellStyle name="Стиль 1 2 2 2 2 30" xfId="13142"/>
    <cellStyle name="Стиль 1 2 2 2 2 31" xfId="13143"/>
    <cellStyle name="Стиль 1 2 2 2 2 31 10" xfId="13144"/>
    <cellStyle name="Стиль 1 2 2 2 2 31 2" xfId="13145"/>
    <cellStyle name="Стиль 1 2 2 2 2 31 2 10" xfId="13146"/>
    <cellStyle name="Стиль 1 2 2 2 2 31 2 2" xfId="13147"/>
    <cellStyle name="Стиль 1 2 2 2 2 31 2 3" xfId="13148"/>
    <cellStyle name="Стиль 1 2 2 2 2 31 2 4" xfId="13149"/>
    <cellStyle name="Стиль 1 2 2 2 2 31 2 5" xfId="13150"/>
    <cellStyle name="Стиль 1 2 2 2 2 31 2 6" xfId="13151"/>
    <cellStyle name="Стиль 1 2 2 2 2 31 2 7" xfId="13152"/>
    <cellStyle name="Стиль 1 2 2 2 2 31 2 8" xfId="13153"/>
    <cellStyle name="Стиль 1 2 2 2 2 31 2 9" xfId="13154"/>
    <cellStyle name="Стиль 1 2 2 2 2 31 3" xfId="13155"/>
    <cellStyle name="Стиль 1 2 2 2 2 31 4" xfId="13156"/>
    <cellStyle name="Стиль 1 2 2 2 2 31 5" xfId="13157"/>
    <cellStyle name="Стиль 1 2 2 2 2 31 6" xfId="13158"/>
    <cellStyle name="Стиль 1 2 2 2 2 31 7" xfId="13159"/>
    <cellStyle name="Стиль 1 2 2 2 2 31 8" xfId="13160"/>
    <cellStyle name="Стиль 1 2 2 2 2 31 9" xfId="13161"/>
    <cellStyle name="Стиль 1 2 2 2 2 32" xfId="13162"/>
    <cellStyle name="Стиль 1 2 2 2 2 33" xfId="13163"/>
    <cellStyle name="Стиль 1 2 2 2 2 34" xfId="13164"/>
    <cellStyle name="Стиль 1 2 2 2 2 35" xfId="13165"/>
    <cellStyle name="Стиль 1 2 2 2 2 36" xfId="13166"/>
    <cellStyle name="Стиль 1 2 2 2 2 37" xfId="13167"/>
    <cellStyle name="Стиль 1 2 2 2 2 38" xfId="13168"/>
    <cellStyle name="Стиль 1 2 2 2 2 39" xfId="13169"/>
    <cellStyle name="Стиль 1 2 2 2 2 4" xfId="13170"/>
    <cellStyle name="Стиль 1 2 2 2 2 40" xfId="13171"/>
    <cellStyle name="Стиль 1 2 2 2 2 41" xfId="13172"/>
    <cellStyle name="Стиль 1 2 2 2 2 41 2" xfId="13173"/>
    <cellStyle name="Стиль 1 2 2 2 2 41 2 2" xfId="13174"/>
    <cellStyle name="Стиль 1 2 2 2 2 41 2 2 2" xfId="13175"/>
    <cellStyle name="Стиль 1 2 2 2 2 41 2 2 2 2" xfId="13176"/>
    <cellStyle name="Стиль 1 2 2 2 2 41 2 2 2 2 2" xfId="13177"/>
    <cellStyle name="Стиль 1 2 2 2 2 41 2 2 2 2 2 2" xfId="13178"/>
    <cellStyle name="Стиль 1 2 2 2 2 41 2 2 2 2 3" xfId="13179"/>
    <cellStyle name="Стиль 1 2 2 2 2 41 2 2 2 2 4" xfId="13180"/>
    <cellStyle name="Стиль 1 2 2 2 2 41 2 2 2 3" xfId="13181"/>
    <cellStyle name="Стиль 1 2 2 2 2 41 2 2 2 3 2" xfId="13182"/>
    <cellStyle name="Стиль 1 2 2 2 2 41 2 2 2 4" xfId="13183"/>
    <cellStyle name="Стиль 1 2 2 2 2 41 2 2 3" xfId="13184"/>
    <cellStyle name="Стиль 1 2 2 2 2 41 2 2 3 2" xfId="13185"/>
    <cellStyle name="Стиль 1 2 2 2 2 41 2 2 4" xfId="13186"/>
    <cellStyle name="Стиль 1 2 2 2 2 41 2 2 5" xfId="13187"/>
    <cellStyle name="Стиль 1 2 2 2 2 41 2 3" xfId="13188"/>
    <cellStyle name="Стиль 1 2 2 2 2 41 2 3 2" xfId="13189"/>
    <cellStyle name="Стиль 1 2 2 2 2 41 2 3 2 2" xfId="13190"/>
    <cellStyle name="Стиль 1 2 2 2 2 41 2 3 3" xfId="13191"/>
    <cellStyle name="Стиль 1 2 2 2 2 41 2 3 4" xfId="13192"/>
    <cellStyle name="Стиль 1 2 2 2 2 41 2 4" xfId="13193"/>
    <cellStyle name="Стиль 1 2 2 2 2 41 2 4 2" xfId="13194"/>
    <cellStyle name="Стиль 1 2 2 2 2 41 2 5" xfId="13195"/>
    <cellStyle name="Стиль 1 2 2 2 2 41 3" xfId="13196"/>
    <cellStyle name="Стиль 1 2 2 2 2 41 3 2" xfId="13197"/>
    <cellStyle name="Стиль 1 2 2 2 2 41 3 2 2" xfId="13198"/>
    <cellStyle name="Стиль 1 2 2 2 2 41 3 2 2 2" xfId="13199"/>
    <cellStyle name="Стиль 1 2 2 2 2 41 3 2 3" xfId="13200"/>
    <cellStyle name="Стиль 1 2 2 2 2 41 3 2 4" xfId="13201"/>
    <cellStyle name="Стиль 1 2 2 2 2 41 3 3" xfId="13202"/>
    <cellStyle name="Стиль 1 2 2 2 2 41 3 3 2" xfId="13203"/>
    <cellStyle name="Стиль 1 2 2 2 2 41 3 4" xfId="13204"/>
    <cellStyle name="Стиль 1 2 2 2 2 41 4" xfId="13205"/>
    <cellStyle name="Стиль 1 2 2 2 2 41 4 2" xfId="13206"/>
    <cellStyle name="Стиль 1 2 2 2 2 41 5" xfId="13207"/>
    <cellStyle name="Стиль 1 2 2 2 2 41 6" xfId="13208"/>
    <cellStyle name="Стиль 1 2 2 2 2 42" xfId="13209"/>
    <cellStyle name="Стиль 1 2 2 2 2 42 2" xfId="13210"/>
    <cellStyle name="Стиль 1 2 2 2 2 42 2 2" xfId="13211"/>
    <cellStyle name="Стиль 1 2 2 2 2 42 2 2 2" xfId="13212"/>
    <cellStyle name="Стиль 1 2 2 2 2 42 2 2 2 2" xfId="13213"/>
    <cellStyle name="Стиль 1 2 2 2 2 42 2 2 3" xfId="13214"/>
    <cellStyle name="Стиль 1 2 2 2 2 42 2 2 4" xfId="13215"/>
    <cellStyle name="Стиль 1 2 2 2 2 42 2 3" xfId="13216"/>
    <cellStyle name="Стиль 1 2 2 2 2 42 2 3 2" xfId="13217"/>
    <cellStyle name="Стиль 1 2 2 2 2 42 2 4" xfId="13218"/>
    <cellStyle name="Стиль 1 2 2 2 2 42 3" xfId="13219"/>
    <cellStyle name="Стиль 1 2 2 2 2 42 3 2" xfId="13220"/>
    <cellStyle name="Стиль 1 2 2 2 2 42 4" xfId="13221"/>
    <cellStyle name="Стиль 1 2 2 2 2 42 5" xfId="13222"/>
    <cellStyle name="Стиль 1 2 2 2 2 43" xfId="13223"/>
    <cellStyle name="Стиль 1 2 2 2 2 43 2" xfId="13224"/>
    <cellStyle name="Стиль 1 2 2 2 2 43 2 2" xfId="13225"/>
    <cellStyle name="Стиль 1 2 2 2 2 43 3" xfId="13226"/>
    <cellStyle name="Стиль 1 2 2 2 2 43 4" xfId="13227"/>
    <cellStyle name="Стиль 1 2 2 2 2 44" xfId="13228"/>
    <cellStyle name="Стиль 1 2 2 2 2 44 2" xfId="13229"/>
    <cellStyle name="Стиль 1 2 2 2 2 45" xfId="13230"/>
    <cellStyle name="Стиль 1 2 2 2 2 5" xfId="13231"/>
    <cellStyle name="Стиль 1 2 2 2 2 6" xfId="13232"/>
    <cellStyle name="Стиль 1 2 2 2 2 7" xfId="13233"/>
    <cellStyle name="Стиль 1 2 2 2 2 8" xfId="13234"/>
    <cellStyle name="Стиль 1 2 2 2 2 9" xfId="13235"/>
    <cellStyle name="Стиль 1 2 2 2 20" xfId="13236"/>
    <cellStyle name="Стиль 1 2 2 2 21" xfId="13237"/>
    <cellStyle name="Стиль 1 2 2 2 22" xfId="13238"/>
    <cellStyle name="Стиль 1 2 2 2 22 2" xfId="13239"/>
    <cellStyle name="Стиль 1 2 2 2 22 2 2" xfId="13240"/>
    <cellStyle name="Стиль 1 2 2 2 22 2 2 2" xfId="13241"/>
    <cellStyle name="Стиль 1 2 2 2 22 2 2 2 2" xfId="13242"/>
    <cellStyle name="Стиль 1 2 2 2 22 2 2 2 2 2" xfId="13243"/>
    <cellStyle name="Стиль 1 2 2 2 22 2 2 2 2 2 2" xfId="13244"/>
    <cellStyle name="Стиль 1 2 2 2 22 2 2 2 3" xfId="13245"/>
    <cellStyle name="Стиль 1 2 2 2 22 2 2 2 4" xfId="13246"/>
    <cellStyle name="Стиль 1 2 2 2 22 2 2 3" xfId="13247"/>
    <cellStyle name="Стиль 1 2 2 2 22 2 2 3 2" xfId="13248"/>
    <cellStyle name="Стиль 1 2 2 2 22 2 2 3 2 2" xfId="13249"/>
    <cellStyle name="Стиль 1 2 2 2 22 2 2 4" xfId="13250"/>
    <cellStyle name="Стиль 1 2 2 2 22 2 3" xfId="13251"/>
    <cellStyle name="Стиль 1 2 2 2 22 2 3 2" xfId="13252"/>
    <cellStyle name="Стиль 1 2 2 2 22 2 3 2 2" xfId="13253"/>
    <cellStyle name="Стиль 1 2 2 2 22 2 4" xfId="13254"/>
    <cellStyle name="Стиль 1 2 2 2 22 2 5" xfId="13255"/>
    <cellStyle name="Стиль 1 2 2 2 22 3" xfId="13256"/>
    <cellStyle name="Стиль 1 2 2 2 22 4" xfId="13257"/>
    <cellStyle name="Стиль 1 2 2 2 22 4 2" xfId="13258"/>
    <cellStyle name="Стиль 1 2 2 2 22 4 2 2" xfId="13259"/>
    <cellStyle name="Стиль 1 2 2 2 22 4 2 2 2" xfId="13260"/>
    <cellStyle name="Стиль 1 2 2 2 22 4 3" xfId="13261"/>
    <cellStyle name="Стиль 1 2 2 2 22 4 4" xfId="13262"/>
    <cellStyle name="Стиль 1 2 2 2 22 5" xfId="13263"/>
    <cellStyle name="Стиль 1 2 2 2 22 5 2" xfId="13264"/>
    <cellStyle name="Стиль 1 2 2 2 22 5 2 2" xfId="13265"/>
    <cellStyle name="Стиль 1 2 2 2 22 6" xfId="13266"/>
    <cellStyle name="Стиль 1 2 2 2 23" xfId="13267"/>
    <cellStyle name="Стиль 1 2 2 2 24" xfId="13268"/>
    <cellStyle name="Стиль 1 2 2 2 24 2" xfId="13269"/>
    <cellStyle name="Стиль 1 2 2 2 24 2 2" xfId="13270"/>
    <cellStyle name="Стиль 1 2 2 2 24 2 2 2" xfId="13271"/>
    <cellStyle name="Стиль 1 2 2 2 24 2 2 2 2" xfId="13272"/>
    <cellStyle name="Стиль 1 2 2 2 24 2 2 2 2 2" xfId="13273"/>
    <cellStyle name="Стиль 1 2 2 2 24 2 2 3" xfId="13274"/>
    <cellStyle name="Стиль 1 2 2 2 24 2 2 4" xfId="13275"/>
    <cellStyle name="Стиль 1 2 2 2 24 2 3" xfId="13276"/>
    <cellStyle name="Стиль 1 2 2 2 24 2 3 2" xfId="13277"/>
    <cellStyle name="Стиль 1 2 2 2 24 2 3 2 2" xfId="13278"/>
    <cellStyle name="Стиль 1 2 2 2 24 2 4" xfId="13279"/>
    <cellStyle name="Стиль 1 2 2 2 24 3" xfId="13280"/>
    <cellStyle name="Стиль 1 2 2 2 24 3 2" xfId="13281"/>
    <cellStyle name="Стиль 1 2 2 2 24 3 2 2" xfId="13282"/>
    <cellStyle name="Стиль 1 2 2 2 24 4" xfId="13283"/>
    <cellStyle name="Стиль 1 2 2 2 24 5" xfId="13284"/>
    <cellStyle name="Стиль 1 2 2 2 25" xfId="13285"/>
    <cellStyle name="Стиль 1 2 2 2 25 2" xfId="13286"/>
    <cellStyle name="Стиль 1 2 2 2 25 2 2" xfId="13287"/>
    <cellStyle name="Стиль 1 2 2 2 25 2 2 2" xfId="13288"/>
    <cellStyle name="Стиль 1 2 2 2 25 3" xfId="13289"/>
    <cellStyle name="Стиль 1 2 2 2 25 4" xfId="13290"/>
    <cellStyle name="Стиль 1 2 2 2 26" xfId="13291"/>
    <cellStyle name="Стиль 1 2 2 2 26 2" xfId="13292"/>
    <cellStyle name="Стиль 1 2 2 2 26 2 2" xfId="13293"/>
    <cellStyle name="Стиль 1 2 2 2 27" xfId="13294"/>
    <cellStyle name="Стиль 1 2 2 2 28" xfId="13295"/>
    <cellStyle name="Стиль 1 2 2 2 28 10" xfId="13296"/>
    <cellStyle name="Стиль 1 2 2 2 28 11" xfId="13297"/>
    <cellStyle name="Стиль 1 2 2 2 28 12" xfId="13298"/>
    <cellStyle name="Стиль 1 2 2 2 28 13" xfId="13299"/>
    <cellStyle name="Стиль 1 2 2 2 28 14" xfId="13300"/>
    <cellStyle name="Стиль 1 2 2 2 28 2" xfId="13301"/>
    <cellStyle name="Стиль 1 2 2 2 28 2 10" xfId="13302"/>
    <cellStyle name="Стиль 1 2 2 2 28 2 11" xfId="13303"/>
    <cellStyle name="Стиль 1 2 2 2 28 2 2" xfId="13304"/>
    <cellStyle name="Стиль 1 2 2 2 28 2 2 10" xfId="13305"/>
    <cellStyle name="Стиль 1 2 2 2 28 2 2 11" xfId="13306"/>
    <cellStyle name="Стиль 1 2 2 2 28 2 2 2" xfId="13307"/>
    <cellStyle name="Стиль 1 2 2 2 28 2 2 2 10" xfId="13308"/>
    <cellStyle name="Стиль 1 2 2 2 28 2 2 2 2" xfId="13309"/>
    <cellStyle name="Стиль 1 2 2 2 28 2 2 2 2 10" xfId="13310"/>
    <cellStyle name="Стиль 1 2 2 2 28 2 2 2 2 2" xfId="13311"/>
    <cellStyle name="Стиль 1 2 2 2 28 2 2 2 2 3" xfId="13312"/>
    <cellStyle name="Стиль 1 2 2 2 28 2 2 2 2 4" xfId="13313"/>
    <cellStyle name="Стиль 1 2 2 2 28 2 2 2 2 5" xfId="13314"/>
    <cellStyle name="Стиль 1 2 2 2 28 2 2 2 2 6" xfId="13315"/>
    <cellStyle name="Стиль 1 2 2 2 28 2 2 2 2 7" xfId="13316"/>
    <cellStyle name="Стиль 1 2 2 2 28 2 2 2 2 8" xfId="13317"/>
    <cellStyle name="Стиль 1 2 2 2 28 2 2 2 2 9" xfId="13318"/>
    <cellStyle name="Стиль 1 2 2 2 28 2 2 2 3" xfId="13319"/>
    <cellStyle name="Стиль 1 2 2 2 28 2 2 2 4" xfId="13320"/>
    <cellStyle name="Стиль 1 2 2 2 28 2 2 2 5" xfId="13321"/>
    <cellStyle name="Стиль 1 2 2 2 28 2 2 2 6" xfId="13322"/>
    <cellStyle name="Стиль 1 2 2 2 28 2 2 2 7" xfId="13323"/>
    <cellStyle name="Стиль 1 2 2 2 28 2 2 2 8" xfId="13324"/>
    <cellStyle name="Стиль 1 2 2 2 28 2 2 2 9" xfId="13325"/>
    <cellStyle name="Стиль 1 2 2 2 28 2 2 3" xfId="13326"/>
    <cellStyle name="Стиль 1 2 2 2 28 2 2 4" xfId="13327"/>
    <cellStyle name="Стиль 1 2 2 2 28 2 2 5" xfId="13328"/>
    <cellStyle name="Стиль 1 2 2 2 28 2 2 6" xfId="13329"/>
    <cellStyle name="Стиль 1 2 2 2 28 2 2 7" xfId="13330"/>
    <cellStyle name="Стиль 1 2 2 2 28 2 2 8" xfId="13331"/>
    <cellStyle name="Стиль 1 2 2 2 28 2 2 9" xfId="13332"/>
    <cellStyle name="Стиль 1 2 2 2 28 2 3" xfId="13333"/>
    <cellStyle name="Стиль 1 2 2 2 28 2 3 10" xfId="13334"/>
    <cellStyle name="Стиль 1 2 2 2 28 2 3 2" xfId="13335"/>
    <cellStyle name="Стиль 1 2 2 2 28 2 3 3" xfId="13336"/>
    <cellStyle name="Стиль 1 2 2 2 28 2 3 4" xfId="13337"/>
    <cellStyle name="Стиль 1 2 2 2 28 2 3 5" xfId="13338"/>
    <cellStyle name="Стиль 1 2 2 2 28 2 3 6" xfId="13339"/>
    <cellStyle name="Стиль 1 2 2 2 28 2 3 7" xfId="13340"/>
    <cellStyle name="Стиль 1 2 2 2 28 2 3 8" xfId="13341"/>
    <cellStyle name="Стиль 1 2 2 2 28 2 3 9" xfId="13342"/>
    <cellStyle name="Стиль 1 2 2 2 28 2 4" xfId="13343"/>
    <cellStyle name="Стиль 1 2 2 2 28 2 5" xfId="13344"/>
    <cellStyle name="Стиль 1 2 2 2 28 2 6" xfId="13345"/>
    <cellStyle name="Стиль 1 2 2 2 28 2 7" xfId="13346"/>
    <cellStyle name="Стиль 1 2 2 2 28 2 8" xfId="13347"/>
    <cellStyle name="Стиль 1 2 2 2 28 2 9" xfId="13348"/>
    <cellStyle name="Стиль 1 2 2 2 28 3" xfId="13349"/>
    <cellStyle name="Стиль 1 2 2 2 28 4" xfId="13350"/>
    <cellStyle name="Стиль 1 2 2 2 28 5" xfId="13351"/>
    <cellStyle name="Стиль 1 2 2 2 28 5 10" xfId="13352"/>
    <cellStyle name="Стиль 1 2 2 2 28 5 2" xfId="13353"/>
    <cellStyle name="Стиль 1 2 2 2 28 5 2 10" xfId="13354"/>
    <cellStyle name="Стиль 1 2 2 2 28 5 2 2" xfId="13355"/>
    <cellStyle name="Стиль 1 2 2 2 28 5 2 3" xfId="13356"/>
    <cellStyle name="Стиль 1 2 2 2 28 5 2 4" xfId="13357"/>
    <cellStyle name="Стиль 1 2 2 2 28 5 2 5" xfId="13358"/>
    <cellStyle name="Стиль 1 2 2 2 28 5 2 6" xfId="13359"/>
    <cellStyle name="Стиль 1 2 2 2 28 5 2 7" xfId="13360"/>
    <cellStyle name="Стиль 1 2 2 2 28 5 2 8" xfId="13361"/>
    <cellStyle name="Стиль 1 2 2 2 28 5 2 9" xfId="13362"/>
    <cellStyle name="Стиль 1 2 2 2 28 5 3" xfId="13363"/>
    <cellStyle name="Стиль 1 2 2 2 28 5 4" xfId="13364"/>
    <cellStyle name="Стиль 1 2 2 2 28 5 5" xfId="13365"/>
    <cellStyle name="Стиль 1 2 2 2 28 5 6" xfId="13366"/>
    <cellStyle name="Стиль 1 2 2 2 28 5 7" xfId="13367"/>
    <cellStyle name="Стиль 1 2 2 2 28 5 8" xfId="13368"/>
    <cellStyle name="Стиль 1 2 2 2 28 5 9" xfId="13369"/>
    <cellStyle name="Стиль 1 2 2 2 28 6" xfId="13370"/>
    <cellStyle name="Стиль 1 2 2 2 28 7" xfId="13371"/>
    <cellStyle name="Стиль 1 2 2 2 28 8" xfId="13372"/>
    <cellStyle name="Стиль 1 2 2 2 28 9" xfId="13373"/>
    <cellStyle name="Стиль 1 2 2 2 29" xfId="13374"/>
    <cellStyle name="Стиль 1 2 2 2 29 10" xfId="13375"/>
    <cellStyle name="Стиль 1 2 2 2 29 11" xfId="13376"/>
    <cellStyle name="Стиль 1 2 2 2 29 2" xfId="13377"/>
    <cellStyle name="Стиль 1 2 2 2 29 2 10" xfId="13378"/>
    <cellStyle name="Стиль 1 2 2 2 29 2 11" xfId="13379"/>
    <cellStyle name="Стиль 1 2 2 2 29 2 2" xfId="13380"/>
    <cellStyle name="Стиль 1 2 2 2 29 2 2 10" xfId="13381"/>
    <cellStyle name="Стиль 1 2 2 2 29 2 2 2" xfId="13382"/>
    <cellStyle name="Стиль 1 2 2 2 29 2 2 2 10" xfId="13383"/>
    <cellStyle name="Стиль 1 2 2 2 29 2 2 2 2" xfId="13384"/>
    <cellStyle name="Стиль 1 2 2 2 29 2 2 2 3" xfId="13385"/>
    <cellStyle name="Стиль 1 2 2 2 29 2 2 2 4" xfId="13386"/>
    <cellStyle name="Стиль 1 2 2 2 29 2 2 2 5" xfId="13387"/>
    <cellStyle name="Стиль 1 2 2 2 29 2 2 2 6" xfId="13388"/>
    <cellStyle name="Стиль 1 2 2 2 29 2 2 2 7" xfId="13389"/>
    <cellStyle name="Стиль 1 2 2 2 29 2 2 2 8" xfId="13390"/>
    <cellStyle name="Стиль 1 2 2 2 29 2 2 2 9" xfId="13391"/>
    <cellStyle name="Стиль 1 2 2 2 29 2 2 3" xfId="13392"/>
    <cellStyle name="Стиль 1 2 2 2 29 2 2 4" xfId="13393"/>
    <cellStyle name="Стиль 1 2 2 2 29 2 2 5" xfId="13394"/>
    <cellStyle name="Стиль 1 2 2 2 29 2 2 6" xfId="13395"/>
    <cellStyle name="Стиль 1 2 2 2 29 2 2 7" xfId="13396"/>
    <cellStyle name="Стиль 1 2 2 2 29 2 2 8" xfId="13397"/>
    <cellStyle name="Стиль 1 2 2 2 29 2 2 9" xfId="13398"/>
    <cellStyle name="Стиль 1 2 2 2 29 2 3" xfId="13399"/>
    <cellStyle name="Стиль 1 2 2 2 29 2 4" xfId="13400"/>
    <cellStyle name="Стиль 1 2 2 2 29 2 5" xfId="13401"/>
    <cellStyle name="Стиль 1 2 2 2 29 2 6" xfId="13402"/>
    <cellStyle name="Стиль 1 2 2 2 29 2 7" xfId="13403"/>
    <cellStyle name="Стиль 1 2 2 2 29 2 8" xfId="13404"/>
    <cellStyle name="Стиль 1 2 2 2 29 2 9" xfId="13405"/>
    <cellStyle name="Стиль 1 2 2 2 29 3" xfId="13406"/>
    <cellStyle name="Стиль 1 2 2 2 29 3 10" xfId="13407"/>
    <cellStyle name="Стиль 1 2 2 2 29 3 2" xfId="13408"/>
    <cellStyle name="Стиль 1 2 2 2 29 3 3" xfId="13409"/>
    <cellStyle name="Стиль 1 2 2 2 29 3 4" xfId="13410"/>
    <cellStyle name="Стиль 1 2 2 2 29 3 5" xfId="13411"/>
    <cellStyle name="Стиль 1 2 2 2 29 3 6" xfId="13412"/>
    <cellStyle name="Стиль 1 2 2 2 29 3 7" xfId="13413"/>
    <cellStyle name="Стиль 1 2 2 2 29 3 8" xfId="13414"/>
    <cellStyle name="Стиль 1 2 2 2 29 3 9" xfId="13415"/>
    <cellStyle name="Стиль 1 2 2 2 29 4" xfId="13416"/>
    <cellStyle name="Стиль 1 2 2 2 29 5" xfId="13417"/>
    <cellStyle name="Стиль 1 2 2 2 29 6" xfId="13418"/>
    <cellStyle name="Стиль 1 2 2 2 29 7" xfId="13419"/>
    <cellStyle name="Стиль 1 2 2 2 29 8" xfId="13420"/>
    <cellStyle name="Стиль 1 2 2 2 29 9" xfId="13421"/>
    <cellStyle name="Стиль 1 2 2 2 3" xfId="13422"/>
    <cellStyle name="Стиль 1 2 2 2 3 2" xfId="13423"/>
    <cellStyle name="Стиль 1 2 2 2 3 3" xfId="13424"/>
    <cellStyle name="Стиль 1 2 2 2 3 4" xfId="13425"/>
    <cellStyle name="Стиль 1 2 2 2 3 5" xfId="13426"/>
    <cellStyle name="Стиль 1 2 2 2 3 6" xfId="13427"/>
    <cellStyle name="Стиль 1 2 2 2 3 7" xfId="13428"/>
    <cellStyle name="Стиль 1 2 2 2 3 8" xfId="13429"/>
    <cellStyle name="Стиль 1 2 2 2 3 9" xfId="13430"/>
    <cellStyle name="Стиль 1 2 2 2 30" xfId="13431"/>
    <cellStyle name="Стиль 1 2 2 2 31" xfId="13432"/>
    <cellStyle name="Стиль 1 2 2 2 31 10" xfId="13433"/>
    <cellStyle name="Стиль 1 2 2 2 31 2" xfId="13434"/>
    <cellStyle name="Стиль 1 2 2 2 31 2 10" xfId="13435"/>
    <cellStyle name="Стиль 1 2 2 2 31 2 2" xfId="13436"/>
    <cellStyle name="Стиль 1 2 2 2 31 2 3" xfId="13437"/>
    <cellStyle name="Стиль 1 2 2 2 31 2 4" xfId="13438"/>
    <cellStyle name="Стиль 1 2 2 2 31 2 5" xfId="13439"/>
    <cellStyle name="Стиль 1 2 2 2 31 2 6" xfId="13440"/>
    <cellStyle name="Стиль 1 2 2 2 31 2 7" xfId="13441"/>
    <cellStyle name="Стиль 1 2 2 2 31 2 8" xfId="13442"/>
    <cellStyle name="Стиль 1 2 2 2 31 2 9" xfId="13443"/>
    <cellStyle name="Стиль 1 2 2 2 31 3" xfId="13444"/>
    <cellStyle name="Стиль 1 2 2 2 31 4" xfId="13445"/>
    <cellStyle name="Стиль 1 2 2 2 31 5" xfId="13446"/>
    <cellStyle name="Стиль 1 2 2 2 31 6" xfId="13447"/>
    <cellStyle name="Стиль 1 2 2 2 31 7" xfId="13448"/>
    <cellStyle name="Стиль 1 2 2 2 31 8" xfId="13449"/>
    <cellStyle name="Стиль 1 2 2 2 31 9" xfId="13450"/>
    <cellStyle name="Стиль 1 2 2 2 32" xfId="13451"/>
    <cellStyle name="Стиль 1 2 2 2 33" xfId="13452"/>
    <cellStyle name="Стиль 1 2 2 2 34" xfId="13453"/>
    <cellStyle name="Стиль 1 2 2 2 35" xfId="13454"/>
    <cellStyle name="Стиль 1 2 2 2 36" xfId="13455"/>
    <cellStyle name="Стиль 1 2 2 2 37" xfId="13456"/>
    <cellStyle name="Стиль 1 2 2 2 38" xfId="13457"/>
    <cellStyle name="Стиль 1 2 2 2 39" xfId="13458"/>
    <cellStyle name="Стиль 1 2 2 2 4" xfId="13459"/>
    <cellStyle name="Стиль 1 2 2 2 40" xfId="13460"/>
    <cellStyle name="Стиль 1 2 2 2 41" xfId="13461"/>
    <cellStyle name="Стиль 1 2 2 2 41 2" xfId="13462"/>
    <cellStyle name="Стиль 1 2 2 2 41 2 2" xfId="13463"/>
    <cellStyle name="Стиль 1 2 2 2 41 2 2 2" xfId="13464"/>
    <cellStyle name="Стиль 1 2 2 2 41 2 2 2 2" xfId="13465"/>
    <cellStyle name="Стиль 1 2 2 2 41 2 2 2 2 2" xfId="13466"/>
    <cellStyle name="Стиль 1 2 2 2 41 2 2 2 2 2 2" xfId="13467"/>
    <cellStyle name="Стиль 1 2 2 2 41 2 2 2 2 3" xfId="13468"/>
    <cellStyle name="Стиль 1 2 2 2 41 2 2 2 2 4" xfId="13469"/>
    <cellStyle name="Стиль 1 2 2 2 41 2 2 2 3" xfId="13470"/>
    <cellStyle name="Стиль 1 2 2 2 41 2 2 2 3 2" xfId="13471"/>
    <cellStyle name="Стиль 1 2 2 2 41 2 2 2 4" xfId="13472"/>
    <cellStyle name="Стиль 1 2 2 2 41 2 2 3" xfId="13473"/>
    <cellStyle name="Стиль 1 2 2 2 41 2 2 3 2" xfId="13474"/>
    <cellStyle name="Стиль 1 2 2 2 41 2 2 4" xfId="13475"/>
    <cellStyle name="Стиль 1 2 2 2 41 2 2 5" xfId="13476"/>
    <cellStyle name="Стиль 1 2 2 2 41 2 3" xfId="13477"/>
    <cellStyle name="Стиль 1 2 2 2 41 2 3 2" xfId="13478"/>
    <cellStyle name="Стиль 1 2 2 2 41 2 3 2 2" xfId="13479"/>
    <cellStyle name="Стиль 1 2 2 2 41 2 3 3" xfId="13480"/>
    <cellStyle name="Стиль 1 2 2 2 41 2 3 4" xfId="13481"/>
    <cellStyle name="Стиль 1 2 2 2 41 2 4" xfId="13482"/>
    <cellStyle name="Стиль 1 2 2 2 41 2 4 2" xfId="13483"/>
    <cellStyle name="Стиль 1 2 2 2 41 2 5" xfId="13484"/>
    <cellStyle name="Стиль 1 2 2 2 41 3" xfId="13485"/>
    <cellStyle name="Стиль 1 2 2 2 41 3 2" xfId="13486"/>
    <cellStyle name="Стиль 1 2 2 2 41 3 2 2" xfId="13487"/>
    <cellStyle name="Стиль 1 2 2 2 41 3 2 2 2" xfId="13488"/>
    <cellStyle name="Стиль 1 2 2 2 41 3 2 3" xfId="13489"/>
    <cellStyle name="Стиль 1 2 2 2 41 3 2 4" xfId="13490"/>
    <cellStyle name="Стиль 1 2 2 2 41 3 3" xfId="13491"/>
    <cellStyle name="Стиль 1 2 2 2 41 3 3 2" xfId="13492"/>
    <cellStyle name="Стиль 1 2 2 2 41 3 4" xfId="13493"/>
    <cellStyle name="Стиль 1 2 2 2 41 4" xfId="13494"/>
    <cellStyle name="Стиль 1 2 2 2 41 4 2" xfId="13495"/>
    <cellStyle name="Стиль 1 2 2 2 41 5" xfId="13496"/>
    <cellStyle name="Стиль 1 2 2 2 41 6" xfId="13497"/>
    <cellStyle name="Стиль 1 2 2 2 42" xfId="13498"/>
    <cellStyle name="Стиль 1 2 2 2 42 2" xfId="13499"/>
    <cellStyle name="Стиль 1 2 2 2 42 2 2" xfId="13500"/>
    <cellStyle name="Стиль 1 2 2 2 42 2 2 2" xfId="13501"/>
    <cellStyle name="Стиль 1 2 2 2 42 2 2 2 2" xfId="13502"/>
    <cellStyle name="Стиль 1 2 2 2 42 2 2 3" xfId="13503"/>
    <cellStyle name="Стиль 1 2 2 2 42 2 2 4" xfId="13504"/>
    <cellStyle name="Стиль 1 2 2 2 42 2 3" xfId="13505"/>
    <cellStyle name="Стиль 1 2 2 2 42 2 3 2" xfId="13506"/>
    <cellStyle name="Стиль 1 2 2 2 42 2 4" xfId="13507"/>
    <cellStyle name="Стиль 1 2 2 2 42 3" xfId="13508"/>
    <cellStyle name="Стиль 1 2 2 2 42 3 2" xfId="13509"/>
    <cellStyle name="Стиль 1 2 2 2 42 4" xfId="13510"/>
    <cellStyle name="Стиль 1 2 2 2 42 5" xfId="13511"/>
    <cellStyle name="Стиль 1 2 2 2 43" xfId="13512"/>
    <cellStyle name="Стиль 1 2 2 2 43 2" xfId="13513"/>
    <cellStyle name="Стиль 1 2 2 2 43 2 2" xfId="13514"/>
    <cellStyle name="Стиль 1 2 2 2 43 3" xfId="13515"/>
    <cellStyle name="Стиль 1 2 2 2 43 4" xfId="13516"/>
    <cellStyle name="Стиль 1 2 2 2 44" xfId="13517"/>
    <cellStyle name="Стиль 1 2 2 2 44 2" xfId="13518"/>
    <cellStyle name="Стиль 1 2 2 2 45" xfId="13519"/>
    <cellStyle name="Стиль 1 2 2 2 5" xfId="13520"/>
    <cellStyle name="Стиль 1 2 2 2 6" xfId="13521"/>
    <cellStyle name="Стиль 1 2 2 2 7" xfId="13522"/>
    <cellStyle name="Стиль 1 2 2 2 8" xfId="13523"/>
    <cellStyle name="Стиль 1 2 2 2 9" xfId="13524"/>
    <cellStyle name="Стиль 1 2 2 20" xfId="13525"/>
    <cellStyle name="Стиль 1 2 2 21" xfId="13526"/>
    <cellStyle name="Стиль 1 2 2 22" xfId="13527"/>
    <cellStyle name="Стиль 1 2 2 22 2" xfId="13528"/>
    <cellStyle name="Стиль 1 2 2 22 2 2" xfId="13529"/>
    <cellStyle name="Стиль 1 2 2 22 2 2 2" xfId="13530"/>
    <cellStyle name="Стиль 1 2 2 22 2 2 2 2" xfId="13531"/>
    <cellStyle name="Стиль 1 2 2 22 2 2 2 2 2" xfId="13532"/>
    <cellStyle name="Стиль 1 2 2 22 2 2 2 2 2 2" xfId="13533"/>
    <cellStyle name="Стиль 1 2 2 22 2 2 2 3" xfId="13534"/>
    <cellStyle name="Стиль 1 2 2 22 2 2 2 4" xfId="13535"/>
    <cellStyle name="Стиль 1 2 2 22 2 2 3" xfId="13536"/>
    <cellStyle name="Стиль 1 2 2 22 2 2 3 2" xfId="13537"/>
    <cellStyle name="Стиль 1 2 2 22 2 2 3 2 2" xfId="13538"/>
    <cellStyle name="Стиль 1 2 2 22 2 2 4" xfId="13539"/>
    <cellStyle name="Стиль 1 2 2 22 2 3" xfId="13540"/>
    <cellStyle name="Стиль 1 2 2 22 2 3 2" xfId="13541"/>
    <cellStyle name="Стиль 1 2 2 22 2 3 2 2" xfId="13542"/>
    <cellStyle name="Стиль 1 2 2 22 2 4" xfId="13543"/>
    <cellStyle name="Стиль 1 2 2 22 2 5" xfId="13544"/>
    <cellStyle name="Стиль 1 2 2 22 3" xfId="13545"/>
    <cellStyle name="Стиль 1 2 2 22 4" xfId="13546"/>
    <cellStyle name="Стиль 1 2 2 22 4 2" xfId="13547"/>
    <cellStyle name="Стиль 1 2 2 22 4 2 2" xfId="13548"/>
    <cellStyle name="Стиль 1 2 2 22 4 2 2 2" xfId="13549"/>
    <cellStyle name="Стиль 1 2 2 22 4 3" xfId="13550"/>
    <cellStyle name="Стиль 1 2 2 22 4 4" xfId="13551"/>
    <cellStyle name="Стиль 1 2 2 22 5" xfId="13552"/>
    <cellStyle name="Стиль 1 2 2 22 5 2" xfId="13553"/>
    <cellStyle name="Стиль 1 2 2 22 5 2 2" xfId="13554"/>
    <cellStyle name="Стиль 1 2 2 22 6" xfId="13555"/>
    <cellStyle name="Стиль 1 2 2 23" xfId="13556"/>
    <cellStyle name="Стиль 1 2 2 24" xfId="13557"/>
    <cellStyle name="Стиль 1 2 2 24 2" xfId="13558"/>
    <cellStyle name="Стиль 1 2 2 24 2 2" xfId="13559"/>
    <cellStyle name="Стиль 1 2 2 24 2 2 2" xfId="13560"/>
    <cellStyle name="Стиль 1 2 2 24 2 2 2 2" xfId="13561"/>
    <cellStyle name="Стиль 1 2 2 24 2 2 2 2 2" xfId="13562"/>
    <cellStyle name="Стиль 1 2 2 24 2 2 3" xfId="13563"/>
    <cellStyle name="Стиль 1 2 2 24 2 2 4" xfId="13564"/>
    <cellStyle name="Стиль 1 2 2 24 2 3" xfId="13565"/>
    <cellStyle name="Стиль 1 2 2 24 2 3 2" xfId="13566"/>
    <cellStyle name="Стиль 1 2 2 24 2 3 2 2" xfId="13567"/>
    <cellStyle name="Стиль 1 2 2 24 2 4" xfId="13568"/>
    <cellStyle name="Стиль 1 2 2 24 3" xfId="13569"/>
    <cellStyle name="Стиль 1 2 2 24 3 2" xfId="13570"/>
    <cellStyle name="Стиль 1 2 2 24 3 2 2" xfId="13571"/>
    <cellStyle name="Стиль 1 2 2 24 4" xfId="13572"/>
    <cellStyle name="Стиль 1 2 2 24 5" xfId="13573"/>
    <cellStyle name="Стиль 1 2 2 25" xfId="13574"/>
    <cellStyle name="Стиль 1 2 2 25 2" xfId="13575"/>
    <cellStyle name="Стиль 1 2 2 25 2 2" xfId="13576"/>
    <cellStyle name="Стиль 1 2 2 25 2 2 2" xfId="13577"/>
    <cellStyle name="Стиль 1 2 2 25 3" xfId="13578"/>
    <cellStyle name="Стиль 1 2 2 25 4" xfId="13579"/>
    <cellStyle name="Стиль 1 2 2 26" xfId="13580"/>
    <cellStyle name="Стиль 1 2 2 26 2" xfId="13581"/>
    <cellStyle name="Стиль 1 2 2 26 2 2" xfId="13582"/>
    <cellStyle name="Стиль 1 2 2 27" xfId="13583"/>
    <cellStyle name="Стиль 1 2 2 28" xfId="13584"/>
    <cellStyle name="Стиль 1 2 2 28 10" xfId="13585"/>
    <cellStyle name="Стиль 1 2 2 28 11" xfId="13586"/>
    <cellStyle name="Стиль 1 2 2 28 12" xfId="13587"/>
    <cellStyle name="Стиль 1 2 2 28 13" xfId="13588"/>
    <cellStyle name="Стиль 1 2 2 28 14" xfId="13589"/>
    <cellStyle name="Стиль 1 2 2 28 2" xfId="13590"/>
    <cellStyle name="Стиль 1 2 2 28 2 10" xfId="13591"/>
    <cellStyle name="Стиль 1 2 2 28 2 11" xfId="13592"/>
    <cellStyle name="Стиль 1 2 2 28 2 2" xfId="13593"/>
    <cellStyle name="Стиль 1 2 2 28 2 2 10" xfId="13594"/>
    <cellStyle name="Стиль 1 2 2 28 2 2 11" xfId="13595"/>
    <cellStyle name="Стиль 1 2 2 28 2 2 2" xfId="13596"/>
    <cellStyle name="Стиль 1 2 2 28 2 2 2 10" xfId="13597"/>
    <cellStyle name="Стиль 1 2 2 28 2 2 2 2" xfId="13598"/>
    <cellStyle name="Стиль 1 2 2 28 2 2 2 2 10" xfId="13599"/>
    <cellStyle name="Стиль 1 2 2 28 2 2 2 2 2" xfId="13600"/>
    <cellStyle name="Стиль 1 2 2 28 2 2 2 2 3" xfId="13601"/>
    <cellStyle name="Стиль 1 2 2 28 2 2 2 2 4" xfId="13602"/>
    <cellStyle name="Стиль 1 2 2 28 2 2 2 2 5" xfId="13603"/>
    <cellStyle name="Стиль 1 2 2 28 2 2 2 2 6" xfId="13604"/>
    <cellStyle name="Стиль 1 2 2 28 2 2 2 2 7" xfId="13605"/>
    <cellStyle name="Стиль 1 2 2 28 2 2 2 2 8" xfId="13606"/>
    <cellStyle name="Стиль 1 2 2 28 2 2 2 2 9" xfId="13607"/>
    <cellStyle name="Стиль 1 2 2 28 2 2 2 3" xfId="13608"/>
    <cellStyle name="Стиль 1 2 2 28 2 2 2 4" xfId="13609"/>
    <cellStyle name="Стиль 1 2 2 28 2 2 2 5" xfId="13610"/>
    <cellStyle name="Стиль 1 2 2 28 2 2 2 6" xfId="13611"/>
    <cellStyle name="Стиль 1 2 2 28 2 2 2 7" xfId="13612"/>
    <cellStyle name="Стиль 1 2 2 28 2 2 2 8" xfId="13613"/>
    <cellStyle name="Стиль 1 2 2 28 2 2 2 9" xfId="13614"/>
    <cellStyle name="Стиль 1 2 2 28 2 2 3" xfId="13615"/>
    <cellStyle name="Стиль 1 2 2 28 2 2 4" xfId="13616"/>
    <cellStyle name="Стиль 1 2 2 28 2 2 5" xfId="13617"/>
    <cellStyle name="Стиль 1 2 2 28 2 2 6" xfId="13618"/>
    <cellStyle name="Стиль 1 2 2 28 2 2 7" xfId="13619"/>
    <cellStyle name="Стиль 1 2 2 28 2 2 8" xfId="13620"/>
    <cellStyle name="Стиль 1 2 2 28 2 2 9" xfId="13621"/>
    <cellStyle name="Стиль 1 2 2 28 2 3" xfId="13622"/>
    <cellStyle name="Стиль 1 2 2 28 2 3 10" xfId="13623"/>
    <cellStyle name="Стиль 1 2 2 28 2 3 2" xfId="13624"/>
    <cellStyle name="Стиль 1 2 2 28 2 3 3" xfId="13625"/>
    <cellStyle name="Стиль 1 2 2 28 2 3 4" xfId="13626"/>
    <cellStyle name="Стиль 1 2 2 28 2 3 5" xfId="13627"/>
    <cellStyle name="Стиль 1 2 2 28 2 3 6" xfId="13628"/>
    <cellStyle name="Стиль 1 2 2 28 2 3 7" xfId="13629"/>
    <cellStyle name="Стиль 1 2 2 28 2 3 8" xfId="13630"/>
    <cellStyle name="Стиль 1 2 2 28 2 3 9" xfId="13631"/>
    <cellStyle name="Стиль 1 2 2 28 2 4" xfId="13632"/>
    <cellStyle name="Стиль 1 2 2 28 2 5" xfId="13633"/>
    <cellStyle name="Стиль 1 2 2 28 2 6" xfId="13634"/>
    <cellStyle name="Стиль 1 2 2 28 2 7" xfId="13635"/>
    <cellStyle name="Стиль 1 2 2 28 2 8" xfId="13636"/>
    <cellStyle name="Стиль 1 2 2 28 2 9" xfId="13637"/>
    <cellStyle name="Стиль 1 2 2 28 3" xfId="13638"/>
    <cellStyle name="Стиль 1 2 2 28 4" xfId="13639"/>
    <cellStyle name="Стиль 1 2 2 28 5" xfId="13640"/>
    <cellStyle name="Стиль 1 2 2 28 5 10" xfId="13641"/>
    <cellStyle name="Стиль 1 2 2 28 5 2" xfId="13642"/>
    <cellStyle name="Стиль 1 2 2 28 5 2 10" xfId="13643"/>
    <cellStyle name="Стиль 1 2 2 28 5 2 2" xfId="13644"/>
    <cellStyle name="Стиль 1 2 2 28 5 2 3" xfId="13645"/>
    <cellStyle name="Стиль 1 2 2 28 5 2 4" xfId="13646"/>
    <cellStyle name="Стиль 1 2 2 28 5 2 5" xfId="13647"/>
    <cellStyle name="Стиль 1 2 2 28 5 2 6" xfId="13648"/>
    <cellStyle name="Стиль 1 2 2 28 5 2 7" xfId="13649"/>
    <cellStyle name="Стиль 1 2 2 28 5 2 8" xfId="13650"/>
    <cellStyle name="Стиль 1 2 2 28 5 2 9" xfId="13651"/>
    <cellStyle name="Стиль 1 2 2 28 5 3" xfId="13652"/>
    <cellStyle name="Стиль 1 2 2 28 5 4" xfId="13653"/>
    <cellStyle name="Стиль 1 2 2 28 5 5" xfId="13654"/>
    <cellStyle name="Стиль 1 2 2 28 5 6" xfId="13655"/>
    <cellStyle name="Стиль 1 2 2 28 5 7" xfId="13656"/>
    <cellStyle name="Стиль 1 2 2 28 5 8" xfId="13657"/>
    <cellStyle name="Стиль 1 2 2 28 5 9" xfId="13658"/>
    <cellStyle name="Стиль 1 2 2 28 6" xfId="13659"/>
    <cellStyle name="Стиль 1 2 2 28 7" xfId="13660"/>
    <cellStyle name="Стиль 1 2 2 28 8" xfId="13661"/>
    <cellStyle name="Стиль 1 2 2 28 9" xfId="13662"/>
    <cellStyle name="Стиль 1 2 2 29" xfId="13663"/>
    <cellStyle name="Стиль 1 2 2 29 10" xfId="13664"/>
    <cellStyle name="Стиль 1 2 2 29 11" xfId="13665"/>
    <cellStyle name="Стиль 1 2 2 29 2" xfId="13666"/>
    <cellStyle name="Стиль 1 2 2 29 2 10" xfId="13667"/>
    <cellStyle name="Стиль 1 2 2 29 2 11" xfId="13668"/>
    <cellStyle name="Стиль 1 2 2 29 2 2" xfId="13669"/>
    <cellStyle name="Стиль 1 2 2 29 2 2 10" xfId="13670"/>
    <cellStyle name="Стиль 1 2 2 29 2 2 2" xfId="13671"/>
    <cellStyle name="Стиль 1 2 2 29 2 2 2 10" xfId="13672"/>
    <cellStyle name="Стиль 1 2 2 29 2 2 2 2" xfId="13673"/>
    <cellStyle name="Стиль 1 2 2 29 2 2 2 3" xfId="13674"/>
    <cellStyle name="Стиль 1 2 2 29 2 2 2 4" xfId="13675"/>
    <cellStyle name="Стиль 1 2 2 29 2 2 2 5" xfId="13676"/>
    <cellStyle name="Стиль 1 2 2 29 2 2 2 6" xfId="13677"/>
    <cellStyle name="Стиль 1 2 2 29 2 2 2 7" xfId="13678"/>
    <cellStyle name="Стиль 1 2 2 29 2 2 2 8" xfId="13679"/>
    <cellStyle name="Стиль 1 2 2 29 2 2 2 9" xfId="13680"/>
    <cellStyle name="Стиль 1 2 2 29 2 2 3" xfId="13681"/>
    <cellStyle name="Стиль 1 2 2 29 2 2 4" xfId="13682"/>
    <cellStyle name="Стиль 1 2 2 29 2 2 5" xfId="13683"/>
    <cellStyle name="Стиль 1 2 2 29 2 2 6" xfId="13684"/>
    <cellStyle name="Стиль 1 2 2 29 2 2 7" xfId="13685"/>
    <cellStyle name="Стиль 1 2 2 29 2 2 8" xfId="13686"/>
    <cellStyle name="Стиль 1 2 2 29 2 2 9" xfId="13687"/>
    <cellStyle name="Стиль 1 2 2 29 2 3" xfId="13688"/>
    <cellStyle name="Стиль 1 2 2 29 2 4" xfId="13689"/>
    <cellStyle name="Стиль 1 2 2 29 2 5" xfId="13690"/>
    <cellStyle name="Стиль 1 2 2 29 2 6" xfId="13691"/>
    <cellStyle name="Стиль 1 2 2 29 2 7" xfId="13692"/>
    <cellStyle name="Стиль 1 2 2 29 2 8" xfId="13693"/>
    <cellStyle name="Стиль 1 2 2 29 2 9" xfId="13694"/>
    <cellStyle name="Стиль 1 2 2 29 3" xfId="13695"/>
    <cellStyle name="Стиль 1 2 2 29 3 10" xfId="13696"/>
    <cellStyle name="Стиль 1 2 2 29 3 2" xfId="13697"/>
    <cellStyle name="Стиль 1 2 2 29 3 3" xfId="13698"/>
    <cellStyle name="Стиль 1 2 2 29 3 4" xfId="13699"/>
    <cellStyle name="Стиль 1 2 2 29 3 5" xfId="13700"/>
    <cellStyle name="Стиль 1 2 2 29 3 6" xfId="13701"/>
    <cellStyle name="Стиль 1 2 2 29 3 7" xfId="13702"/>
    <cellStyle name="Стиль 1 2 2 29 3 8" xfId="13703"/>
    <cellStyle name="Стиль 1 2 2 29 3 9" xfId="13704"/>
    <cellStyle name="Стиль 1 2 2 29 4" xfId="13705"/>
    <cellStyle name="Стиль 1 2 2 29 5" xfId="13706"/>
    <cellStyle name="Стиль 1 2 2 29 6" xfId="13707"/>
    <cellStyle name="Стиль 1 2 2 29 7" xfId="13708"/>
    <cellStyle name="Стиль 1 2 2 29 8" xfId="13709"/>
    <cellStyle name="Стиль 1 2 2 29 9" xfId="13710"/>
    <cellStyle name="Стиль 1 2 2 3" xfId="13711"/>
    <cellStyle name="Стиль 1 2 2 3 2" xfId="13712"/>
    <cellStyle name="Стиль 1 2 2 3 3" xfId="13713"/>
    <cellStyle name="Стиль 1 2 2 3 4" xfId="13714"/>
    <cellStyle name="Стиль 1 2 2 3 5" xfId="13715"/>
    <cellStyle name="Стиль 1 2 2 3 6" xfId="13716"/>
    <cellStyle name="Стиль 1 2 2 3 7" xfId="13717"/>
    <cellStyle name="Стиль 1 2 2 3 8" xfId="13718"/>
    <cellStyle name="Стиль 1 2 2 3 9" xfId="13719"/>
    <cellStyle name="Стиль 1 2 2 30" xfId="13720"/>
    <cellStyle name="Стиль 1 2 2 31" xfId="13721"/>
    <cellStyle name="Стиль 1 2 2 31 10" xfId="13722"/>
    <cellStyle name="Стиль 1 2 2 31 2" xfId="13723"/>
    <cellStyle name="Стиль 1 2 2 31 2 10" xfId="13724"/>
    <cellStyle name="Стиль 1 2 2 31 2 2" xfId="13725"/>
    <cellStyle name="Стиль 1 2 2 31 2 3" xfId="13726"/>
    <cellStyle name="Стиль 1 2 2 31 2 4" xfId="13727"/>
    <cellStyle name="Стиль 1 2 2 31 2 5" xfId="13728"/>
    <cellStyle name="Стиль 1 2 2 31 2 6" xfId="13729"/>
    <cellStyle name="Стиль 1 2 2 31 2 7" xfId="13730"/>
    <cellStyle name="Стиль 1 2 2 31 2 8" xfId="13731"/>
    <cellStyle name="Стиль 1 2 2 31 2 9" xfId="13732"/>
    <cellStyle name="Стиль 1 2 2 31 3" xfId="13733"/>
    <cellStyle name="Стиль 1 2 2 31 4" xfId="13734"/>
    <cellStyle name="Стиль 1 2 2 31 5" xfId="13735"/>
    <cellStyle name="Стиль 1 2 2 31 6" xfId="13736"/>
    <cellStyle name="Стиль 1 2 2 31 7" xfId="13737"/>
    <cellStyle name="Стиль 1 2 2 31 8" xfId="13738"/>
    <cellStyle name="Стиль 1 2 2 31 9" xfId="13739"/>
    <cellStyle name="Стиль 1 2 2 32" xfId="13740"/>
    <cellStyle name="Стиль 1 2 2 33" xfId="13741"/>
    <cellStyle name="Стиль 1 2 2 34" xfId="13742"/>
    <cellStyle name="Стиль 1 2 2 35" xfId="13743"/>
    <cellStyle name="Стиль 1 2 2 36" xfId="13744"/>
    <cellStyle name="Стиль 1 2 2 37" xfId="13745"/>
    <cellStyle name="Стиль 1 2 2 38" xfId="13746"/>
    <cellStyle name="Стиль 1 2 2 39" xfId="13747"/>
    <cellStyle name="Стиль 1 2 2 4" xfId="13748"/>
    <cellStyle name="Стиль 1 2 2 40" xfId="13749"/>
    <cellStyle name="Стиль 1 2 2 41" xfId="13750"/>
    <cellStyle name="Стиль 1 2 2 41 2" xfId="13751"/>
    <cellStyle name="Стиль 1 2 2 41 2 2" xfId="13752"/>
    <cellStyle name="Стиль 1 2 2 41 2 2 2" xfId="13753"/>
    <cellStyle name="Стиль 1 2 2 41 2 2 2 2" xfId="13754"/>
    <cellStyle name="Стиль 1 2 2 41 2 2 2 2 2" xfId="13755"/>
    <cellStyle name="Стиль 1 2 2 41 2 2 2 2 2 2" xfId="13756"/>
    <cellStyle name="Стиль 1 2 2 41 2 2 2 2 3" xfId="13757"/>
    <cellStyle name="Стиль 1 2 2 41 2 2 2 2 4" xfId="13758"/>
    <cellStyle name="Стиль 1 2 2 41 2 2 2 3" xfId="13759"/>
    <cellStyle name="Стиль 1 2 2 41 2 2 2 3 2" xfId="13760"/>
    <cellStyle name="Стиль 1 2 2 41 2 2 2 4" xfId="13761"/>
    <cellStyle name="Стиль 1 2 2 41 2 2 3" xfId="13762"/>
    <cellStyle name="Стиль 1 2 2 41 2 2 3 2" xfId="13763"/>
    <cellStyle name="Стиль 1 2 2 41 2 2 4" xfId="13764"/>
    <cellStyle name="Стиль 1 2 2 41 2 2 5" xfId="13765"/>
    <cellStyle name="Стиль 1 2 2 41 2 3" xfId="13766"/>
    <cellStyle name="Стиль 1 2 2 41 2 3 2" xfId="13767"/>
    <cellStyle name="Стиль 1 2 2 41 2 3 2 2" xfId="13768"/>
    <cellStyle name="Стиль 1 2 2 41 2 3 3" xfId="13769"/>
    <cellStyle name="Стиль 1 2 2 41 2 3 4" xfId="13770"/>
    <cellStyle name="Стиль 1 2 2 41 2 4" xfId="13771"/>
    <cellStyle name="Стиль 1 2 2 41 2 4 2" xfId="13772"/>
    <cellStyle name="Стиль 1 2 2 41 2 5" xfId="13773"/>
    <cellStyle name="Стиль 1 2 2 41 3" xfId="13774"/>
    <cellStyle name="Стиль 1 2 2 41 3 2" xfId="13775"/>
    <cellStyle name="Стиль 1 2 2 41 3 2 2" xfId="13776"/>
    <cellStyle name="Стиль 1 2 2 41 3 2 2 2" xfId="13777"/>
    <cellStyle name="Стиль 1 2 2 41 3 2 3" xfId="13778"/>
    <cellStyle name="Стиль 1 2 2 41 3 2 4" xfId="13779"/>
    <cellStyle name="Стиль 1 2 2 41 3 3" xfId="13780"/>
    <cellStyle name="Стиль 1 2 2 41 3 3 2" xfId="13781"/>
    <cellStyle name="Стиль 1 2 2 41 3 4" xfId="13782"/>
    <cellStyle name="Стиль 1 2 2 41 4" xfId="13783"/>
    <cellStyle name="Стиль 1 2 2 41 4 2" xfId="13784"/>
    <cellStyle name="Стиль 1 2 2 41 5" xfId="13785"/>
    <cellStyle name="Стиль 1 2 2 41 6" xfId="13786"/>
    <cellStyle name="Стиль 1 2 2 42" xfId="13787"/>
    <cellStyle name="Стиль 1 2 2 42 2" xfId="13788"/>
    <cellStyle name="Стиль 1 2 2 42 2 2" xfId="13789"/>
    <cellStyle name="Стиль 1 2 2 42 2 2 2" xfId="13790"/>
    <cellStyle name="Стиль 1 2 2 42 2 2 2 2" xfId="13791"/>
    <cellStyle name="Стиль 1 2 2 42 2 2 3" xfId="13792"/>
    <cellStyle name="Стиль 1 2 2 42 2 2 4" xfId="13793"/>
    <cellStyle name="Стиль 1 2 2 42 2 3" xfId="13794"/>
    <cellStyle name="Стиль 1 2 2 42 2 3 2" xfId="13795"/>
    <cellStyle name="Стиль 1 2 2 42 2 4" xfId="13796"/>
    <cellStyle name="Стиль 1 2 2 42 3" xfId="13797"/>
    <cellStyle name="Стиль 1 2 2 42 3 2" xfId="13798"/>
    <cellStyle name="Стиль 1 2 2 42 4" xfId="13799"/>
    <cellStyle name="Стиль 1 2 2 42 5" xfId="13800"/>
    <cellStyle name="Стиль 1 2 2 43" xfId="13801"/>
    <cellStyle name="Стиль 1 2 2 43 2" xfId="13802"/>
    <cellStyle name="Стиль 1 2 2 43 2 2" xfId="13803"/>
    <cellStyle name="Стиль 1 2 2 43 3" xfId="13804"/>
    <cellStyle name="Стиль 1 2 2 43 4" xfId="13805"/>
    <cellStyle name="Стиль 1 2 2 44" xfId="13806"/>
    <cellStyle name="Стиль 1 2 2 44 2" xfId="13807"/>
    <cellStyle name="Стиль 1 2 2 45" xfId="13808"/>
    <cellStyle name="Стиль 1 2 2 5" xfId="13809"/>
    <cellStyle name="Стиль 1 2 2 6" xfId="13810"/>
    <cellStyle name="Стиль 1 2 2 7" xfId="13811"/>
    <cellStyle name="Стиль 1 2 2 8" xfId="13812"/>
    <cellStyle name="Стиль 1 2 2 9" xfId="13813"/>
    <cellStyle name="Стиль 1 2 20" xfId="13814"/>
    <cellStyle name="Стиль 1 2 21" xfId="13815"/>
    <cellStyle name="Стиль 1 2 22" xfId="13816"/>
    <cellStyle name="Стиль 1 2 23" xfId="13817"/>
    <cellStyle name="Стиль 1 2 23 2" xfId="13818"/>
    <cellStyle name="Стиль 1 2 23 2 2" xfId="13819"/>
    <cellStyle name="Стиль 1 2 23 2 2 2" xfId="13820"/>
    <cellStyle name="Стиль 1 2 23 2 2 2 2" xfId="13821"/>
    <cellStyle name="Стиль 1 2 23 2 2 2 2 2" xfId="13822"/>
    <cellStyle name="Стиль 1 2 23 2 2 2 2 2 2" xfId="13823"/>
    <cellStyle name="Стиль 1 2 23 2 2 2 3" xfId="13824"/>
    <cellStyle name="Стиль 1 2 23 2 2 2 4" xfId="13825"/>
    <cellStyle name="Стиль 1 2 23 2 2 3" xfId="13826"/>
    <cellStyle name="Стиль 1 2 23 2 2 3 2" xfId="13827"/>
    <cellStyle name="Стиль 1 2 23 2 2 3 2 2" xfId="13828"/>
    <cellStyle name="Стиль 1 2 23 2 2 4" xfId="13829"/>
    <cellStyle name="Стиль 1 2 23 2 3" xfId="13830"/>
    <cellStyle name="Стиль 1 2 23 2 3 2" xfId="13831"/>
    <cellStyle name="Стиль 1 2 23 2 3 2 2" xfId="13832"/>
    <cellStyle name="Стиль 1 2 23 2 4" xfId="13833"/>
    <cellStyle name="Стиль 1 2 23 2 5" xfId="13834"/>
    <cellStyle name="Стиль 1 2 23 3" xfId="13835"/>
    <cellStyle name="Стиль 1 2 23 4" xfId="13836"/>
    <cellStyle name="Стиль 1 2 23 4 2" xfId="13837"/>
    <cellStyle name="Стиль 1 2 23 4 2 2" xfId="13838"/>
    <cellStyle name="Стиль 1 2 23 4 2 2 2" xfId="13839"/>
    <cellStyle name="Стиль 1 2 23 4 3" xfId="13840"/>
    <cellStyle name="Стиль 1 2 23 4 4" xfId="13841"/>
    <cellStyle name="Стиль 1 2 23 5" xfId="13842"/>
    <cellStyle name="Стиль 1 2 23 5 2" xfId="13843"/>
    <cellStyle name="Стиль 1 2 23 5 2 2" xfId="13844"/>
    <cellStyle name="Стиль 1 2 23 6" xfId="13845"/>
    <cellStyle name="Стиль 1 2 24" xfId="13846"/>
    <cellStyle name="Стиль 1 2 25" xfId="13847"/>
    <cellStyle name="Стиль 1 2 25 2" xfId="13848"/>
    <cellStyle name="Стиль 1 2 25 2 2" xfId="13849"/>
    <cellStyle name="Стиль 1 2 25 2 2 2" xfId="13850"/>
    <cellStyle name="Стиль 1 2 25 2 2 2 2" xfId="13851"/>
    <cellStyle name="Стиль 1 2 25 2 2 2 2 2" xfId="13852"/>
    <cellStyle name="Стиль 1 2 25 2 2 3" xfId="13853"/>
    <cellStyle name="Стиль 1 2 25 2 2 4" xfId="13854"/>
    <cellStyle name="Стиль 1 2 25 2 3" xfId="13855"/>
    <cellStyle name="Стиль 1 2 25 2 3 2" xfId="13856"/>
    <cellStyle name="Стиль 1 2 25 2 3 2 2" xfId="13857"/>
    <cellStyle name="Стиль 1 2 25 2 4" xfId="13858"/>
    <cellStyle name="Стиль 1 2 25 3" xfId="13859"/>
    <cellStyle name="Стиль 1 2 25 3 2" xfId="13860"/>
    <cellStyle name="Стиль 1 2 25 3 2 2" xfId="13861"/>
    <cellStyle name="Стиль 1 2 25 4" xfId="13862"/>
    <cellStyle name="Стиль 1 2 25 5" xfId="13863"/>
    <cellStyle name="Стиль 1 2 26" xfId="13864"/>
    <cellStyle name="Стиль 1 2 26 2" xfId="13865"/>
    <cellStyle name="Стиль 1 2 26 2 2" xfId="13866"/>
    <cellStyle name="Стиль 1 2 26 2 2 2" xfId="13867"/>
    <cellStyle name="Стиль 1 2 26 3" xfId="13868"/>
    <cellStyle name="Стиль 1 2 26 4" xfId="13869"/>
    <cellStyle name="Стиль 1 2 27" xfId="13870"/>
    <cellStyle name="Стиль 1 2 27 2" xfId="13871"/>
    <cellStyle name="Стиль 1 2 27 2 2" xfId="13872"/>
    <cellStyle name="Стиль 1 2 28" xfId="13873"/>
    <cellStyle name="Стиль 1 2 29" xfId="13874"/>
    <cellStyle name="Стиль 1 2 29 10" xfId="13875"/>
    <cellStyle name="Стиль 1 2 29 11" xfId="13876"/>
    <cellStyle name="Стиль 1 2 29 12" xfId="13877"/>
    <cellStyle name="Стиль 1 2 29 13" xfId="13878"/>
    <cellStyle name="Стиль 1 2 29 14" xfId="13879"/>
    <cellStyle name="Стиль 1 2 29 2" xfId="13880"/>
    <cellStyle name="Стиль 1 2 29 2 10" xfId="13881"/>
    <cellStyle name="Стиль 1 2 29 2 11" xfId="13882"/>
    <cellStyle name="Стиль 1 2 29 2 2" xfId="13883"/>
    <cellStyle name="Стиль 1 2 29 2 2 10" xfId="13884"/>
    <cellStyle name="Стиль 1 2 29 2 2 11" xfId="13885"/>
    <cellStyle name="Стиль 1 2 29 2 2 2" xfId="13886"/>
    <cellStyle name="Стиль 1 2 29 2 2 2 10" xfId="13887"/>
    <cellStyle name="Стиль 1 2 29 2 2 2 2" xfId="13888"/>
    <cellStyle name="Стиль 1 2 29 2 2 2 2 10" xfId="13889"/>
    <cellStyle name="Стиль 1 2 29 2 2 2 2 2" xfId="13890"/>
    <cellStyle name="Стиль 1 2 29 2 2 2 2 3" xfId="13891"/>
    <cellStyle name="Стиль 1 2 29 2 2 2 2 4" xfId="13892"/>
    <cellStyle name="Стиль 1 2 29 2 2 2 2 5" xfId="13893"/>
    <cellStyle name="Стиль 1 2 29 2 2 2 2 6" xfId="13894"/>
    <cellStyle name="Стиль 1 2 29 2 2 2 2 7" xfId="13895"/>
    <cellStyle name="Стиль 1 2 29 2 2 2 2 8" xfId="13896"/>
    <cellStyle name="Стиль 1 2 29 2 2 2 2 9" xfId="13897"/>
    <cellStyle name="Стиль 1 2 29 2 2 2 3" xfId="13898"/>
    <cellStyle name="Стиль 1 2 29 2 2 2 4" xfId="13899"/>
    <cellStyle name="Стиль 1 2 29 2 2 2 5" xfId="13900"/>
    <cellStyle name="Стиль 1 2 29 2 2 2 6" xfId="13901"/>
    <cellStyle name="Стиль 1 2 29 2 2 2 7" xfId="13902"/>
    <cellStyle name="Стиль 1 2 29 2 2 2 8" xfId="13903"/>
    <cellStyle name="Стиль 1 2 29 2 2 2 9" xfId="13904"/>
    <cellStyle name="Стиль 1 2 29 2 2 3" xfId="13905"/>
    <cellStyle name="Стиль 1 2 29 2 2 4" xfId="13906"/>
    <cellStyle name="Стиль 1 2 29 2 2 5" xfId="13907"/>
    <cellStyle name="Стиль 1 2 29 2 2 6" xfId="13908"/>
    <cellStyle name="Стиль 1 2 29 2 2 7" xfId="13909"/>
    <cellStyle name="Стиль 1 2 29 2 2 8" xfId="13910"/>
    <cellStyle name="Стиль 1 2 29 2 2 9" xfId="13911"/>
    <cellStyle name="Стиль 1 2 29 2 3" xfId="13912"/>
    <cellStyle name="Стиль 1 2 29 2 3 10" xfId="13913"/>
    <cellStyle name="Стиль 1 2 29 2 3 2" xfId="13914"/>
    <cellStyle name="Стиль 1 2 29 2 3 3" xfId="13915"/>
    <cellStyle name="Стиль 1 2 29 2 3 4" xfId="13916"/>
    <cellStyle name="Стиль 1 2 29 2 3 5" xfId="13917"/>
    <cellStyle name="Стиль 1 2 29 2 3 6" xfId="13918"/>
    <cellStyle name="Стиль 1 2 29 2 3 7" xfId="13919"/>
    <cellStyle name="Стиль 1 2 29 2 3 8" xfId="13920"/>
    <cellStyle name="Стиль 1 2 29 2 3 9" xfId="13921"/>
    <cellStyle name="Стиль 1 2 29 2 4" xfId="13922"/>
    <cellStyle name="Стиль 1 2 29 2 5" xfId="13923"/>
    <cellStyle name="Стиль 1 2 29 2 6" xfId="13924"/>
    <cellStyle name="Стиль 1 2 29 2 7" xfId="13925"/>
    <cellStyle name="Стиль 1 2 29 2 8" xfId="13926"/>
    <cellStyle name="Стиль 1 2 29 2 9" xfId="13927"/>
    <cellStyle name="Стиль 1 2 29 3" xfId="13928"/>
    <cellStyle name="Стиль 1 2 29 4" xfId="13929"/>
    <cellStyle name="Стиль 1 2 29 5" xfId="13930"/>
    <cellStyle name="Стиль 1 2 29 5 10" xfId="13931"/>
    <cellStyle name="Стиль 1 2 29 5 2" xfId="13932"/>
    <cellStyle name="Стиль 1 2 29 5 2 10" xfId="13933"/>
    <cellStyle name="Стиль 1 2 29 5 2 2" xfId="13934"/>
    <cellStyle name="Стиль 1 2 29 5 2 3" xfId="13935"/>
    <cellStyle name="Стиль 1 2 29 5 2 4" xfId="13936"/>
    <cellStyle name="Стиль 1 2 29 5 2 5" xfId="13937"/>
    <cellStyle name="Стиль 1 2 29 5 2 6" xfId="13938"/>
    <cellStyle name="Стиль 1 2 29 5 2 7" xfId="13939"/>
    <cellStyle name="Стиль 1 2 29 5 2 8" xfId="13940"/>
    <cellStyle name="Стиль 1 2 29 5 2 9" xfId="13941"/>
    <cellStyle name="Стиль 1 2 29 5 3" xfId="13942"/>
    <cellStyle name="Стиль 1 2 29 5 4" xfId="13943"/>
    <cellStyle name="Стиль 1 2 29 5 5" xfId="13944"/>
    <cellStyle name="Стиль 1 2 29 5 6" xfId="13945"/>
    <cellStyle name="Стиль 1 2 29 5 7" xfId="13946"/>
    <cellStyle name="Стиль 1 2 29 5 8" xfId="13947"/>
    <cellStyle name="Стиль 1 2 29 5 9" xfId="13948"/>
    <cellStyle name="Стиль 1 2 29 6" xfId="13949"/>
    <cellStyle name="Стиль 1 2 29 7" xfId="13950"/>
    <cellStyle name="Стиль 1 2 29 8" xfId="13951"/>
    <cellStyle name="Стиль 1 2 29 9" xfId="13952"/>
    <cellStyle name="Стиль 1 2 3" xfId="13953"/>
    <cellStyle name="Стиль 1 2 3 2" xfId="13954"/>
    <cellStyle name="Стиль 1 2 30" xfId="13955"/>
    <cellStyle name="Стиль 1 2 30 10" xfId="13956"/>
    <cellStyle name="Стиль 1 2 30 11" xfId="13957"/>
    <cellStyle name="Стиль 1 2 30 2" xfId="13958"/>
    <cellStyle name="Стиль 1 2 30 2 10" xfId="13959"/>
    <cellStyle name="Стиль 1 2 30 2 11" xfId="13960"/>
    <cellStyle name="Стиль 1 2 30 2 2" xfId="13961"/>
    <cellStyle name="Стиль 1 2 30 2 2 10" xfId="13962"/>
    <cellStyle name="Стиль 1 2 30 2 2 2" xfId="13963"/>
    <cellStyle name="Стиль 1 2 30 2 2 2 10" xfId="13964"/>
    <cellStyle name="Стиль 1 2 30 2 2 2 2" xfId="13965"/>
    <cellStyle name="Стиль 1 2 30 2 2 2 3" xfId="13966"/>
    <cellStyle name="Стиль 1 2 30 2 2 2 4" xfId="13967"/>
    <cellStyle name="Стиль 1 2 30 2 2 2 5" xfId="13968"/>
    <cellStyle name="Стиль 1 2 30 2 2 2 6" xfId="13969"/>
    <cellStyle name="Стиль 1 2 30 2 2 2 7" xfId="13970"/>
    <cellStyle name="Стиль 1 2 30 2 2 2 8" xfId="13971"/>
    <cellStyle name="Стиль 1 2 30 2 2 2 9" xfId="13972"/>
    <cellStyle name="Стиль 1 2 30 2 2 3" xfId="13973"/>
    <cellStyle name="Стиль 1 2 30 2 2 4" xfId="13974"/>
    <cellStyle name="Стиль 1 2 30 2 2 5" xfId="13975"/>
    <cellStyle name="Стиль 1 2 30 2 2 6" xfId="13976"/>
    <cellStyle name="Стиль 1 2 30 2 2 7" xfId="13977"/>
    <cellStyle name="Стиль 1 2 30 2 2 8" xfId="13978"/>
    <cellStyle name="Стиль 1 2 30 2 2 9" xfId="13979"/>
    <cellStyle name="Стиль 1 2 30 2 3" xfId="13980"/>
    <cellStyle name="Стиль 1 2 30 2 4" xfId="13981"/>
    <cellStyle name="Стиль 1 2 30 2 5" xfId="13982"/>
    <cellStyle name="Стиль 1 2 30 2 6" xfId="13983"/>
    <cellStyle name="Стиль 1 2 30 2 7" xfId="13984"/>
    <cellStyle name="Стиль 1 2 30 2 8" xfId="13985"/>
    <cellStyle name="Стиль 1 2 30 2 9" xfId="13986"/>
    <cellStyle name="Стиль 1 2 30 3" xfId="13987"/>
    <cellStyle name="Стиль 1 2 30 3 10" xfId="13988"/>
    <cellStyle name="Стиль 1 2 30 3 2" xfId="13989"/>
    <cellStyle name="Стиль 1 2 30 3 3" xfId="13990"/>
    <cellStyle name="Стиль 1 2 30 3 4" xfId="13991"/>
    <cellStyle name="Стиль 1 2 30 3 5" xfId="13992"/>
    <cellStyle name="Стиль 1 2 30 3 6" xfId="13993"/>
    <cellStyle name="Стиль 1 2 30 3 7" xfId="13994"/>
    <cellStyle name="Стиль 1 2 30 3 8" xfId="13995"/>
    <cellStyle name="Стиль 1 2 30 3 9" xfId="13996"/>
    <cellStyle name="Стиль 1 2 30 4" xfId="13997"/>
    <cellStyle name="Стиль 1 2 30 5" xfId="13998"/>
    <cellStyle name="Стиль 1 2 30 6" xfId="13999"/>
    <cellStyle name="Стиль 1 2 30 7" xfId="14000"/>
    <cellStyle name="Стиль 1 2 30 8" xfId="14001"/>
    <cellStyle name="Стиль 1 2 30 9" xfId="14002"/>
    <cellStyle name="Стиль 1 2 31" xfId="14003"/>
    <cellStyle name="Стиль 1 2 32" xfId="14004"/>
    <cellStyle name="Стиль 1 2 32 10" xfId="14005"/>
    <cellStyle name="Стиль 1 2 32 2" xfId="14006"/>
    <cellStyle name="Стиль 1 2 32 2 10" xfId="14007"/>
    <cellStyle name="Стиль 1 2 32 2 2" xfId="14008"/>
    <cellStyle name="Стиль 1 2 32 2 3" xfId="14009"/>
    <cellStyle name="Стиль 1 2 32 2 4" xfId="14010"/>
    <cellStyle name="Стиль 1 2 32 2 5" xfId="14011"/>
    <cellStyle name="Стиль 1 2 32 2 6" xfId="14012"/>
    <cellStyle name="Стиль 1 2 32 2 7" xfId="14013"/>
    <cellStyle name="Стиль 1 2 32 2 8" xfId="14014"/>
    <cellStyle name="Стиль 1 2 32 2 9" xfId="14015"/>
    <cellStyle name="Стиль 1 2 32 3" xfId="14016"/>
    <cellStyle name="Стиль 1 2 32 4" xfId="14017"/>
    <cellStyle name="Стиль 1 2 32 5" xfId="14018"/>
    <cellStyle name="Стиль 1 2 32 6" xfId="14019"/>
    <cellStyle name="Стиль 1 2 32 7" xfId="14020"/>
    <cellStyle name="Стиль 1 2 32 8" xfId="14021"/>
    <cellStyle name="Стиль 1 2 32 9" xfId="14022"/>
    <cellStyle name="Стиль 1 2 33" xfId="14023"/>
    <cellStyle name="Стиль 1 2 34" xfId="14024"/>
    <cellStyle name="Стиль 1 2 35" xfId="14025"/>
    <cellStyle name="Стиль 1 2 36" xfId="14026"/>
    <cellStyle name="Стиль 1 2 37" xfId="14027"/>
    <cellStyle name="Стиль 1 2 38" xfId="14028"/>
    <cellStyle name="Стиль 1 2 39" xfId="14029"/>
    <cellStyle name="Стиль 1 2 4" xfId="14030"/>
    <cellStyle name="Стиль 1 2 4 2" xfId="14031"/>
    <cellStyle name="Стиль 1 2 4 3" xfId="14032"/>
    <cellStyle name="Стиль 1 2 4 4" xfId="14033"/>
    <cellStyle name="Стиль 1 2 4 5" xfId="14034"/>
    <cellStyle name="Стиль 1 2 4 6" xfId="14035"/>
    <cellStyle name="Стиль 1 2 4 7" xfId="14036"/>
    <cellStyle name="Стиль 1 2 4 8" xfId="14037"/>
    <cellStyle name="Стиль 1 2 4 9" xfId="14038"/>
    <cellStyle name="Стиль 1 2 40" xfId="14039"/>
    <cellStyle name="Стиль 1 2 41" xfId="14040"/>
    <cellStyle name="Стиль 1 2 42" xfId="14041"/>
    <cellStyle name="Стиль 1 2 42 2" xfId="14042"/>
    <cellStyle name="Стиль 1 2 42 2 2" xfId="14043"/>
    <cellStyle name="Стиль 1 2 42 2 2 2" xfId="14044"/>
    <cellStyle name="Стиль 1 2 42 2 2 2 2" xfId="14045"/>
    <cellStyle name="Стиль 1 2 42 2 2 2 2 2" xfId="14046"/>
    <cellStyle name="Стиль 1 2 42 2 2 2 2 2 2" xfId="14047"/>
    <cellStyle name="Стиль 1 2 42 2 2 2 2 3" xfId="14048"/>
    <cellStyle name="Стиль 1 2 42 2 2 2 2 4" xfId="14049"/>
    <cellStyle name="Стиль 1 2 42 2 2 2 3" xfId="14050"/>
    <cellStyle name="Стиль 1 2 42 2 2 2 3 2" xfId="14051"/>
    <cellStyle name="Стиль 1 2 42 2 2 2 4" xfId="14052"/>
    <cellStyle name="Стиль 1 2 42 2 2 3" xfId="14053"/>
    <cellStyle name="Стиль 1 2 42 2 2 3 2" xfId="14054"/>
    <cellStyle name="Стиль 1 2 42 2 2 4" xfId="14055"/>
    <cellStyle name="Стиль 1 2 42 2 2 5" xfId="14056"/>
    <cellStyle name="Стиль 1 2 42 2 3" xfId="14057"/>
    <cellStyle name="Стиль 1 2 42 2 3 2" xfId="14058"/>
    <cellStyle name="Стиль 1 2 42 2 3 2 2" xfId="14059"/>
    <cellStyle name="Стиль 1 2 42 2 3 3" xfId="14060"/>
    <cellStyle name="Стиль 1 2 42 2 3 4" xfId="14061"/>
    <cellStyle name="Стиль 1 2 42 2 4" xfId="14062"/>
    <cellStyle name="Стиль 1 2 42 2 4 2" xfId="14063"/>
    <cellStyle name="Стиль 1 2 42 2 5" xfId="14064"/>
    <cellStyle name="Стиль 1 2 42 3" xfId="14065"/>
    <cellStyle name="Стиль 1 2 42 3 2" xfId="14066"/>
    <cellStyle name="Стиль 1 2 42 3 2 2" xfId="14067"/>
    <cellStyle name="Стиль 1 2 42 3 2 2 2" xfId="14068"/>
    <cellStyle name="Стиль 1 2 42 3 2 3" xfId="14069"/>
    <cellStyle name="Стиль 1 2 42 3 2 4" xfId="14070"/>
    <cellStyle name="Стиль 1 2 42 3 3" xfId="14071"/>
    <cellStyle name="Стиль 1 2 42 3 3 2" xfId="14072"/>
    <cellStyle name="Стиль 1 2 42 3 4" xfId="14073"/>
    <cellStyle name="Стиль 1 2 42 4" xfId="14074"/>
    <cellStyle name="Стиль 1 2 42 4 2" xfId="14075"/>
    <cellStyle name="Стиль 1 2 42 5" xfId="14076"/>
    <cellStyle name="Стиль 1 2 42 6" xfId="14077"/>
    <cellStyle name="Стиль 1 2 43" xfId="14078"/>
    <cellStyle name="Стиль 1 2 43 2" xfId="14079"/>
    <cellStyle name="Стиль 1 2 43 2 2" xfId="14080"/>
    <cellStyle name="Стиль 1 2 43 2 2 2" xfId="14081"/>
    <cellStyle name="Стиль 1 2 43 2 2 2 2" xfId="14082"/>
    <cellStyle name="Стиль 1 2 43 2 2 3" xfId="14083"/>
    <cellStyle name="Стиль 1 2 43 2 2 4" xfId="14084"/>
    <cellStyle name="Стиль 1 2 43 2 3" xfId="14085"/>
    <cellStyle name="Стиль 1 2 43 2 3 2" xfId="14086"/>
    <cellStyle name="Стиль 1 2 43 2 4" xfId="14087"/>
    <cellStyle name="Стиль 1 2 43 3" xfId="14088"/>
    <cellStyle name="Стиль 1 2 43 3 2" xfId="14089"/>
    <cellStyle name="Стиль 1 2 43 4" xfId="14090"/>
    <cellStyle name="Стиль 1 2 43 5" xfId="14091"/>
    <cellStyle name="Стиль 1 2 44" xfId="14092"/>
    <cellStyle name="Стиль 1 2 44 2" xfId="14093"/>
    <cellStyle name="Стиль 1 2 44 2 2" xfId="14094"/>
    <cellStyle name="Стиль 1 2 44 3" xfId="14095"/>
    <cellStyle name="Стиль 1 2 44 4" xfId="14096"/>
    <cellStyle name="Стиль 1 2 45" xfId="14097"/>
    <cellStyle name="Стиль 1 2 45 2" xfId="14098"/>
    <cellStyle name="Стиль 1 2 46" xfId="14099"/>
    <cellStyle name="Стиль 1 2 47" xfId="14100"/>
    <cellStyle name="Стиль 1 2 5" xfId="14101"/>
    <cellStyle name="Стиль 1 2 6" xfId="14102"/>
    <cellStyle name="Стиль 1 2 7" xfId="14103"/>
    <cellStyle name="Стиль 1 2 8" xfId="14104"/>
    <cellStyle name="Стиль 1 2 9" xfId="14105"/>
    <cellStyle name="Стиль 1 2_июль " xfId="14106"/>
    <cellStyle name="Стиль 1 20" xfId="14107"/>
    <cellStyle name="Стиль 1 21" xfId="14108"/>
    <cellStyle name="Стиль 1 21 2" xfId="14109"/>
    <cellStyle name="Стиль 1 22" xfId="14110"/>
    <cellStyle name="Стиль 1 22 2" xfId="14111"/>
    <cellStyle name="Стиль 1 23" xfId="14112"/>
    <cellStyle name="Стиль 1 24" xfId="14113"/>
    <cellStyle name="Стиль 1 25" xfId="14114"/>
    <cellStyle name="Стиль 1 26" xfId="14115"/>
    <cellStyle name="Стиль 1 27" xfId="14116"/>
    <cellStyle name="Стиль 1 28" xfId="14117"/>
    <cellStyle name="Стиль 1 29" xfId="14118"/>
    <cellStyle name="Стиль 1 3" xfId="14119"/>
    <cellStyle name="Стиль 1 3 2" xfId="14120"/>
    <cellStyle name="Стиль 1 3 2 2" xfId="14121"/>
    <cellStyle name="Стиль 1 3 3" xfId="14122"/>
    <cellStyle name="Стиль 1 30" xfId="14123"/>
    <cellStyle name="Стиль 1 31" xfId="14124"/>
    <cellStyle name="Стиль 1 31 2" xfId="14125"/>
    <cellStyle name="Стиль 1 31 2 2" xfId="14126"/>
    <cellStyle name="Стиль 1 31 2 2 2" xfId="14127"/>
    <cellStyle name="Стиль 1 31 2 2 2 2" xfId="14128"/>
    <cellStyle name="Стиль 1 31 2 2 2 2 2" xfId="14129"/>
    <cellStyle name="Стиль 1 31 2 2 2 2 2 2" xfId="14130"/>
    <cellStyle name="Стиль 1 31 2 2 2 3" xfId="14131"/>
    <cellStyle name="Стиль 1 31 2 2 2 4" xfId="14132"/>
    <cellStyle name="Стиль 1 31 2 2 3" xfId="14133"/>
    <cellStyle name="Стиль 1 31 2 2 3 2" xfId="14134"/>
    <cellStyle name="Стиль 1 31 2 2 3 2 2" xfId="14135"/>
    <cellStyle name="Стиль 1 31 2 2 4" xfId="14136"/>
    <cellStyle name="Стиль 1 31 2 3" xfId="14137"/>
    <cellStyle name="Стиль 1 31 2 3 2" xfId="14138"/>
    <cellStyle name="Стиль 1 31 2 3 2 2" xfId="14139"/>
    <cellStyle name="Стиль 1 31 2 4" xfId="14140"/>
    <cellStyle name="Стиль 1 31 2 5" xfId="14141"/>
    <cellStyle name="Стиль 1 31 3" xfId="14142"/>
    <cellStyle name="Стиль 1 31 4" xfId="14143"/>
    <cellStyle name="Стиль 1 31 4 2" xfId="14144"/>
    <cellStyle name="Стиль 1 31 4 2 2" xfId="14145"/>
    <cellStyle name="Стиль 1 31 4 2 2 2" xfId="14146"/>
    <cellStyle name="Стиль 1 31 4 3" xfId="14147"/>
    <cellStyle name="Стиль 1 31 4 4" xfId="14148"/>
    <cellStyle name="Стиль 1 31 5" xfId="14149"/>
    <cellStyle name="Стиль 1 31 5 2" xfId="14150"/>
    <cellStyle name="Стиль 1 31 5 2 2" xfId="14151"/>
    <cellStyle name="Стиль 1 31 6" xfId="14152"/>
    <cellStyle name="Стиль 1 32" xfId="14153"/>
    <cellStyle name="Стиль 1 33" xfId="14154"/>
    <cellStyle name="Стиль 1 33 2" xfId="14155"/>
    <cellStyle name="Стиль 1 33 2 2" xfId="14156"/>
    <cellStyle name="Стиль 1 33 2 2 2" xfId="14157"/>
    <cellStyle name="Стиль 1 33 2 2 2 2" xfId="14158"/>
    <cellStyle name="Стиль 1 33 2 2 2 2 2" xfId="14159"/>
    <cellStyle name="Стиль 1 33 2 2 3" xfId="14160"/>
    <cellStyle name="Стиль 1 33 2 2 4" xfId="14161"/>
    <cellStyle name="Стиль 1 33 2 3" xfId="14162"/>
    <cellStyle name="Стиль 1 33 2 3 2" xfId="14163"/>
    <cellStyle name="Стиль 1 33 2 3 2 2" xfId="14164"/>
    <cellStyle name="Стиль 1 33 2 4" xfId="14165"/>
    <cellStyle name="Стиль 1 33 3" xfId="14166"/>
    <cellStyle name="Стиль 1 33 3 2" xfId="14167"/>
    <cellStyle name="Стиль 1 33 3 2 2" xfId="14168"/>
    <cellStyle name="Стиль 1 33 4" xfId="14169"/>
    <cellStyle name="Стиль 1 33 5" xfId="14170"/>
    <cellStyle name="Стиль 1 34" xfId="14171"/>
    <cellStyle name="Стиль 1 34 2" xfId="14172"/>
    <cellStyle name="Стиль 1 34 2 2" xfId="14173"/>
    <cellStyle name="Стиль 1 34 2 2 2" xfId="14174"/>
    <cellStyle name="Стиль 1 34 3" xfId="14175"/>
    <cellStyle name="Стиль 1 34 4" xfId="14176"/>
    <cellStyle name="Стиль 1 35" xfId="14177"/>
    <cellStyle name="Стиль 1 35 2" xfId="14178"/>
    <cellStyle name="Стиль 1 35 2 2" xfId="14179"/>
    <cellStyle name="Стиль 1 36" xfId="14180"/>
    <cellStyle name="Стиль 1 37" xfId="14181"/>
    <cellStyle name="Стиль 1 38" xfId="14182"/>
    <cellStyle name="Стиль 1 39" xfId="14183"/>
    <cellStyle name="Стиль 1 39 10" xfId="14184"/>
    <cellStyle name="Стиль 1 39 11" xfId="14185"/>
    <cellStyle name="Стиль 1 39 12" xfId="14186"/>
    <cellStyle name="Стиль 1 39 13" xfId="14187"/>
    <cellStyle name="Стиль 1 39 14" xfId="14188"/>
    <cellStyle name="Стиль 1 39 2" xfId="14189"/>
    <cellStyle name="Стиль 1 39 2 10" xfId="14190"/>
    <cellStyle name="Стиль 1 39 2 11" xfId="14191"/>
    <cellStyle name="Стиль 1 39 2 2" xfId="14192"/>
    <cellStyle name="Стиль 1 39 2 2 10" xfId="14193"/>
    <cellStyle name="Стиль 1 39 2 2 11" xfId="14194"/>
    <cellStyle name="Стиль 1 39 2 2 2" xfId="14195"/>
    <cellStyle name="Стиль 1 39 2 2 2 10" xfId="14196"/>
    <cellStyle name="Стиль 1 39 2 2 2 2" xfId="14197"/>
    <cellStyle name="Стиль 1 39 2 2 2 2 10" xfId="14198"/>
    <cellStyle name="Стиль 1 39 2 2 2 2 2" xfId="14199"/>
    <cellStyle name="Стиль 1 39 2 2 2 2 3" xfId="14200"/>
    <cellStyle name="Стиль 1 39 2 2 2 2 4" xfId="14201"/>
    <cellStyle name="Стиль 1 39 2 2 2 2 5" xfId="14202"/>
    <cellStyle name="Стиль 1 39 2 2 2 2 6" xfId="14203"/>
    <cellStyle name="Стиль 1 39 2 2 2 2 7" xfId="14204"/>
    <cellStyle name="Стиль 1 39 2 2 2 2 8" xfId="14205"/>
    <cellStyle name="Стиль 1 39 2 2 2 2 9" xfId="14206"/>
    <cellStyle name="Стиль 1 39 2 2 2 3" xfId="14207"/>
    <cellStyle name="Стиль 1 39 2 2 2 4" xfId="14208"/>
    <cellStyle name="Стиль 1 39 2 2 2 5" xfId="14209"/>
    <cellStyle name="Стиль 1 39 2 2 2 6" xfId="14210"/>
    <cellStyle name="Стиль 1 39 2 2 2 7" xfId="14211"/>
    <cellStyle name="Стиль 1 39 2 2 2 8" xfId="14212"/>
    <cellStyle name="Стиль 1 39 2 2 2 9" xfId="14213"/>
    <cellStyle name="Стиль 1 39 2 2 3" xfId="14214"/>
    <cellStyle name="Стиль 1 39 2 2 4" xfId="14215"/>
    <cellStyle name="Стиль 1 39 2 2 5" xfId="14216"/>
    <cellStyle name="Стиль 1 39 2 2 6" xfId="14217"/>
    <cellStyle name="Стиль 1 39 2 2 7" xfId="14218"/>
    <cellStyle name="Стиль 1 39 2 2 8" xfId="14219"/>
    <cellStyle name="Стиль 1 39 2 2 9" xfId="14220"/>
    <cellStyle name="Стиль 1 39 2 3" xfId="14221"/>
    <cellStyle name="Стиль 1 39 2 3 10" xfId="14222"/>
    <cellStyle name="Стиль 1 39 2 3 2" xfId="14223"/>
    <cellStyle name="Стиль 1 39 2 3 3" xfId="14224"/>
    <cellStyle name="Стиль 1 39 2 3 4" xfId="14225"/>
    <cellStyle name="Стиль 1 39 2 3 5" xfId="14226"/>
    <cellStyle name="Стиль 1 39 2 3 6" xfId="14227"/>
    <cellStyle name="Стиль 1 39 2 3 7" xfId="14228"/>
    <cellStyle name="Стиль 1 39 2 3 8" xfId="14229"/>
    <cellStyle name="Стиль 1 39 2 3 9" xfId="14230"/>
    <cellStyle name="Стиль 1 39 2 4" xfId="14231"/>
    <cellStyle name="Стиль 1 39 2 5" xfId="14232"/>
    <cellStyle name="Стиль 1 39 2 6" xfId="14233"/>
    <cellStyle name="Стиль 1 39 2 7" xfId="14234"/>
    <cellStyle name="Стиль 1 39 2 8" xfId="14235"/>
    <cellStyle name="Стиль 1 39 2 9" xfId="14236"/>
    <cellStyle name="Стиль 1 39 3" xfId="14237"/>
    <cellStyle name="Стиль 1 39 4" xfId="14238"/>
    <cellStyle name="Стиль 1 39 5" xfId="14239"/>
    <cellStyle name="Стиль 1 39 5 10" xfId="14240"/>
    <cellStyle name="Стиль 1 39 5 2" xfId="14241"/>
    <cellStyle name="Стиль 1 39 5 2 10" xfId="14242"/>
    <cellStyle name="Стиль 1 39 5 2 2" xfId="14243"/>
    <cellStyle name="Стиль 1 39 5 2 3" xfId="14244"/>
    <cellStyle name="Стиль 1 39 5 2 4" xfId="14245"/>
    <cellStyle name="Стиль 1 39 5 2 5" xfId="14246"/>
    <cellStyle name="Стиль 1 39 5 2 6" xfId="14247"/>
    <cellStyle name="Стиль 1 39 5 2 7" xfId="14248"/>
    <cellStyle name="Стиль 1 39 5 2 8" xfId="14249"/>
    <cellStyle name="Стиль 1 39 5 2 9" xfId="14250"/>
    <cellStyle name="Стиль 1 39 5 3" xfId="14251"/>
    <cellStyle name="Стиль 1 39 5 4" xfId="14252"/>
    <cellStyle name="Стиль 1 39 5 5" xfId="14253"/>
    <cellStyle name="Стиль 1 39 5 6" xfId="14254"/>
    <cellStyle name="Стиль 1 39 5 7" xfId="14255"/>
    <cellStyle name="Стиль 1 39 5 8" xfId="14256"/>
    <cellStyle name="Стиль 1 39 5 9" xfId="14257"/>
    <cellStyle name="Стиль 1 39 6" xfId="14258"/>
    <cellStyle name="Стиль 1 39 7" xfId="14259"/>
    <cellStyle name="Стиль 1 39 8" xfId="14260"/>
    <cellStyle name="Стиль 1 39 9" xfId="14261"/>
    <cellStyle name="Стиль 1 4" xfId="14262"/>
    <cellStyle name="Стиль 1 4 2" xfId="14263"/>
    <cellStyle name="Стиль 1 40" xfId="14264"/>
    <cellStyle name="Стиль 1 40 10" xfId="14265"/>
    <cellStyle name="Стиль 1 40 11" xfId="14266"/>
    <cellStyle name="Стиль 1 40 2" xfId="14267"/>
    <cellStyle name="Стиль 1 40 2 10" xfId="14268"/>
    <cellStyle name="Стиль 1 40 2 11" xfId="14269"/>
    <cellStyle name="Стиль 1 40 2 2" xfId="14270"/>
    <cellStyle name="Стиль 1 40 2 2 10" xfId="14271"/>
    <cellStyle name="Стиль 1 40 2 2 2" xfId="14272"/>
    <cellStyle name="Стиль 1 40 2 2 2 10" xfId="14273"/>
    <cellStyle name="Стиль 1 40 2 2 2 2" xfId="14274"/>
    <cellStyle name="Стиль 1 40 2 2 2 3" xfId="14275"/>
    <cellStyle name="Стиль 1 40 2 2 2 4" xfId="14276"/>
    <cellStyle name="Стиль 1 40 2 2 2 5" xfId="14277"/>
    <cellStyle name="Стиль 1 40 2 2 2 6" xfId="14278"/>
    <cellStyle name="Стиль 1 40 2 2 2 7" xfId="14279"/>
    <cellStyle name="Стиль 1 40 2 2 2 8" xfId="14280"/>
    <cellStyle name="Стиль 1 40 2 2 2 9" xfId="14281"/>
    <cellStyle name="Стиль 1 40 2 2 3" xfId="14282"/>
    <cellStyle name="Стиль 1 40 2 2 4" xfId="14283"/>
    <cellStyle name="Стиль 1 40 2 2 5" xfId="14284"/>
    <cellStyle name="Стиль 1 40 2 2 6" xfId="14285"/>
    <cellStyle name="Стиль 1 40 2 2 7" xfId="14286"/>
    <cellStyle name="Стиль 1 40 2 2 8" xfId="14287"/>
    <cellStyle name="Стиль 1 40 2 2 9" xfId="14288"/>
    <cellStyle name="Стиль 1 40 2 3" xfId="14289"/>
    <cellStyle name="Стиль 1 40 2 4" xfId="14290"/>
    <cellStyle name="Стиль 1 40 2 5" xfId="14291"/>
    <cellStyle name="Стиль 1 40 2 6" xfId="14292"/>
    <cellStyle name="Стиль 1 40 2 7" xfId="14293"/>
    <cellStyle name="Стиль 1 40 2 8" xfId="14294"/>
    <cellStyle name="Стиль 1 40 2 9" xfId="14295"/>
    <cellStyle name="Стиль 1 40 3" xfId="14296"/>
    <cellStyle name="Стиль 1 40 3 10" xfId="14297"/>
    <cellStyle name="Стиль 1 40 3 2" xfId="14298"/>
    <cellStyle name="Стиль 1 40 3 3" xfId="14299"/>
    <cellStyle name="Стиль 1 40 3 4" xfId="14300"/>
    <cellStyle name="Стиль 1 40 3 5" xfId="14301"/>
    <cellStyle name="Стиль 1 40 3 6" xfId="14302"/>
    <cellStyle name="Стиль 1 40 3 7" xfId="14303"/>
    <cellStyle name="Стиль 1 40 3 8" xfId="14304"/>
    <cellStyle name="Стиль 1 40 3 9" xfId="14305"/>
    <cellStyle name="Стиль 1 40 4" xfId="14306"/>
    <cellStyle name="Стиль 1 40 5" xfId="14307"/>
    <cellStyle name="Стиль 1 40 6" xfId="14308"/>
    <cellStyle name="Стиль 1 40 7" xfId="14309"/>
    <cellStyle name="Стиль 1 40 8" xfId="14310"/>
    <cellStyle name="Стиль 1 40 9" xfId="14311"/>
    <cellStyle name="Стиль 1 41" xfId="14312"/>
    <cellStyle name="Стиль 1 42" xfId="14313"/>
    <cellStyle name="Стиль 1 42 10" xfId="14314"/>
    <cellStyle name="Стиль 1 42 2" xfId="14315"/>
    <cellStyle name="Стиль 1 42 2 10" xfId="14316"/>
    <cellStyle name="Стиль 1 42 2 2" xfId="14317"/>
    <cellStyle name="Стиль 1 42 2 3" xfId="14318"/>
    <cellStyle name="Стиль 1 42 2 4" xfId="14319"/>
    <cellStyle name="Стиль 1 42 2 5" xfId="14320"/>
    <cellStyle name="Стиль 1 42 2 6" xfId="14321"/>
    <cellStyle name="Стиль 1 42 2 7" xfId="14322"/>
    <cellStyle name="Стиль 1 42 2 8" xfId="14323"/>
    <cellStyle name="Стиль 1 42 2 9" xfId="14324"/>
    <cellStyle name="Стиль 1 42 3" xfId="14325"/>
    <cellStyle name="Стиль 1 42 4" xfId="14326"/>
    <cellStyle name="Стиль 1 42 5" xfId="14327"/>
    <cellStyle name="Стиль 1 42 6" xfId="14328"/>
    <cellStyle name="Стиль 1 42 7" xfId="14329"/>
    <cellStyle name="Стиль 1 42 8" xfId="14330"/>
    <cellStyle name="Стиль 1 42 9" xfId="14331"/>
    <cellStyle name="Стиль 1 43" xfId="14332"/>
    <cellStyle name="Стиль 1 44" xfId="14333"/>
    <cellStyle name="Стиль 1 45" xfId="14334"/>
    <cellStyle name="Стиль 1 46" xfId="14335"/>
    <cellStyle name="Стиль 1 47" xfId="14336"/>
    <cellStyle name="Стиль 1 48" xfId="14337"/>
    <cellStyle name="Стиль 1 49" xfId="14338"/>
    <cellStyle name="Стиль 1 5" xfId="14339"/>
    <cellStyle name="Стиль 1 5 2" xfId="14340"/>
    <cellStyle name="Стиль 1 50" xfId="14341"/>
    <cellStyle name="Стиль 1 51" xfId="14342"/>
    <cellStyle name="Стиль 1 52" xfId="14343"/>
    <cellStyle name="Стиль 1 52 2" xfId="14344"/>
    <cellStyle name="Стиль 1 52 2 2" xfId="14345"/>
    <cellStyle name="Стиль 1 52 2 2 2" xfId="14346"/>
    <cellStyle name="Стиль 1 52 2 2 2 2" xfId="14347"/>
    <cellStyle name="Стиль 1 52 2 2 2 2 2" xfId="14348"/>
    <cellStyle name="Стиль 1 52 2 2 2 2 2 2" xfId="14349"/>
    <cellStyle name="Стиль 1 52 2 2 2 2 3" xfId="14350"/>
    <cellStyle name="Стиль 1 52 2 2 2 2 4" xfId="14351"/>
    <cellStyle name="Стиль 1 52 2 2 2 3" xfId="14352"/>
    <cellStyle name="Стиль 1 52 2 2 2 3 2" xfId="14353"/>
    <cellStyle name="Стиль 1 52 2 2 2 4" xfId="14354"/>
    <cellStyle name="Стиль 1 52 2 2 3" xfId="14355"/>
    <cellStyle name="Стиль 1 52 2 2 3 2" xfId="14356"/>
    <cellStyle name="Стиль 1 52 2 2 4" xfId="14357"/>
    <cellStyle name="Стиль 1 52 2 2 5" xfId="14358"/>
    <cellStyle name="Стиль 1 52 2 3" xfId="14359"/>
    <cellStyle name="Стиль 1 52 2 3 2" xfId="14360"/>
    <cellStyle name="Стиль 1 52 2 3 2 2" xfId="14361"/>
    <cellStyle name="Стиль 1 52 2 3 3" xfId="14362"/>
    <cellStyle name="Стиль 1 52 2 3 4" xfId="14363"/>
    <cellStyle name="Стиль 1 52 2 4" xfId="14364"/>
    <cellStyle name="Стиль 1 52 2 4 2" xfId="14365"/>
    <cellStyle name="Стиль 1 52 2 5" xfId="14366"/>
    <cellStyle name="Стиль 1 52 3" xfId="14367"/>
    <cellStyle name="Стиль 1 52 3 2" xfId="14368"/>
    <cellStyle name="Стиль 1 52 3 2 2" xfId="14369"/>
    <cellStyle name="Стиль 1 52 3 2 2 2" xfId="14370"/>
    <cellStyle name="Стиль 1 52 3 2 3" xfId="14371"/>
    <cellStyle name="Стиль 1 52 3 2 4" xfId="14372"/>
    <cellStyle name="Стиль 1 52 3 3" xfId="14373"/>
    <cellStyle name="Стиль 1 52 3 3 2" xfId="14374"/>
    <cellStyle name="Стиль 1 52 3 4" xfId="14375"/>
    <cellStyle name="Стиль 1 52 4" xfId="14376"/>
    <cellStyle name="Стиль 1 52 4 2" xfId="14377"/>
    <cellStyle name="Стиль 1 52 5" xfId="14378"/>
    <cellStyle name="Стиль 1 52 6" xfId="14379"/>
    <cellStyle name="Стиль 1 53" xfId="14380"/>
    <cellStyle name="Стиль 1 53 2" xfId="14381"/>
    <cellStyle name="Стиль 1 53 2 2" xfId="14382"/>
    <cellStyle name="Стиль 1 53 2 2 2" xfId="14383"/>
    <cellStyle name="Стиль 1 53 2 2 2 2" xfId="14384"/>
    <cellStyle name="Стиль 1 53 2 2 3" xfId="14385"/>
    <cellStyle name="Стиль 1 53 2 2 4" xfId="14386"/>
    <cellStyle name="Стиль 1 53 2 3" xfId="14387"/>
    <cellStyle name="Стиль 1 53 2 3 2" xfId="14388"/>
    <cellStyle name="Стиль 1 53 2 4" xfId="14389"/>
    <cellStyle name="Стиль 1 53 3" xfId="14390"/>
    <cellStyle name="Стиль 1 53 3 2" xfId="14391"/>
    <cellStyle name="Стиль 1 53 4" xfId="14392"/>
    <cellStyle name="Стиль 1 53 5" xfId="14393"/>
    <cellStyle name="Стиль 1 54" xfId="14394"/>
    <cellStyle name="Стиль 1 54 2" xfId="14395"/>
    <cellStyle name="Стиль 1 54 2 2" xfId="14396"/>
    <cellStyle name="Стиль 1 54 3" xfId="14397"/>
    <cellStyle name="Стиль 1 54 4" xfId="14398"/>
    <cellStyle name="Стиль 1 55" xfId="14399"/>
    <cellStyle name="Стиль 1 55 2" xfId="14400"/>
    <cellStyle name="Стиль 1 56" xfId="14401"/>
    <cellStyle name="Стиль 1 57" xfId="14402"/>
    <cellStyle name="Стиль 1 6" xfId="14403"/>
    <cellStyle name="Стиль 1 7" xfId="14404"/>
    <cellStyle name="Стиль 1 8" xfId="14405"/>
    <cellStyle name="Стиль 1 9" xfId="14406"/>
    <cellStyle name="Стиль 1_Xl0000159" xfId="14407"/>
    <cellStyle name="Стиль 2" xfId="14408"/>
    <cellStyle name="Стиль 2 2" xfId="14409"/>
    <cellStyle name="Стиль 3" xfId="14410"/>
    <cellStyle name="Стиль 4" xfId="14411"/>
    <cellStyle name="Стиль 5" xfId="14412"/>
    <cellStyle name="Стиль_названий" xfId="14413"/>
    <cellStyle name="Субсчет" xfId="14414"/>
    <cellStyle name="Счет" xfId="14415"/>
    <cellStyle name="ТЕКСТ" xfId="14416"/>
    <cellStyle name="Текст предупреждения" xfId="24" builtinId="11" customBuiltin="1"/>
    <cellStyle name="Текст предупреждения 10" xfId="14417"/>
    <cellStyle name="Текст предупреждения 10 2" xfId="14418"/>
    <cellStyle name="Текст предупреждения 10 3" xfId="14419"/>
    <cellStyle name="Текст предупреждения 10 4" xfId="14420"/>
    <cellStyle name="Текст предупреждения 10 5" xfId="14421"/>
    <cellStyle name="Текст предупреждения 11" xfId="14422"/>
    <cellStyle name="Текст предупреждения 11 2" xfId="14423"/>
    <cellStyle name="Текст предупреждения 11 3" xfId="14424"/>
    <cellStyle name="Текст предупреждения 11 4" xfId="14425"/>
    <cellStyle name="Текст предупреждения 11 5" xfId="14426"/>
    <cellStyle name="Текст предупреждения 12" xfId="14427"/>
    <cellStyle name="Текст предупреждения 12 2" xfId="14428"/>
    <cellStyle name="Текст предупреждения 12 3" xfId="14429"/>
    <cellStyle name="Текст предупреждения 12 4" xfId="14430"/>
    <cellStyle name="Текст предупреждения 12 5" xfId="14431"/>
    <cellStyle name="Текст предупреждения 13" xfId="14432"/>
    <cellStyle name="Текст предупреждения 13 2" xfId="14433"/>
    <cellStyle name="Текст предупреждения 13 3" xfId="14434"/>
    <cellStyle name="Текст предупреждения 13 4" xfId="14435"/>
    <cellStyle name="Текст предупреждения 13 5" xfId="14436"/>
    <cellStyle name="Текст предупреждения 14" xfId="14437"/>
    <cellStyle name="Текст предупреждения 14 2" xfId="14438"/>
    <cellStyle name="Текст предупреждения 14 3" xfId="14439"/>
    <cellStyle name="Текст предупреждения 14 4" xfId="14440"/>
    <cellStyle name="Текст предупреждения 14 5" xfId="14441"/>
    <cellStyle name="Текст предупреждения 15" xfId="14442"/>
    <cellStyle name="Текст предупреждения 15 2" xfId="14443"/>
    <cellStyle name="Текст предупреждения 15 3" xfId="14444"/>
    <cellStyle name="Текст предупреждения 15 4" xfId="14445"/>
    <cellStyle name="Текст предупреждения 15 5" xfId="14446"/>
    <cellStyle name="Текст предупреждения 16" xfId="14447"/>
    <cellStyle name="Текст предупреждения 16 2" xfId="14448"/>
    <cellStyle name="Текст предупреждения 17" xfId="14449"/>
    <cellStyle name="Текст предупреждения 18" xfId="14450"/>
    <cellStyle name="Текст предупреждения 19" xfId="14451"/>
    <cellStyle name="Текст предупреждения 2" xfId="14452"/>
    <cellStyle name="Текст предупреждения 2 10" xfId="14453"/>
    <cellStyle name="Текст предупреждения 2 11" xfId="14454"/>
    <cellStyle name="Текст предупреждения 2 2" xfId="14455"/>
    <cellStyle name="Текст предупреждения 2 2 2" xfId="14456"/>
    <cellStyle name="Текст предупреждения 2 3" xfId="14457"/>
    <cellStyle name="Текст предупреждения 2 3 2" xfId="19565"/>
    <cellStyle name="Текст предупреждения 2 4" xfId="14458"/>
    <cellStyle name="Текст предупреждения 2 4 2" xfId="19566"/>
    <cellStyle name="Текст предупреждения 2 5" xfId="14459"/>
    <cellStyle name="Текст предупреждения 2 6" xfId="14460"/>
    <cellStyle name="Текст предупреждения 2 7" xfId="14461"/>
    <cellStyle name="Текст предупреждения 2 8" xfId="14462"/>
    <cellStyle name="Текст предупреждения 2 9" xfId="14463"/>
    <cellStyle name="Текст предупреждения 2_июль " xfId="14464"/>
    <cellStyle name="Текст предупреждения 20" xfId="19567"/>
    <cellStyle name="Текст предупреждения 21" xfId="19568"/>
    <cellStyle name="Текст предупреждения 22" xfId="19569"/>
    <cellStyle name="Текст предупреждения 23" xfId="19570"/>
    <cellStyle name="Текст предупреждения 24" xfId="19571"/>
    <cellStyle name="Текст предупреждения 25" xfId="19572"/>
    <cellStyle name="Текст предупреждения 25 2" xfId="27310"/>
    <cellStyle name="Текст предупреждения 26" xfId="19573"/>
    <cellStyle name="Текст предупреждения 27" xfId="19574"/>
    <cellStyle name="Текст предупреждения 28" xfId="19575"/>
    <cellStyle name="Текст предупреждения 29" xfId="19576"/>
    <cellStyle name="Текст предупреждения 3" xfId="14465"/>
    <cellStyle name="Текст предупреждения 3 2" xfId="14466"/>
    <cellStyle name="Текст предупреждения 3 3" xfId="14467"/>
    <cellStyle name="Текст предупреждения 3 4" xfId="14468"/>
    <cellStyle name="Текст предупреждения 3 5" xfId="14469"/>
    <cellStyle name="Текст предупреждения 3 6" xfId="14470"/>
    <cellStyle name="Текст предупреждения 30" xfId="19577"/>
    <cellStyle name="Текст предупреждения 31" xfId="19578"/>
    <cellStyle name="Текст предупреждения 32" xfId="19579"/>
    <cellStyle name="Текст предупреждения 33" xfId="19580"/>
    <cellStyle name="Текст предупреждения 34" xfId="19581"/>
    <cellStyle name="Текст предупреждения 35" xfId="19582"/>
    <cellStyle name="Текст предупреждения 36" xfId="19583"/>
    <cellStyle name="Текст предупреждения 37" xfId="19584"/>
    <cellStyle name="Текст предупреждения 38" xfId="19585"/>
    <cellStyle name="Текст предупреждения 39" xfId="19586"/>
    <cellStyle name="Текст предупреждения 4" xfId="14471"/>
    <cellStyle name="Текст предупреждения 4 2" xfId="14472"/>
    <cellStyle name="Текст предупреждения 4 3" xfId="14473"/>
    <cellStyle name="Текст предупреждения 4 4" xfId="14474"/>
    <cellStyle name="Текст предупреждения 4 5" xfId="14475"/>
    <cellStyle name="Текст предупреждения 40" xfId="19587"/>
    <cellStyle name="Текст предупреждения 41" xfId="19588"/>
    <cellStyle name="Текст предупреждения 42" xfId="19589"/>
    <cellStyle name="Текст предупреждения 43" xfId="19590"/>
    <cellStyle name="Текст предупреждения 44" xfId="19591"/>
    <cellStyle name="Текст предупреждения 45" xfId="19592"/>
    <cellStyle name="Текст предупреждения 46" xfId="19593"/>
    <cellStyle name="Текст предупреждения 47" xfId="19594"/>
    <cellStyle name="Текст предупреждения 48" xfId="19595"/>
    <cellStyle name="Текст предупреждения 49" xfId="19596"/>
    <cellStyle name="Текст предупреждения 5" xfId="14476"/>
    <cellStyle name="Текст предупреждения 5 2" xfId="14477"/>
    <cellStyle name="Текст предупреждения 5 3" xfId="14478"/>
    <cellStyle name="Текст предупреждения 5 4" xfId="14479"/>
    <cellStyle name="Текст предупреждения 5 5" xfId="14480"/>
    <cellStyle name="Текст предупреждения 50" xfId="19597"/>
    <cellStyle name="Текст предупреждения 51" xfId="19598"/>
    <cellStyle name="Текст предупреждения 52" xfId="19599"/>
    <cellStyle name="Текст предупреждения 53" xfId="19600"/>
    <cellStyle name="Текст предупреждения 54" xfId="19601"/>
    <cellStyle name="Текст предупреждения 55" xfId="19602"/>
    <cellStyle name="Текст предупреждения 56" xfId="19603"/>
    <cellStyle name="Текст предупреждения 57" xfId="19604"/>
    <cellStyle name="Текст предупреждения 58" xfId="19605"/>
    <cellStyle name="Текст предупреждения 59" xfId="19606"/>
    <cellStyle name="Текст предупреждения 6" xfId="14481"/>
    <cellStyle name="Текст предупреждения 6 2" xfId="14482"/>
    <cellStyle name="Текст предупреждения 6 3" xfId="14483"/>
    <cellStyle name="Текст предупреждения 6 4" xfId="14484"/>
    <cellStyle name="Текст предупреждения 6 5" xfId="14485"/>
    <cellStyle name="Текст предупреждения 60" xfId="19607"/>
    <cellStyle name="Текст предупреждения 61" xfId="19608"/>
    <cellStyle name="Текст предупреждения 62" xfId="19609"/>
    <cellStyle name="Текст предупреждения 63" xfId="19610"/>
    <cellStyle name="Текст предупреждения 64" xfId="19611"/>
    <cellStyle name="Текст предупреждения 65" xfId="19612"/>
    <cellStyle name="Текст предупреждения 66" xfId="19613"/>
    <cellStyle name="Текст предупреждения 67" xfId="19614"/>
    <cellStyle name="Текст предупреждения 68" xfId="19615"/>
    <cellStyle name="Текст предупреждения 69" xfId="19616"/>
    <cellStyle name="Текст предупреждения 7" xfId="14486"/>
    <cellStyle name="Текст предупреждения 7 2" xfId="14487"/>
    <cellStyle name="Текст предупреждения 7 3" xfId="14488"/>
    <cellStyle name="Текст предупреждения 7 4" xfId="14489"/>
    <cellStyle name="Текст предупреждения 7 5" xfId="14490"/>
    <cellStyle name="Текст предупреждения 70" xfId="19960"/>
    <cellStyle name="Текст предупреждения 70 2" xfId="21679"/>
    <cellStyle name="Текст предупреждения 71" xfId="20668"/>
    <cellStyle name="Текст предупреждения 71 2" xfId="21680"/>
    <cellStyle name="Текст предупреждения 72" xfId="21681"/>
    <cellStyle name="Текст предупреждения 73" xfId="21682"/>
    <cellStyle name="Текст предупреждения 74" xfId="21683"/>
    <cellStyle name="Текст предупреждения 75" xfId="21729"/>
    <cellStyle name="Текст предупреждения 76" xfId="21771"/>
    <cellStyle name="Текст предупреждения 77" xfId="21812"/>
    <cellStyle name="Текст предупреждения 78" xfId="21853"/>
    <cellStyle name="Текст предупреждения 79" xfId="21893"/>
    <cellStyle name="Текст предупреждения 8" xfId="14491"/>
    <cellStyle name="Текст предупреждения 8 2" xfId="14492"/>
    <cellStyle name="Текст предупреждения 8 3" xfId="14493"/>
    <cellStyle name="Текст предупреждения 8 4" xfId="14494"/>
    <cellStyle name="Текст предупреждения 8 5" xfId="14495"/>
    <cellStyle name="Текст предупреждения 80" xfId="21933"/>
    <cellStyle name="Текст предупреждения 9" xfId="14496"/>
    <cellStyle name="Текст предупреждения 9 2" xfId="14497"/>
    <cellStyle name="Текст предупреждения 9 3" xfId="14498"/>
    <cellStyle name="Текст предупреждения 9 4" xfId="14499"/>
    <cellStyle name="Текст предупреждения 9 5" xfId="14500"/>
    <cellStyle name="Текстовый" xfId="14501"/>
    <cellStyle name="Текстовый 2" xfId="14502"/>
    <cellStyle name="Текстовый 3" xfId="14503"/>
    <cellStyle name="Текстовый 3 2" xfId="14504"/>
    <cellStyle name="Текстовый 4" xfId="14505"/>
    <cellStyle name="Текстовый 5" xfId="14506"/>
    <cellStyle name="Текстовый_Кировская область факторный анализ" xfId="14507"/>
    <cellStyle name="тонны" xfId="14508"/>
    <cellStyle name="тонны 2" xfId="14509"/>
    <cellStyle name="тщк" xfId="14510"/>
    <cellStyle name="тщкьфд" xfId="14511"/>
    <cellStyle name="Тысячи [0]_1 (2)" xfId="14512"/>
    <cellStyle name="Тысячи [а]" xfId="14513"/>
    <cellStyle name="Тысячи [а] 2" xfId="29296"/>
    <cellStyle name="Тысячи_1F019502" xfId="14514"/>
    <cellStyle name="Финансовый" xfId="1" builtinId="3"/>
    <cellStyle name="Финансовый [0] 2" xfId="14515"/>
    <cellStyle name="Финансовый [0] 2 2" xfId="14516"/>
    <cellStyle name="Финансовый [0] 2 2 2" xfId="14517"/>
    <cellStyle name="Финансовый [0] 3" xfId="14518"/>
    <cellStyle name="Финансовый [0] 3 2" xfId="19617"/>
    <cellStyle name="Финансовый 10" xfId="14519"/>
    <cellStyle name="Финансовый 10 10" xfId="14520"/>
    <cellStyle name="Финансовый 10 10 2" xfId="14521"/>
    <cellStyle name="Финансовый 10 10 2 2" xfId="14522"/>
    <cellStyle name="Финансовый 10 10 3" xfId="14523"/>
    <cellStyle name="Финансовый 10 10 4" xfId="14524"/>
    <cellStyle name="Финансовый 10 11" xfId="14525"/>
    <cellStyle name="Финансовый 10 12" xfId="14526"/>
    <cellStyle name="Финансовый 10 13" xfId="14527"/>
    <cellStyle name="Финансовый 10 14" xfId="14528"/>
    <cellStyle name="Финансовый 10 15" xfId="14529"/>
    <cellStyle name="Финансовый 10 2" xfId="14530"/>
    <cellStyle name="Финансовый 10 2 2" xfId="14531"/>
    <cellStyle name="Финансовый 10 2 2 2" xfId="14532"/>
    <cellStyle name="Финансовый 10 2 3" xfId="14533"/>
    <cellStyle name="Финансовый 10 2 4" xfId="14534"/>
    <cellStyle name="Финансовый 10 2 5" xfId="14535"/>
    <cellStyle name="Финансовый 10 3" xfId="14536"/>
    <cellStyle name="Финансовый 10 3 2" xfId="14537"/>
    <cellStyle name="Финансовый 10 3 3" xfId="14538"/>
    <cellStyle name="Финансовый 10 4" xfId="14539"/>
    <cellStyle name="Финансовый 10 4 2" xfId="14540"/>
    <cellStyle name="Финансовый 10 5" xfId="14541"/>
    <cellStyle name="Финансовый 10 6" xfId="14542"/>
    <cellStyle name="Финансовый 10 7" xfId="14543"/>
    <cellStyle name="Финансовый 10 8" xfId="14544"/>
    <cellStyle name="Финансовый 10 9" xfId="14545"/>
    <cellStyle name="Финансовый 100" xfId="19618"/>
    <cellStyle name="Финансовый 100 2" xfId="19961"/>
    <cellStyle name="Финансовый 101" xfId="19619"/>
    <cellStyle name="Финансовый 101 2" xfId="19962"/>
    <cellStyle name="Финансовый 102" xfId="19620"/>
    <cellStyle name="Финансовый 102 2" xfId="19963"/>
    <cellStyle name="Финансовый 103" xfId="19621"/>
    <cellStyle name="Финансовый 103 2" xfId="19964"/>
    <cellStyle name="Финансовый 104" xfId="19622"/>
    <cellStyle name="Финансовый 104 2" xfId="19965"/>
    <cellStyle name="Финансовый 105" xfId="19623"/>
    <cellStyle name="Финансовый 105 2" xfId="19966"/>
    <cellStyle name="Финансовый 106" xfId="19624"/>
    <cellStyle name="Финансовый 106 2" xfId="19967"/>
    <cellStyle name="Финансовый 107" xfId="19625"/>
    <cellStyle name="Финансовый 107 2" xfId="19968"/>
    <cellStyle name="Финансовый 108" xfId="19626"/>
    <cellStyle name="Финансовый 109" xfId="19627"/>
    <cellStyle name="Финансовый 11" xfId="14546"/>
    <cellStyle name="Финансовый 11 2" xfId="14547"/>
    <cellStyle name="Финансовый 11 2 2" xfId="14548"/>
    <cellStyle name="Финансовый 11 3" xfId="14549"/>
    <cellStyle name="Финансовый 11 3 2" xfId="14550"/>
    <cellStyle name="Финансовый 11 4" xfId="14551"/>
    <cellStyle name="Финансовый 11 5" xfId="14552"/>
    <cellStyle name="Финансовый 110" xfId="19628"/>
    <cellStyle name="Финансовый 111" xfId="19629"/>
    <cellStyle name="Финансовый 112" xfId="20006"/>
    <cellStyle name="Финансовый 112 2" xfId="20232"/>
    <cellStyle name="Финансовый 112 2 2" xfId="21007"/>
    <cellStyle name="Финансовый 112 2 2 2" xfId="23195"/>
    <cellStyle name="Финансовый 112 2 2 2 2" xfId="26502"/>
    <cellStyle name="Финансовый 112 2 2 3" xfId="24848"/>
    <cellStyle name="Финансовый 112 2 3" xfId="22444"/>
    <cellStyle name="Финансовый 112 2 3 2" xfId="25750"/>
    <cellStyle name="Финансовый 112 2 4" xfId="24096"/>
    <cellStyle name="Финансовый 112 3" xfId="20533"/>
    <cellStyle name="Финансовый 112 3 2" xfId="21309"/>
    <cellStyle name="Финансовый 112 3 2 2" xfId="23499"/>
    <cellStyle name="Финансовый 112 3 2 2 2" xfId="26806"/>
    <cellStyle name="Финансовый 112 3 2 3" xfId="25152"/>
    <cellStyle name="Финансовый 112 3 3" xfId="22748"/>
    <cellStyle name="Финансовый 112 3 3 2" xfId="26054"/>
    <cellStyle name="Финансовый 112 3 4" xfId="24400"/>
    <cellStyle name="Финансовый 112 4" xfId="20769"/>
    <cellStyle name="Финансовый 112 4 2" xfId="22952"/>
    <cellStyle name="Финансовый 112 4 2 2" xfId="26258"/>
    <cellStyle name="Финансовый 112 4 3" xfId="24604"/>
    <cellStyle name="Финансовый 112 5" xfId="22203"/>
    <cellStyle name="Финансовый 112 5 2" xfId="25507"/>
    <cellStyle name="Финансовый 112 6" xfId="23853"/>
    <cellStyle name="Финансовый 113" xfId="20238"/>
    <cellStyle name="Финансовый 113 2" xfId="21012"/>
    <cellStyle name="Финансовый 113 2 2" xfId="23200"/>
    <cellStyle name="Финансовый 113 2 2 2" xfId="26507"/>
    <cellStyle name="Финансовый 113 2 3" xfId="24853"/>
    <cellStyle name="Финансовый 113 3" xfId="22449"/>
    <cellStyle name="Финансовый 113 3 2" xfId="25755"/>
    <cellStyle name="Финансовый 113 4" xfId="24101"/>
    <cellStyle name="Финансовый 114" xfId="20240"/>
    <cellStyle name="Финансовый 114 2" xfId="21013"/>
    <cellStyle name="Финансовый 114 2 2" xfId="23201"/>
    <cellStyle name="Финансовый 114 2 2 2" xfId="26508"/>
    <cellStyle name="Финансовый 114 2 3" xfId="24854"/>
    <cellStyle name="Финансовый 114 3" xfId="22450"/>
    <cellStyle name="Финансовый 114 3 2" xfId="25756"/>
    <cellStyle name="Финансовый 114 4" xfId="24102"/>
    <cellStyle name="Финансовый 115" xfId="20307"/>
    <cellStyle name="Финансовый 115 2" xfId="21078"/>
    <cellStyle name="Финансовый 115 2 2" xfId="23266"/>
    <cellStyle name="Финансовый 115 2 2 2" xfId="26573"/>
    <cellStyle name="Финансовый 115 2 3" xfId="24919"/>
    <cellStyle name="Финансовый 115 3" xfId="22515"/>
    <cellStyle name="Финансовый 115 3 2" xfId="25821"/>
    <cellStyle name="Финансовый 115 4" xfId="24167"/>
    <cellStyle name="Финансовый 116" xfId="20312"/>
    <cellStyle name="Финансовый 116 2" xfId="21080"/>
    <cellStyle name="Финансовый 116 2 2" xfId="23268"/>
    <cellStyle name="Финансовый 116 2 2 2" xfId="26575"/>
    <cellStyle name="Финансовый 116 2 3" xfId="24921"/>
    <cellStyle name="Финансовый 116 3" xfId="22517"/>
    <cellStyle name="Финансовый 116 3 2" xfId="25823"/>
    <cellStyle name="Финансовый 116 4" xfId="24169"/>
    <cellStyle name="Финансовый 117" xfId="20315"/>
    <cellStyle name="Финансовый 117 2" xfId="21082"/>
    <cellStyle name="Финансовый 117 2 2" xfId="23270"/>
    <cellStyle name="Финансовый 117 2 2 2" xfId="26577"/>
    <cellStyle name="Финансовый 117 2 3" xfId="24923"/>
    <cellStyle name="Финансовый 117 3" xfId="22519"/>
    <cellStyle name="Финансовый 117 3 2" xfId="25825"/>
    <cellStyle name="Финансовый 117 4" xfId="24171"/>
    <cellStyle name="Финансовый 118" xfId="20318"/>
    <cellStyle name="Финансовый 118 2" xfId="21084"/>
    <cellStyle name="Финансовый 118 2 2" xfId="23272"/>
    <cellStyle name="Финансовый 118 2 2 2" xfId="26579"/>
    <cellStyle name="Финансовый 118 2 3" xfId="24925"/>
    <cellStyle name="Финансовый 118 3" xfId="22521"/>
    <cellStyle name="Финансовый 118 3 2" xfId="25827"/>
    <cellStyle name="Финансовый 118 4" xfId="24173"/>
    <cellStyle name="Финансовый 119" xfId="20320"/>
    <cellStyle name="Финансовый 119 2" xfId="21086"/>
    <cellStyle name="Финансовый 119 2 2" xfId="23274"/>
    <cellStyle name="Финансовый 119 2 2 2" xfId="26581"/>
    <cellStyle name="Финансовый 119 2 3" xfId="24927"/>
    <cellStyle name="Финансовый 119 3" xfId="22523"/>
    <cellStyle name="Финансовый 119 3 2" xfId="25829"/>
    <cellStyle name="Финансовый 119 4" xfId="24175"/>
    <cellStyle name="Финансовый 12" xfId="14553"/>
    <cellStyle name="Финансовый 12 2" xfId="14554"/>
    <cellStyle name="Финансовый 12 2 2" xfId="14555"/>
    <cellStyle name="Финансовый 12 2 3" xfId="14556"/>
    <cellStyle name="Финансовый 12 2 4" xfId="15503"/>
    <cellStyle name="Финансовый 12 2 5" xfId="17177"/>
    <cellStyle name="Финансовый 12 3" xfId="14557"/>
    <cellStyle name="Финансовый 12 3 2" xfId="14558"/>
    <cellStyle name="Финансовый 12 4" xfId="14559"/>
    <cellStyle name="Финансовый 120" xfId="20322"/>
    <cellStyle name="Финансовый 120 2" xfId="21088"/>
    <cellStyle name="Финансовый 120 2 2" xfId="23276"/>
    <cellStyle name="Финансовый 120 2 2 2" xfId="26583"/>
    <cellStyle name="Финансовый 120 2 3" xfId="24929"/>
    <cellStyle name="Финансовый 120 3" xfId="22525"/>
    <cellStyle name="Финансовый 120 3 2" xfId="25831"/>
    <cellStyle name="Финансовый 120 4" xfId="24177"/>
    <cellStyle name="Финансовый 121" xfId="20324"/>
    <cellStyle name="Финансовый 121 2" xfId="21090"/>
    <cellStyle name="Финансовый 121 2 2" xfId="23278"/>
    <cellStyle name="Финансовый 121 2 2 2" xfId="26585"/>
    <cellStyle name="Финансовый 121 2 3" xfId="24931"/>
    <cellStyle name="Финансовый 121 3" xfId="22527"/>
    <cellStyle name="Финансовый 121 3 2" xfId="25833"/>
    <cellStyle name="Финансовый 121 4" xfId="24179"/>
    <cellStyle name="Финансовый 122" xfId="20326"/>
    <cellStyle name="Финансовый 122 2" xfId="21092"/>
    <cellStyle name="Финансовый 122 2 2" xfId="23280"/>
    <cellStyle name="Финансовый 122 2 2 2" xfId="26587"/>
    <cellStyle name="Финансовый 122 2 3" xfId="24933"/>
    <cellStyle name="Финансовый 122 3" xfId="22529"/>
    <cellStyle name="Финансовый 122 3 2" xfId="25835"/>
    <cellStyle name="Финансовый 122 4" xfId="24181"/>
    <cellStyle name="Финансовый 123" xfId="20328"/>
    <cellStyle name="Финансовый 123 2" xfId="21094"/>
    <cellStyle name="Финансовый 123 2 2" xfId="23282"/>
    <cellStyle name="Финансовый 123 2 2 2" xfId="26589"/>
    <cellStyle name="Финансовый 123 2 3" xfId="24935"/>
    <cellStyle name="Финансовый 123 3" xfId="22531"/>
    <cellStyle name="Финансовый 123 3 2" xfId="25837"/>
    <cellStyle name="Финансовый 123 4" xfId="24183"/>
    <cellStyle name="Финансовый 124" xfId="20330"/>
    <cellStyle name="Финансовый 124 2" xfId="21096"/>
    <cellStyle name="Финансовый 124 2 2" xfId="23284"/>
    <cellStyle name="Финансовый 124 2 2 2" xfId="26591"/>
    <cellStyle name="Финансовый 124 2 3" xfId="24937"/>
    <cellStyle name="Финансовый 124 3" xfId="22533"/>
    <cellStyle name="Финансовый 124 3 2" xfId="25839"/>
    <cellStyle name="Финансовый 124 4" xfId="24185"/>
    <cellStyle name="Финансовый 125" xfId="20332"/>
    <cellStyle name="Финансовый 125 2" xfId="21098"/>
    <cellStyle name="Финансовый 125 2 2" xfId="23286"/>
    <cellStyle name="Финансовый 125 2 2 2" xfId="26593"/>
    <cellStyle name="Финансовый 125 2 3" xfId="24939"/>
    <cellStyle name="Финансовый 125 3" xfId="22535"/>
    <cellStyle name="Финансовый 125 3 2" xfId="25841"/>
    <cellStyle name="Финансовый 125 4" xfId="24187"/>
    <cellStyle name="Финансовый 126" xfId="20334"/>
    <cellStyle name="Финансовый 126 2" xfId="21100"/>
    <cellStyle name="Финансовый 126 2 2" xfId="23288"/>
    <cellStyle name="Финансовый 126 2 2 2" xfId="26595"/>
    <cellStyle name="Финансовый 126 2 3" xfId="24941"/>
    <cellStyle name="Финансовый 126 3" xfId="22537"/>
    <cellStyle name="Финансовый 126 3 2" xfId="25843"/>
    <cellStyle name="Финансовый 126 4" xfId="24189"/>
    <cellStyle name="Финансовый 127" xfId="20336"/>
    <cellStyle name="Финансовый 127 2" xfId="21102"/>
    <cellStyle name="Финансовый 127 2 2" xfId="23290"/>
    <cellStyle name="Финансовый 127 2 2 2" xfId="26597"/>
    <cellStyle name="Финансовый 127 2 3" xfId="24943"/>
    <cellStyle name="Финансовый 127 3" xfId="22539"/>
    <cellStyle name="Финансовый 127 3 2" xfId="25845"/>
    <cellStyle name="Финансовый 127 4" xfId="24191"/>
    <cellStyle name="Финансовый 128" xfId="20338"/>
    <cellStyle name="Финансовый 128 2" xfId="21104"/>
    <cellStyle name="Финансовый 128 2 2" xfId="23292"/>
    <cellStyle name="Финансовый 128 2 2 2" xfId="26599"/>
    <cellStyle name="Финансовый 128 2 3" xfId="24945"/>
    <cellStyle name="Финансовый 128 3" xfId="22541"/>
    <cellStyle name="Финансовый 128 3 2" xfId="25847"/>
    <cellStyle name="Финансовый 128 4" xfId="24193"/>
    <cellStyle name="Финансовый 129" xfId="20340"/>
    <cellStyle name="Финансовый 129 2" xfId="21106"/>
    <cellStyle name="Финансовый 129 2 2" xfId="23294"/>
    <cellStyle name="Финансовый 129 2 2 2" xfId="26601"/>
    <cellStyle name="Финансовый 129 2 3" xfId="24947"/>
    <cellStyle name="Финансовый 129 3" xfId="22543"/>
    <cellStyle name="Финансовый 129 3 2" xfId="25849"/>
    <cellStyle name="Финансовый 129 4" xfId="24195"/>
    <cellStyle name="Финансовый 13" xfId="14560"/>
    <cellStyle name="Финансовый 13 2" xfId="14561"/>
    <cellStyle name="Финансовый 13 2 2" xfId="14562"/>
    <cellStyle name="Финансовый 13 2 3" xfId="15504"/>
    <cellStyle name="Финансовый 13 2 4" xfId="17178"/>
    <cellStyle name="Финансовый 13 3" xfId="14563"/>
    <cellStyle name="Финансовый 13 3 2" xfId="14564"/>
    <cellStyle name="Финансовый 13 3 3" xfId="14565"/>
    <cellStyle name="Финансовый 13 3 4" xfId="15505"/>
    <cellStyle name="Финансовый 13 3 5" xfId="17179"/>
    <cellStyle name="Финансовый 13 4" xfId="14566"/>
    <cellStyle name="Финансовый 13 4 2" xfId="19630"/>
    <cellStyle name="Финансовый 13 5" xfId="14567"/>
    <cellStyle name="Финансовый 130" xfId="20342"/>
    <cellStyle name="Финансовый 130 2" xfId="21108"/>
    <cellStyle name="Финансовый 130 2 2" xfId="23296"/>
    <cellStyle name="Финансовый 130 2 2 2" xfId="26603"/>
    <cellStyle name="Финансовый 130 2 3" xfId="24949"/>
    <cellStyle name="Финансовый 130 3" xfId="22545"/>
    <cellStyle name="Финансовый 130 3 2" xfId="25851"/>
    <cellStyle name="Финансовый 130 4" xfId="24197"/>
    <cellStyle name="Финансовый 131" xfId="20344"/>
    <cellStyle name="Финансовый 131 2" xfId="21110"/>
    <cellStyle name="Финансовый 131 2 2" xfId="23298"/>
    <cellStyle name="Финансовый 131 2 2 2" xfId="26605"/>
    <cellStyle name="Финансовый 131 2 3" xfId="24951"/>
    <cellStyle name="Финансовый 131 3" xfId="22547"/>
    <cellStyle name="Финансовый 131 3 2" xfId="25853"/>
    <cellStyle name="Финансовый 131 4" xfId="24199"/>
    <cellStyle name="Финансовый 132" xfId="20346"/>
    <cellStyle name="Финансовый 132 2" xfId="21112"/>
    <cellStyle name="Финансовый 132 2 2" xfId="23300"/>
    <cellStyle name="Финансовый 132 2 2 2" xfId="26607"/>
    <cellStyle name="Финансовый 132 2 3" xfId="24953"/>
    <cellStyle name="Финансовый 132 3" xfId="22549"/>
    <cellStyle name="Финансовый 132 3 2" xfId="25855"/>
    <cellStyle name="Финансовый 132 4" xfId="24201"/>
    <cellStyle name="Финансовый 133" xfId="20348"/>
    <cellStyle name="Финансовый 133 2" xfId="21114"/>
    <cellStyle name="Финансовый 133 2 2" xfId="23302"/>
    <cellStyle name="Финансовый 133 2 2 2" xfId="26609"/>
    <cellStyle name="Финансовый 133 2 3" xfId="24955"/>
    <cellStyle name="Финансовый 133 3" xfId="22551"/>
    <cellStyle name="Финансовый 133 3 2" xfId="25857"/>
    <cellStyle name="Финансовый 133 4" xfId="24203"/>
    <cellStyle name="Финансовый 134" xfId="20350"/>
    <cellStyle name="Финансовый 134 2" xfId="21116"/>
    <cellStyle name="Финансовый 134 2 2" xfId="23304"/>
    <cellStyle name="Финансовый 134 2 2 2" xfId="26611"/>
    <cellStyle name="Финансовый 134 2 3" xfId="24957"/>
    <cellStyle name="Финансовый 134 3" xfId="22553"/>
    <cellStyle name="Финансовый 134 3 2" xfId="25859"/>
    <cellStyle name="Финансовый 134 4" xfId="24205"/>
    <cellStyle name="Финансовый 135" xfId="20351"/>
    <cellStyle name="Финансовый 135 2" xfId="21117"/>
    <cellStyle name="Финансовый 135 2 2" xfId="23305"/>
    <cellStyle name="Финансовый 135 2 2 2" xfId="26612"/>
    <cellStyle name="Финансовый 135 2 3" xfId="24958"/>
    <cellStyle name="Финансовый 135 3" xfId="22554"/>
    <cellStyle name="Финансовый 135 3 2" xfId="25860"/>
    <cellStyle name="Финансовый 135 4" xfId="24206"/>
    <cellStyle name="Финансовый 136" xfId="20672"/>
    <cellStyle name="Финансовый 136 2" xfId="22853"/>
    <cellStyle name="Финансовый 136 2 2" xfId="26159"/>
    <cellStyle name="Финансовый 136 3" xfId="24505"/>
    <cellStyle name="Финансовый 137" xfId="20670"/>
    <cellStyle name="Финансовый 137 2" xfId="22852"/>
    <cellStyle name="Финансовый 137 2 2" xfId="26158"/>
    <cellStyle name="Финансовый 137 3" xfId="24504"/>
    <cellStyle name="Финансовый 138" xfId="20666"/>
    <cellStyle name="Финансовый 138 2" xfId="22851"/>
    <cellStyle name="Финансовый 138 2 2" xfId="26157"/>
    <cellStyle name="Финансовый 138 3" xfId="24503"/>
    <cellStyle name="Финансовый 139" xfId="20825"/>
    <cellStyle name="Финансовый 139 2" xfId="23009"/>
    <cellStyle name="Финансовый 139 2 2" xfId="26315"/>
    <cellStyle name="Финансовый 139 3" xfId="24661"/>
    <cellStyle name="Финансовый 14" xfId="14568"/>
    <cellStyle name="Финансовый 14 2" xfId="14569"/>
    <cellStyle name="Финансовый 14 3" xfId="14570"/>
    <cellStyle name="Финансовый 14 3 2" xfId="14571"/>
    <cellStyle name="Финансовый 14 3 3" xfId="15506"/>
    <cellStyle name="Финансовый 14 3 4" xfId="17180"/>
    <cellStyle name="Финансовый 14 4" xfId="14572"/>
    <cellStyle name="Финансовый 140" xfId="20603"/>
    <cellStyle name="Финансовый 140 2" xfId="22793"/>
    <cellStyle name="Финансовый 140 2 2" xfId="26099"/>
    <cellStyle name="Финансовый 140 3" xfId="24445"/>
    <cellStyle name="Финансовый 141" xfId="20577"/>
    <cellStyle name="Финансовый 141 2" xfId="22771"/>
    <cellStyle name="Финансовый 141 2 2" xfId="26077"/>
    <cellStyle name="Финансовый 141 3" xfId="24423"/>
    <cellStyle name="Финансовый 142" xfId="20572"/>
    <cellStyle name="Финансовый 142 2" xfId="22770"/>
    <cellStyle name="Финансовый 142 2 2" xfId="26076"/>
    <cellStyle name="Финансовый 142 3" xfId="24422"/>
    <cellStyle name="Финансовый 143" xfId="20568"/>
    <cellStyle name="Финансовый 143 2" xfId="22769"/>
    <cellStyle name="Финансовый 143 2 2" xfId="26075"/>
    <cellStyle name="Финансовый 143 3" xfId="24421"/>
    <cellStyle name="Финансовый 144" xfId="20563"/>
    <cellStyle name="Финансовый 144 2" xfId="22768"/>
    <cellStyle name="Финансовый 144 2 2" xfId="26074"/>
    <cellStyle name="Финансовый 144 3" xfId="24420"/>
    <cellStyle name="Финансовый 145" xfId="20559"/>
    <cellStyle name="Финансовый 145 2" xfId="22767"/>
    <cellStyle name="Финансовый 145 2 2" xfId="26073"/>
    <cellStyle name="Финансовый 145 3" xfId="24419"/>
    <cellStyle name="Финансовый 146" xfId="20554"/>
    <cellStyle name="Финансовый 146 2" xfId="22766"/>
    <cellStyle name="Финансовый 146 2 2" xfId="26072"/>
    <cellStyle name="Финансовый 146 3" xfId="24418"/>
    <cellStyle name="Финансовый 147" xfId="21312"/>
    <cellStyle name="Финансовый 147 2" xfId="23502"/>
    <cellStyle name="Финансовый 147 2 2" xfId="26809"/>
    <cellStyle name="Финансовый 147 3" xfId="25155"/>
    <cellStyle name="Финансовый 148" xfId="21383"/>
    <cellStyle name="Финансовый 148 2" xfId="23506"/>
    <cellStyle name="Финансовый 148 2 2" xfId="26813"/>
    <cellStyle name="Финансовый 148 3" xfId="25159"/>
    <cellStyle name="Финансовый 149" xfId="26969"/>
    <cellStyle name="Финансовый 15" xfId="14573"/>
    <cellStyle name="Финансовый 15 2" xfId="14574"/>
    <cellStyle name="Финансовый 15 3" xfId="14575"/>
    <cellStyle name="Финансовый 15 3 2" xfId="14576"/>
    <cellStyle name="Финансовый 15 3 3" xfId="15507"/>
    <cellStyle name="Финансовый 15 3 4" xfId="17181"/>
    <cellStyle name="Финансовый 15 4" xfId="14577"/>
    <cellStyle name="Финансовый 150" xfId="26970"/>
    <cellStyle name="Финансовый 151" xfId="27356"/>
    <cellStyle name="Финансовый 152" xfId="27357"/>
    <cellStyle name="Финансовый 153" xfId="27358"/>
    <cellStyle name="Финансовый 154" xfId="27104"/>
    <cellStyle name="Финансовый 155" xfId="27359"/>
    <cellStyle name="Финансовый 156" xfId="27360"/>
    <cellStyle name="Финансовый 157" xfId="27361"/>
    <cellStyle name="Финансовый 158" xfId="27364"/>
    <cellStyle name="Финансовый 159" xfId="27363"/>
    <cellStyle name="Финансовый 16" xfId="14578"/>
    <cellStyle name="Финансовый 16 2" xfId="14579"/>
    <cellStyle name="Финансовый 16 2 2" xfId="15302"/>
    <cellStyle name="Финансовый 16 2 3" xfId="15509"/>
    <cellStyle name="Финансовый 16 2 4" xfId="17183"/>
    <cellStyle name="Финансовый 16 3" xfId="14580"/>
    <cellStyle name="Финансовый 16 4" xfId="14581"/>
    <cellStyle name="Финансовый 16 5" xfId="14582"/>
    <cellStyle name="Финансовый 16 6" xfId="15508"/>
    <cellStyle name="Финансовый 16 7" xfId="17182"/>
    <cellStyle name="Финансовый 160" xfId="27367"/>
    <cellStyle name="Финансовый 161" xfId="15630"/>
    <cellStyle name="Финансовый 162" xfId="15286"/>
    <cellStyle name="Финансовый 163" xfId="27382"/>
    <cellStyle name="Финансовый 164" xfId="29297"/>
    <cellStyle name="Финансовый 165" xfId="31191"/>
    <cellStyle name="Финансовый 17" xfId="14583"/>
    <cellStyle name="Финансовый 17 2" xfId="14584"/>
    <cellStyle name="Финансовый 17 2 2" xfId="19631"/>
    <cellStyle name="Финансовый 17 3" xfId="14585"/>
    <cellStyle name="Финансовый 17 4" xfId="15303"/>
    <cellStyle name="Финансовый 17 5" xfId="15510"/>
    <cellStyle name="Финансовый 17 6" xfId="17184"/>
    <cellStyle name="Финансовый 17 7" xfId="27311"/>
    <cellStyle name="Финансовый 18" xfId="14586"/>
    <cellStyle name="Финансовый 18 2" xfId="14587"/>
    <cellStyle name="Финансовый 18 2 2" xfId="19632"/>
    <cellStyle name="Финансовый 18 3" xfId="14588"/>
    <cellStyle name="Финансовый 18 4" xfId="15304"/>
    <cellStyle name="Финансовый 18 5" xfId="15511"/>
    <cellStyle name="Финансовый 18 6" xfId="17185"/>
    <cellStyle name="Финансовый 18 7" xfId="27312"/>
    <cellStyle name="Финансовый 19" xfId="14589"/>
    <cellStyle name="Финансовый 19 2" xfId="14590"/>
    <cellStyle name="Финансовый 19 2 2" xfId="19633"/>
    <cellStyle name="Финансовый 19 3" xfId="14591"/>
    <cellStyle name="Финансовый 19 4" xfId="15305"/>
    <cellStyle name="Финансовый 19 5" xfId="15512"/>
    <cellStyle name="Финансовый 19 6" xfId="17186"/>
    <cellStyle name="Финансовый 2" xfId="10"/>
    <cellStyle name="Финансовый 2 10" xfId="14592"/>
    <cellStyle name="Финансовый 2 10 10" xfId="14593"/>
    <cellStyle name="Финансовый 2 10 11" xfId="14594"/>
    <cellStyle name="Финансовый 2 10 12" xfId="14595"/>
    <cellStyle name="Финансовый 2 10 13" xfId="14596"/>
    <cellStyle name="Финансовый 2 10 14" xfId="14597"/>
    <cellStyle name="Финансовый 2 10 2" xfId="14598"/>
    <cellStyle name="Финансовый 2 10 2 2" xfId="14599"/>
    <cellStyle name="Финансовый 2 10 3" xfId="14600"/>
    <cellStyle name="Финансовый 2 10 3 2" xfId="14601"/>
    <cellStyle name="Финансовый 2 10 4" xfId="14602"/>
    <cellStyle name="Финансовый 2 10 5" xfId="14603"/>
    <cellStyle name="Финансовый 2 10 6" xfId="14604"/>
    <cellStyle name="Финансовый 2 10 7" xfId="14605"/>
    <cellStyle name="Финансовый 2 10 8" xfId="14606"/>
    <cellStyle name="Финансовый 2 10 9" xfId="14607"/>
    <cellStyle name="Финансовый 2 11" xfId="14608"/>
    <cellStyle name="Финансовый 2 11 2" xfId="14609"/>
    <cellStyle name="Финансовый 2 11 3" xfId="14610"/>
    <cellStyle name="Финансовый 2 12" xfId="14611"/>
    <cellStyle name="Финансовый 2 12 2" xfId="14612"/>
    <cellStyle name="Финансовый 2 12 2 2" xfId="22008"/>
    <cellStyle name="Финансовый 2 12 2 3" xfId="19634"/>
    <cellStyle name="Финансовый 2 12 3" xfId="14613"/>
    <cellStyle name="Финансовый 2 12 3 2" xfId="19969"/>
    <cellStyle name="Финансовый 2 12 4" xfId="15513"/>
    <cellStyle name="Финансовый 2 12 5" xfId="17187"/>
    <cellStyle name="Финансовый 2 13" xfId="14614"/>
    <cellStyle name="Финансовый 2 13 2" xfId="14615"/>
    <cellStyle name="Финансовый 2 14" xfId="14616"/>
    <cellStyle name="Финансовый 2 14 2" xfId="14617"/>
    <cellStyle name="Финансовый 2 15" xfId="14618"/>
    <cellStyle name="Финансовый 2 15 2" xfId="14619"/>
    <cellStyle name="Финансовый 2 16" xfId="14620"/>
    <cellStyle name="Финансовый 2 16 2" xfId="14621"/>
    <cellStyle name="Финансовый 2 17" xfId="14622"/>
    <cellStyle name="Финансовый 2 17 2" xfId="19970"/>
    <cellStyle name="Финансовый 2 17 3" xfId="19635"/>
    <cellStyle name="Финансовый 2 18" xfId="14623"/>
    <cellStyle name="Финансовый 2 18 2" xfId="19971"/>
    <cellStyle name="Финансовый 2 18 3" xfId="19636"/>
    <cellStyle name="Финансовый 2 19" xfId="14624"/>
    <cellStyle name="Финансовый 2 19 2" xfId="19972"/>
    <cellStyle name="Финансовый 2 19 3" xfId="19637"/>
    <cellStyle name="Финансовый 2 2" xfId="14625"/>
    <cellStyle name="Финансовый 2 2 10" xfId="14626"/>
    <cellStyle name="Финансовый 2 2 10 2" xfId="19638"/>
    <cellStyle name="Финансовый 2 2 11" xfId="14627"/>
    <cellStyle name="Финансовый 2 2 11 2" xfId="19639"/>
    <cellStyle name="Финансовый 2 2 12" xfId="14628"/>
    <cellStyle name="Финансовый 2 2 12 2" xfId="19640"/>
    <cellStyle name="Финансовый 2 2 13" xfId="14629"/>
    <cellStyle name="Финансовый 2 2 13 2" xfId="19641"/>
    <cellStyle name="Финансовый 2 2 14" xfId="19973"/>
    <cellStyle name="Финансовый 2 2 2" xfId="14630"/>
    <cellStyle name="Финансовый 2 2 2 2" xfId="14631"/>
    <cellStyle name="Финансовый 2 2 2 3" xfId="14632"/>
    <cellStyle name="Финансовый 2 2 2 4" xfId="14633"/>
    <cellStyle name="Финансовый 2 2 2 5" xfId="19642"/>
    <cellStyle name="Финансовый 2 2 2 6" xfId="27314"/>
    <cellStyle name="Финансовый 2 2 3" xfId="14634"/>
    <cellStyle name="Финансовый 2 2 3 2" xfId="14635"/>
    <cellStyle name="Финансовый 2 2 3 3" xfId="27315"/>
    <cellStyle name="Финансовый 2 2 4" xfId="14636"/>
    <cellStyle name="Финансовый 2 2 4 2" xfId="14637"/>
    <cellStyle name="Финансовый 2 2 4 3" xfId="19643"/>
    <cellStyle name="Финансовый 2 2 5" xfId="14638"/>
    <cellStyle name="Финансовый 2 2 5 2" xfId="14639"/>
    <cellStyle name="Финансовый 2 2 5 3" xfId="19644"/>
    <cellStyle name="Финансовый 2 2 6" xfId="14640"/>
    <cellStyle name="Финансовый 2 2 6 2" xfId="19645"/>
    <cellStyle name="Финансовый 2 2 7" xfId="14641"/>
    <cellStyle name="Финансовый 2 2 7 2" xfId="19646"/>
    <cellStyle name="Финансовый 2 2 8" xfId="14642"/>
    <cellStyle name="Финансовый 2 2 8 2" xfId="19647"/>
    <cellStyle name="Финансовый 2 2 9" xfId="14643"/>
    <cellStyle name="Финансовый 2 2 9 2" xfId="19648"/>
    <cellStyle name="Финансовый 2 20" xfId="14644"/>
    <cellStyle name="Финансовый 2 20 2" xfId="19974"/>
    <cellStyle name="Финансовый 2 20 3" xfId="19649"/>
    <cellStyle name="Финансовый 2 21" xfId="14645"/>
    <cellStyle name="Финансовый 2 21 2" xfId="19975"/>
    <cellStyle name="Финансовый 2 21 3" xfId="19650"/>
    <cellStyle name="Финансовый 2 22" xfId="14646"/>
    <cellStyle name="Финансовый 2 22 2" xfId="19976"/>
    <cellStyle name="Финансовый 2 22 3" xfId="19651"/>
    <cellStyle name="Финансовый 2 23" xfId="14647"/>
    <cellStyle name="Финансовый 2 23 2" xfId="19977"/>
    <cellStyle name="Финансовый 2 23 3" xfId="19652"/>
    <cellStyle name="Финансовый 2 24" xfId="14648"/>
    <cellStyle name="Финансовый 2 24 2" xfId="19978"/>
    <cellStyle name="Финансовый 2 25" xfId="15526"/>
    <cellStyle name="Финансовый 2 25 2" xfId="19979"/>
    <cellStyle name="Финансовый 2 26" xfId="15524"/>
    <cellStyle name="Финансовый 2 26 2" xfId="19980"/>
    <cellStyle name="Финансовый 2 26 3" xfId="19653"/>
    <cellStyle name="Финансовый 2 27" xfId="19654"/>
    <cellStyle name="Финансовый 2 27 2" xfId="19981"/>
    <cellStyle name="Финансовый 2 28" xfId="19655"/>
    <cellStyle name="Финансовый 2 28 2" xfId="19982"/>
    <cellStyle name="Финансовый 2 29" xfId="19656"/>
    <cellStyle name="Финансовый 2 29 2" xfId="19983"/>
    <cellStyle name="Финансовый 2 3" xfId="14649"/>
    <cellStyle name="Финансовый 2 3 10" xfId="14650"/>
    <cellStyle name="Финансовый 2 3 11" xfId="14651"/>
    <cellStyle name="Финансовый 2 3 12" xfId="14652"/>
    <cellStyle name="Финансовый 2 3 13" xfId="14653"/>
    <cellStyle name="Финансовый 2 3 14" xfId="14654"/>
    <cellStyle name="Финансовый 2 3 2" xfId="14655"/>
    <cellStyle name="Финансовый 2 3 2 2" xfId="14656"/>
    <cellStyle name="Финансовый 2 3 2 3" xfId="27316"/>
    <cellStyle name="Финансовый 2 3 3" xfId="14657"/>
    <cellStyle name="Финансовый 2 3 3 2" xfId="14658"/>
    <cellStyle name="Финансовый 2 3 4" xfId="14659"/>
    <cellStyle name="Финансовый 2 3 5" xfId="14660"/>
    <cellStyle name="Финансовый 2 3 6" xfId="14661"/>
    <cellStyle name="Финансовый 2 3 7" xfId="14662"/>
    <cellStyle name="Финансовый 2 3 8" xfId="14663"/>
    <cellStyle name="Финансовый 2 3 9" xfId="14664"/>
    <cellStyle name="Финансовый 2 30" xfId="19657"/>
    <cellStyle name="Финансовый 2 30 2" xfId="19984"/>
    <cellStyle name="Финансовый 2 31" xfId="19658"/>
    <cellStyle name="Финансовый 2 31 2" xfId="19659"/>
    <cellStyle name="Финансовый 2 32" xfId="19660"/>
    <cellStyle name="Финансовый 2 32 2" xfId="19661"/>
    <cellStyle name="Финансовый 2 33" xfId="19662"/>
    <cellStyle name="Финансовый 2 33 2" xfId="19663"/>
    <cellStyle name="Финансовый 2 34" xfId="20669"/>
    <cellStyle name="Финансовый 2 35" xfId="27313"/>
    <cellStyle name="Финансовый 2 4" xfId="14665"/>
    <cellStyle name="Финансовый 2 4 10" xfId="14666"/>
    <cellStyle name="Финансовый 2 4 11" xfId="14667"/>
    <cellStyle name="Финансовый 2 4 12" xfId="14668"/>
    <cellStyle name="Финансовый 2 4 13" xfId="14669"/>
    <cellStyle name="Финансовый 2 4 14" xfId="14670"/>
    <cellStyle name="Финансовый 2 4 2" xfId="14671"/>
    <cellStyle name="Финансовый 2 4 2 2" xfId="14672"/>
    <cellStyle name="Финансовый 2 4 2 3" xfId="27317"/>
    <cellStyle name="Финансовый 2 4 3" xfId="14673"/>
    <cellStyle name="Финансовый 2 4 3 2" xfId="14674"/>
    <cellStyle name="Финансовый 2 4 4" xfId="14675"/>
    <cellStyle name="Финансовый 2 4 5" xfId="14676"/>
    <cellStyle name="Финансовый 2 4 6" xfId="14677"/>
    <cellStyle name="Финансовый 2 4 7" xfId="14678"/>
    <cellStyle name="Финансовый 2 4 8" xfId="14679"/>
    <cellStyle name="Финансовый 2 4 9" xfId="14680"/>
    <cellStyle name="Финансовый 2 5" xfId="14681"/>
    <cellStyle name="Финансовый 2 5 10" xfId="14682"/>
    <cellStyle name="Финансовый 2 5 11" xfId="14683"/>
    <cellStyle name="Финансовый 2 5 12" xfId="14684"/>
    <cellStyle name="Финансовый 2 5 13" xfId="14685"/>
    <cellStyle name="Финансовый 2 5 2" xfId="14686"/>
    <cellStyle name="Финансовый 2 5 2 2" xfId="14687"/>
    <cellStyle name="Финансовый 2 5 3" xfId="14688"/>
    <cellStyle name="Финансовый 2 5 3 2" xfId="14689"/>
    <cellStyle name="Финансовый 2 5 4" xfId="14690"/>
    <cellStyle name="Финансовый 2 5 5" xfId="14691"/>
    <cellStyle name="Финансовый 2 5 6" xfId="14692"/>
    <cellStyle name="Финансовый 2 5 7" xfId="14693"/>
    <cellStyle name="Финансовый 2 5 8" xfId="14694"/>
    <cellStyle name="Финансовый 2 5 9" xfId="14695"/>
    <cellStyle name="Финансовый 2 6" xfId="14696"/>
    <cellStyle name="Финансовый 2 6 10" xfId="14697"/>
    <cellStyle name="Финансовый 2 6 11" xfId="14698"/>
    <cellStyle name="Финансовый 2 6 12" xfId="14699"/>
    <cellStyle name="Финансовый 2 6 13" xfId="14700"/>
    <cellStyle name="Финансовый 2 6 2" xfId="14701"/>
    <cellStyle name="Финансовый 2 6 2 2" xfId="14702"/>
    <cellStyle name="Финансовый 2 6 3" xfId="14703"/>
    <cellStyle name="Финансовый 2 6 4" xfId="14704"/>
    <cellStyle name="Финансовый 2 6 5" xfId="14705"/>
    <cellStyle name="Финансовый 2 6 6" xfId="14706"/>
    <cellStyle name="Финансовый 2 6 7" xfId="14707"/>
    <cellStyle name="Финансовый 2 6 8" xfId="14708"/>
    <cellStyle name="Финансовый 2 6 9" xfId="14709"/>
    <cellStyle name="Финансовый 2 7" xfId="14710"/>
    <cellStyle name="Финансовый 2 7 10" xfId="14711"/>
    <cellStyle name="Финансовый 2 7 11" xfId="14712"/>
    <cellStyle name="Финансовый 2 7 12" xfId="14713"/>
    <cellStyle name="Финансовый 2 7 13" xfId="14714"/>
    <cellStyle name="Финансовый 2 7 2" xfId="14715"/>
    <cellStyle name="Финансовый 2 7 2 2" xfId="14716"/>
    <cellStyle name="Финансовый 2 7 3" xfId="14717"/>
    <cellStyle name="Финансовый 2 7 4" xfId="14718"/>
    <cellStyle name="Финансовый 2 7 5" xfId="14719"/>
    <cellStyle name="Финансовый 2 7 6" xfId="14720"/>
    <cellStyle name="Финансовый 2 7 7" xfId="14721"/>
    <cellStyle name="Финансовый 2 7 8" xfId="14722"/>
    <cellStyle name="Финансовый 2 7 9" xfId="14723"/>
    <cellStyle name="Финансовый 2 8" xfId="14724"/>
    <cellStyle name="Финансовый 2 8 10" xfId="14725"/>
    <cellStyle name="Финансовый 2 8 11" xfId="14726"/>
    <cellStyle name="Финансовый 2 8 12" xfId="14727"/>
    <cellStyle name="Финансовый 2 8 13" xfId="14728"/>
    <cellStyle name="Финансовый 2 8 2" xfId="14729"/>
    <cellStyle name="Финансовый 2 8 2 2" xfId="14730"/>
    <cellStyle name="Финансовый 2 8 3" xfId="14731"/>
    <cellStyle name="Финансовый 2 8 4" xfId="14732"/>
    <cellStyle name="Финансовый 2 8 5" xfId="14733"/>
    <cellStyle name="Финансовый 2 8 6" xfId="14734"/>
    <cellStyle name="Финансовый 2 8 7" xfId="14735"/>
    <cellStyle name="Финансовый 2 8 8" xfId="14736"/>
    <cellStyle name="Финансовый 2 8 9" xfId="14737"/>
    <cellStyle name="Финансовый 2 9" xfId="14738"/>
    <cellStyle name="Финансовый 2 9 10" xfId="14739"/>
    <cellStyle name="Финансовый 2 9 11" xfId="14740"/>
    <cellStyle name="Финансовый 2 9 12" xfId="14741"/>
    <cellStyle name="Финансовый 2 9 13" xfId="14742"/>
    <cellStyle name="Финансовый 2 9 2" xfId="14743"/>
    <cellStyle name="Финансовый 2 9 2 2" xfId="14744"/>
    <cellStyle name="Финансовый 2 9 3" xfId="14745"/>
    <cellStyle name="Финансовый 2 9 4" xfId="14746"/>
    <cellStyle name="Финансовый 2 9 5" xfId="14747"/>
    <cellStyle name="Финансовый 2 9 6" xfId="14748"/>
    <cellStyle name="Финансовый 2 9 7" xfId="14749"/>
    <cellStyle name="Финансовый 2 9 8" xfId="14750"/>
    <cellStyle name="Финансовый 2 9 9" xfId="14751"/>
    <cellStyle name="Финансовый 2_ТМ передача 31.03.2011 (Морд)" xfId="14752"/>
    <cellStyle name="Финансовый 20" xfId="14753"/>
    <cellStyle name="Финансовый 20 2" xfId="14754"/>
    <cellStyle name="Финансовый 20 2 2" xfId="19664"/>
    <cellStyle name="Финансовый 20 3" xfId="15306"/>
    <cellStyle name="Финансовый 20 4" xfId="15514"/>
    <cellStyle name="Финансовый 20 5" xfId="17188"/>
    <cellStyle name="Финансовый 21" xfId="14755"/>
    <cellStyle name="Финансовый 21 2" xfId="14756"/>
    <cellStyle name="Финансовый 21 2 2" xfId="19665"/>
    <cellStyle name="Финансовый 21 3" xfId="15515"/>
    <cellStyle name="Финансовый 21 4" xfId="15328"/>
    <cellStyle name="Финансовый 21 5" xfId="17189"/>
    <cellStyle name="Финансовый 22" xfId="14757"/>
    <cellStyle name="Финансовый 22 2" xfId="14758"/>
    <cellStyle name="Финансовый 22 2 2" xfId="19666"/>
    <cellStyle name="Финансовый 22 3" xfId="15516"/>
    <cellStyle name="Финансовый 22 4" xfId="15325"/>
    <cellStyle name="Финансовый 22 5" xfId="17190"/>
    <cellStyle name="Финансовый 23" xfId="14759"/>
    <cellStyle name="Финансовый 23 2" xfId="14760"/>
    <cellStyle name="Финансовый 23 2 2" xfId="19667"/>
    <cellStyle name="Финансовый 23 3" xfId="17191"/>
    <cellStyle name="Финансовый 23 4" xfId="15633"/>
    <cellStyle name="Финансовый 24" xfId="14761"/>
    <cellStyle name="Финансовый 24 2" xfId="14762"/>
    <cellStyle name="Финансовый 24 2 2" xfId="19669"/>
    <cellStyle name="Финансовый 24 3" xfId="19668"/>
    <cellStyle name="Финансовый 25" xfId="14763"/>
    <cellStyle name="Финансовый 25 2" xfId="14764"/>
    <cellStyle name="Финансовый 25 2 2" xfId="19670"/>
    <cellStyle name="Финансовый 26" xfId="14765"/>
    <cellStyle name="Финансовый 26 2" xfId="14766"/>
    <cellStyle name="Финансовый 26 2 2" xfId="19671"/>
    <cellStyle name="Финансовый 27" xfId="14767"/>
    <cellStyle name="Финансовый 27 2" xfId="14768"/>
    <cellStyle name="Финансовый 27 2 2" xfId="19672"/>
    <cellStyle name="Финансовый 28" xfId="14769"/>
    <cellStyle name="Финансовый 28 2" xfId="14770"/>
    <cellStyle name="Финансовый 28 2 2" xfId="19673"/>
    <cellStyle name="Финансовый 29" xfId="14771"/>
    <cellStyle name="Финансовый 29 2" xfId="14772"/>
    <cellStyle name="Финансовый 29 2 2" xfId="19674"/>
    <cellStyle name="Финансовый 3" xfId="9"/>
    <cellStyle name="Финансовый 3 10" xfId="14774"/>
    <cellStyle name="Финансовый 3 11" xfId="14775"/>
    <cellStyle name="Финансовый 3 12" xfId="14776"/>
    <cellStyle name="Финансовый 3 13" xfId="14777"/>
    <cellStyle name="Финансовый 3 14" xfId="14773"/>
    <cellStyle name="Финансовый 3 2" xfId="14778"/>
    <cellStyle name="Финансовый 3 2 2" xfId="14779"/>
    <cellStyle name="Финансовый 3 2 2 2" xfId="27320"/>
    <cellStyle name="Финансовый 3 2 2 2 2" xfId="27321"/>
    <cellStyle name="Финансовый 3 2 2 2 2 2" xfId="27322"/>
    <cellStyle name="Финансовый 3 2 2 2 2 2 2" xfId="27323"/>
    <cellStyle name="Финансовый 3 2 2 2 2 2 2 2" xfId="27324"/>
    <cellStyle name="Финансовый 3 2 2 2 2 2 2 2 2" xfId="27325"/>
    <cellStyle name="Финансовый 3 2 2 2 2 2 2 2 3" xfId="27326"/>
    <cellStyle name="Финансовый 3 2 2 2 2 2 2 3" xfId="27327"/>
    <cellStyle name="Финансовый 3 2 2 2 2 2 2 4" xfId="27328"/>
    <cellStyle name="Финансовый 3 2 2 2 2 2 3" xfId="27329"/>
    <cellStyle name="Финансовый 3 2 2 2 2 2 4" xfId="27330"/>
    <cellStyle name="Финансовый 3 2 2 2 2 3" xfId="27331"/>
    <cellStyle name="Финансовый 3 2 2 2 2 4" xfId="27332"/>
    <cellStyle name="Финансовый 3 2 2 2 3" xfId="27333"/>
    <cellStyle name="Финансовый 3 2 2 2 4" xfId="27334"/>
    <cellStyle name="Финансовый 3 2 2 3" xfId="27335"/>
    <cellStyle name="Финансовый 3 2 2 4" xfId="27336"/>
    <cellStyle name="Финансовый 3 2 2 5" xfId="27337"/>
    <cellStyle name="Финансовый 3 2 2 6" xfId="27319"/>
    <cellStyle name="Финансовый 3 2 3" xfId="14780"/>
    <cellStyle name="Финансовый 3 2 3 2" xfId="27338"/>
    <cellStyle name="Финансовый 3 2 4" xfId="14781"/>
    <cellStyle name="Финансовый 3 2 4 2" xfId="27339"/>
    <cellStyle name="Финансовый 3 2 5" xfId="21316"/>
    <cellStyle name="Финансовый 3 2 6" xfId="27318"/>
    <cellStyle name="Финансовый 3 3" xfId="14782"/>
    <cellStyle name="Финансовый 3 3 2" xfId="14783"/>
    <cellStyle name="Финансовый 3 3 2 2" xfId="27341"/>
    <cellStyle name="Финансовый 3 3 3" xfId="14784"/>
    <cellStyle name="Финансовый 3 3 4" xfId="21320"/>
    <cellStyle name="Финансовый 3 3 5" xfId="27340"/>
    <cellStyle name="Финансовый 3 4" xfId="14785"/>
    <cellStyle name="Финансовый 3 4 2" xfId="14786"/>
    <cellStyle name="Финансовый 3 4 3" xfId="14787"/>
    <cellStyle name="Финансовый 3 4 4" xfId="27342"/>
    <cellStyle name="Финансовый 3 5" xfId="14788"/>
    <cellStyle name="Финансовый 3 5 2" xfId="14789"/>
    <cellStyle name="Финансовый 3 5 3" xfId="27343"/>
    <cellStyle name="Финансовый 3 6" xfId="14790"/>
    <cellStyle name="Финансовый 3 6 2" xfId="14791"/>
    <cellStyle name="Финансовый 3 6 3" xfId="27344"/>
    <cellStyle name="Финансовый 3 7" xfId="14792"/>
    <cellStyle name="Финансовый 3 8" xfId="14793"/>
    <cellStyle name="Финансовый 3 9" xfId="14794"/>
    <cellStyle name="Финансовый 30" xfId="14795"/>
    <cellStyle name="Финансовый 30 2" xfId="14796"/>
    <cellStyle name="Финансовый 30 2 2" xfId="19675"/>
    <cellStyle name="Финансовый 31" xfId="14797"/>
    <cellStyle name="Финансовый 31 2" xfId="14798"/>
    <cellStyle name="Финансовый 31 2 2" xfId="19676"/>
    <cellStyle name="Финансовый 32" xfId="14799"/>
    <cellStyle name="Финансовый 32 2" xfId="19678"/>
    <cellStyle name="Финансовый 32 3" xfId="19677"/>
    <cellStyle name="Финансовый 33" xfId="14800"/>
    <cellStyle name="Финансовый 33 2" xfId="19680"/>
    <cellStyle name="Финансовый 33 3" xfId="19679"/>
    <cellStyle name="Финансовый 34" xfId="14801"/>
    <cellStyle name="Финансовый 34 2" xfId="19682"/>
    <cellStyle name="Финансовый 34 3" xfId="19681"/>
    <cellStyle name="Финансовый 35" xfId="14802"/>
    <cellStyle name="Финансовый 35 2" xfId="19684"/>
    <cellStyle name="Финансовый 35 3" xfId="19683"/>
    <cellStyle name="Финансовый 36" xfId="14803"/>
    <cellStyle name="Финансовый 36 2" xfId="19686"/>
    <cellStyle name="Финансовый 36 3" xfId="19685"/>
    <cellStyle name="Финансовый 37" xfId="14804"/>
    <cellStyle name="Финансовый 37 2" xfId="19688"/>
    <cellStyle name="Финансовый 37 3" xfId="19687"/>
    <cellStyle name="Финансовый 38" xfId="14805"/>
    <cellStyle name="Финансовый 38 2" xfId="19690"/>
    <cellStyle name="Финансовый 38 3" xfId="19689"/>
    <cellStyle name="Финансовый 39" xfId="14806"/>
    <cellStyle name="Финансовый 39 2" xfId="19692"/>
    <cellStyle name="Финансовый 39 3" xfId="19691"/>
    <cellStyle name="Финансовый 4" xfId="14807"/>
    <cellStyle name="Финансовый 4 10" xfId="14808"/>
    <cellStyle name="Финансовый 4 11" xfId="14809"/>
    <cellStyle name="Финансовый 4 12" xfId="14810"/>
    <cellStyle name="Финансовый 4 13" xfId="14811"/>
    <cellStyle name="Финансовый 4 14" xfId="14812"/>
    <cellStyle name="Финансовый 4 15" xfId="14813"/>
    <cellStyle name="Финансовый 4 2" xfId="14814"/>
    <cellStyle name="Финансовый 4 2 2" xfId="14815"/>
    <cellStyle name="Финансовый 4 2 2 2" xfId="14816"/>
    <cellStyle name="Финансовый 4 2 2 3" xfId="21322"/>
    <cellStyle name="Финансовый 4 2 2 4" xfId="27345"/>
    <cellStyle name="Финансовый 4 2 3" xfId="14817"/>
    <cellStyle name="Финансовый 4 2 3 2" xfId="14818"/>
    <cellStyle name="Финансовый 4 2 4" xfId="14819"/>
    <cellStyle name="Финансовый 4 2 5" xfId="14820"/>
    <cellStyle name="Финансовый 4 3" xfId="14821"/>
    <cellStyle name="Финансовый 4 3 2" xfId="14822"/>
    <cellStyle name="Финансовый 4 3 2 2" xfId="27346"/>
    <cellStyle name="Финансовый 4 4" xfId="14823"/>
    <cellStyle name="Финансовый 4 4 2" xfId="14824"/>
    <cellStyle name="Финансовый 4 4 3" xfId="14825"/>
    <cellStyle name="Финансовый 4 5" xfId="14826"/>
    <cellStyle name="Финансовый 4 5 2" xfId="14827"/>
    <cellStyle name="Финансовый 4 5 3" xfId="14828"/>
    <cellStyle name="Финансовый 4 5 4" xfId="21321"/>
    <cellStyle name="Финансовый 4 5 5" xfId="27347"/>
    <cellStyle name="Финансовый 4 6" xfId="14829"/>
    <cellStyle name="Финансовый 4 6 2" xfId="14830"/>
    <cellStyle name="Финансовый 4 6 3" xfId="14831"/>
    <cellStyle name="Финансовый 4 7" xfId="14832"/>
    <cellStyle name="Финансовый 4 7 2" xfId="14833"/>
    <cellStyle name="Финансовый 4 8" xfId="14834"/>
    <cellStyle name="Финансовый 4 9" xfId="14835"/>
    <cellStyle name="Финансовый 4_июль " xfId="14836"/>
    <cellStyle name="Финансовый 40" xfId="14837"/>
    <cellStyle name="Финансовый 40 2" xfId="19694"/>
    <cellStyle name="Финансовый 40 3" xfId="19693"/>
    <cellStyle name="Финансовый 41" xfId="14838"/>
    <cellStyle name="Финансовый 41 2" xfId="19696"/>
    <cellStyle name="Финансовый 41 3" xfId="19695"/>
    <cellStyle name="Финансовый 42" xfId="14839"/>
    <cellStyle name="Финансовый 42 2" xfId="19698"/>
    <cellStyle name="Финансовый 42 3" xfId="19697"/>
    <cellStyle name="Финансовый 43" xfId="14840"/>
    <cellStyle name="Финансовый 43 2" xfId="19700"/>
    <cellStyle name="Финансовый 43 3" xfId="19699"/>
    <cellStyle name="Финансовый 44" xfId="14841"/>
    <cellStyle name="Финансовый 44 2" xfId="19702"/>
    <cellStyle name="Финансовый 44 3" xfId="19701"/>
    <cellStyle name="Финансовый 45" xfId="14842"/>
    <cellStyle name="Финансовый 45 2" xfId="19704"/>
    <cellStyle name="Финансовый 45 3" xfId="19703"/>
    <cellStyle name="Финансовый 46" xfId="14843"/>
    <cellStyle name="Финансовый 46 2" xfId="19706"/>
    <cellStyle name="Финансовый 46 3" xfId="19705"/>
    <cellStyle name="Финансовый 47" xfId="14844"/>
    <cellStyle name="Финансовый 47 2" xfId="19708"/>
    <cellStyle name="Финансовый 47 3" xfId="19707"/>
    <cellStyle name="Финансовый 48" xfId="14845"/>
    <cellStyle name="Финансовый 48 2" xfId="19710"/>
    <cellStyle name="Финансовый 48 3" xfId="19709"/>
    <cellStyle name="Финансовый 49" xfId="14846"/>
    <cellStyle name="Финансовый 49 2" xfId="19712"/>
    <cellStyle name="Финансовый 49 3" xfId="19711"/>
    <cellStyle name="Финансовый 5" xfId="14847"/>
    <cellStyle name="Финансовый 5 10" xfId="14848"/>
    <cellStyle name="Финансовый 5 11" xfId="14849"/>
    <cellStyle name="Финансовый 5 12" xfId="14850"/>
    <cellStyle name="Финансовый 5 13" xfId="14851"/>
    <cellStyle name="Финансовый 5 2" xfId="14852"/>
    <cellStyle name="Финансовый 5 2 2" xfId="14853"/>
    <cellStyle name="Финансовый 5 2 3" xfId="14854"/>
    <cellStyle name="Финансовый 5 3" xfId="14855"/>
    <cellStyle name="Финансовый 5 3 2" xfId="14856"/>
    <cellStyle name="Финансовый 5 3 3" xfId="14857"/>
    <cellStyle name="Финансовый 5 3 4" xfId="27348"/>
    <cellStyle name="Финансовый 5 4" xfId="14858"/>
    <cellStyle name="Финансовый 5 4 2" xfId="21323"/>
    <cellStyle name="Финансовый 5 4 3" xfId="27349"/>
    <cellStyle name="Финансовый 5 5" xfId="14859"/>
    <cellStyle name="Финансовый 5 5 2" xfId="27350"/>
    <cellStyle name="Финансовый 5 6" xfId="14860"/>
    <cellStyle name="Финансовый 5 7" xfId="14861"/>
    <cellStyle name="Финансовый 5 8" xfId="14862"/>
    <cellStyle name="Финансовый 5 9" xfId="14863"/>
    <cellStyle name="Финансовый 50" xfId="14864"/>
    <cellStyle name="Финансовый 50 2" xfId="19714"/>
    <cellStyle name="Финансовый 50 3" xfId="19713"/>
    <cellStyle name="Финансовый 51" xfId="14865"/>
    <cellStyle name="Финансовый 51 2" xfId="19716"/>
    <cellStyle name="Финансовый 51 3" xfId="19715"/>
    <cellStyle name="Финансовый 52" xfId="14866"/>
    <cellStyle name="Финансовый 52 2" xfId="19718"/>
    <cellStyle name="Финансовый 52 3" xfId="19717"/>
    <cellStyle name="Финансовый 53" xfId="14867"/>
    <cellStyle name="Финансовый 53 2" xfId="19720"/>
    <cellStyle name="Финансовый 53 3" xfId="19719"/>
    <cellStyle name="Финансовый 54" xfId="14868"/>
    <cellStyle name="Финансовый 54 2" xfId="19722"/>
    <cellStyle name="Финансовый 54 3" xfId="19721"/>
    <cellStyle name="Финансовый 55" xfId="14869"/>
    <cellStyle name="Финансовый 55 2" xfId="19724"/>
    <cellStyle name="Финансовый 55 3" xfId="19723"/>
    <cellStyle name="Финансовый 56" xfId="14870"/>
    <cellStyle name="Финансовый 56 2" xfId="19726"/>
    <cellStyle name="Финансовый 56 3" xfId="19725"/>
    <cellStyle name="Финансовый 57" xfId="14871"/>
    <cellStyle name="Финансовый 57 2" xfId="19728"/>
    <cellStyle name="Финансовый 57 3" xfId="19727"/>
    <cellStyle name="Финансовый 58" xfId="14872"/>
    <cellStyle name="Финансовый 58 2" xfId="19730"/>
    <cellStyle name="Финансовый 58 3" xfId="19729"/>
    <cellStyle name="Финансовый 59" xfId="14873"/>
    <cellStyle name="Финансовый 59 2" xfId="19732"/>
    <cellStyle name="Финансовый 59 3" xfId="19731"/>
    <cellStyle name="Финансовый 6" xfId="14874"/>
    <cellStyle name="Финансовый 6 10" xfId="14875"/>
    <cellStyle name="Финансовый 6 11" xfId="14876"/>
    <cellStyle name="Финансовый 6 12" xfId="14877"/>
    <cellStyle name="Финансовый 6 13" xfId="14878"/>
    <cellStyle name="Финансовый 6 14" xfId="14879"/>
    <cellStyle name="Финансовый 6 2" xfId="14880"/>
    <cellStyle name="Финансовый 6 2 2" xfId="14881"/>
    <cellStyle name="Финансовый 6 2 3" xfId="27351"/>
    <cellStyle name="Финансовый 6 3" xfId="14882"/>
    <cellStyle name="Финансовый 6 3 2" xfId="14883"/>
    <cellStyle name="Финансовый 6 3 3" xfId="14884"/>
    <cellStyle name="Финансовый 6 4" xfId="14885"/>
    <cellStyle name="Финансовый 6 4 2" xfId="14886"/>
    <cellStyle name="Финансовый 6 4 3" xfId="14887"/>
    <cellStyle name="Финансовый 6 4 4" xfId="21324"/>
    <cellStyle name="Финансовый 6 5" xfId="14888"/>
    <cellStyle name="Финансовый 6 6" xfId="14889"/>
    <cellStyle name="Финансовый 6 7" xfId="14890"/>
    <cellStyle name="Финансовый 6 8" xfId="14891"/>
    <cellStyle name="Финансовый 6 9" xfId="14892"/>
    <cellStyle name="Финансовый 60" xfId="14893"/>
    <cellStyle name="Финансовый 60 2" xfId="19733"/>
    <cellStyle name="Финансовый 61" xfId="14894"/>
    <cellStyle name="Финансовый 61 2" xfId="19734"/>
    <cellStyle name="Финансовый 62" xfId="14895"/>
    <cellStyle name="Финансовый 62 2" xfId="19735"/>
    <cellStyle name="Финансовый 63" xfId="14896"/>
    <cellStyle name="Финансовый 63 2" xfId="19736"/>
    <cellStyle name="Финансовый 64" xfId="14897"/>
    <cellStyle name="Финансовый 64 2" xfId="19737"/>
    <cellStyle name="Финансовый 65" xfId="14898"/>
    <cellStyle name="Финансовый 65 2" xfId="19738"/>
    <cellStyle name="Финансовый 66" xfId="14899"/>
    <cellStyle name="Финансовый 66 2" xfId="19739"/>
    <cellStyle name="Финансовый 67" xfId="14900"/>
    <cellStyle name="Финансовый 67 2" xfId="19740"/>
    <cellStyle name="Финансовый 68" xfId="14901"/>
    <cellStyle name="Финансовый 68 2" xfId="19741"/>
    <cellStyle name="Финансовый 69" xfId="14902"/>
    <cellStyle name="Финансовый 69 2" xfId="19742"/>
    <cellStyle name="Финансовый 7" xfId="14903"/>
    <cellStyle name="Финансовый 7 10" xfId="14904"/>
    <cellStyle name="Финансовый 7 11" xfId="14905"/>
    <cellStyle name="Финансовый 7 12" xfId="14906"/>
    <cellStyle name="Финансовый 7 13" xfId="14907"/>
    <cellStyle name="Финансовый 7 14" xfId="14908"/>
    <cellStyle name="Финансовый 7 2" xfId="14909"/>
    <cellStyle name="Финансовый 7 2 2" xfId="14910"/>
    <cellStyle name="Финансовый 7 2 3" xfId="14911"/>
    <cellStyle name="Финансовый 7 3" xfId="14912"/>
    <cellStyle name="Финансовый 7 3 2" xfId="14913"/>
    <cellStyle name="Финансовый 7 4" xfId="14914"/>
    <cellStyle name="Финансовый 7 5" xfId="14915"/>
    <cellStyle name="Финансовый 7 6" xfId="14916"/>
    <cellStyle name="Финансовый 7 7" xfId="14917"/>
    <cellStyle name="Финансовый 7 8" xfId="14918"/>
    <cellStyle name="Финансовый 7 9" xfId="14919"/>
    <cellStyle name="Финансовый 70" xfId="14920"/>
    <cellStyle name="Финансовый 70 2" xfId="19743"/>
    <cellStyle name="Финансовый 71" xfId="14921"/>
    <cellStyle name="Финансовый 71 2" xfId="19744"/>
    <cellStyle name="Финансовый 72" xfId="14922"/>
    <cellStyle name="Финансовый 72 2" xfId="19745"/>
    <cellStyle name="Финансовый 73" xfId="14923"/>
    <cellStyle name="Финансовый 73 2" xfId="19746"/>
    <cellStyle name="Финансовый 74" xfId="14924"/>
    <cellStyle name="Финансовый 74 2" xfId="19747"/>
    <cellStyle name="Финансовый 75" xfId="14925"/>
    <cellStyle name="Финансовый 75 2" xfId="19748"/>
    <cellStyle name="Финансовый 76" xfId="14926"/>
    <cellStyle name="Финансовый 76 2" xfId="19749"/>
    <cellStyle name="Финансовый 77" xfId="14927"/>
    <cellStyle name="Финансовый 77 2" xfId="19750"/>
    <cellStyle name="Финансовый 78" xfId="14928"/>
    <cellStyle name="Финансовый 78 2" xfId="19751"/>
    <cellStyle name="Финансовый 79" xfId="15301"/>
    <cellStyle name="Финансовый 79 2" xfId="15523"/>
    <cellStyle name="Финансовый 79 2 2" xfId="19752"/>
    <cellStyle name="Финансовый 8" xfId="14929"/>
    <cellStyle name="Финансовый 8 10" xfId="14930"/>
    <cellStyle name="Финансовый 8 11" xfId="14931"/>
    <cellStyle name="Финансовый 8 12" xfId="14932"/>
    <cellStyle name="Финансовый 8 13" xfId="14933"/>
    <cellStyle name="Финансовый 8 14" xfId="14934"/>
    <cellStyle name="Финансовый 8 2" xfId="14935"/>
    <cellStyle name="Финансовый 8 2 2" xfId="14936"/>
    <cellStyle name="Финансовый 8 2 3" xfId="14937"/>
    <cellStyle name="Финансовый 8 3" xfId="14938"/>
    <cellStyle name="Финансовый 8 3 2" xfId="14939"/>
    <cellStyle name="Финансовый 8 4" xfId="14940"/>
    <cellStyle name="Финансовый 8 5" xfId="14941"/>
    <cellStyle name="Финансовый 8 6" xfId="14942"/>
    <cellStyle name="Финансовый 8 7" xfId="14943"/>
    <cellStyle name="Финансовый 8 8" xfId="14944"/>
    <cellStyle name="Финансовый 8 9" xfId="14945"/>
    <cellStyle name="Финансовый 80" xfId="15308"/>
    <cellStyle name="Финансовый 80 2" xfId="19754"/>
    <cellStyle name="Финансовый 80 3" xfId="19753"/>
    <cellStyle name="Финансовый 81" xfId="15310"/>
    <cellStyle name="Финансовый 81 2" xfId="19756"/>
    <cellStyle name="Финансовый 81 3" xfId="19755"/>
    <cellStyle name="Финансовый 82" xfId="15312"/>
    <cellStyle name="Финансовый 82 2" xfId="19985"/>
    <cellStyle name="Финансовый 82 3" xfId="19757"/>
    <cellStyle name="Финансовый 83" xfId="15314"/>
    <cellStyle name="Финансовый 83 2" xfId="19986"/>
    <cellStyle name="Финансовый 83 3" xfId="19758"/>
    <cellStyle name="Финансовый 84" xfId="15316"/>
    <cellStyle name="Финансовый 84 2" xfId="19987"/>
    <cellStyle name="Финансовый 84 3" xfId="19759"/>
    <cellStyle name="Финансовый 85" xfId="15318"/>
    <cellStyle name="Финансовый 85 2" xfId="19988"/>
    <cellStyle name="Финансовый 85 3" xfId="19760"/>
    <cellStyle name="Финансовый 86" xfId="15320"/>
    <cellStyle name="Финансовый 86 2" xfId="19989"/>
    <cellStyle name="Финансовый 86 3" xfId="19761"/>
    <cellStyle name="Финансовый 87" xfId="15522"/>
    <cellStyle name="Финансовый 87 2" xfId="19990"/>
    <cellStyle name="Финансовый 87 3" xfId="19762"/>
    <cellStyle name="Финансовый 88" xfId="15324"/>
    <cellStyle name="Финансовый 88 2" xfId="19991"/>
    <cellStyle name="Финансовый 88 3" xfId="19763"/>
    <cellStyle name="Финансовый 89" xfId="17223"/>
    <cellStyle name="Финансовый 89 2" xfId="19992"/>
    <cellStyle name="Финансовый 89 3" xfId="19764"/>
    <cellStyle name="Финансовый 9" xfId="14946"/>
    <cellStyle name="Финансовый 9 10" xfId="14947"/>
    <cellStyle name="Финансовый 9 11" xfId="14948"/>
    <cellStyle name="Финансовый 9 12" xfId="14949"/>
    <cellStyle name="Финансовый 9 13" xfId="14950"/>
    <cellStyle name="Финансовый 9 14" xfId="14951"/>
    <cellStyle name="Финансовый 9 2" xfId="14952"/>
    <cellStyle name="Финансовый 9 2 2" xfId="14953"/>
    <cellStyle name="Финансовый 9 2 3" xfId="14954"/>
    <cellStyle name="Финансовый 9 3" xfId="14955"/>
    <cellStyle name="Финансовый 9 3 2" xfId="14956"/>
    <cellStyle name="Финансовый 9 3 3" xfId="14957"/>
    <cellStyle name="Финансовый 9 4" xfId="14958"/>
    <cellStyle name="Финансовый 9 5" xfId="14959"/>
    <cellStyle name="Финансовый 9 6" xfId="14960"/>
    <cellStyle name="Финансовый 9 7" xfId="14961"/>
    <cellStyle name="Финансовый 9 8" xfId="14962"/>
    <cellStyle name="Финансовый 9 9" xfId="14963"/>
    <cellStyle name="Финансовый 90" xfId="17255"/>
    <cellStyle name="Финансовый 90 2" xfId="19993"/>
    <cellStyle name="Финансовый 90 3" xfId="19765"/>
    <cellStyle name="Финансовый 91" xfId="19766"/>
    <cellStyle name="Финансовый 91 2" xfId="19994"/>
    <cellStyle name="Финансовый 92" xfId="19767"/>
    <cellStyle name="Финансовый 92 2" xfId="19995"/>
    <cellStyle name="Финансовый 93" xfId="19768"/>
    <cellStyle name="Финансовый 93 2" xfId="19996"/>
    <cellStyle name="Финансовый 94" xfId="19769"/>
    <cellStyle name="Финансовый 94 2" xfId="19997"/>
    <cellStyle name="Финансовый 95" xfId="19770"/>
    <cellStyle name="Финансовый 95 2" xfId="19998"/>
    <cellStyle name="Финансовый 96" xfId="19771"/>
    <cellStyle name="Финансовый 96 2" xfId="19999"/>
    <cellStyle name="Финансовый 97" xfId="19772"/>
    <cellStyle name="Финансовый 97 2" xfId="20000"/>
    <cellStyle name="Финансовый 98" xfId="19773"/>
    <cellStyle name="Финансовый 98 2" xfId="20001"/>
    <cellStyle name="Финансовый 99" xfId="19774"/>
    <cellStyle name="Финансовый 99 2" xfId="20002"/>
    <cellStyle name="Формула" xfId="14964"/>
    <cellStyle name="Формула 2" xfId="14965"/>
    <cellStyle name="Формула 2 2" xfId="14966"/>
    <cellStyle name="Формула 2 3" xfId="14967"/>
    <cellStyle name="Формула 3" xfId="14968"/>
    <cellStyle name="Формула 3 2" xfId="14969"/>
    <cellStyle name="Формула 3 3" xfId="14970"/>
    <cellStyle name="Формула 4" xfId="14971"/>
    <cellStyle name="Формула 4 2" xfId="14972"/>
    <cellStyle name="Формула 5" xfId="14973"/>
    <cellStyle name="Формула 5 2" xfId="14974"/>
    <cellStyle name="Формула 6" xfId="14975"/>
    <cellStyle name="Формула 7" xfId="14976"/>
    <cellStyle name="Формула 8" xfId="15517"/>
    <cellStyle name="Формула 9" xfId="17192"/>
    <cellStyle name="Формула_5" xfId="14977"/>
    <cellStyle name="ФормулаВБ" xfId="14978"/>
    <cellStyle name="ФормулаВБ 10" xfId="14979"/>
    <cellStyle name="ФормулаВБ 11" xfId="14980"/>
    <cellStyle name="ФормулаВБ 12" xfId="14981"/>
    <cellStyle name="ФормулаВБ 13" xfId="14982"/>
    <cellStyle name="ФормулаВБ 14" xfId="14983"/>
    <cellStyle name="ФормулаВБ 15" xfId="14984"/>
    <cellStyle name="ФормулаВБ 16" xfId="14985"/>
    <cellStyle name="ФормулаВБ 17" xfId="14986"/>
    <cellStyle name="ФормулаВБ 18" xfId="14987"/>
    <cellStyle name="ФормулаВБ 19" xfId="14988"/>
    <cellStyle name="ФормулаВБ 2" xfId="14989"/>
    <cellStyle name="ФормулаВБ 2 2" xfId="14990"/>
    <cellStyle name="ФормулаВБ 2 3" xfId="14991"/>
    <cellStyle name="ФормулаВБ 2 4" xfId="14992"/>
    <cellStyle name="ФормулаВБ 2 5" xfId="14993"/>
    <cellStyle name="ФормулаВБ 20" xfId="14994"/>
    <cellStyle name="ФормулаВБ 21" xfId="14995"/>
    <cellStyle name="ФормулаВБ 22" xfId="14996"/>
    <cellStyle name="ФормулаВБ 23" xfId="14997"/>
    <cellStyle name="ФормулаВБ 24" xfId="14998"/>
    <cellStyle name="ФормулаВБ 25" xfId="14999"/>
    <cellStyle name="ФормулаВБ 26" xfId="15000"/>
    <cellStyle name="ФормулаВБ 27" xfId="15001"/>
    <cellStyle name="ФормулаВБ 28" xfId="15002"/>
    <cellStyle name="ФормулаВБ 29" xfId="15003"/>
    <cellStyle name="ФормулаВБ 3" xfId="15004"/>
    <cellStyle name="ФормулаВБ 3 2" xfId="15005"/>
    <cellStyle name="ФормулаВБ 30" xfId="15006"/>
    <cellStyle name="ФормулаВБ 31" xfId="15007"/>
    <cellStyle name="ФормулаВБ 32" xfId="15008"/>
    <cellStyle name="ФормулаВБ 33" xfId="15518"/>
    <cellStyle name="ФормулаВБ 34" xfId="17193"/>
    <cellStyle name="ФормулаВБ 4" xfId="15009"/>
    <cellStyle name="ФормулаВБ 4 2" xfId="15010"/>
    <cellStyle name="ФормулаВБ 5" xfId="15011"/>
    <cellStyle name="ФормулаВБ 5 2" xfId="15012"/>
    <cellStyle name="ФормулаВБ 6" xfId="15013"/>
    <cellStyle name="ФормулаВБ 7" xfId="15014"/>
    <cellStyle name="ФормулаВБ 8" xfId="15015"/>
    <cellStyle name="ФормулаВБ 9" xfId="15016"/>
    <cellStyle name="ФормулаВБ_Книга1" xfId="15017"/>
    <cellStyle name="ФормулаНаКонтроль" xfId="15018"/>
    <cellStyle name="ФормулаНаКонтроль 10" xfId="15019"/>
    <cellStyle name="ФормулаНаКонтроль 11" xfId="15020"/>
    <cellStyle name="ФормулаНаКонтроль 12" xfId="15021"/>
    <cellStyle name="ФормулаНаКонтроль 13" xfId="15022"/>
    <cellStyle name="ФормулаНаКонтроль 14" xfId="15023"/>
    <cellStyle name="ФормулаНаКонтроль 15" xfId="15024"/>
    <cellStyle name="ФормулаНаКонтроль 16" xfId="15025"/>
    <cellStyle name="ФормулаНаКонтроль 17" xfId="15026"/>
    <cellStyle name="ФормулаНаКонтроль 18" xfId="15027"/>
    <cellStyle name="ФормулаНаКонтроль 19" xfId="15028"/>
    <cellStyle name="ФормулаНаКонтроль 2" xfId="15029"/>
    <cellStyle name="ФормулаНаКонтроль 2 2" xfId="15030"/>
    <cellStyle name="ФормулаНаКонтроль 20" xfId="15031"/>
    <cellStyle name="ФормулаНаКонтроль 21" xfId="15032"/>
    <cellStyle name="ФормулаНаКонтроль 22" xfId="15033"/>
    <cellStyle name="ФормулаНаКонтроль 23" xfId="15034"/>
    <cellStyle name="ФормулаНаКонтроль 24" xfId="15035"/>
    <cellStyle name="ФормулаНаКонтроль 25" xfId="15036"/>
    <cellStyle name="ФормулаНаКонтроль 26" xfId="15037"/>
    <cellStyle name="ФормулаНаКонтроль 27" xfId="15038"/>
    <cellStyle name="ФормулаНаКонтроль 28" xfId="15039"/>
    <cellStyle name="ФормулаНаКонтроль 29" xfId="15040"/>
    <cellStyle name="ФормулаНаКонтроль 3" xfId="15041"/>
    <cellStyle name="ФормулаНаКонтроль 3 2" xfId="15042"/>
    <cellStyle name="ФормулаНаКонтроль 30" xfId="15043"/>
    <cellStyle name="ФормулаНаКонтроль 31" xfId="15044"/>
    <cellStyle name="ФормулаНаКонтроль 32" xfId="15045"/>
    <cellStyle name="ФормулаНаКонтроль 33" xfId="15046"/>
    <cellStyle name="ФормулаНаКонтроль 34" xfId="15047"/>
    <cellStyle name="ФормулаНаКонтроль 35" xfId="15519"/>
    <cellStyle name="ФормулаНаКонтроль 36" xfId="17194"/>
    <cellStyle name="ФормулаНаКонтроль 4" xfId="15048"/>
    <cellStyle name="ФормулаНаКонтроль 4 2" xfId="15049"/>
    <cellStyle name="ФормулаНаКонтроль 5" xfId="15050"/>
    <cellStyle name="ФормулаНаКонтроль 6" xfId="15051"/>
    <cellStyle name="ФормулаНаКонтроль 7" xfId="15052"/>
    <cellStyle name="ФормулаНаКонтроль 8" xfId="15053"/>
    <cellStyle name="ФормулаНаКонтроль 9" xfId="15054"/>
    <cellStyle name="ФормулаНаКонтроль_GRES.2007.5" xfId="15055"/>
    <cellStyle name="Хороший" xfId="16" builtinId="26" customBuiltin="1"/>
    <cellStyle name="Хороший 10" xfId="15056"/>
    <cellStyle name="Хороший 10 2" xfId="15057"/>
    <cellStyle name="Хороший 10 3" xfId="15058"/>
    <cellStyle name="Хороший 10 4" xfId="15059"/>
    <cellStyle name="Хороший 10 5" xfId="15060"/>
    <cellStyle name="Хороший 11" xfId="15061"/>
    <cellStyle name="Хороший 11 2" xfId="15062"/>
    <cellStyle name="Хороший 11 3" xfId="15063"/>
    <cellStyle name="Хороший 11 4" xfId="15064"/>
    <cellStyle name="Хороший 11 5" xfId="15065"/>
    <cellStyle name="Хороший 12" xfId="15066"/>
    <cellStyle name="Хороший 12 2" xfId="15067"/>
    <cellStyle name="Хороший 12 3" xfId="15068"/>
    <cellStyle name="Хороший 12 4" xfId="15069"/>
    <cellStyle name="Хороший 12 5" xfId="15070"/>
    <cellStyle name="Хороший 13" xfId="15071"/>
    <cellStyle name="Хороший 13 2" xfId="15072"/>
    <cellStyle name="Хороший 13 3" xfId="15073"/>
    <cellStyle name="Хороший 13 4" xfId="15074"/>
    <cellStyle name="Хороший 13 5" xfId="15075"/>
    <cellStyle name="Хороший 14" xfId="15076"/>
    <cellStyle name="Хороший 14 2" xfId="15077"/>
    <cellStyle name="Хороший 14 3" xfId="15078"/>
    <cellStyle name="Хороший 14 4" xfId="15079"/>
    <cellStyle name="Хороший 14 5" xfId="15080"/>
    <cellStyle name="Хороший 15" xfId="15081"/>
    <cellStyle name="Хороший 15 2" xfId="15082"/>
    <cellStyle name="Хороший 15 3" xfId="15083"/>
    <cellStyle name="Хороший 15 4" xfId="15084"/>
    <cellStyle name="Хороший 15 5" xfId="15085"/>
    <cellStyle name="Хороший 16" xfId="15086"/>
    <cellStyle name="Хороший 16 2" xfId="15087"/>
    <cellStyle name="Хороший 17" xfId="15088"/>
    <cellStyle name="Хороший 18" xfId="15089"/>
    <cellStyle name="Хороший 19" xfId="15090"/>
    <cellStyle name="Хороший 2" xfId="15091"/>
    <cellStyle name="Хороший 2 10" xfId="15092"/>
    <cellStyle name="Хороший 2 11" xfId="15093"/>
    <cellStyle name="Хороший 2 2" xfId="15094"/>
    <cellStyle name="Хороший 2 2 2" xfId="15095"/>
    <cellStyle name="Хороший 2 2 3" xfId="27352"/>
    <cellStyle name="Хороший 2 3" xfId="15096"/>
    <cellStyle name="Хороший 2 3 2" xfId="19775"/>
    <cellStyle name="Хороший 2 4" xfId="15097"/>
    <cellStyle name="Хороший 2 4 2" xfId="19776"/>
    <cellStyle name="Хороший 2 5" xfId="15098"/>
    <cellStyle name="Хороший 2 6" xfId="15099"/>
    <cellStyle name="Хороший 2 6 2" xfId="15100"/>
    <cellStyle name="Хороший 2 7" xfId="15101"/>
    <cellStyle name="Хороший 2 8" xfId="15102"/>
    <cellStyle name="Хороший 2 9" xfId="15103"/>
    <cellStyle name="Хороший 2_июль " xfId="15104"/>
    <cellStyle name="Хороший 20" xfId="19777"/>
    <cellStyle name="Хороший 21" xfId="19778"/>
    <cellStyle name="Хороший 22" xfId="19779"/>
    <cellStyle name="Хороший 23" xfId="19780"/>
    <cellStyle name="Хороший 24" xfId="19781"/>
    <cellStyle name="Хороший 25" xfId="19782"/>
    <cellStyle name="Хороший 25 2" xfId="27353"/>
    <cellStyle name="Хороший 26" xfId="19783"/>
    <cellStyle name="Хороший 26 2" xfId="27354"/>
    <cellStyle name="Хороший 27" xfId="19784"/>
    <cellStyle name="Хороший 28" xfId="19785"/>
    <cellStyle name="Хороший 29" xfId="19786"/>
    <cellStyle name="Хороший 3" xfId="15105"/>
    <cellStyle name="Хороший 3 2" xfId="15106"/>
    <cellStyle name="Хороший 3 2 2" xfId="27355"/>
    <cellStyle name="Хороший 3 3" xfId="15107"/>
    <cellStyle name="Хороший 3 4" xfId="15108"/>
    <cellStyle name="Хороший 3 5" xfId="15109"/>
    <cellStyle name="Хороший 3 6" xfId="15110"/>
    <cellStyle name="Хороший 30" xfId="19787"/>
    <cellStyle name="Хороший 31" xfId="19788"/>
    <cellStyle name="Хороший 32" xfId="19789"/>
    <cellStyle name="Хороший 33" xfId="19790"/>
    <cellStyle name="Хороший 34" xfId="19791"/>
    <cellStyle name="Хороший 35" xfId="19792"/>
    <cellStyle name="Хороший 36" xfId="19793"/>
    <cellStyle name="Хороший 37" xfId="19794"/>
    <cellStyle name="Хороший 38" xfId="19795"/>
    <cellStyle name="Хороший 39" xfId="19796"/>
    <cellStyle name="Хороший 4" xfId="15111"/>
    <cellStyle name="Хороший 4 2" xfId="15112"/>
    <cellStyle name="Хороший 4 3" xfId="15113"/>
    <cellStyle name="Хороший 4 4" xfId="15114"/>
    <cellStyle name="Хороший 4 5" xfId="15115"/>
    <cellStyle name="Хороший 40" xfId="19797"/>
    <cellStyle name="Хороший 41" xfId="19798"/>
    <cellStyle name="Хороший 42" xfId="19799"/>
    <cellStyle name="Хороший 43" xfId="19800"/>
    <cellStyle name="Хороший 44" xfId="19801"/>
    <cellStyle name="Хороший 45" xfId="19802"/>
    <cellStyle name="Хороший 46" xfId="19803"/>
    <cellStyle name="Хороший 47" xfId="19804"/>
    <cellStyle name="Хороший 48" xfId="19805"/>
    <cellStyle name="Хороший 49" xfId="19806"/>
    <cellStyle name="Хороший 5" xfId="15116"/>
    <cellStyle name="Хороший 5 2" xfId="15117"/>
    <cellStyle name="Хороший 5 3" xfId="15118"/>
    <cellStyle name="Хороший 5 4" xfId="15119"/>
    <cellStyle name="Хороший 5 5" xfId="15120"/>
    <cellStyle name="Хороший 50" xfId="19807"/>
    <cellStyle name="Хороший 51" xfId="19808"/>
    <cellStyle name="Хороший 52" xfId="19809"/>
    <cellStyle name="Хороший 53" xfId="19810"/>
    <cellStyle name="Хороший 54" xfId="19811"/>
    <cellStyle name="Хороший 55" xfId="19812"/>
    <cellStyle name="Хороший 56" xfId="19813"/>
    <cellStyle name="Хороший 57" xfId="19814"/>
    <cellStyle name="Хороший 58" xfId="19815"/>
    <cellStyle name="Хороший 59" xfId="19816"/>
    <cellStyle name="Хороший 6" xfId="15121"/>
    <cellStyle name="Хороший 6 2" xfId="15122"/>
    <cellStyle name="Хороший 6 3" xfId="15123"/>
    <cellStyle name="Хороший 6 4" xfId="15124"/>
    <cellStyle name="Хороший 6 5" xfId="15125"/>
    <cellStyle name="Хороший 60" xfId="19817"/>
    <cellStyle name="Хороший 61" xfId="19818"/>
    <cellStyle name="Хороший 62" xfId="19819"/>
    <cellStyle name="Хороший 63" xfId="19820"/>
    <cellStyle name="Хороший 64" xfId="19821"/>
    <cellStyle name="Хороший 65" xfId="19822"/>
    <cellStyle name="Хороший 66" xfId="19823"/>
    <cellStyle name="Хороший 67" xfId="19824"/>
    <cellStyle name="Хороший 68" xfId="19825"/>
    <cellStyle name="Хороший 69" xfId="19826"/>
    <cellStyle name="Хороший 7" xfId="15126"/>
    <cellStyle name="Хороший 7 2" xfId="15127"/>
    <cellStyle name="Хороший 7 3" xfId="15128"/>
    <cellStyle name="Хороший 7 4" xfId="15129"/>
    <cellStyle name="Хороший 7 5" xfId="15130"/>
    <cellStyle name="Хороший 70" xfId="20003"/>
    <cellStyle name="Хороший 70 2" xfId="21684"/>
    <cellStyle name="Хороший 71" xfId="20671"/>
    <cellStyle name="Хороший 71 2" xfId="21685"/>
    <cellStyle name="Хороший 72" xfId="21686"/>
    <cellStyle name="Хороший 73" xfId="21687"/>
    <cellStyle name="Хороший 74" xfId="21688"/>
    <cellStyle name="Хороший 75" xfId="21730"/>
    <cellStyle name="Хороший 76" xfId="21772"/>
    <cellStyle name="Хороший 77" xfId="21813"/>
    <cellStyle name="Хороший 78" xfId="21854"/>
    <cellStyle name="Хороший 79" xfId="21894"/>
    <cellStyle name="Хороший 8" xfId="15131"/>
    <cellStyle name="Хороший 8 2" xfId="15132"/>
    <cellStyle name="Хороший 8 3" xfId="15133"/>
    <cellStyle name="Хороший 8 4" xfId="15134"/>
    <cellStyle name="Хороший 8 5" xfId="15135"/>
    <cellStyle name="Хороший 80" xfId="21934"/>
    <cellStyle name="Хороший 9" xfId="15136"/>
    <cellStyle name="Хороший 9 2" xfId="15137"/>
    <cellStyle name="Хороший 9 3" xfId="15138"/>
    <cellStyle name="Хороший 9 4" xfId="15139"/>
    <cellStyle name="Хороший 9 5" xfId="15140"/>
    <cellStyle name="Цифры по центру с десятыми" xfId="15141"/>
    <cellStyle name="Цифры по центру с десятыми 2" xfId="15142"/>
    <cellStyle name="Цифры по центру с десятыми 3" xfId="15143"/>
    <cellStyle name="Числовой" xfId="15144"/>
    <cellStyle name="Џђћ–…ќ’ќ›‰" xfId="15145"/>
    <cellStyle name="Џђћ–…ќ’ќ›‰ 2" xfId="15146"/>
    <cellStyle name="Џђћ–…ќ’ќ›‰ 2 2" xfId="15147"/>
    <cellStyle name="Џђћ–…ќ’ќ›‰ 3" xfId="15148"/>
    <cellStyle name="Џђћ–…ќ’ќ›‰ 4" xfId="15149"/>
    <cellStyle name="Џђћ–…ќ’ќ›‰ 5" xfId="15150"/>
    <cellStyle name="Џђћ–…ќ’ќ›‰ 6" xfId="15151"/>
    <cellStyle name="Џђћ–…ќ’ќ›‰ 7" xfId="15520"/>
    <cellStyle name="Џђћ–…ќ’ќ›‰ 8" xfId="17195"/>
    <cellStyle name="Шапка таблицы" xfId="15152"/>
    <cellStyle name="Шапка таблицы 2" xfId="15153"/>
    <cellStyle name="Шапка таблицы 2 2" xfId="15154"/>
    <cellStyle name="Шапка таблицы 3" xfId="15155"/>
    <cellStyle name="Шапка таблицы 3 2" xfId="15156"/>
    <cellStyle name="Шапка таблицы 4" xfId="15157"/>
    <cellStyle name="Шапка таблицы 4 2" xfId="15158"/>
    <cellStyle name="Шапка таблицы 5" xfId="15159"/>
    <cellStyle name="ШАУ" xfId="15160"/>
    <cellStyle name="ܘ_x0008_" xfId="15161"/>
    <cellStyle name="ܛ_x0008_" xfId="15162"/>
    <cellStyle name="Ž–…’›‰" xfId="15163"/>
    <cellStyle name="標準_BS-Cr" xfId="15164"/>
    <cellStyle name="㐀കܒ_x0008_" xfId="15165"/>
    <cellStyle name="㼿" xfId="15166"/>
    <cellStyle name="㼿 2" xfId="17196"/>
    <cellStyle name="㼿 2 2" xfId="28884"/>
    <cellStyle name="㼿 2 3" xfId="30797"/>
    <cellStyle name="㼿?" xfId="15167"/>
    <cellStyle name="㼿? 10" xfId="15168"/>
    <cellStyle name="㼿? 2" xfId="15169"/>
    <cellStyle name="㼿? 3" xfId="15170"/>
    <cellStyle name="㼿? 4" xfId="15171"/>
    <cellStyle name="㼿? 5" xfId="15172"/>
    <cellStyle name="㼿? 6" xfId="15173"/>
    <cellStyle name="㼿? 7" xfId="15174"/>
    <cellStyle name="㼿? 8" xfId="15175"/>
    <cellStyle name="㼿? 9" xfId="15176"/>
    <cellStyle name="㼿㼿" xfId="15177"/>
    <cellStyle name="㼿㼿 2" xfId="15178"/>
    <cellStyle name="㼿㼿 2 2" xfId="17197"/>
    <cellStyle name="㼿㼿 2 2 2" xfId="28885"/>
    <cellStyle name="㼿㼿 2 2 3" xfId="30798"/>
    <cellStyle name="㼿㼿 3" xfId="15179"/>
    <cellStyle name="㼿㼿 3 2" xfId="17198"/>
    <cellStyle name="㼿㼿 3 2 2" xfId="28886"/>
    <cellStyle name="㼿㼿 3 2 3" xfId="30799"/>
    <cellStyle name="㼿㼿 4" xfId="15180"/>
    <cellStyle name="㼿㼿 4 2" xfId="17199"/>
    <cellStyle name="㼿㼿 4 2 2" xfId="28887"/>
    <cellStyle name="㼿㼿 4 2 3" xfId="30800"/>
    <cellStyle name="㼿㼿 5" xfId="15181"/>
    <cellStyle name="㼿㼿 5 2" xfId="17200"/>
    <cellStyle name="㼿㼿 5 2 2" xfId="28888"/>
    <cellStyle name="㼿㼿 5 2 3" xfId="30801"/>
    <cellStyle name="㼿㼿 6" xfId="15182"/>
    <cellStyle name="㼿㼿 6 2" xfId="17201"/>
    <cellStyle name="㼿㼿 6 2 2" xfId="28889"/>
    <cellStyle name="㼿㼿 6 2 3" xfId="30802"/>
    <cellStyle name="㼿㼿 7" xfId="15183"/>
    <cellStyle name="㼿㼿 7 2" xfId="17202"/>
    <cellStyle name="㼿㼿 7 2 2" xfId="28890"/>
    <cellStyle name="㼿㼿 7 2 3" xfId="30803"/>
    <cellStyle name="㼿㼿 8" xfId="15184"/>
    <cellStyle name="㼿㼿 8 2" xfId="17203"/>
    <cellStyle name="㼿㼿 8 2 2" xfId="28891"/>
    <cellStyle name="㼿㼿 8 2 3" xfId="30804"/>
    <cellStyle name="㼿㼿 9" xfId="15185"/>
    <cellStyle name="㼿㼿 9 2" xfId="17204"/>
    <cellStyle name="㼿㼿 9 2 2" xfId="28892"/>
    <cellStyle name="㼿㼿 9 2 3" xfId="30805"/>
    <cellStyle name="㼿㼿?" xfId="15186"/>
    <cellStyle name="㼿㼿? 10" xfId="17205"/>
    <cellStyle name="㼿㼿? 10 2" xfId="28893"/>
    <cellStyle name="㼿㼿? 10 3" xfId="30806"/>
    <cellStyle name="㼿㼿? 2" xfId="15187"/>
    <cellStyle name="㼿㼿? 2 2" xfId="17206"/>
    <cellStyle name="㼿㼿? 2 2 2" xfId="28894"/>
    <cellStyle name="㼿㼿? 2 2 3" xfId="30807"/>
    <cellStyle name="㼿㼿? 3" xfId="15188"/>
    <cellStyle name="㼿㼿? 3 2" xfId="17207"/>
    <cellStyle name="㼿㼿? 3 2 2" xfId="28895"/>
    <cellStyle name="㼿㼿? 3 2 3" xfId="30808"/>
    <cellStyle name="㼿㼿? 4" xfId="15189"/>
    <cellStyle name="㼿㼿? 4 2" xfId="17208"/>
    <cellStyle name="㼿㼿? 4 2 2" xfId="28896"/>
    <cellStyle name="㼿㼿? 4 2 3" xfId="30809"/>
    <cellStyle name="㼿㼿? 5" xfId="15190"/>
    <cellStyle name="㼿㼿? 5 2" xfId="17209"/>
    <cellStyle name="㼿㼿? 5 2 2" xfId="28897"/>
    <cellStyle name="㼿㼿? 5 2 3" xfId="30810"/>
    <cellStyle name="㼿㼿? 6" xfId="15191"/>
    <cellStyle name="㼿㼿? 6 2" xfId="17210"/>
    <cellStyle name="㼿㼿? 6 2 2" xfId="28898"/>
    <cellStyle name="㼿㼿? 6 2 3" xfId="30811"/>
    <cellStyle name="㼿㼿? 7" xfId="15192"/>
    <cellStyle name="㼿㼿? 7 2" xfId="17211"/>
    <cellStyle name="㼿㼿? 7 2 2" xfId="28899"/>
    <cellStyle name="㼿㼿? 7 2 3" xfId="30812"/>
    <cellStyle name="㼿㼿? 8" xfId="15193"/>
    <cellStyle name="㼿㼿? 8 2" xfId="17212"/>
    <cellStyle name="㼿㼿? 8 2 2" xfId="28900"/>
    <cellStyle name="㼿㼿? 8 2 3" xfId="30813"/>
    <cellStyle name="㼿㼿? 9" xfId="15194"/>
    <cellStyle name="㼿㼿? 9 2" xfId="17213"/>
    <cellStyle name="㼿㼿? 9 2 2" xfId="28901"/>
    <cellStyle name="㼿㼿? 9 2 3" xfId="30814"/>
    <cellStyle name="㼿㼿㼿" xfId="15195"/>
    <cellStyle name="㼿㼿㼿?" xfId="15196"/>
    <cellStyle name="㼿㼿㼿㼿" xfId="15197"/>
    <cellStyle name="㼿㼿㼿㼿?" xfId="15198"/>
    <cellStyle name="㼿㼿㼿㼿㼿" xfId="15199"/>
    <cellStyle name="㼿㼿㼿㼿㼿 2" xfId="15200"/>
    <cellStyle name="㼿㼿㼿㼿㼿 2 2" xfId="17214"/>
    <cellStyle name="㼿㼿㼿㼿㼿 2 2 2" xfId="28902"/>
    <cellStyle name="㼿㼿㼿㼿㼿 2 2 3" xfId="30815"/>
    <cellStyle name="㼿㼿㼿㼿㼿 3" xfId="15201"/>
    <cellStyle name="㼿㼿㼿㼿㼿 3 2" xfId="17215"/>
    <cellStyle name="㼿㼿㼿㼿㼿 3 2 2" xfId="28903"/>
    <cellStyle name="㼿㼿㼿㼿㼿 3 2 3" xfId="30816"/>
    <cellStyle name="㼿㼿㼿㼿㼿 4" xfId="15202"/>
    <cellStyle name="㼿㼿㼿㼿㼿 4 2" xfId="17216"/>
    <cellStyle name="㼿㼿㼿㼿㼿 4 2 2" xfId="28904"/>
    <cellStyle name="㼿㼿㼿㼿㼿 4 2 3" xfId="30817"/>
    <cellStyle name="㼿㼿㼿㼿㼿 5" xfId="15203"/>
    <cellStyle name="㼿㼿㼿㼿㼿 5 2" xfId="17217"/>
    <cellStyle name="㼿㼿㼿㼿㼿 5 2 2" xfId="28905"/>
    <cellStyle name="㼿㼿㼿㼿㼿 5 2 3" xfId="30818"/>
    <cellStyle name="㼿㼿㼿㼿㼿 6" xfId="15204"/>
    <cellStyle name="㼿㼿㼿㼿㼿 6 2" xfId="17218"/>
    <cellStyle name="㼿㼿㼿㼿㼿 6 2 2" xfId="28906"/>
    <cellStyle name="㼿㼿㼿㼿㼿 6 2 3" xfId="30819"/>
    <cellStyle name="㼿㼿㼿㼿㼿 7" xfId="15205"/>
    <cellStyle name="㼿㼿㼿㼿㼿 7 2" xfId="17219"/>
    <cellStyle name="㼿㼿㼿㼿㼿 7 2 2" xfId="28907"/>
    <cellStyle name="㼿㼿㼿㼿㼿 7 2 3" xfId="30820"/>
    <cellStyle name="㼿㼿㼿㼿㼿 8" xfId="15206"/>
    <cellStyle name="㼿㼿㼿㼿㼿 8 2" xfId="17220"/>
    <cellStyle name="㼿㼿㼿㼿㼿 8 2 2" xfId="28908"/>
    <cellStyle name="㼿㼿㼿㼿㼿 8 2 3" xfId="30821"/>
    <cellStyle name="㼿㼿㼿㼿㼿 9" xfId="15207"/>
    <cellStyle name="㼿㼿㼿㼿㼿 9 2" xfId="17221"/>
    <cellStyle name="㼿㼿㼿㼿㼿 9 2 2" xfId="28909"/>
    <cellStyle name="㼿㼿㼿㼿㼿 9 2 3" xfId="30822"/>
    <cellStyle name="㼿㼿㼿㼿㼿?" xfId="15208"/>
    <cellStyle name="㼿㼿㼿㼿㼿㼿?" xfId="15209"/>
    <cellStyle name="㼿㼿㼿㼿㼿㼿㼿?" xfId="15210"/>
    <cellStyle name="㼿㼿㼿㼿㼿㼿㼿㼿" xfId="15211"/>
    <cellStyle name="㼿㼿㼿㼿㼿㼿㼿㼿㼿" xfId="15212"/>
    <cellStyle name="㼿㼿㼿㼿㼿㼿㼿㼿㼿㼿" xfId="15213"/>
    <cellStyle name="㼿㼿㼿㼿㼿㼿㼿㼿㼿㼿?" xfId="15214"/>
    <cellStyle name="㼿㼿㼿㼿㼿㼿㼿㼿㼿㼿㼿" xfId="15215"/>
    <cellStyle name="㼿㼿㼿㼿㼿㼿㼿㼿㼿㼿㼿?" xfId="15216"/>
    <cellStyle name="㼿㼿㼿㼿㼿㼿㼿㼿㼿㼿㼿㼿" xfId="15217"/>
    <cellStyle name="㼿㼿㼿㼿㼿㼿㼿㼿㼿㼿㼿㼿?" xfId="15218"/>
    <cellStyle name="㼿㼿㼿㼿㼿㼿㼿㼿㼿㼿㼿㼿㼿" xfId="15219"/>
    <cellStyle name="㼿㼿㼿㼿㼿㼿㼿㼿㼿㼿㼿㼿㼿?" xfId="15220"/>
    <cellStyle name="㼿㼿㼿㼿㼿㼿㼿㼿㼿㼿㼿㼿㼿㼿" xfId="15221"/>
    <cellStyle name="㼿㼿㼿㼿㼿㼿㼿㼿㼿㼿㼿㼿㼿㼿?" xfId="15222"/>
    <cellStyle name="㼿㼿㼿㼿㼿㼿㼿㼿㼿㼿㼿㼿㼿㼿㼿" xfId="15223"/>
    <cellStyle name="㼿㼿㼿㼿㼿㼿㼿㼿㼿㼿㼿㼿㼿㼿㼿?" xfId="15224"/>
    <cellStyle name="㼿㼿㼿㼿㼿㼿㼿㼿㼿㼿㼿㼿㼿㼿㼿㼿" xfId="15225"/>
    <cellStyle name="㼿㼿㼿㼿㼿㼿㼿㼿㼿㼿㼿㼿㼿㼿㼿㼿㼿" xfId="15226"/>
    <cellStyle name="㼿㼿㼿㼿㼿㼿㼿㼿㼿㼿㼿㼿㼿㼿㼿㼿㼿?" xfId="15227"/>
    <cellStyle name="㼿㼿㼿㼿㼿㼿㼿㼿㼿㼿㼿㼿㼿㼿㼿㼿㼿㼿?" xfId="15228"/>
    <cellStyle name="㼿㼿㼿㼿㼿㼿㼿㼿㼿㼿㼿㼿㼿㼿㼿㼿㼿㼿㼿" xfId="15229"/>
    <cellStyle name="㼿㼿㼿㼿㼿㼿㼿㼿㼿㼿㼿㼿㼿㼿㼿㼿㼿㼿㼿㼿" xfId="15230"/>
    <cellStyle name="㼿㼿㼿㼿㼿㼿㼿㼿㼿㼿㼿㼿㼿㼿㼿㼿㼿㼿㼿㼿㼿" xfId="15231"/>
    <cellStyle name="㼿㼿㼿㼿㼿㼿㼿㼿㼿㼿㼿㼿㼿㼿㼿㼿㼿㼿㼿㼿㼿㼿" xfId="15232"/>
    <cellStyle name="㼿㼿㼿㼿㼿㼿㼿㼿㼿㼿㼿㼿㼿㼿㼿㼿㼿㼿㼿㼿㼿㼿?" xfId="15233"/>
    <cellStyle name="㼿㼿㼿㼿㼿㼿㼿㼿㼿㼿㼿㼿㼿㼿㼿㼿㼿㼿㼿㼿㼿㼿㼿" xfId="15234"/>
    <cellStyle name="㼿㼿㼿㼿㼿㼿㼿㼿㼿㼿㼿㼿㼿㼿㼿㼿㼿㼿㼿㼿㼿㼿㼿㼿" xfId="15235"/>
    <cellStyle name="㼿㼿㼿㼿㼿㼿㼿㼿㼿㼿㼿㼿㼿㼿㼿㼿㼿㼿㼿㼿㼿㼿㼿㼿㼿" xfId="15236"/>
    <cellStyle name="㼿㼿㼿㼿㼿㼿㼿㼿㼿㼿㼿㼿㼿㼿㼿㼿㼿㼿㼿㼿㼿㼿㼿㼿㼿㼿" xfId="15237"/>
    <cellStyle name="㼿㼿㼿㼿㼿㼿㼿㼿㼿㼿㼿㼿㼿㼿㼿㼿㼿㼿㼿㼿㼿㼿㼿㼿㼿㼿?" xfId="15238"/>
    <cellStyle name="㼿㼿㼿㼿㼿㼿㼿㼿㼿㼿㼿㼿㼿㼿㼿㼿㼿㼿㼿㼿㼿㼿㼿㼿㼿㼿㼿" xfId="15239"/>
    <cellStyle name="㼿㼿㼿㼿㼿㼿㼿㼿㼿㼿㼿㼿㼿㼿㼿㼿㼿㼿㼿㼿㼿㼿㼿㼿㼿㼿㼿?" xfId="15240"/>
    <cellStyle name="㼿㼿㼿㼿㼿㼿㼿㼿㼿㼿㼿㼿㼿㼿㼿㼿㼿㼿㼿㼿㼿㼿㼿㼿㼿㼿㼿㼿" xfId="15241"/>
    <cellStyle name="㼿㼿㼿㼿㼿㼿㼿㼿㼿㼿㼿㼿㼿㼿㼿㼿㼿㼿㼿㼿㼿㼿㼿㼿㼿㼿㼿㼿?" xfId="15242"/>
    <cellStyle name="㼿㼿㼿㼿㼿㼿㼿㼿㼿㼿㼿㼿㼿㼿㼿㼿㼿㼿㼿㼿㼿㼿㼿㼿㼿㼿㼿㼿㼿" xfId="15243"/>
    <cellStyle name="㼿㼿㼿㼿㼿㼿㼿㼿㼿㼿㼿㼿㼿㼿㼿㼿㼿㼿㼿㼿㼿㼿㼿㼿㼿㼿㼿㼿㼿?" xfId="15244"/>
    <cellStyle name="㼿㼿㼿㼿㼿㼿㼿㼿㼿㼿㼿㼿㼿㼿㼿㼿㼿㼿㼿㼿㼿㼿㼿㼿㼿㼿㼿㼿㼿㼿?" xfId="15245"/>
    <cellStyle name="㼿㼿㼿㼿㼿㼿㼿㼿㼿㼿㼿㼿㼿㼿㼿㼿㼿㼿㼿㼿㼿㼿㼿㼿㼿㼿㼿㼿㼿㼿㼿?" xfId="15246"/>
    <cellStyle name="㼿㼿㼿㼿㼿㼿㼿㼿㼿㼿㼿㼿㼿㼿㼿㼿㼿㼿㼿㼿㼿㼿㼿㼿㼿㼿㼿㼿㼿㼿㼿㼿" xfId="15247"/>
    <cellStyle name="㼿㼿㼿㼿㼿㼿㼿㼿㼿㼿㼿㼿㼿㼿㼿㼿㼿㼿㼿㼿㼿㼿㼿㼿㼿㼿㼿㼿㼿㼿㼿㼿?" xfId="15248"/>
    <cellStyle name="㼿㼿㼿㼿㼿㼿㼿㼿㼿㼿㼿㼿㼿㼿㼿㼿㼿㼿㼿㼿㼿㼿㼿㼿㼿㼿㼿㼿㼿㼿㼿㼿㼿?" xfId="15249"/>
    <cellStyle name="㼿㼿㼿㼿㼿㼿㼿㼿㼿㼿㼿㼿㼿㼿㼿㼿㼿㼿㼿㼿㼿㼿㼿㼿㼿㼿㼿㼿㼿㼿㼿㼿㼿㼿" xfId="15250"/>
    <cellStyle name="㼿㼿㼿㼿㼿㼿㼿㼿㼿㼿㼿㼿㼿㼿㼿㼿㼿㼿㼿㼿㼿㼿㼿㼿㼿㼿㼿㼿㼿㼿㼿㼿㼿㼿?" xfId="15251"/>
    <cellStyle name="㼿㼿㼿㼿㼿㼿㼿㼿㼿㼿㼿㼿㼿㼿㼿㼿㼿㼿㼿㼿㼿㼿㼿㼿㼿㼿㼿㼿㼿㼿㼿㼿㼿㼿㼿" xfId="15252"/>
    <cellStyle name="㼿㼿㼿㼿㼿㼿㼿㼿㼿㼿㼿㼿㼿㼿㼿㼿㼿㼿㼿㼿㼿㼿㼿㼿㼿㼿㼿㼿㼿㼿㼿㼿㼿㼿㼿?" xfId="15253"/>
    <cellStyle name="㼿㼿㼿㼿㼿㼿㼿㼿㼿㼿㼿㼿㼿㼿㼿㼿㼿㼿㼿㼿㼿㼿㼿㼿㼿㼿㼿㼿㼿㼿㼿㼿㼿㼿㼿㼿" xfId="15254"/>
    <cellStyle name="㼿㼿㼿㼿㼿㼿㼿㼿㼿㼿㼿㼿㼿㼿㼿㼿㼿㼿㼿㼿㼿㼿㼿㼿㼿㼿㼿㼿㼿㼿㼿㼿㼿㼿㼿㼿?" xfId="15255"/>
    <cellStyle name="㼿㼿㼿㼿㼿㼿㼿㼿㼿㼿㼿㼿㼿㼿㼿㼿㼿㼿㼿㼿㼿㼿㼿㼿㼿㼿㼿㼿㼿㼿㼿㼿㼿㼿㼿㼿㼿" xfId="15256"/>
    <cellStyle name="㼿㼿㼿㼿㼿㼿㼿㼿㼿㼿㼿㼿㼿㼿㼿㼿㼿㼿㼿㼿㼿㼿㼿㼿㼿㼿㼿㼿㼿㼿㼿㼿㼿㼿㼿㼿㼿?" xfId="15257"/>
    <cellStyle name="㼿㼿㼿㼿㼿㼿㼿㼿㼿㼿㼿㼿㼿㼿㼿㼿㼿㼿㼿㼿㼿㼿㼿㼿㼿㼿㼿㼿㼿㼿㼿㼿㼿㼿㼿㼿㼿㼿?" xfId="15258"/>
    <cellStyle name="㼿㼿㼿㼿㼿㼿㼿㼿㼿㼿㼿㼿㼿㼿㼿㼿㼿㼿㼿㼿㼿㼿㼿㼿㼿㼿㼿㼿㼿㼿㼿㼿㼿㼿㼿㼿㼿㼿㼿" xfId="15259"/>
    <cellStyle name="㼿㼿㼿㼿㼿㼿㼿㼿㼿㼿㼿㼿㼿㼿㼿㼿㼿㼿㼿㼿㼿㼿㼿㼿㼿㼿㼿㼿㼿㼿㼿㼿㼿㼿㼿㼿㼿㼿㼿?" xfId="15260"/>
    <cellStyle name="㼿㼿㼿㼿㼿㼿㼿㼿㼿㼿㼿㼿㼿㼿㼿㼿㼿㼿㼿㼿㼿㼿㼿㼿㼿㼿㼿㼿㼿㼿㼿㼿㼿㼿㼿㼿㼿㼿㼿㼿" xfId="15261"/>
    <cellStyle name="㼿㼿㼿㼿㼿㼿㼿㼿㼿㼿㼿㼿㼿㼿㼿㼿㼿㼿㼿㼿㼿㼿㼿㼿㼿㼿㼿㼿㼿㼿㼿㼿㼿㼿㼿㼿㼿㼿㼿㼿?" xfId="15262"/>
    <cellStyle name="㼿㼿㼿㼿㼿㼿㼿㼿㼿㼿㼿㼿㼿㼿㼿㼿㼿㼿㼿㼿㼿㼿㼿㼿㼿㼿㼿㼿㼿㼿㼿㼿㼿㼿㼿㼿㼿㼿㼿㼿㼿?" xfId="15263"/>
    <cellStyle name="㼿㼿㼿㼿㼿㼿㼿㼿㼿㼿㼿㼿㼿㼿㼿㼿㼿㼿㼿㼿㼿㼿㼿㼿㼿㼿㼿㼿㼿㼿㼿㼿㼿㼿㼿㼿㼿㼿㼿㼿㼿㼿" xfId="15264"/>
    <cellStyle name="㼿㼿㼿㼿㼿㼿㼿㼿㼿㼿㼿㼿㼿㼿㼿㼿㼿㼿㼿㼿㼿㼿㼿㼿㼿㼿㼿㼿㼿㼿㼿㼿㼿㼿㼿㼿㼿㼿㼿㼿㼿㼿?" xfId="15265"/>
    <cellStyle name="㼿㼿㼿㼿㼿㼿㼿㼿㼿㼿㼿㼿㼿㼿㼿㼿㼿㼿㼿㼿㼿㼿㼿㼿㼿㼿㼿㼿㼿㼿㼿㼿㼿㼿㼿㼿㼿㼿㼿㼿㼿㼿㼿" xfId="15266"/>
    <cellStyle name="㼿㼿㼿㼿㼿㼿㼿㼿㼿㼿㼿㼿㼿㼿㼿㼿㼿㼿㼿㼿㼿㼿㼿㼿㼿㼿㼿㼿㼿㼿㼿㼿㼿㼿㼿㼿㼿㼿㼿㼿㼿㼿㼿㼿" xfId="15267"/>
    <cellStyle name="㼿㼿㼿㼿㼿㼿㼿㼿㼿㼿㼿㼿㼿㼿㼿㼿㼿㼿㼿㼿㼿㼿㼿㼿㼿㼿㼿㼿㼿㼿㼿㼿㼿㼿㼿㼿㼿㼿㼿㼿㼿㼿㼿㼿?" xfId="15268"/>
    <cellStyle name="㼿㼿㼿㼿㼿㼿㼿㼿㼿㼿㼿㼿㼿㼿㼿㼿㼿㼿㼿㼿㼿㼿㼿㼿㼿㼿㼿㼿㼿㼿㼿㼿㼿㼿㼿㼿㼿㼿㼿㼿㼿㼿㼿㼿㼿" xfId="15269"/>
    <cellStyle name="㼿㼿㼿㼿㼿㼿㼿㼿㼿㼿㼿㼿㼿㼿㼿㼿㼿㼿㼿㼿㼿㼿㼿㼿㼿㼿㼿㼿㼿㼿㼿㼿㼿㼿㼿㼿㼿㼿㼿㼿㼿㼿㼿㼿㼿?" xfId="15270"/>
    <cellStyle name="㼿㼿㼿㼿㼿㼿㼿㼿㼿㼿㼿㼿㼿㼿㼿㼿㼿㼿㼿㼿㼿㼿㼿㼿㼿㼿㼿㼿㼿㼿㼿㼿㼿㼿㼿㼿㼿㼿㼿㼿㼿㼿㼿㼿㼿㼿" xfId="15271"/>
    <cellStyle name="㼿㼿㼿㼿㼿㼿㼿㼿㼿㼿㼿㼿㼿㼿㼿㼿㼿㼿㼿㼿㼿㼿㼿㼿㼿㼿㼿㼿㼿㼿㼿㼿㼿㼿㼿㼿㼿㼿㼿㼿㼿㼿㼿㼿㼿㼿㼿㼿" xfId="15272"/>
    <cellStyle name="㼿㼿㼿㼿㼿㼿㼿㼿㼿㼿㼿㼿㼿㼿㼿㼿㼿㼿㼿㼿㼿㼿㼿㼿㼿㼿㼿㼿㼿㼿㼿㼿㼿㼿㼿㼿㼿㼿㼿㼿㼿㼿㼿㼿㼿㼿㼿㼿?" xfId="15273"/>
    <cellStyle name="㼿㼿㼿㼿㼿㼿㼿㼿㼿㼿㼿㼿㼿㼿㼿㼿㼿㼿㼿㼿㼿㼿㼿㼿㼿㼿㼿㼿㼿㼿㼿㼿㼿㼿㼿㼿㼿㼿㼿㼿㼿㼿㼿㼿㼿㼿㼿㼿㼿" xfId="15274"/>
    <cellStyle name="㼿㼿㼿㼿㼿㼿㼿㼿㼿㼿㼿㼿㼿㼿㼿㼿㼿㼿㼿㼿㼿㼿㼿㼿㼿㼿㼿㼿㼿㼿㼿㼿㼿㼿㼿㼿㼿㼿㼿㼿㼿㼿㼿㼿㼿㼿㼿㼿㼿?" xfId="15275"/>
    <cellStyle name="㼿㼿㼿㼿㼿㼿㼿㼿㼿㼿㼿㼿㼿㼿㼿㼿㼿㼿㼿㼿㼿㼿㼿㼿㼿㼿㼿㼿㼿㼿㼿㼿㼿㼿㼿㼿㼿㼿㼿㼿㼿㼿㼿㼿㼿㼿㼿㼿㼿㼿" xfId="15276"/>
    <cellStyle name="㼿㼿㼿㼿㼿㼿㼿㼿㼿㼿㼿㼿㼿㼿㼿㼿㼿㼿㼿㼿㼿㼿㼿㼿㼿㼿㼿㼿㼿㼿㼿㼿㼿㼿㼿㼿㼿㼿㼿㼿㼿㼿㼿㼿㼿㼿㼿㼿㼿㼿?" xfId="15277"/>
    <cellStyle name="㼿㼿㼿㼿㼿㼿㼿㼿㼿㼿㼿㼿㼿㼿㼿㼿㼿㼿㼿㼿㼿㼿㼿㼿㼿㼿㼿㼿㼿㼿㼿㼿㼿㼿㼿㼿㼿㼿㼿㼿㼿㼿㼿㼿㼿㼿㼿㼿㼿㼿㼿" xfId="15278"/>
    <cellStyle name="㼿㼿㼿㼿㼿㼿㼿㼿㼿㼿㼿㼿㼿㼿㼿㼿㼿㼿㼿㼿㼿㼿㼿㼿㼿㼿㼿㼿㼿㼿㼿㼿㼿㼿㼿㼿㼿㼿㼿㼿㼿㼿㼿㼿㼿㼿㼿㼿㼿㼿㼿?" xfId="15279"/>
    <cellStyle name="㼿㼿㼿㼿㼿㼿㼿㼿㼿㼿㼿㼿㼿㼿㼿㼿㼿㼿㼿㼿㼿㼿㼿㼿㼿㼿㼿㼿㼿㼿㼿㼿㼿㼿㼿㼿㼿㼿㼿㼿㼿㼿㼿㼿㼿㼿㼿㼿㼿㼿㼿㼿" xfId="15280"/>
    <cellStyle name="㼿㼿㼿㼿㼿㼿㼿㼿㼿㼿㼿㼿㼿㼿㼿㼿㼿㼿㼿㼿㼿㼿㼿㼿㼿㼿㼿㼿㼿㼿㼿㼿㼿㼿㼿㼿㼿㼿㼿㼿㼿㼿㼿㼿㼿㼿㼿㼿㼿㼿㼿㼿?" xfId="15281"/>
    <cellStyle name="㼿㼿㼿㼿㼿㼿㼿㼿㼿㼿㼿㼿㼿㼿㼿㼿㼿㼿㼿㼿㼿㼿㼿㼿㼿㼿㼿㼿㼿㼿㼿㼿㼿㼿㼿㼿㼿㼿㼿㼿㼿㼿㼿㼿㼿㼿㼿㼿㼿㼿㼿㼿㼿" xfId="15282"/>
    <cellStyle name="㼿㼿㼿㼿㼿㼿㼿㼿㼿㼿㼿㼿㼿㼿㼿㼿㼿㼿㼿㼿㼿㼿㼿㼿㼿㼿㼿㼿㼿㼿㼿㼿㼿㼿㼿㼿㼿㼿㼿㼿㼿㼿㼿㼿㼿㼿㼿㼿㼿㼿㼿㼿㼿㼿?" xfId="15283"/>
    <cellStyle name="㼿㼿㼿㼿㼿㼿㼿㼿㼿㼿㼿㼿㼿㼿㼿㼿㼿㼿㼿㼿㼿㼿㼿㼿㼿㼿㼿㼿㼿㼿㼿㼿㼿㼿㼿㼿㼿㼿㼿㼿㼿㼿㼿㼿㼿㼿㼿㼿㼿㼿㼿㼿㼿㼿㼿" xfId="15284"/>
    <cellStyle name="㼿㼿㼿㼿㼿㼿㼿㼿㼿㼿㼿㼿㼿㼿㼿㼿㼿㼿㼿㼿㼿㼿㼿㼿㼿㼿㼿㼿㼿㼿㼿㼿㼿㼿㼿㼿㼿㼿㼿㼿㼿㼿㼿㼿㼿㼿㼿㼿㼿㼿㼿㼿㼿㼿㼿?" xfId="15285"/>
  </cellStyles>
  <dxfs count="141">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Стиль сводной таблицы 1" table="0" count="1">
      <tableStyleElement type="wholeTable" dxfId="14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2274792</xdr:colOff>
      <xdr:row>0</xdr:row>
      <xdr:rowOff>56029</xdr:rowOff>
    </xdr:from>
    <xdr:to>
      <xdr:col>21</xdr:col>
      <xdr:colOff>246529</xdr:colOff>
      <xdr:row>2</xdr:row>
      <xdr:rowOff>324969</xdr:rowOff>
    </xdr:to>
    <xdr:sp macro="" textlink="">
      <xdr:nvSpPr>
        <xdr:cNvPr id="2" name="TextBox 1">
          <a:extLst>
            <a:ext uri="{FF2B5EF4-FFF2-40B4-BE49-F238E27FC236}">
              <a16:creationId xmlns:a16="http://schemas.microsoft.com/office/drawing/2014/main" xmlns="" id="{00000000-0008-0000-0100-000002000000}"/>
            </a:ext>
          </a:extLst>
        </xdr:cNvPr>
        <xdr:cNvSpPr txBox="1"/>
      </xdr:nvSpPr>
      <xdr:spPr>
        <a:xfrm>
          <a:off x="5849468" y="56029"/>
          <a:ext cx="12483355" cy="6723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ru-RU" sz="1200">
              <a:solidFill>
                <a:srgbClr val="FF0000"/>
              </a:solidFill>
              <a:effectLst/>
              <a:latin typeface="Arial Narrow" panose="020B0606020202030204" pitchFamily="34" charset="0"/>
              <a:ea typeface="+mn-ea"/>
              <a:cs typeface="+mn-cs"/>
            </a:rPr>
            <a:t>Формируется по "Отпуску в сеть" ТСО (верхним границам сетей: определяется по сечениям коммерческого учета электроэнергии субъектов оптового рынка. являющихся основой для определения фактических величин потребления, экспорта/импорта электроэнергии в ГТП), без детализации. Сравнение идет с аналогичным периодом (сутками) прошлого года., нарастающим итогом.</a:t>
          </a:r>
        </a:p>
        <a:p>
          <a:r>
            <a:rPr lang="ru-RU" sz="1100" b="1"/>
            <a:t>Срок предоставления: ежедневно до 12:00 (МСК),</a:t>
          </a:r>
          <a:r>
            <a:rPr lang="ru-RU" sz="1100" b="1" baseline="0"/>
            <a:t> </a:t>
          </a:r>
          <a:r>
            <a:rPr lang="ru-RU" sz="1100" b="1"/>
            <a:t>в понедельник -</a:t>
          </a:r>
          <a:r>
            <a:rPr lang="ru-RU" sz="1100" b="1" baseline="0"/>
            <a:t>  отчеты за пятницу, субботу и воскресенье.</a:t>
          </a:r>
          <a:endParaRPr lang="ru-RU"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68037</xdr:colOff>
      <xdr:row>10</xdr:row>
      <xdr:rowOff>13608</xdr:rowOff>
    </xdr:from>
    <xdr:to>
      <xdr:col>3</xdr:col>
      <xdr:colOff>2122715</xdr:colOff>
      <xdr:row>14</xdr:row>
      <xdr:rowOff>95250</xdr:rowOff>
    </xdr:to>
    <xdr:sp macro="" textlink="">
      <xdr:nvSpPr>
        <xdr:cNvPr id="2" name="TextBox 1">
          <a:extLst>
            <a:ext uri="{FF2B5EF4-FFF2-40B4-BE49-F238E27FC236}">
              <a16:creationId xmlns:a16="http://schemas.microsoft.com/office/drawing/2014/main" xmlns="" id="{00000000-0008-0000-0300-000002000000}"/>
            </a:ext>
          </a:extLst>
        </xdr:cNvPr>
        <xdr:cNvSpPr txBox="1"/>
      </xdr:nvSpPr>
      <xdr:spPr>
        <a:xfrm>
          <a:off x="517073" y="2435679"/>
          <a:ext cx="6014356" cy="843642"/>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ru-RU" sz="1200" b="0" i="0" u="none" strike="noStrike" kern="0" cap="none" spc="0" normalizeH="0" baseline="0" noProof="0">
              <a:ln>
                <a:noFill/>
              </a:ln>
              <a:solidFill>
                <a:srgbClr val="FF0000"/>
              </a:solidFill>
              <a:effectLst/>
              <a:uLnTx/>
              <a:uFillTx/>
              <a:latin typeface="Arial Narrow" panose="020B0606020202030204" pitchFamily="34" charset="0"/>
              <a:ea typeface="+mn-ea"/>
              <a:cs typeface="+mn-cs"/>
            </a:rPr>
            <a:t>Формируется по "Отпуску в сеть" , "Отпуску из сети", "Выручке"  Сравнение идет с аналогичным интервалом времени  прошлого года., нарастающим итогом.</a:t>
          </a:r>
        </a:p>
        <a:p>
          <a:pPr marL="0" marR="0" lvl="0" indent="0" defTabSz="914400" eaLnBrk="1" fontAlgn="auto" latinLnBrk="0" hangingPunct="1">
            <a:lnSpc>
              <a:spcPct val="100000"/>
            </a:lnSpc>
            <a:spcBef>
              <a:spcPts val="0"/>
            </a:spcBef>
            <a:spcAft>
              <a:spcPts val="0"/>
            </a:spcAft>
            <a:buClrTx/>
            <a:buSzTx/>
            <a:buFontTx/>
            <a:buNone/>
            <a:tabLst/>
            <a:defRPr/>
          </a:pPr>
          <a:r>
            <a:rPr kumimoji="0" lang="ru-RU" sz="1100" b="1" i="0" u="none" strike="noStrike" kern="0" cap="none" spc="0" normalizeH="0" baseline="0" noProof="0">
              <a:ln>
                <a:noFill/>
              </a:ln>
              <a:solidFill>
                <a:sysClr val="windowText" lastClr="000000"/>
              </a:solidFill>
              <a:effectLst/>
              <a:uLnTx/>
              <a:uFillTx/>
              <a:latin typeface="Calibri" panose="020F0502020204030204"/>
              <a:ea typeface="+mn-ea"/>
              <a:cs typeface="+mn-cs"/>
            </a:rPr>
            <a:t>Срок предоставления: ежедневно по четвергам до 12:00 (МСК)</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35485</xdr:colOff>
      <xdr:row>10</xdr:row>
      <xdr:rowOff>60832</xdr:rowOff>
    </xdr:from>
    <xdr:to>
      <xdr:col>3</xdr:col>
      <xdr:colOff>1918606</xdr:colOff>
      <xdr:row>14</xdr:row>
      <xdr:rowOff>33617</xdr:rowOff>
    </xdr:to>
    <xdr:sp macro="" textlink="">
      <xdr:nvSpPr>
        <xdr:cNvPr id="2" name="TextBox 1">
          <a:extLst>
            <a:ext uri="{FF2B5EF4-FFF2-40B4-BE49-F238E27FC236}">
              <a16:creationId xmlns:a16="http://schemas.microsoft.com/office/drawing/2014/main" xmlns="" id="{00000000-0008-0000-0500-000002000000}"/>
            </a:ext>
          </a:extLst>
        </xdr:cNvPr>
        <xdr:cNvSpPr txBox="1"/>
      </xdr:nvSpPr>
      <xdr:spPr>
        <a:xfrm>
          <a:off x="483720" y="2470097"/>
          <a:ext cx="5850004" cy="7347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ru-RU" sz="1200">
              <a:solidFill>
                <a:srgbClr val="FF0000"/>
              </a:solidFill>
              <a:effectLst/>
              <a:latin typeface="Arial Narrow" panose="020B0606020202030204" pitchFamily="34" charset="0"/>
              <a:ea typeface="+mn-ea"/>
              <a:cs typeface="+mn-cs"/>
            </a:rPr>
            <a:t>Формируется по "Отпуску в сеть" ТСО, "Отпуску из сети", "Котловому полезному отпуску",</a:t>
          </a:r>
          <a:r>
            <a:rPr lang="ru-RU" sz="1200" baseline="0">
              <a:solidFill>
                <a:srgbClr val="FF0000"/>
              </a:solidFill>
              <a:effectLst/>
              <a:latin typeface="Arial Narrow" panose="020B0606020202030204" pitchFamily="34" charset="0"/>
              <a:ea typeface="+mn-ea"/>
              <a:cs typeface="+mn-cs"/>
            </a:rPr>
            <a:t> "Выручке"</a:t>
          </a:r>
          <a:r>
            <a:rPr lang="ru-RU" sz="1200">
              <a:solidFill>
                <a:srgbClr val="FF0000"/>
              </a:solidFill>
              <a:effectLst/>
              <a:latin typeface="Arial Narrow" panose="020B0606020202030204" pitchFamily="34" charset="0"/>
              <a:ea typeface="+mn-ea"/>
              <a:cs typeface="+mn-cs"/>
            </a:rPr>
            <a:t> в соответствии с управленческой отчетностью</a:t>
          </a:r>
        </a:p>
        <a:p>
          <a:r>
            <a:rPr lang="ru-RU" sz="1100" b="1"/>
            <a:t>Срок предоставления: ежемесячно 17 числа  до 12:00 (МСК)</a:t>
          </a:r>
        </a:p>
      </xdr:txBody>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95"/>
  <sheetViews>
    <sheetView workbookViewId="0"/>
  </sheetViews>
  <sheetFormatPr defaultRowHeight="15"/>
  <cols>
    <col min="1" max="1" width="8" customWidth="1"/>
    <col min="2" max="2" width="20.140625" customWidth="1"/>
    <col min="3" max="3" width="25.42578125" customWidth="1"/>
    <col min="4" max="4" width="37.140625" customWidth="1"/>
    <col min="5" max="6" width="13.28515625" customWidth="1"/>
    <col min="7" max="7" width="16" customWidth="1"/>
    <col min="8" max="8" width="16.5703125" customWidth="1"/>
    <col min="9" max="9" width="12.42578125" customWidth="1"/>
    <col min="40" max="40" width="12.42578125" customWidth="1"/>
  </cols>
  <sheetData>
    <row r="1" spans="1:40" ht="15.75">
      <c r="B1" s="7">
        <v>43932</v>
      </c>
      <c r="C1" t="s">
        <v>4</v>
      </c>
      <c r="E1" s="8" t="e">
        <f>#REF!-1</f>
        <v>#REF!</v>
      </c>
      <c r="F1" s="8">
        <f>B1-1</f>
        <v>43931</v>
      </c>
      <c r="G1" s="9">
        <f>F1-366</f>
        <v>43565</v>
      </c>
      <c r="H1" s="1"/>
      <c r="AN1" s="1"/>
    </row>
    <row r="2" spans="1:40" ht="15.75">
      <c r="A2" s="1" t="str">
        <f>"Суточное электропотребление (отпуск в сеть), млн кВтч на "&amp;(TEXT(F1,"ДД.ММ.ГГГГ"))</f>
        <v>Суточное электропотребление (отпуск в сеть), млн кВтч на 10.04.2020</v>
      </c>
      <c r="B2" s="1"/>
      <c r="C2" s="1"/>
      <c r="E2" s="1"/>
      <c r="F2" s="1"/>
      <c r="G2" s="1"/>
      <c r="H2" s="1"/>
      <c r="AN2" s="1"/>
    </row>
    <row r="3" spans="1:40" ht="33.75" customHeight="1" thickBot="1">
      <c r="A3" s="2"/>
      <c r="B3" s="2"/>
      <c r="C3" s="2"/>
      <c r="D3" s="10"/>
      <c r="E3" s="1"/>
      <c r="F3" s="1"/>
      <c r="G3" s="1"/>
      <c r="H3" s="1"/>
      <c r="AN3" s="1"/>
    </row>
    <row r="4" spans="1:40">
      <c r="A4" s="310" t="s">
        <v>0</v>
      </c>
      <c r="B4" s="313" t="s">
        <v>1</v>
      </c>
      <c r="C4" s="313" t="s">
        <v>2</v>
      </c>
      <c r="D4" s="316" t="s">
        <v>3</v>
      </c>
      <c r="E4" s="319" t="s">
        <v>5</v>
      </c>
      <c r="F4" s="320"/>
      <c r="G4" s="320"/>
      <c r="H4" s="321"/>
      <c r="I4" s="302" t="s">
        <v>6</v>
      </c>
      <c r="J4" s="303"/>
      <c r="K4" s="303"/>
      <c r="L4" s="303"/>
      <c r="M4" s="303"/>
      <c r="N4" s="303"/>
      <c r="O4" s="303"/>
      <c r="P4" s="303"/>
      <c r="Q4" s="303"/>
      <c r="R4" s="303"/>
      <c r="S4" s="303"/>
      <c r="T4" s="303"/>
      <c r="U4" s="303"/>
      <c r="V4" s="303"/>
      <c r="W4" s="303"/>
      <c r="X4" s="303"/>
      <c r="Y4" s="303"/>
      <c r="Z4" s="303"/>
      <c r="AA4" s="303"/>
      <c r="AB4" s="303"/>
      <c r="AC4" s="303"/>
      <c r="AD4" s="303"/>
      <c r="AE4" s="303"/>
      <c r="AF4" s="303"/>
      <c r="AG4" s="303"/>
      <c r="AH4" s="303"/>
      <c r="AI4" s="303"/>
      <c r="AJ4" s="303"/>
      <c r="AK4" s="303"/>
      <c r="AL4" s="303"/>
      <c r="AM4" s="304"/>
    </row>
    <row r="5" spans="1:40">
      <c r="A5" s="311"/>
      <c r="B5" s="314"/>
      <c r="C5" s="314"/>
      <c r="D5" s="317"/>
      <c r="E5" s="11">
        <v>2019</v>
      </c>
      <c r="F5" s="11">
        <v>2019</v>
      </c>
      <c r="G5" s="5">
        <v>2020</v>
      </c>
      <c r="H5" s="308" t="s">
        <v>7</v>
      </c>
      <c r="I5" s="305"/>
      <c r="J5" s="306"/>
      <c r="K5" s="306"/>
      <c r="L5" s="306"/>
      <c r="M5" s="306"/>
      <c r="N5" s="306"/>
      <c r="O5" s="306"/>
      <c r="P5" s="306"/>
      <c r="Q5" s="306"/>
      <c r="R5" s="306"/>
      <c r="S5" s="306"/>
      <c r="T5" s="306"/>
      <c r="U5" s="306"/>
      <c r="V5" s="306"/>
      <c r="W5" s="306"/>
      <c r="X5" s="306"/>
      <c r="Y5" s="306"/>
      <c r="Z5" s="306"/>
      <c r="AA5" s="306"/>
      <c r="AB5" s="306"/>
      <c r="AC5" s="306"/>
      <c r="AD5" s="306"/>
      <c r="AE5" s="306"/>
      <c r="AF5" s="306"/>
      <c r="AG5" s="306"/>
      <c r="AH5" s="306"/>
      <c r="AI5" s="306"/>
      <c r="AJ5" s="306"/>
      <c r="AK5" s="306"/>
      <c r="AL5" s="306"/>
      <c r="AM5" s="307"/>
      <c r="AN5" s="3"/>
    </row>
    <row r="6" spans="1:40" ht="45">
      <c r="A6" s="312"/>
      <c r="B6" s="315"/>
      <c r="C6" s="315"/>
      <c r="D6" s="318"/>
      <c r="E6" s="12" t="s">
        <v>8</v>
      </c>
      <c r="F6" s="12" t="str">
        <f>"факт"&amp;" по состоянию на "&amp;(TEXT(G1,"ДД.ММ.ГГГГ"))</f>
        <v>факт по состоянию на 10.04.2019</v>
      </c>
      <c r="G6" s="4" t="str">
        <f>"факт"&amp;" по состоянию на "&amp;(TEXT(B1,"ДД.ММ.ГГГГ"))</f>
        <v>факт по состоянию на 11.04.2020</v>
      </c>
      <c r="H6" s="309"/>
      <c r="I6" s="11">
        <v>1</v>
      </c>
      <c r="J6" s="5">
        <v>2</v>
      </c>
      <c r="K6" s="5">
        <v>3</v>
      </c>
      <c r="L6" s="5">
        <v>4</v>
      </c>
      <c r="M6" s="5">
        <v>5</v>
      </c>
      <c r="N6" s="5">
        <v>6</v>
      </c>
      <c r="O6" s="5">
        <v>7</v>
      </c>
      <c r="P6" s="5">
        <v>8</v>
      </c>
      <c r="Q6" s="5">
        <v>9</v>
      </c>
      <c r="R6" s="5">
        <v>10</v>
      </c>
      <c r="S6" s="5">
        <v>11</v>
      </c>
      <c r="T6" s="5">
        <v>12</v>
      </c>
      <c r="U6" s="5">
        <v>13</v>
      </c>
      <c r="V6" s="5">
        <v>14</v>
      </c>
      <c r="W6" s="5">
        <v>15</v>
      </c>
      <c r="X6" s="5">
        <v>16</v>
      </c>
      <c r="Y6" s="5">
        <v>17</v>
      </c>
      <c r="Z6" s="5">
        <v>18</v>
      </c>
      <c r="AA6" s="5">
        <v>19</v>
      </c>
      <c r="AB6" s="5">
        <v>20</v>
      </c>
      <c r="AC6" s="5">
        <v>21</v>
      </c>
      <c r="AD6" s="5">
        <v>22</v>
      </c>
      <c r="AE6" s="5">
        <v>23</v>
      </c>
      <c r="AF6" s="5">
        <v>24</v>
      </c>
      <c r="AG6" s="5">
        <v>25</v>
      </c>
      <c r="AH6" s="5">
        <v>26</v>
      </c>
      <c r="AI6" s="5">
        <v>27</v>
      </c>
      <c r="AJ6" s="5">
        <v>28</v>
      </c>
      <c r="AK6" s="227">
        <v>29</v>
      </c>
      <c r="AL6" s="5">
        <v>30</v>
      </c>
      <c r="AM6" s="13">
        <v>31</v>
      </c>
      <c r="AN6" s="3"/>
    </row>
    <row r="7" spans="1:40" ht="15.75" thickBot="1">
      <c r="A7" s="14">
        <v>1</v>
      </c>
      <c r="B7" s="15">
        <f>A7+1</f>
        <v>2</v>
      </c>
      <c r="C7" s="15">
        <f t="shared" ref="C7:AM7" si="0">B7+1</f>
        <v>3</v>
      </c>
      <c r="D7" s="16">
        <f t="shared" si="0"/>
        <v>4</v>
      </c>
      <c r="E7" s="17">
        <f t="shared" si="0"/>
        <v>5</v>
      </c>
      <c r="F7" s="16">
        <f t="shared" si="0"/>
        <v>6</v>
      </c>
      <c r="G7" s="18" t="s">
        <v>215</v>
      </c>
      <c r="H7" s="18" t="s">
        <v>220</v>
      </c>
      <c r="I7" s="18">
        <v>9</v>
      </c>
      <c r="J7" s="18">
        <f t="shared" si="0"/>
        <v>10</v>
      </c>
      <c r="K7" s="18">
        <f t="shared" si="0"/>
        <v>11</v>
      </c>
      <c r="L7" s="18">
        <f t="shared" si="0"/>
        <v>12</v>
      </c>
      <c r="M7" s="18">
        <f t="shared" si="0"/>
        <v>13</v>
      </c>
      <c r="N7" s="18">
        <f t="shared" si="0"/>
        <v>14</v>
      </c>
      <c r="O7" s="18">
        <f t="shared" si="0"/>
        <v>15</v>
      </c>
      <c r="P7" s="18">
        <f t="shared" si="0"/>
        <v>16</v>
      </c>
      <c r="Q7" s="18">
        <f t="shared" si="0"/>
        <v>17</v>
      </c>
      <c r="R7" s="18">
        <f t="shared" si="0"/>
        <v>18</v>
      </c>
      <c r="S7" s="18">
        <f t="shared" si="0"/>
        <v>19</v>
      </c>
      <c r="T7" s="18">
        <f t="shared" si="0"/>
        <v>20</v>
      </c>
      <c r="U7" s="18">
        <f t="shared" si="0"/>
        <v>21</v>
      </c>
      <c r="V7" s="18">
        <f t="shared" si="0"/>
        <v>22</v>
      </c>
      <c r="W7" s="18">
        <f t="shared" si="0"/>
        <v>23</v>
      </c>
      <c r="X7" s="18">
        <f t="shared" si="0"/>
        <v>24</v>
      </c>
      <c r="Y7" s="18">
        <f t="shared" si="0"/>
        <v>25</v>
      </c>
      <c r="Z7" s="18">
        <f t="shared" si="0"/>
        <v>26</v>
      </c>
      <c r="AA7" s="18">
        <f t="shared" si="0"/>
        <v>27</v>
      </c>
      <c r="AB7" s="18">
        <f t="shared" si="0"/>
        <v>28</v>
      </c>
      <c r="AC7" s="18">
        <f t="shared" si="0"/>
        <v>29</v>
      </c>
      <c r="AD7" s="18">
        <f t="shared" si="0"/>
        <v>30</v>
      </c>
      <c r="AE7" s="18">
        <f t="shared" si="0"/>
        <v>31</v>
      </c>
      <c r="AF7" s="18">
        <f t="shared" si="0"/>
        <v>32</v>
      </c>
      <c r="AG7" s="18">
        <f t="shared" si="0"/>
        <v>33</v>
      </c>
      <c r="AH7" s="18">
        <f t="shared" si="0"/>
        <v>34</v>
      </c>
      <c r="AI7" s="18">
        <f t="shared" si="0"/>
        <v>35</v>
      </c>
      <c r="AJ7" s="18">
        <f t="shared" si="0"/>
        <v>36</v>
      </c>
      <c r="AK7" s="18">
        <f>AI7+1</f>
        <v>36</v>
      </c>
      <c r="AL7" s="18">
        <f>AJ7+1</f>
        <v>37</v>
      </c>
      <c r="AM7" s="19">
        <f t="shared" si="0"/>
        <v>38</v>
      </c>
      <c r="AN7" s="20"/>
    </row>
    <row r="8" spans="1:40">
      <c r="A8" s="21">
        <v>1</v>
      </c>
      <c r="B8" s="22"/>
      <c r="C8" s="22" t="s">
        <v>9</v>
      </c>
      <c r="D8" s="23" t="s">
        <v>9</v>
      </c>
      <c r="E8" s="24">
        <f>SUM(E9:E19)</f>
        <v>1250</v>
      </c>
      <c r="F8" s="25">
        <f>SUM(F9:F19)</f>
        <v>820</v>
      </c>
      <c r="G8" s="26">
        <f>SUM(G9:G19)</f>
        <v>798</v>
      </c>
      <c r="H8" s="27">
        <f>IFERROR((G8-F8)/F8,"")</f>
        <v>-2.6829268292682926E-2</v>
      </c>
      <c r="I8" s="28">
        <f t="shared" ref="I8:AM8" si="1">SUM(I9:I19)</f>
        <v>25</v>
      </c>
      <c r="J8" s="29">
        <f t="shared" si="1"/>
        <v>23</v>
      </c>
      <c r="K8" s="29">
        <f t="shared" si="1"/>
        <v>16</v>
      </c>
      <c r="L8" s="29">
        <f t="shared" si="1"/>
        <v>22</v>
      </c>
      <c r="M8" s="29">
        <f t="shared" si="1"/>
        <v>34</v>
      </c>
      <c r="N8" s="29">
        <f t="shared" si="1"/>
        <v>23</v>
      </c>
      <c r="O8" s="29">
        <f t="shared" si="1"/>
        <v>16</v>
      </c>
      <c r="P8" s="29">
        <f t="shared" si="1"/>
        <v>22</v>
      </c>
      <c r="Q8" s="29">
        <f t="shared" si="1"/>
        <v>34</v>
      </c>
      <c r="R8" s="29">
        <f t="shared" si="1"/>
        <v>34</v>
      </c>
      <c r="S8" s="29">
        <f t="shared" si="1"/>
        <v>35</v>
      </c>
      <c r="T8" s="29">
        <f t="shared" si="1"/>
        <v>23</v>
      </c>
      <c r="U8" s="29">
        <f t="shared" si="1"/>
        <v>16</v>
      </c>
      <c r="V8" s="29">
        <f t="shared" si="1"/>
        <v>22</v>
      </c>
      <c r="W8" s="29">
        <f t="shared" si="1"/>
        <v>34</v>
      </c>
      <c r="X8" s="29">
        <f t="shared" si="1"/>
        <v>40</v>
      </c>
      <c r="Y8" s="29">
        <f t="shared" si="1"/>
        <v>41</v>
      </c>
      <c r="Z8" s="29">
        <f t="shared" si="1"/>
        <v>23</v>
      </c>
      <c r="AA8" s="29">
        <f t="shared" si="1"/>
        <v>16</v>
      </c>
      <c r="AB8" s="29">
        <f t="shared" si="1"/>
        <v>22</v>
      </c>
      <c r="AC8" s="29">
        <f t="shared" si="1"/>
        <v>34</v>
      </c>
      <c r="AD8" s="29">
        <f t="shared" si="1"/>
        <v>47</v>
      </c>
      <c r="AE8" s="29">
        <f t="shared" si="1"/>
        <v>48</v>
      </c>
      <c r="AF8" s="29">
        <f t="shared" si="1"/>
        <v>23</v>
      </c>
      <c r="AG8" s="29">
        <f t="shared" si="1"/>
        <v>16</v>
      </c>
      <c r="AH8" s="29">
        <f t="shared" si="1"/>
        <v>22</v>
      </c>
      <c r="AI8" s="29">
        <f t="shared" si="1"/>
        <v>34</v>
      </c>
      <c r="AJ8" s="29">
        <f t="shared" si="1"/>
        <v>53</v>
      </c>
      <c r="AK8" s="29">
        <f t="shared" ref="AK8" si="2">SUM(AK9:AK19)</f>
        <v>0</v>
      </c>
      <c r="AL8" s="29">
        <f t="shared" si="1"/>
        <v>0</v>
      </c>
      <c r="AM8" s="30">
        <f t="shared" si="1"/>
        <v>0</v>
      </c>
      <c r="AN8" s="6"/>
    </row>
    <row r="9" spans="1:40">
      <c r="A9" s="31" t="s">
        <v>10</v>
      </c>
      <c r="B9" s="32" t="s">
        <v>11</v>
      </c>
      <c r="C9" s="32" t="s">
        <v>9</v>
      </c>
      <c r="D9" s="33" t="s">
        <v>12</v>
      </c>
      <c r="E9" s="34">
        <v>1250</v>
      </c>
      <c r="F9" s="35">
        <v>820</v>
      </c>
      <c r="G9" s="36">
        <f>SUM(I9:AM9)</f>
        <v>798</v>
      </c>
      <c r="H9" s="37">
        <f t="shared" ref="H9:H72" si="3">IFERROR((G9-F9)/F9,"")</f>
        <v>-2.6829268292682926E-2</v>
      </c>
      <c r="I9" s="34">
        <v>25</v>
      </c>
      <c r="J9" s="38">
        <v>23</v>
      </c>
      <c r="K9" s="38">
        <v>16</v>
      </c>
      <c r="L9" s="38">
        <v>22</v>
      </c>
      <c r="M9" s="38">
        <v>34</v>
      </c>
      <c r="N9" s="38">
        <v>23</v>
      </c>
      <c r="O9" s="38">
        <v>16</v>
      </c>
      <c r="P9" s="38">
        <v>22</v>
      </c>
      <c r="Q9" s="38">
        <v>34</v>
      </c>
      <c r="R9" s="38">
        <v>34</v>
      </c>
      <c r="S9" s="38">
        <v>35</v>
      </c>
      <c r="T9" s="38">
        <v>23</v>
      </c>
      <c r="U9" s="38">
        <v>16</v>
      </c>
      <c r="V9" s="38">
        <v>22</v>
      </c>
      <c r="W9" s="38">
        <v>34</v>
      </c>
      <c r="X9" s="38">
        <v>40</v>
      </c>
      <c r="Y9" s="38">
        <v>41</v>
      </c>
      <c r="Z9" s="38">
        <v>23</v>
      </c>
      <c r="AA9" s="38">
        <v>16</v>
      </c>
      <c r="AB9" s="38">
        <v>22</v>
      </c>
      <c r="AC9" s="38">
        <v>34</v>
      </c>
      <c r="AD9" s="38">
        <v>47</v>
      </c>
      <c r="AE9" s="38">
        <v>48</v>
      </c>
      <c r="AF9" s="38">
        <v>23</v>
      </c>
      <c r="AG9" s="38">
        <v>16</v>
      </c>
      <c r="AH9" s="38">
        <v>22</v>
      </c>
      <c r="AI9" s="38">
        <v>34</v>
      </c>
      <c r="AJ9" s="38">
        <v>53</v>
      </c>
      <c r="AK9" s="38">
        <v>0</v>
      </c>
      <c r="AL9" s="38">
        <v>0</v>
      </c>
      <c r="AM9" s="39">
        <v>0</v>
      </c>
      <c r="AN9" s="40"/>
    </row>
    <row r="10" spans="1:40">
      <c r="A10" s="31" t="s">
        <v>13</v>
      </c>
      <c r="B10" s="32"/>
      <c r="C10" s="32" t="s">
        <v>9</v>
      </c>
      <c r="D10" s="33" t="s">
        <v>14</v>
      </c>
      <c r="E10" s="34"/>
      <c r="F10" s="35"/>
      <c r="G10" s="36">
        <f t="shared" ref="G10:G19" si="4">SUM(I10:AM10)</f>
        <v>0</v>
      </c>
      <c r="H10" s="37" t="str">
        <f t="shared" si="3"/>
        <v/>
      </c>
      <c r="I10" s="34"/>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9"/>
      <c r="AN10" s="40"/>
    </row>
    <row r="11" spans="1:40">
      <c r="A11" s="31" t="s">
        <v>15</v>
      </c>
      <c r="B11" s="32"/>
      <c r="C11" s="32" t="s">
        <v>9</v>
      </c>
      <c r="D11" s="33" t="s">
        <v>16</v>
      </c>
      <c r="E11" s="34"/>
      <c r="F11" s="35"/>
      <c r="G11" s="36">
        <f t="shared" si="4"/>
        <v>0</v>
      </c>
      <c r="H11" s="37" t="str">
        <f t="shared" si="3"/>
        <v/>
      </c>
      <c r="I11" s="34"/>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9"/>
      <c r="AN11" s="40"/>
    </row>
    <row r="12" spans="1:40">
      <c r="A12" s="31" t="s">
        <v>17</v>
      </c>
      <c r="B12" s="32"/>
      <c r="C12" s="32" t="s">
        <v>9</v>
      </c>
      <c r="D12" s="33" t="s">
        <v>18</v>
      </c>
      <c r="E12" s="34"/>
      <c r="F12" s="35"/>
      <c r="G12" s="36">
        <f t="shared" si="4"/>
        <v>0</v>
      </c>
      <c r="H12" s="37" t="str">
        <f t="shared" si="3"/>
        <v/>
      </c>
      <c r="I12" s="34"/>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9"/>
      <c r="AN12" s="40"/>
    </row>
    <row r="13" spans="1:40">
      <c r="A13" s="31" t="s">
        <v>19</v>
      </c>
      <c r="B13" s="32"/>
      <c r="C13" s="32" t="s">
        <v>9</v>
      </c>
      <c r="D13" s="33" t="s">
        <v>20</v>
      </c>
      <c r="E13" s="34"/>
      <c r="F13" s="35"/>
      <c r="G13" s="36">
        <f t="shared" si="4"/>
        <v>0</v>
      </c>
      <c r="H13" s="37" t="str">
        <f t="shared" si="3"/>
        <v/>
      </c>
      <c r="I13" s="34"/>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9"/>
      <c r="AN13" s="40"/>
    </row>
    <row r="14" spans="1:40">
      <c r="A14" s="31" t="s">
        <v>21</v>
      </c>
      <c r="B14" s="32"/>
      <c r="C14" s="32" t="s">
        <v>9</v>
      </c>
      <c r="D14" s="33" t="s">
        <v>22</v>
      </c>
      <c r="E14" s="34"/>
      <c r="F14" s="35"/>
      <c r="G14" s="36">
        <f t="shared" si="4"/>
        <v>0</v>
      </c>
      <c r="H14" s="37" t="str">
        <f t="shared" si="3"/>
        <v/>
      </c>
      <c r="I14" s="34"/>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9"/>
      <c r="AN14" s="40"/>
    </row>
    <row r="15" spans="1:40">
      <c r="A15" s="31" t="s">
        <v>23</v>
      </c>
      <c r="B15" s="32"/>
      <c r="C15" s="32" t="s">
        <v>9</v>
      </c>
      <c r="D15" s="33" t="s">
        <v>24</v>
      </c>
      <c r="E15" s="34"/>
      <c r="F15" s="35"/>
      <c r="G15" s="36">
        <f t="shared" si="4"/>
        <v>0</v>
      </c>
      <c r="H15" s="37" t="str">
        <f t="shared" si="3"/>
        <v/>
      </c>
      <c r="I15" s="34"/>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9"/>
      <c r="AN15" s="40"/>
    </row>
    <row r="16" spans="1:40">
      <c r="A16" s="31" t="s">
        <v>25</v>
      </c>
      <c r="B16" s="32"/>
      <c r="C16" s="32" t="s">
        <v>9</v>
      </c>
      <c r="D16" s="33" t="s">
        <v>26</v>
      </c>
      <c r="E16" s="34"/>
      <c r="F16" s="35"/>
      <c r="G16" s="36">
        <f t="shared" si="4"/>
        <v>0</v>
      </c>
      <c r="H16" s="37" t="str">
        <f t="shared" si="3"/>
        <v/>
      </c>
      <c r="I16" s="34"/>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9"/>
      <c r="AN16" s="40"/>
    </row>
    <row r="17" spans="1:40">
      <c r="A17" s="31" t="s">
        <v>27</v>
      </c>
      <c r="B17" s="32"/>
      <c r="C17" s="32" t="s">
        <v>9</v>
      </c>
      <c r="D17" s="33" t="s">
        <v>28</v>
      </c>
      <c r="E17" s="34"/>
      <c r="F17" s="35"/>
      <c r="G17" s="36">
        <f t="shared" si="4"/>
        <v>0</v>
      </c>
      <c r="H17" s="37" t="str">
        <f t="shared" si="3"/>
        <v/>
      </c>
      <c r="I17" s="34"/>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9"/>
      <c r="AN17" s="40"/>
    </row>
    <row r="18" spans="1:40">
      <c r="A18" s="31" t="s">
        <v>29</v>
      </c>
      <c r="B18" s="32"/>
      <c r="C18" s="32" t="s">
        <v>9</v>
      </c>
      <c r="D18" s="33" t="s">
        <v>30</v>
      </c>
      <c r="E18" s="34"/>
      <c r="F18" s="35"/>
      <c r="G18" s="36">
        <f t="shared" si="4"/>
        <v>0</v>
      </c>
      <c r="H18" s="37" t="str">
        <f t="shared" si="3"/>
        <v/>
      </c>
      <c r="I18" s="34"/>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9"/>
      <c r="AN18" s="40"/>
    </row>
    <row r="19" spans="1:40" ht="15.75" thickBot="1">
      <c r="A19" s="41" t="s">
        <v>31</v>
      </c>
      <c r="B19" s="42"/>
      <c r="C19" s="42" t="s">
        <v>9</v>
      </c>
      <c r="D19" s="228" t="s">
        <v>32</v>
      </c>
      <c r="E19" s="44"/>
      <c r="F19" s="45"/>
      <c r="G19" s="46">
        <f t="shared" si="4"/>
        <v>0</v>
      </c>
      <c r="H19" s="47" t="str">
        <f t="shared" si="3"/>
        <v/>
      </c>
      <c r="I19" s="44"/>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9"/>
      <c r="AN19" s="40"/>
    </row>
    <row r="20" spans="1:40">
      <c r="A20" s="50">
        <v>2</v>
      </c>
      <c r="B20" s="51"/>
      <c r="C20" s="237" t="s">
        <v>33</v>
      </c>
      <c r="D20" s="52" t="s">
        <v>33</v>
      </c>
      <c r="E20" s="28">
        <f>SUM(E22:E31)</f>
        <v>0</v>
      </c>
      <c r="F20" s="53">
        <f>SUM(F22:F31)</f>
        <v>0</v>
      </c>
      <c r="G20" s="29">
        <f t="shared" ref="G20" si="5">SUM(G22:G31)</f>
        <v>0</v>
      </c>
      <c r="H20" s="54" t="str">
        <f t="shared" si="3"/>
        <v/>
      </c>
      <c r="I20" s="28">
        <f t="shared" ref="I20:AM20" si="6">SUM(I22:I31)</f>
        <v>0</v>
      </c>
      <c r="J20" s="29">
        <f t="shared" si="6"/>
        <v>0</v>
      </c>
      <c r="K20" s="29">
        <f t="shared" si="6"/>
        <v>0</v>
      </c>
      <c r="L20" s="29">
        <f t="shared" si="6"/>
        <v>0</v>
      </c>
      <c r="M20" s="29">
        <f t="shared" si="6"/>
        <v>0</v>
      </c>
      <c r="N20" s="29">
        <f t="shared" si="6"/>
        <v>0</v>
      </c>
      <c r="O20" s="29">
        <f t="shared" si="6"/>
        <v>0</v>
      </c>
      <c r="P20" s="29">
        <f t="shared" si="6"/>
        <v>0</v>
      </c>
      <c r="Q20" s="29">
        <f t="shared" si="6"/>
        <v>0</v>
      </c>
      <c r="R20" s="29">
        <f t="shared" si="6"/>
        <v>0</v>
      </c>
      <c r="S20" s="29">
        <f t="shared" si="6"/>
        <v>0</v>
      </c>
      <c r="T20" s="29">
        <f t="shared" si="6"/>
        <v>0</v>
      </c>
      <c r="U20" s="29">
        <f t="shared" si="6"/>
        <v>0</v>
      </c>
      <c r="V20" s="29">
        <f t="shared" si="6"/>
        <v>0</v>
      </c>
      <c r="W20" s="29">
        <f t="shared" si="6"/>
        <v>0</v>
      </c>
      <c r="X20" s="29">
        <f t="shared" si="6"/>
        <v>0</v>
      </c>
      <c r="Y20" s="29">
        <f t="shared" si="6"/>
        <v>0</v>
      </c>
      <c r="Z20" s="29">
        <f t="shared" si="6"/>
        <v>0</v>
      </c>
      <c r="AA20" s="29">
        <f t="shared" si="6"/>
        <v>0</v>
      </c>
      <c r="AB20" s="29">
        <f t="shared" si="6"/>
        <v>0</v>
      </c>
      <c r="AC20" s="29">
        <f t="shared" si="6"/>
        <v>0</v>
      </c>
      <c r="AD20" s="29">
        <f t="shared" si="6"/>
        <v>0</v>
      </c>
      <c r="AE20" s="29">
        <f t="shared" si="6"/>
        <v>0</v>
      </c>
      <c r="AF20" s="29">
        <f t="shared" si="6"/>
        <v>0</v>
      </c>
      <c r="AG20" s="29">
        <f t="shared" si="6"/>
        <v>0</v>
      </c>
      <c r="AH20" s="29">
        <f t="shared" si="6"/>
        <v>0</v>
      </c>
      <c r="AI20" s="29">
        <f t="shared" si="6"/>
        <v>0</v>
      </c>
      <c r="AJ20" s="29">
        <f t="shared" si="6"/>
        <v>0</v>
      </c>
      <c r="AK20" s="29">
        <f t="shared" si="6"/>
        <v>0</v>
      </c>
      <c r="AL20" s="29">
        <f t="shared" si="6"/>
        <v>0</v>
      </c>
      <c r="AM20" s="30">
        <f t="shared" si="6"/>
        <v>0</v>
      </c>
      <c r="AN20" s="6"/>
    </row>
    <row r="21" spans="1:40">
      <c r="A21" s="55" t="s">
        <v>34</v>
      </c>
      <c r="B21" s="56"/>
      <c r="C21" s="238" t="s">
        <v>33</v>
      </c>
      <c r="D21" s="57" t="s">
        <v>35</v>
      </c>
      <c r="E21" s="58">
        <f>E20-E31</f>
        <v>0</v>
      </c>
      <c r="F21" s="59">
        <f>F20-F31</f>
        <v>0</v>
      </c>
      <c r="G21" s="60">
        <f t="shared" ref="G21:AM21" si="7">G20-G31</f>
        <v>0</v>
      </c>
      <c r="H21" s="61" t="str">
        <f t="shared" si="3"/>
        <v/>
      </c>
      <c r="I21" s="58">
        <f t="shared" si="7"/>
        <v>0</v>
      </c>
      <c r="J21" s="60">
        <f t="shared" si="7"/>
        <v>0</v>
      </c>
      <c r="K21" s="60">
        <f t="shared" si="7"/>
        <v>0</v>
      </c>
      <c r="L21" s="60">
        <f t="shared" si="7"/>
        <v>0</v>
      </c>
      <c r="M21" s="60">
        <f t="shared" si="7"/>
        <v>0</v>
      </c>
      <c r="N21" s="60">
        <f t="shared" si="7"/>
        <v>0</v>
      </c>
      <c r="O21" s="60">
        <f t="shared" si="7"/>
        <v>0</v>
      </c>
      <c r="P21" s="60">
        <f t="shared" si="7"/>
        <v>0</v>
      </c>
      <c r="Q21" s="60">
        <f t="shared" si="7"/>
        <v>0</v>
      </c>
      <c r="R21" s="60">
        <f t="shared" si="7"/>
        <v>0</v>
      </c>
      <c r="S21" s="60">
        <f t="shared" si="7"/>
        <v>0</v>
      </c>
      <c r="T21" s="60">
        <f t="shared" si="7"/>
        <v>0</v>
      </c>
      <c r="U21" s="60">
        <f t="shared" si="7"/>
        <v>0</v>
      </c>
      <c r="V21" s="60">
        <f t="shared" si="7"/>
        <v>0</v>
      </c>
      <c r="W21" s="60">
        <f t="shared" si="7"/>
        <v>0</v>
      </c>
      <c r="X21" s="60">
        <f t="shared" si="7"/>
        <v>0</v>
      </c>
      <c r="Y21" s="60">
        <f t="shared" si="7"/>
        <v>0</v>
      </c>
      <c r="Z21" s="60">
        <f t="shared" si="7"/>
        <v>0</v>
      </c>
      <c r="AA21" s="60">
        <f t="shared" si="7"/>
        <v>0</v>
      </c>
      <c r="AB21" s="60">
        <f t="shared" si="7"/>
        <v>0</v>
      </c>
      <c r="AC21" s="60">
        <f t="shared" si="7"/>
        <v>0</v>
      </c>
      <c r="AD21" s="60">
        <f t="shared" si="7"/>
        <v>0</v>
      </c>
      <c r="AE21" s="60">
        <f t="shared" si="7"/>
        <v>0</v>
      </c>
      <c r="AF21" s="60">
        <f t="shared" si="7"/>
        <v>0</v>
      </c>
      <c r="AG21" s="60">
        <f t="shared" si="7"/>
        <v>0</v>
      </c>
      <c r="AH21" s="60">
        <f t="shared" si="7"/>
        <v>0</v>
      </c>
      <c r="AI21" s="60">
        <f t="shared" si="7"/>
        <v>0</v>
      </c>
      <c r="AJ21" s="60">
        <f t="shared" si="7"/>
        <v>0</v>
      </c>
      <c r="AK21" s="60">
        <f t="shared" si="7"/>
        <v>0</v>
      </c>
      <c r="AL21" s="60">
        <f t="shared" si="7"/>
        <v>0</v>
      </c>
      <c r="AM21" s="62">
        <f t="shared" si="7"/>
        <v>0</v>
      </c>
      <c r="AN21" s="40"/>
    </row>
    <row r="22" spans="1:40">
      <c r="A22" s="31" t="s">
        <v>36</v>
      </c>
      <c r="B22" s="32"/>
      <c r="C22" s="239" t="s">
        <v>33</v>
      </c>
      <c r="D22" s="63" t="s">
        <v>37</v>
      </c>
      <c r="E22" s="34"/>
      <c r="F22" s="35"/>
      <c r="G22" s="36">
        <f t="shared" ref="G22:G31" si="8">SUM(I22:AM22)</f>
        <v>0</v>
      </c>
      <c r="H22" s="37" t="str">
        <f t="shared" si="3"/>
        <v/>
      </c>
      <c r="I22" s="34"/>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9"/>
      <c r="AN22" s="40"/>
    </row>
    <row r="23" spans="1:40">
      <c r="A23" s="31" t="s">
        <v>38</v>
      </c>
      <c r="B23" s="32"/>
      <c r="C23" s="239" t="s">
        <v>33</v>
      </c>
      <c r="D23" s="63" t="s">
        <v>39</v>
      </c>
      <c r="E23" s="34"/>
      <c r="F23" s="35"/>
      <c r="G23" s="36">
        <f t="shared" si="8"/>
        <v>0</v>
      </c>
      <c r="H23" s="37" t="str">
        <f t="shared" si="3"/>
        <v/>
      </c>
      <c r="I23" s="34"/>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9"/>
      <c r="AN23" s="40"/>
    </row>
    <row r="24" spans="1:40">
      <c r="A24" s="31" t="s">
        <v>40</v>
      </c>
      <c r="B24" s="32"/>
      <c r="C24" s="239" t="s">
        <v>33</v>
      </c>
      <c r="D24" s="63" t="s">
        <v>41</v>
      </c>
      <c r="E24" s="34"/>
      <c r="F24" s="35"/>
      <c r="G24" s="36">
        <f t="shared" si="8"/>
        <v>0</v>
      </c>
      <c r="H24" s="37" t="str">
        <f t="shared" si="3"/>
        <v/>
      </c>
      <c r="I24" s="34"/>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9"/>
      <c r="AN24" s="40"/>
    </row>
    <row r="25" spans="1:40">
      <c r="A25" s="31" t="s">
        <v>42</v>
      </c>
      <c r="B25" s="32"/>
      <c r="C25" s="239" t="s">
        <v>33</v>
      </c>
      <c r="D25" s="63" t="s">
        <v>43</v>
      </c>
      <c r="E25" s="34"/>
      <c r="F25" s="35"/>
      <c r="G25" s="36">
        <f t="shared" si="8"/>
        <v>0</v>
      </c>
      <c r="H25" s="37" t="str">
        <f t="shared" si="3"/>
        <v/>
      </c>
      <c r="I25" s="34"/>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9"/>
      <c r="AN25" s="40"/>
    </row>
    <row r="26" spans="1:40">
      <c r="A26" s="31" t="s">
        <v>44</v>
      </c>
      <c r="B26" s="32"/>
      <c r="C26" s="239" t="s">
        <v>33</v>
      </c>
      <c r="D26" s="63" t="s">
        <v>45</v>
      </c>
      <c r="E26" s="34"/>
      <c r="F26" s="35"/>
      <c r="G26" s="36">
        <f t="shared" si="8"/>
        <v>0</v>
      </c>
      <c r="H26" s="37" t="str">
        <f t="shared" si="3"/>
        <v/>
      </c>
      <c r="I26" s="34"/>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9"/>
      <c r="AN26" s="40"/>
    </row>
    <row r="27" spans="1:40">
      <c r="A27" s="31" t="s">
        <v>46</v>
      </c>
      <c r="B27" s="32"/>
      <c r="C27" s="239" t="s">
        <v>33</v>
      </c>
      <c r="D27" s="63" t="s">
        <v>47</v>
      </c>
      <c r="E27" s="34"/>
      <c r="F27" s="35"/>
      <c r="G27" s="36">
        <f t="shared" si="8"/>
        <v>0</v>
      </c>
      <c r="H27" s="37" t="str">
        <f t="shared" si="3"/>
        <v/>
      </c>
      <c r="I27" s="34"/>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9"/>
      <c r="AN27" s="40"/>
    </row>
    <row r="28" spans="1:40">
      <c r="A28" s="31" t="s">
        <v>48</v>
      </c>
      <c r="B28" s="32"/>
      <c r="C28" s="239" t="s">
        <v>33</v>
      </c>
      <c r="D28" s="63" t="s">
        <v>49</v>
      </c>
      <c r="E28" s="34"/>
      <c r="F28" s="35"/>
      <c r="G28" s="36">
        <f t="shared" si="8"/>
        <v>0</v>
      </c>
      <c r="H28" s="37" t="str">
        <f t="shared" si="3"/>
        <v/>
      </c>
      <c r="I28" s="34"/>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9"/>
      <c r="AN28" s="40"/>
    </row>
    <row r="29" spans="1:40">
      <c r="A29" s="31" t="s">
        <v>50</v>
      </c>
      <c r="B29" s="32"/>
      <c r="C29" s="239" t="s">
        <v>33</v>
      </c>
      <c r="D29" s="63" t="s">
        <v>51</v>
      </c>
      <c r="E29" s="34"/>
      <c r="F29" s="35"/>
      <c r="G29" s="36">
        <f t="shared" si="8"/>
        <v>0</v>
      </c>
      <c r="H29" s="37" t="str">
        <f t="shared" si="3"/>
        <v/>
      </c>
      <c r="I29" s="34"/>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9"/>
      <c r="AN29" s="40"/>
    </row>
    <row r="30" spans="1:40">
      <c r="A30" s="31" t="s">
        <v>52</v>
      </c>
      <c r="B30" s="32"/>
      <c r="C30" s="239" t="s">
        <v>33</v>
      </c>
      <c r="D30" s="63" t="s">
        <v>53</v>
      </c>
      <c r="E30" s="34"/>
      <c r="F30" s="35"/>
      <c r="G30" s="36">
        <f t="shared" si="8"/>
        <v>0</v>
      </c>
      <c r="H30" s="37" t="str">
        <f t="shared" si="3"/>
        <v/>
      </c>
      <c r="I30" s="34"/>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9"/>
      <c r="AN30" s="40"/>
    </row>
    <row r="31" spans="1:40" ht="15.75" thickBot="1">
      <c r="A31" s="41" t="s">
        <v>54</v>
      </c>
      <c r="B31" s="42"/>
      <c r="C31" s="240" t="s">
        <v>33</v>
      </c>
      <c r="D31" s="64" t="s">
        <v>55</v>
      </c>
      <c r="E31" s="44"/>
      <c r="F31" s="45"/>
      <c r="G31" s="46">
        <f t="shared" si="8"/>
        <v>0</v>
      </c>
      <c r="H31" s="47" t="str">
        <f t="shared" si="3"/>
        <v/>
      </c>
      <c r="I31" s="44"/>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9"/>
      <c r="AN31" s="40"/>
    </row>
    <row r="32" spans="1:40">
      <c r="A32" s="50">
        <v>3</v>
      </c>
      <c r="B32" s="51"/>
      <c r="C32" s="51" t="s">
        <v>56</v>
      </c>
      <c r="D32" s="52" t="s">
        <v>56</v>
      </c>
      <c r="E32" s="28">
        <f>SUM(E33:E39)</f>
        <v>0</v>
      </c>
      <c r="F32" s="53">
        <f>SUM(F33:F39)</f>
        <v>0</v>
      </c>
      <c r="G32" s="29">
        <f t="shared" ref="G32" si="9">SUM(G33:G39)</f>
        <v>0</v>
      </c>
      <c r="H32" s="54" t="str">
        <f t="shared" si="3"/>
        <v/>
      </c>
      <c r="I32" s="28">
        <f t="shared" ref="I32:AM32" si="10">SUM(I33:I39)</f>
        <v>0</v>
      </c>
      <c r="J32" s="29">
        <f t="shared" si="10"/>
        <v>0</v>
      </c>
      <c r="K32" s="29">
        <f t="shared" si="10"/>
        <v>0</v>
      </c>
      <c r="L32" s="29">
        <f t="shared" si="10"/>
        <v>0</v>
      </c>
      <c r="M32" s="29">
        <f t="shared" si="10"/>
        <v>0</v>
      </c>
      <c r="N32" s="29">
        <f t="shared" si="10"/>
        <v>0</v>
      </c>
      <c r="O32" s="29">
        <f t="shared" si="10"/>
        <v>0</v>
      </c>
      <c r="P32" s="29">
        <f t="shared" si="10"/>
        <v>0</v>
      </c>
      <c r="Q32" s="29">
        <f t="shared" si="10"/>
        <v>0</v>
      </c>
      <c r="R32" s="29">
        <f t="shared" si="10"/>
        <v>0</v>
      </c>
      <c r="S32" s="29">
        <f t="shared" si="10"/>
        <v>0</v>
      </c>
      <c r="T32" s="29">
        <f t="shared" si="10"/>
        <v>0</v>
      </c>
      <c r="U32" s="29">
        <f t="shared" si="10"/>
        <v>0</v>
      </c>
      <c r="V32" s="29">
        <f t="shared" si="10"/>
        <v>0</v>
      </c>
      <c r="W32" s="29">
        <f t="shared" si="10"/>
        <v>0</v>
      </c>
      <c r="X32" s="29">
        <f t="shared" si="10"/>
        <v>0</v>
      </c>
      <c r="Y32" s="29">
        <f t="shared" si="10"/>
        <v>0</v>
      </c>
      <c r="Z32" s="29">
        <f t="shared" si="10"/>
        <v>0</v>
      </c>
      <c r="AA32" s="29">
        <f t="shared" si="10"/>
        <v>0</v>
      </c>
      <c r="AB32" s="29">
        <f t="shared" si="10"/>
        <v>0</v>
      </c>
      <c r="AC32" s="29">
        <f t="shared" si="10"/>
        <v>0</v>
      </c>
      <c r="AD32" s="29">
        <f t="shared" si="10"/>
        <v>0</v>
      </c>
      <c r="AE32" s="29">
        <f t="shared" si="10"/>
        <v>0</v>
      </c>
      <c r="AF32" s="29">
        <f t="shared" si="10"/>
        <v>0</v>
      </c>
      <c r="AG32" s="29">
        <f t="shared" si="10"/>
        <v>0</v>
      </c>
      <c r="AH32" s="29">
        <f t="shared" si="10"/>
        <v>0</v>
      </c>
      <c r="AI32" s="29">
        <f t="shared" si="10"/>
        <v>0</v>
      </c>
      <c r="AJ32" s="29">
        <f t="shared" si="10"/>
        <v>0</v>
      </c>
      <c r="AK32" s="29">
        <f t="shared" si="10"/>
        <v>0</v>
      </c>
      <c r="AL32" s="29">
        <f t="shared" si="10"/>
        <v>0</v>
      </c>
      <c r="AM32" s="30">
        <f t="shared" si="10"/>
        <v>0</v>
      </c>
      <c r="AN32" s="6"/>
    </row>
    <row r="33" spans="1:40">
      <c r="A33" s="31" t="s">
        <v>57</v>
      </c>
      <c r="B33" s="32"/>
      <c r="C33" s="32" t="s">
        <v>56</v>
      </c>
      <c r="D33" s="33" t="s">
        <v>58</v>
      </c>
      <c r="E33" s="34"/>
      <c r="F33" s="35"/>
      <c r="G33" s="36">
        <f t="shared" ref="G33:G39" si="11">SUM(I33:AM33)</f>
        <v>0</v>
      </c>
      <c r="H33" s="37" t="str">
        <f t="shared" si="3"/>
        <v/>
      </c>
      <c r="I33" s="34"/>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9"/>
      <c r="AN33" s="40"/>
    </row>
    <row r="34" spans="1:40">
      <c r="A34" s="31" t="s">
        <v>59</v>
      </c>
      <c r="B34" s="32"/>
      <c r="C34" s="32" t="s">
        <v>56</v>
      </c>
      <c r="D34" s="33" t="s">
        <v>60</v>
      </c>
      <c r="E34" s="34"/>
      <c r="F34" s="35"/>
      <c r="G34" s="36">
        <f t="shared" si="11"/>
        <v>0</v>
      </c>
      <c r="H34" s="37" t="str">
        <f t="shared" si="3"/>
        <v/>
      </c>
      <c r="I34" s="34"/>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9"/>
      <c r="AN34" s="40"/>
    </row>
    <row r="35" spans="1:40">
      <c r="A35" s="31" t="s">
        <v>61</v>
      </c>
      <c r="B35" s="32"/>
      <c r="C35" s="32" t="s">
        <v>56</v>
      </c>
      <c r="D35" s="33" t="s">
        <v>62</v>
      </c>
      <c r="E35" s="34"/>
      <c r="F35" s="35"/>
      <c r="G35" s="36">
        <f t="shared" si="11"/>
        <v>0</v>
      </c>
      <c r="H35" s="37" t="str">
        <f t="shared" si="3"/>
        <v/>
      </c>
      <c r="I35" s="34"/>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9"/>
      <c r="AN35" s="40"/>
    </row>
    <row r="36" spans="1:40">
      <c r="A36" s="31" t="s">
        <v>63</v>
      </c>
      <c r="B36" s="32"/>
      <c r="C36" s="32" t="s">
        <v>56</v>
      </c>
      <c r="D36" s="33" t="s">
        <v>64</v>
      </c>
      <c r="E36" s="34"/>
      <c r="F36" s="35"/>
      <c r="G36" s="36">
        <f t="shared" si="11"/>
        <v>0</v>
      </c>
      <c r="H36" s="37" t="str">
        <f t="shared" si="3"/>
        <v/>
      </c>
      <c r="I36" s="34"/>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9"/>
      <c r="AN36" s="40"/>
    </row>
    <row r="37" spans="1:40">
      <c r="A37" s="31" t="s">
        <v>65</v>
      </c>
      <c r="B37" s="32"/>
      <c r="C37" s="32" t="s">
        <v>56</v>
      </c>
      <c r="D37" s="33" t="s">
        <v>66</v>
      </c>
      <c r="E37" s="34"/>
      <c r="F37" s="35"/>
      <c r="G37" s="36">
        <f t="shared" si="11"/>
        <v>0</v>
      </c>
      <c r="H37" s="37" t="str">
        <f t="shared" si="3"/>
        <v/>
      </c>
      <c r="I37" s="34"/>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9"/>
      <c r="AN37" s="40"/>
    </row>
    <row r="38" spans="1:40">
      <c r="A38" s="31" t="s">
        <v>67</v>
      </c>
      <c r="B38" s="32"/>
      <c r="C38" s="32" t="s">
        <v>56</v>
      </c>
      <c r="D38" s="33" t="s">
        <v>68</v>
      </c>
      <c r="E38" s="34"/>
      <c r="F38" s="35"/>
      <c r="G38" s="36">
        <f t="shared" si="11"/>
        <v>0</v>
      </c>
      <c r="H38" s="37" t="str">
        <f t="shared" si="3"/>
        <v/>
      </c>
      <c r="I38" s="34"/>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9"/>
      <c r="AN38" s="40"/>
    </row>
    <row r="39" spans="1:40" ht="15.75" thickBot="1">
      <c r="A39" s="41" t="s">
        <v>69</v>
      </c>
      <c r="B39" s="42"/>
      <c r="C39" s="42" t="s">
        <v>56</v>
      </c>
      <c r="D39" s="43" t="s">
        <v>70</v>
      </c>
      <c r="E39" s="44"/>
      <c r="F39" s="45"/>
      <c r="G39" s="46">
        <f t="shared" si="11"/>
        <v>0</v>
      </c>
      <c r="H39" s="47" t="str">
        <f t="shared" si="3"/>
        <v/>
      </c>
      <c r="I39" s="44"/>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9"/>
      <c r="AN39" s="40"/>
    </row>
    <row r="40" spans="1:40">
      <c r="A40" s="50">
        <v>4</v>
      </c>
      <c r="B40" s="51"/>
      <c r="C40" s="237" t="s">
        <v>71</v>
      </c>
      <c r="D40" s="52" t="s">
        <v>71</v>
      </c>
      <c r="E40" s="28">
        <f>SUM(E41:E47)</f>
        <v>0</v>
      </c>
      <c r="F40" s="53">
        <f>SUM(F41:F47)</f>
        <v>0</v>
      </c>
      <c r="G40" s="29">
        <f t="shared" ref="G40" si="12">SUM(G41:G47)</f>
        <v>0</v>
      </c>
      <c r="H40" s="54" t="str">
        <f t="shared" si="3"/>
        <v/>
      </c>
      <c r="I40" s="28">
        <f t="shared" ref="I40:AM40" si="13">SUM(I41:I47)</f>
        <v>0</v>
      </c>
      <c r="J40" s="29">
        <f t="shared" si="13"/>
        <v>0</v>
      </c>
      <c r="K40" s="29">
        <f t="shared" si="13"/>
        <v>0</v>
      </c>
      <c r="L40" s="29">
        <f t="shared" si="13"/>
        <v>0</v>
      </c>
      <c r="M40" s="29">
        <f t="shared" si="13"/>
        <v>0</v>
      </c>
      <c r="N40" s="29">
        <f t="shared" si="13"/>
        <v>0</v>
      </c>
      <c r="O40" s="29">
        <f t="shared" si="13"/>
        <v>0</v>
      </c>
      <c r="P40" s="29">
        <f t="shared" si="13"/>
        <v>0</v>
      </c>
      <c r="Q40" s="29">
        <f t="shared" si="13"/>
        <v>0</v>
      </c>
      <c r="R40" s="29">
        <f t="shared" si="13"/>
        <v>0</v>
      </c>
      <c r="S40" s="29">
        <f t="shared" si="13"/>
        <v>0</v>
      </c>
      <c r="T40" s="29">
        <f t="shared" si="13"/>
        <v>0</v>
      </c>
      <c r="U40" s="29">
        <f t="shared" si="13"/>
        <v>0</v>
      </c>
      <c r="V40" s="29">
        <f t="shared" si="13"/>
        <v>0</v>
      </c>
      <c r="W40" s="29">
        <f t="shared" si="13"/>
        <v>0</v>
      </c>
      <c r="X40" s="29">
        <f t="shared" si="13"/>
        <v>0</v>
      </c>
      <c r="Y40" s="29">
        <f t="shared" si="13"/>
        <v>0</v>
      </c>
      <c r="Z40" s="29">
        <f t="shared" si="13"/>
        <v>0</v>
      </c>
      <c r="AA40" s="29">
        <f t="shared" si="13"/>
        <v>0</v>
      </c>
      <c r="AB40" s="29">
        <f t="shared" si="13"/>
        <v>0</v>
      </c>
      <c r="AC40" s="29">
        <f t="shared" si="13"/>
        <v>0</v>
      </c>
      <c r="AD40" s="29">
        <f t="shared" si="13"/>
        <v>0</v>
      </c>
      <c r="AE40" s="29">
        <f t="shared" si="13"/>
        <v>0</v>
      </c>
      <c r="AF40" s="29">
        <f t="shared" si="13"/>
        <v>0</v>
      </c>
      <c r="AG40" s="29">
        <f t="shared" si="13"/>
        <v>0</v>
      </c>
      <c r="AH40" s="29">
        <f t="shared" si="13"/>
        <v>0</v>
      </c>
      <c r="AI40" s="29">
        <f t="shared" si="13"/>
        <v>0</v>
      </c>
      <c r="AJ40" s="29">
        <f t="shared" si="13"/>
        <v>0</v>
      </c>
      <c r="AK40" s="29">
        <f t="shared" si="13"/>
        <v>0</v>
      </c>
      <c r="AL40" s="29">
        <f t="shared" si="13"/>
        <v>0</v>
      </c>
      <c r="AM40" s="30">
        <f t="shared" si="13"/>
        <v>0</v>
      </c>
      <c r="AN40" s="6"/>
    </row>
    <row r="41" spans="1:40">
      <c r="A41" s="31" t="s">
        <v>72</v>
      </c>
      <c r="B41" s="32"/>
      <c r="C41" s="239" t="s">
        <v>71</v>
      </c>
      <c r="D41" s="33" t="s">
        <v>73</v>
      </c>
      <c r="E41" s="34"/>
      <c r="F41" s="35"/>
      <c r="G41" s="36">
        <f t="shared" ref="G41:G47" si="14">SUM(I41:AM41)</f>
        <v>0</v>
      </c>
      <c r="H41" s="37" t="str">
        <f t="shared" si="3"/>
        <v/>
      </c>
      <c r="I41" s="34"/>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9"/>
      <c r="AN41" s="40"/>
    </row>
    <row r="42" spans="1:40">
      <c r="A42" s="31" t="s">
        <v>74</v>
      </c>
      <c r="B42" s="32"/>
      <c r="C42" s="239" t="s">
        <v>71</v>
      </c>
      <c r="D42" s="33" t="s">
        <v>75</v>
      </c>
      <c r="E42" s="34"/>
      <c r="F42" s="35"/>
      <c r="G42" s="36">
        <f t="shared" si="14"/>
        <v>0</v>
      </c>
      <c r="H42" s="37" t="str">
        <f t="shared" si="3"/>
        <v/>
      </c>
      <c r="I42" s="34"/>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9"/>
      <c r="AN42" s="40"/>
    </row>
    <row r="43" spans="1:40">
      <c r="A43" s="31" t="s">
        <v>76</v>
      </c>
      <c r="B43" s="32"/>
      <c r="C43" s="239" t="s">
        <v>71</v>
      </c>
      <c r="D43" s="33" t="s">
        <v>77</v>
      </c>
      <c r="E43" s="34"/>
      <c r="F43" s="35"/>
      <c r="G43" s="36">
        <f t="shared" si="14"/>
        <v>0</v>
      </c>
      <c r="H43" s="37" t="str">
        <f t="shared" si="3"/>
        <v/>
      </c>
      <c r="I43" s="34"/>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9"/>
      <c r="AN43" s="40"/>
    </row>
    <row r="44" spans="1:40">
      <c r="A44" s="31" t="s">
        <v>78</v>
      </c>
      <c r="B44" s="32"/>
      <c r="C44" s="239" t="s">
        <v>71</v>
      </c>
      <c r="D44" s="33" t="s">
        <v>79</v>
      </c>
      <c r="E44" s="34"/>
      <c r="F44" s="35"/>
      <c r="G44" s="36">
        <f t="shared" si="14"/>
        <v>0</v>
      </c>
      <c r="H44" s="37" t="str">
        <f t="shared" si="3"/>
        <v/>
      </c>
      <c r="I44" s="34"/>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9"/>
      <c r="AN44" s="40"/>
    </row>
    <row r="45" spans="1:40">
      <c r="A45" s="31" t="s">
        <v>80</v>
      </c>
      <c r="B45" s="32"/>
      <c r="C45" s="239" t="s">
        <v>71</v>
      </c>
      <c r="D45" s="33" t="s">
        <v>81</v>
      </c>
      <c r="E45" s="34"/>
      <c r="F45" s="35"/>
      <c r="G45" s="36">
        <f t="shared" si="14"/>
        <v>0</v>
      </c>
      <c r="H45" s="37" t="str">
        <f t="shared" si="3"/>
        <v/>
      </c>
      <c r="I45" s="34"/>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9"/>
      <c r="AN45" s="40"/>
    </row>
    <row r="46" spans="1:40">
      <c r="A46" s="31" t="s">
        <v>82</v>
      </c>
      <c r="B46" s="32"/>
      <c r="C46" s="239" t="s">
        <v>71</v>
      </c>
      <c r="D46" s="33" t="s">
        <v>83</v>
      </c>
      <c r="E46" s="34"/>
      <c r="F46" s="35"/>
      <c r="G46" s="36">
        <f t="shared" si="14"/>
        <v>0</v>
      </c>
      <c r="H46" s="37" t="str">
        <f t="shared" si="3"/>
        <v/>
      </c>
      <c r="I46" s="34"/>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9"/>
      <c r="AN46" s="40"/>
    </row>
    <row r="47" spans="1:40" ht="15.75" thickBot="1">
      <c r="A47" s="41" t="s">
        <v>84</v>
      </c>
      <c r="B47" s="42"/>
      <c r="C47" s="240" t="s">
        <v>71</v>
      </c>
      <c r="D47" s="43" t="s">
        <v>85</v>
      </c>
      <c r="E47" s="44"/>
      <c r="F47" s="45"/>
      <c r="G47" s="46">
        <f t="shared" si="14"/>
        <v>0</v>
      </c>
      <c r="H47" s="47" t="str">
        <f t="shared" si="3"/>
        <v/>
      </c>
      <c r="I47" s="44"/>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9"/>
      <c r="AN47" s="40"/>
    </row>
    <row r="48" spans="1:40">
      <c r="A48" s="50">
        <v>5</v>
      </c>
      <c r="B48" s="51"/>
      <c r="C48" s="237" t="s">
        <v>86</v>
      </c>
      <c r="D48" s="52" t="s">
        <v>86</v>
      </c>
      <c r="E48" s="28">
        <f>SUM(E50:E58)</f>
        <v>0</v>
      </c>
      <c r="F48" s="53">
        <f>SUM(F50:F58)</f>
        <v>0</v>
      </c>
      <c r="G48" s="29">
        <f t="shared" ref="G48" si="15">SUM(G50:G58)</f>
        <v>0</v>
      </c>
      <c r="H48" s="54" t="str">
        <f t="shared" si="3"/>
        <v/>
      </c>
      <c r="I48" s="28">
        <f t="shared" ref="I48:AM48" si="16">SUM(I50:I58)</f>
        <v>0</v>
      </c>
      <c r="J48" s="29">
        <f t="shared" si="16"/>
        <v>0</v>
      </c>
      <c r="K48" s="29">
        <f t="shared" si="16"/>
        <v>0</v>
      </c>
      <c r="L48" s="29">
        <f t="shared" si="16"/>
        <v>0</v>
      </c>
      <c r="M48" s="29">
        <f t="shared" si="16"/>
        <v>0</v>
      </c>
      <c r="N48" s="29">
        <f t="shared" si="16"/>
        <v>0</v>
      </c>
      <c r="O48" s="29">
        <f t="shared" si="16"/>
        <v>0</v>
      </c>
      <c r="P48" s="29">
        <f t="shared" si="16"/>
        <v>0</v>
      </c>
      <c r="Q48" s="29">
        <f t="shared" si="16"/>
        <v>0</v>
      </c>
      <c r="R48" s="29">
        <f t="shared" si="16"/>
        <v>0</v>
      </c>
      <c r="S48" s="29">
        <f t="shared" si="16"/>
        <v>0</v>
      </c>
      <c r="T48" s="29">
        <f t="shared" si="16"/>
        <v>0</v>
      </c>
      <c r="U48" s="29">
        <f t="shared" si="16"/>
        <v>0</v>
      </c>
      <c r="V48" s="29">
        <f t="shared" si="16"/>
        <v>0</v>
      </c>
      <c r="W48" s="29">
        <f t="shared" si="16"/>
        <v>0</v>
      </c>
      <c r="X48" s="29">
        <f t="shared" si="16"/>
        <v>0</v>
      </c>
      <c r="Y48" s="29">
        <f t="shared" si="16"/>
        <v>0</v>
      </c>
      <c r="Z48" s="29">
        <f t="shared" si="16"/>
        <v>0</v>
      </c>
      <c r="AA48" s="29">
        <f t="shared" si="16"/>
        <v>0</v>
      </c>
      <c r="AB48" s="29">
        <f t="shared" si="16"/>
        <v>0</v>
      </c>
      <c r="AC48" s="29">
        <f t="shared" si="16"/>
        <v>0</v>
      </c>
      <c r="AD48" s="29">
        <f t="shared" si="16"/>
        <v>0</v>
      </c>
      <c r="AE48" s="29">
        <f t="shared" si="16"/>
        <v>0</v>
      </c>
      <c r="AF48" s="29">
        <f t="shared" si="16"/>
        <v>0</v>
      </c>
      <c r="AG48" s="29">
        <f t="shared" si="16"/>
        <v>0</v>
      </c>
      <c r="AH48" s="29">
        <f t="shared" si="16"/>
        <v>0</v>
      </c>
      <c r="AI48" s="29">
        <f t="shared" si="16"/>
        <v>0</v>
      </c>
      <c r="AJ48" s="29">
        <f t="shared" si="16"/>
        <v>0</v>
      </c>
      <c r="AK48" s="29">
        <f t="shared" si="16"/>
        <v>0</v>
      </c>
      <c r="AL48" s="29">
        <f t="shared" si="16"/>
        <v>0</v>
      </c>
      <c r="AM48" s="30">
        <f t="shared" si="16"/>
        <v>0</v>
      </c>
      <c r="AN48" s="6"/>
    </row>
    <row r="49" spans="1:40">
      <c r="A49" s="65" t="s">
        <v>87</v>
      </c>
      <c r="B49" s="66"/>
      <c r="C49" s="241" t="s">
        <v>86</v>
      </c>
      <c r="D49" s="57" t="s">
        <v>88</v>
      </c>
      <c r="E49" s="58">
        <f>E48-E58</f>
        <v>0</v>
      </c>
      <c r="F49" s="59">
        <f>F48-F58</f>
        <v>0</v>
      </c>
      <c r="G49" s="60">
        <f t="shared" ref="G49:AM49" si="17">G48-G58</f>
        <v>0</v>
      </c>
      <c r="H49" s="61" t="str">
        <f t="shared" si="3"/>
        <v/>
      </c>
      <c r="I49" s="58">
        <f t="shared" si="17"/>
        <v>0</v>
      </c>
      <c r="J49" s="60">
        <f t="shared" si="17"/>
        <v>0</v>
      </c>
      <c r="K49" s="60">
        <f t="shared" si="17"/>
        <v>0</v>
      </c>
      <c r="L49" s="60">
        <f t="shared" si="17"/>
        <v>0</v>
      </c>
      <c r="M49" s="60">
        <f t="shared" si="17"/>
        <v>0</v>
      </c>
      <c r="N49" s="60">
        <f t="shared" si="17"/>
        <v>0</v>
      </c>
      <c r="O49" s="60">
        <f t="shared" si="17"/>
        <v>0</v>
      </c>
      <c r="P49" s="60">
        <f t="shared" si="17"/>
        <v>0</v>
      </c>
      <c r="Q49" s="60">
        <f t="shared" si="17"/>
        <v>0</v>
      </c>
      <c r="R49" s="60">
        <f t="shared" si="17"/>
        <v>0</v>
      </c>
      <c r="S49" s="60">
        <f t="shared" si="17"/>
        <v>0</v>
      </c>
      <c r="T49" s="60">
        <f t="shared" si="17"/>
        <v>0</v>
      </c>
      <c r="U49" s="60">
        <f t="shared" si="17"/>
        <v>0</v>
      </c>
      <c r="V49" s="60">
        <f t="shared" si="17"/>
        <v>0</v>
      </c>
      <c r="W49" s="60">
        <f t="shared" si="17"/>
        <v>0</v>
      </c>
      <c r="X49" s="60">
        <f t="shared" si="17"/>
        <v>0</v>
      </c>
      <c r="Y49" s="60">
        <f t="shared" si="17"/>
        <v>0</v>
      </c>
      <c r="Z49" s="60">
        <f t="shared" si="17"/>
        <v>0</v>
      </c>
      <c r="AA49" s="60">
        <f t="shared" si="17"/>
        <v>0</v>
      </c>
      <c r="AB49" s="60">
        <f t="shared" si="17"/>
        <v>0</v>
      </c>
      <c r="AC49" s="60">
        <f t="shared" si="17"/>
        <v>0</v>
      </c>
      <c r="AD49" s="60">
        <f t="shared" si="17"/>
        <v>0</v>
      </c>
      <c r="AE49" s="60">
        <f t="shared" si="17"/>
        <v>0</v>
      </c>
      <c r="AF49" s="60">
        <f t="shared" si="17"/>
        <v>0</v>
      </c>
      <c r="AG49" s="60">
        <f t="shared" si="17"/>
        <v>0</v>
      </c>
      <c r="AH49" s="60">
        <f t="shared" si="17"/>
        <v>0</v>
      </c>
      <c r="AI49" s="60">
        <f t="shared" si="17"/>
        <v>0</v>
      </c>
      <c r="AJ49" s="60">
        <f t="shared" si="17"/>
        <v>0</v>
      </c>
      <c r="AK49" s="60">
        <f t="shared" si="17"/>
        <v>0</v>
      </c>
      <c r="AL49" s="60">
        <f t="shared" si="17"/>
        <v>0</v>
      </c>
      <c r="AM49" s="62">
        <f t="shared" si="17"/>
        <v>0</v>
      </c>
      <c r="AN49" s="40"/>
    </row>
    <row r="50" spans="1:40">
      <c r="A50" s="31" t="s">
        <v>89</v>
      </c>
      <c r="B50" s="32"/>
      <c r="C50" s="239" t="s">
        <v>86</v>
      </c>
      <c r="D50" s="63" t="s">
        <v>90</v>
      </c>
      <c r="E50" s="34"/>
      <c r="F50" s="35"/>
      <c r="G50" s="36">
        <f t="shared" ref="G50:G58" si="18">SUM(I50:AM50)</f>
        <v>0</v>
      </c>
      <c r="H50" s="37" t="str">
        <f t="shared" si="3"/>
        <v/>
      </c>
      <c r="I50" s="34"/>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9"/>
      <c r="AN50" s="40"/>
    </row>
    <row r="51" spans="1:40">
      <c r="A51" s="31" t="s">
        <v>91</v>
      </c>
      <c r="B51" s="32"/>
      <c r="C51" s="239" t="s">
        <v>86</v>
      </c>
      <c r="D51" s="63" t="s">
        <v>92</v>
      </c>
      <c r="E51" s="34"/>
      <c r="F51" s="35"/>
      <c r="G51" s="36">
        <f t="shared" si="18"/>
        <v>0</v>
      </c>
      <c r="H51" s="37" t="str">
        <f t="shared" si="3"/>
        <v/>
      </c>
      <c r="I51" s="34"/>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9"/>
      <c r="AN51" s="40"/>
    </row>
    <row r="52" spans="1:40">
      <c r="A52" s="31" t="s">
        <v>93</v>
      </c>
      <c r="B52" s="32"/>
      <c r="C52" s="239" t="s">
        <v>86</v>
      </c>
      <c r="D52" s="63" t="s">
        <v>94</v>
      </c>
      <c r="E52" s="34"/>
      <c r="F52" s="35"/>
      <c r="G52" s="36">
        <f t="shared" si="18"/>
        <v>0</v>
      </c>
      <c r="H52" s="37" t="str">
        <f t="shared" si="3"/>
        <v/>
      </c>
      <c r="I52" s="34"/>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9"/>
      <c r="AN52" s="40"/>
    </row>
    <row r="53" spans="1:40">
      <c r="A53" s="31" t="s">
        <v>95</v>
      </c>
      <c r="B53" s="32"/>
      <c r="C53" s="239" t="s">
        <v>86</v>
      </c>
      <c r="D53" s="63" t="s">
        <v>96</v>
      </c>
      <c r="E53" s="34"/>
      <c r="F53" s="35"/>
      <c r="G53" s="36">
        <f t="shared" si="18"/>
        <v>0</v>
      </c>
      <c r="H53" s="37" t="str">
        <f t="shared" si="3"/>
        <v/>
      </c>
      <c r="I53" s="34"/>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9"/>
      <c r="AN53" s="40"/>
    </row>
    <row r="54" spans="1:40">
      <c r="A54" s="31" t="s">
        <v>97</v>
      </c>
      <c r="B54" s="32"/>
      <c r="C54" s="239" t="s">
        <v>86</v>
      </c>
      <c r="D54" s="63" t="s">
        <v>98</v>
      </c>
      <c r="E54" s="34"/>
      <c r="F54" s="35"/>
      <c r="G54" s="36">
        <f t="shared" si="18"/>
        <v>0</v>
      </c>
      <c r="H54" s="37" t="str">
        <f t="shared" si="3"/>
        <v/>
      </c>
      <c r="I54" s="34"/>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9"/>
      <c r="AN54" s="40"/>
    </row>
    <row r="55" spans="1:40">
      <c r="A55" s="31" t="s">
        <v>99</v>
      </c>
      <c r="B55" s="32"/>
      <c r="C55" s="239" t="s">
        <v>86</v>
      </c>
      <c r="D55" s="63" t="s">
        <v>100</v>
      </c>
      <c r="E55" s="34"/>
      <c r="F55" s="35"/>
      <c r="G55" s="36">
        <f t="shared" si="18"/>
        <v>0</v>
      </c>
      <c r="H55" s="37" t="str">
        <f t="shared" si="3"/>
        <v/>
      </c>
      <c r="I55" s="34"/>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9"/>
      <c r="AN55" s="40"/>
    </row>
    <row r="56" spans="1:40">
      <c r="A56" s="31" t="s">
        <v>101</v>
      </c>
      <c r="B56" s="32"/>
      <c r="C56" s="239" t="s">
        <v>86</v>
      </c>
      <c r="D56" s="63" t="s">
        <v>102</v>
      </c>
      <c r="E56" s="34"/>
      <c r="F56" s="35"/>
      <c r="G56" s="36">
        <f t="shared" si="18"/>
        <v>0</v>
      </c>
      <c r="H56" s="37" t="str">
        <f t="shared" si="3"/>
        <v/>
      </c>
      <c r="I56" s="34"/>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9"/>
      <c r="AN56" s="40"/>
    </row>
    <row r="57" spans="1:40">
      <c r="A57" s="31" t="s">
        <v>103</v>
      </c>
      <c r="B57" s="32"/>
      <c r="C57" s="239" t="s">
        <v>86</v>
      </c>
      <c r="D57" s="63" t="s">
        <v>104</v>
      </c>
      <c r="E57" s="34"/>
      <c r="F57" s="35"/>
      <c r="G57" s="36">
        <f t="shared" si="18"/>
        <v>0</v>
      </c>
      <c r="H57" s="37" t="str">
        <f t="shared" si="3"/>
        <v/>
      </c>
      <c r="I57" s="34"/>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9"/>
      <c r="AN57" s="40"/>
    </row>
    <row r="58" spans="1:40" ht="15.75" thickBot="1">
      <c r="A58" s="41" t="s">
        <v>105</v>
      </c>
      <c r="B58" s="42"/>
      <c r="C58" s="240" t="s">
        <v>86</v>
      </c>
      <c r="D58" s="64" t="s">
        <v>106</v>
      </c>
      <c r="E58" s="44"/>
      <c r="F58" s="45"/>
      <c r="G58" s="46">
        <f t="shared" si="18"/>
        <v>0</v>
      </c>
      <c r="H58" s="47" t="str">
        <f t="shared" si="3"/>
        <v/>
      </c>
      <c r="I58" s="44"/>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9"/>
      <c r="AN58" s="40"/>
    </row>
    <row r="59" spans="1:40" ht="15.75" thickBot="1">
      <c r="A59" s="67">
        <v>6</v>
      </c>
      <c r="B59" s="68"/>
      <c r="C59" s="68" t="s">
        <v>107</v>
      </c>
      <c r="D59" s="69" t="s">
        <v>107</v>
      </c>
      <c r="E59" s="70"/>
      <c r="F59" s="71"/>
      <c r="G59" s="72">
        <f>SUM(I59:AM59)</f>
        <v>0</v>
      </c>
      <c r="H59" s="73" t="str">
        <f t="shared" si="3"/>
        <v/>
      </c>
      <c r="I59" s="70"/>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c r="AI59" s="74"/>
      <c r="AJ59" s="74"/>
      <c r="AK59" s="74"/>
      <c r="AL59" s="74"/>
      <c r="AM59" s="75"/>
      <c r="AN59" s="6"/>
    </row>
    <row r="60" spans="1:40">
      <c r="A60" s="50">
        <v>7</v>
      </c>
      <c r="B60" s="51"/>
      <c r="C60" s="237" t="s">
        <v>108</v>
      </c>
      <c r="D60" s="52" t="s">
        <v>108</v>
      </c>
      <c r="E60" s="28">
        <f>SUM(E62:E65)</f>
        <v>0</v>
      </c>
      <c r="F60" s="53">
        <f>SUM(F62:F65)</f>
        <v>0</v>
      </c>
      <c r="G60" s="29">
        <f t="shared" ref="G60" si="19">SUM(G62:G65)</f>
        <v>0</v>
      </c>
      <c r="H60" s="54" t="str">
        <f t="shared" si="3"/>
        <v/>
      </c>
      <c r="I60" s="28">
        <f t="shared" ref="I60:AM60" si="20">SUM(I62:I65)</f>
        <v>0</v>
      </c>
      <c r="J60" s="29">
        <f t="shared" si="20"/>
        <v>0</v>
      </c>
      <c r="K60" s="29">
        <f t="shared" si="20"/>
        <v>0</v>
      </c>
      <c r="L60" s="29">
        <f t="shared" si="20"/>
        <v>0</v>
      </c>
      <c r="M60" s="29">
        <f t="shared" si="20"/>
        <v>0</v>
      </c>
      <c r="N60" s="29">
        <f t="shared" si="20"/>
        <v>0</v>
      </c>
      <c r="O60" s="29">
        <f t="shared" si="20"/>
        <v>0</v>
      </c>
      <c r="P60" s="29">
        <f t="shared" si="20"/>
        <v>0</v>
      </c>
      <c r="Q60" s="29">
        <f t="shared" si="20"/>
        <v>0</v>
      </c>
      <c r="R60" s="29">
        <f t="shared" si="20"/>
        <v>0</v>
      </c>
      <c r="S60" s="29">
        <f t="shared" si="20"/>
        <v>0</v>
      </c>
      <c r="T60" s="29">
        <f t="shared" si="20"/>
        <v>0</v>
      </c>
      <c r="U60" s="29">
        <f t="shared" si="20"/>
        <v>0</v>
      </c>
      <c r="V60" s="29">
        <f t="shared" si="20"/>
        <v>0</v>
      </c>
      <c r="W60" s="29">
        <f t="shared" si="20"/>
        <v>0</v>
      </c>
      <c r="X60" s="29">
        <f t="shared" si="20"/>
        <v>0</v>
      </c>
      <c r="Y60" s="29">
        <f t="shared" si="20"/>
        <v>0</v>
      </c>
      <c r="Z60" s="29">
        <f t="shared" si="20"/>
        <v>0</v>
      </c>
      <c r="AA60" s="29">
        <f t="shared" si="20"/>
        <v>0</v>
      </c>
      <c r="AB60" s="29">
        <f t="shared" si="20"/>
        <v>0</v>
      </c>
      <c r="AC60" s="29">
        <f t="shared" si="20"/>
        <v>0</v>
      </c>
      <c r="AD60" s="29">
        <f t="shared" si="20"/>
        <v>0</v>
      </c>
      <c r="AE60" s="29">
        <f t="shared" si="20"/>
        <v>0</v>
      </c>
      <c r="AF60" s="29">
        <f t="shared" si="20"/>
        <v>0</v>
      </c>
      <c r="AG60" s="29">
        <f t="shared" si="20"/>
        <v>0</v>
      </c>
      <c r="AH60" s="29">
        <f t="shared" si="20"/>
        <v>0</v>
      </c>
      <c r="AI60" s="29">
        <f t="shared" si="20"/>
        <v>0</v>
      </c>
      <c r="AJ60" s="29">
        <f t="shared" si="20"/>
        <v>0</v>
      </c>
      <c r="AK60" s="29">
        <f t="shared" si="20"/>
        <v>0</v>
      </c>
      <c r="AL60" s="29">
        <f t="shared" si="20"/>
        <v>0</v>
      </c>
      <c r="AM60" s="30">
        <f t="shared" si="20"/>
        <v>0</v>
      </c>
      <c r="AN60" s="6"/>
    </row>
    <row r="61" spans="1:40">
      <c r="A61" s="55" t="s">
        <v>109</v>
      </c>
      <c r="B61" s="56"/>
      <c r="C61" s="238" t="s">
        <v>108</v>
      </c>
      <c r="D61" s="57" t="s">
        <v>110</v>
      </c>
      <c r="E61" s="58">
        <f>E60-E65</f>
        <v>0</v>
      </c>
      <c r="F61" s="59">
        <f>F60-F65</f>
        <v>0</v>
      </c>
      <c r="G61" s="60">
        <f t="shared" ref="G61:AM61" si="21">G60-G65</f>
        <v>0</v>
      </c>
      <c r="H61" s="61" t="str">
        <f t="shared" si="3"/>
        <v/>
      </c>
      <c r="I61" s="58">
        <f t="shared" si="21"/>
        <v>0</v>
      </c>
      <c r="J61" s="60">
        <f t="shared" si="21"/>
        <v>0</v>
      </c>
      <c r="K61" s="60">
        <f t="shared" si="21"/>
        <v>0</v>
      </c>
      <c r="L61" s="60">
        <f t="shared" si="21"/>
        <v>0</v>
      </c>
      <c r="M61" s="60">
        <f t="shared" si="21"/>
        <v>0</v>
      </c>
      <c r="N61" s="60">
        <f t="shared" si="21"/>
        <v>0</v>
      </c>
      <c r="O61" s="60">
        <f t="shared" si="21"/>
        <v>0</v>
      </c>
      <c r="P61" s="60">
        <f t="shared" si="21"/>
        <v>0</v>
      </c>
      <c r="Q61" s="60">
        <f t="shared" si="21"/>
        <v>0</v>
      </c>
      <c r="R61" s="60">
        <f t="shared" si="21"/>
        <v>0</v>
      </c>
      <c r="S61" s="60">
        <f t="shared" si="21"/>
        <v>0</v>
      </c>
      <c r="T61" s="60">
        <f t="shared" si="21"/>
        <v>0</v>
      </c>
      <c r="U61" s="60">
        <f t="shared" si="21"/>
        <v>0</v>
      </c>
      <c r="V61" s="60">
        <f t="shared" si="21"/>
        <v>0</v>
      </c>
      <c r="W61" s="60">
        <f t="shared" si="21"/>
        <v>0</v>
      </c>
      <c r="X61" s="60">
        <f t="shared" si="21"/>
        <v>0</v>
      </c>
      <c r="Y61" s="60">
        <f t="shared" si="21"/>
        <v>0</v>
      </c>
      <c r="Z61" s="60">
        <f t="shared" si="21"/>
        <v>0</v>
      </c>
      <c r="AA61" s="60">
        <f t="shared" si="21"/>
        <v>0</v>
      </c>
      <c r="AB61" s="60">
        <f t="shared" si="21"/>
        <v>0</v>
      </c>
      <c r="AC61" s="60">
        <f t="shared" si="21"/>
        <v>0</v>
      </c>
      <c r="AD61" s="60">
        <f t="shared" si="21"/>
        <v>0</v>
      </c>
      <c r="AE61" s="60">
        <f t="shared" si="21"/>
        <v>0</v>
      </c>
      <c r="AF61" s="60">
        <f t="shared" si="21"/>
        <v>0</v>
      </c>
      <c r="AG61" s="60">
        <f t="shared" si="21"/>
        <v>0</v>
      </c>
      <c r="AH61" s="60">
        <f t="shared" si="21"/>
        <v>0</v>
      </c>
      <c r="AI61" s="60">
        <f t="shared" si="21"/>
        <v>0</v>
      </c>
      <c r="AJ61" s="60">
        <f t="shared" si="21"/>
        <v>0</v>
      </c>
      <c r="AK61" s="60">
        <f t="shared" si="21"/>
        <v>0</v>
      </c>
      <c r="AL61" s="60">
        <f t="shared" si="21"/>
        <v>0</v>
      </c>
      <c r="AM61" s="62">
        <f t="shared" si="21"/>
        <v>0</v>
      </c>
      <c r="AN61" s="40"/>
    </row>
    <row r="62" spans="1:40">
      <c r="A62" s="31" t="s">
        <v>111</v>
      </c>
      <c r="B62" s="32"/>
      <c r="C62" s="239" t="s">
        <v>108</v>
      </c>
      <c r="D62" s="63" t="s">
        <v>112</v>
      </c>
      <c r="E62" s="34"/>
      <c r="F62" s="35"/>
      <c r="G62" s="36">
        <f t="shared" ref="G62:G65" si="22">SUM(I62:AM62)</f>
        <v>0</v>
      </c>
      <c r="H62" s="37" t="str">
        <f t="shared" si="3"/>
        <v/>
      </c>
      <c r="I62" s="34"/>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9"/>
      <c r="AN62" s="40"/>
    </row>
    <row r="63" spans="1:40">
      <c r="A63" s="31" t="s">
        <v>113</v>
      </c>
      <c r="B63" s="32"/>
      <c r="C63" s="239" t="s">
        <v>108</v>
      </c>
      <c r="D63" s="63" t="s">
        <v>114</v>
      </c>
      <c r="E63" s="34"/>
      <c r="F63" s="35"/>
      <c r="G63" s="36">
        <f t="shared" si="22"/>
        <v>0</v>
      </c>
      <c r="H63" s="37" t="str">
        <f t="shared" si="3"/>
        <v/>
      </c>
      <c r="I63" s="34"/>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9"/>
      <c r="AN63" s="40"/>
    </row>
    <row r="64" spans="1:40">
      <c r="A64" s="31" t="s">
        <v>115</v>
      </c>
      <c r="B64" s="32"/>
      <c r="C64" s="239" t="s">
        <v>108</v>
      </c>
      <c r="D64" s="63" t="s">
        <v>116</v>
      </c>
      <c r="E64" s="34"/>
      <c r="F64" s="35"/>
      <c r="G64" s="36">
        <f t="shared" si="22"/>
        <v>0</v>
      </c>
      <c r="H64" s="37" t="str">
        <f t="shared" si="3"/>
        <v/>
      </c>
      <c r="I64" s="34"/>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9"/>
      <c r="AN64" s="40"/>
    </row>
    <row r="65" spans="1:40" ht="15.75" thickBot="1">
      <c r="A65" s="41" t="s">
        <v>117</v>
      </c>
      <c r="B65" s="42"/>
      <c r="C65" s="240" t="s">
        <v>108</v>
      </c>
      <c r="D65" s="64" t="s">
        <v>118</v>
      </c>
      <c r="E65" s="44"/>
      <c r="F65" s="45"/>
      <c r="G65" s="46">
        <f t="shared" si="22"/>
        <v>0</v>
      </c>
      <c r="H65" s="47" t="str">
        <f t="shared" si="3"/>
        <v/>
      </c>
      <c r="I65" s="44"/>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9"/>
      <c r="AN65" s="40"/>
    </row>
    <row r="66" spans="1:40">
      <c r="A66" s="50">
        <v>8</v>
      </c>
      <c r="B66" s="51"/>
      <c r="C66" s="237" t="s">
        <v>119</v>
      </c>
      <c r="D66" s="52" t="s">
        <v>119</v>
      </c>
      <c r="E66" s="28">
        <f>SUM(E67:E70)</f>
        <v>0</v>
      </c>
      <c r="F66" s="53">
        <f>SUM(F67:F70)</f>
        <v>0</v>
      </c>
      <c r="G66" s="29">
        <f t="shared" ref="G66" si="23">SUM(G67:G70)</f>
        <v>0</v>
      </c>
      <c r="H66" s="54" t="str">
        <f t="shared" si="3"/>
        <v/>
      </c>
      <c r="I66" s="28">
        <f t="shared" ref="I66:AM66" si="24">SUM(I67:I70)</f>
        <v>0</v>
      </c>
      <c r="J66" s="29">
        <f t="shared" si="24"/>
        <v>0</v>
      </c>
      <c r="K66" s="29">
        <f t="shared" si="24"/>
        <v>0</v>
      </c>
      <c r="L66" s="29">
        <f t="shared" si="24"/>
        <v>0</v>
      </c>
      <c r="M66" s="29">
        <f t="shared" si="24"/>
        <v>0</v>
      </c>
      <c r="N66" s="29">
        <f t="shared" si="24"/>
        <v>0</v>
      </c>
      <c r="O66" s="29">
        <f t="shared" si="24"/>
        <v>0</v>
      </c>
      <c r="P66" s="29">
        <f t="shared" si="24"/>
        <v>0</v>
      </c>
      <c r="Q66" s="29">
        <f t="shared" si="24"/>
        <v>0</v>
      </c>
      <c r="R66" s="29">
        <f t="shared" si="24"/>
        <v>0</v>
      </c>
      <c r="S66" s="29">
        <f t="shared" si="24"/>
        <v>0</v>
      </c>
      <c r="T66" s="29">
        <f t="shared" si="24"/>
        <v>0</v>
      </c>
      <c r="U66" s="29">
        <f t="shared" si="24"/>
        <v>0</v>
      </c>
      <c r="V66" s="29">
        <f t="shared" si="24"/>
        <v>0</v>
      </c>
      <c r="W66" s="29">
        <f t="shared" si="24"/>
        <v>0</v>
      </c>
      <c r="X66" s="29">
        <f t="shared" si="24"/>
        <v>0</v>
      </c>
      <c r="Y66" s="29">
        <f t="shared" si="24"/>
        <v>0</v>
      </c>
      <c r="Z66" s="29">
        <f t="shared" si="24"/>
        <v>0</v>
      </c>
      <c r="AA66" s="29">
        <f t="shared" si="24"/>
        <v>0</v>
      </c>
      <c r="AB66" s="29">
        <f t="shared" si="24"/>
        <v>0</v>
      </c>
      <c r="AC66" s="29">
        <f t="shared" si="24"/>
        <v>0</v>
      </c>
      <c r="AD66" s="29">
        <f t="shared" si="24"/>
        <v>0</v>
      </c>
      <c r="AE66" s="29">
        <f t="shared" si="24"/>
        <v>0</v>
      </c>
      <c r="AF66" s="29">
        <f t="shared" si="24"/>
        <v>0</v>
      </c>
      <c r="AG66" s="29">
        <f t="shared" si="24"/>
        <v>0</v>
      </c>
      <c r="AH66" s="29">
        <f t="shared" si="24"/>
        <v>0</v>
      </c>
      <c r="AI66" s="29">
        <f t="shared" si="24"/>
        <v>0</v>
      </c>
      <c r="AJ66" s="29">
        <f t="shared" si="24"/>
        <v>0</v>
      </c>
      <c r="AK66" s="29">
        <f t="shared" si="24"/>
        <v>0</v>
      </c>
      <c r="AL66" s="29">
        <f t="shared" si="24"/>
        <v>0</v>
      </c>
      <c r="AM66" s="30">
        <f t="shared" si="24"/>
        <v>0</v>
      </c>
      <c r="AN66" s="6"/>
    </row>
    <row r="67" spans="1:40">
      <c r="A67" s="31" t="s">
        <v>120</v>
      </c>
      <c r="B67" s="32"/>
      <c r="C67" s="239" t="s">
        <v>119</v>
      </c>
      <c r="D67" s="33" t="s">
        <v>121</v>
      </c>
      <c r="E67" s="34"/>
      <c r="F67" s="35"/>
      <c r="G67" s="36">
        <f t="shared" ref="G67:G70" si="25">SUM(I67:AM67)</f>
        <v>0</v>
      </c>
      <c r="H67" s="37" t="str">
        <f t="shared" si="3"/>
        <v/>
      </c>
      <c r="I67" s="34"/>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9"/>
      <c r="AN67" s="40"/>
    </row>
    <row r="68" spans="1:40">
      <c r="A68" s="31" t="s">
        <v>122</v>
      </c>
      <c r="B68" s="32"/>
      <c r="C68" s="239" t="s">
        <v>119</v>
      </c>
      <c r="D68" s="33" t="s">
        <v>123</v>
      </c>
      <c r="E68" s="34"/>
      <c r="F68" s="35"/>
      <c r="G68" s="36">
        <f t="shared" si="25"/>
        <v>0</v>
      </c>
      <c r="H68" s="37" t="str">
        <f t="shared" si="3"/>
        <v/>
      </c>
      <c r="I68" s="34"/>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9"/>
      <c r="AN68" s="40"/>
    </row>
    <row r="69" spans="1:40">
      <c r="A69" s="31" t="s">
        <v>124</v>
      </c>
      <c r="B69" s="32"/>
      <c r="C69" s="239" t="s">
        <v>119</v>
      </c>
      <c r="D69" s="33" t="s">
        <v>125</v>
      </c>
      <c r="E69" s="34"/>
      <c r="F69" s="35"/>
      <c r="G69" s="36">
        <f t="shared" si="25"/>
        <v>0</v>
      </c>
      <c r="H69" s="37" t="str">
        <f t="shared" si="3"/>
        <v/>
      </c>
      <c r="I69" s="34"/>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9"/>
      <c r="AN69" s="40"/>
    </row>
    <row r="70" spans="1:40" ht="15.75" thickBot="1">
      <c r="A70" s="41" t="s">
        <v>126</v>
      </c>
      <c r="B70" s="42"/>
      <c r="C70" s="240" t="s">
        <v>119</v>
      </c>
      <c r="D70" s="43" t="s">
        <v>127</v>
      </c>
      <c r="E70" s="44"/>
      <c r="F70" s="45"/>
      <c r="G70" s="46">
        <f t="shared" si="25"/>
        <v>0</v>
      </c>
      <c r="H70" s="47" t="str">
        <f t="shared" si="3"/>
        <v/>
      </c>
      <c r="I70" s="44"/>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9"/>
      <c r="AN70" s="40"/>
    </row>
    <row r="71" spans="1:40">
      <c r="A71" s="50">
        <v>9</v>
      </c>
      <c r="B71" s="51"/>
      <c r="C71" s="237" t="s">
        <v>128</v>
      </c>
      <c r="D71" s="52" t="s">
        <v>128</v>
      </c>
      <c r="E71" s="28">
        <f>SUM(E74:E80)</f>
        <v>0</v>
      </c>
      <c r="F71" s="53">
        <f>SUM(F74:F80)</f>
        <v>0</v>
      </c>
      <c r="G71" s="29">
        <f t="shared" ref="G71" si="26">SUM(G74:G80)</f>
        <v>0</v>
      </c>
      <c r="H71" s="54" t="str">
        <f t="shared" si="3"/>
        <v/>
      </c>
      <c r="I71" s="28">
        <f t="shared" ref="I71:AM71" si="27">SUM(I74:I80)</f>
        <v>0</v>
      </c>
      <c r="J71" s="29">
        <f t="shared" si="27"/>
        <v>0</v>
      </c>
      <c r="K71" s="29">
        <f t="shared" si="27"/>
        <v>0</v>
      </c>
      <c r="L71" s="29">
        <f t="shared" si="27"/>
        <v>0</v>
      </c>
      <c r="M71" s="29">
        <f t="shared" si="27"/>
        <v>0</v>
      </c>
      <c r="N71" s="29">
        <f t="shared" si="27"/>
        <v>0</v>
      </c>
      <c r="O71" s="29">
        <f t="shared" si="27"/>
        <v>0</v>
      </c>
      <c r="P71" s="29">
        <f t="shared" si="27"/>
        <v>0</v>
      </c>
      <c r="Q71" s="29">
        <f t="shared" si="27"/>
        <v>0</v>
      </c>
      <c r="R71" s="29">
        <f t="shared" si="27"/>
        <v>0</v>
      </c>
      <c r="S71" s="29">
        <f t="shared" si="27"/>
        <v>0</v>
      </c>
      <c r="T71" s="29">
        <f t="shared" si="27"/>
        <v>0</v>
      </c>
      <c r="U71" s="29">
        <f t="shared" si="27"/>
        <v>0</v>
      </c>
      <c r="V71" s="29">
        <f t="shared" si="27"/>
        <v>0</v>
      </c>
      <c r="W71" s="29">
        <f t="shared" si="27"/>
        <v>0</v>
      </c>
      <c r="X71" s="29">
        <f t="shared" si="27"/>
        <v>0</v>
      </c>
      <c r="Y71" s="29">
        <f t="shared" si="27"/>
        <v>0</v>
      </c>
      <c r="Z71" s="29">
        <f t="shared" si="27"/>
        <v>0</v>
      </c>
      <c r="AA71" s="29">
        <f t="shared" si="27"/>
        <v>0</v>
      </c>
      <c r="AB71" s="29">
        <f t="shared" si="27"/>
        <v>0</v>
      </c>
      <c r="AC71" s="29">
        <f t="shared" si="27"/>
        <v>0</v>
      </c>
      <c r="AD71" s="29">
        <f t="shared" si="27"/>
        <v>0</v>
      </c>
      <c r="AE71" s="29">
        <f t="shared" si="27"/>
        <v>0</v>
      </c>
      <c r="AF71" s="29">
        <f t="shared" si="27"/>
        <v>0</v>
      </c>
      <c r="AG71" s="29">
        <f t="shared" si="27"/>
        <v>0</v>
      </c>
      <c r="AH71" s="29">
        <f t="shared" si="27"/>
        <v>0</v>
      </c>
      <c r="AI71" s="29">
        <f t="shared" si="27"/>
        <v>0</v>
      </c>
      <c r="AJ71" s="29">
        <f t="shared" si="27"/>
        <v>0</v>
      </c>
      <c r="AK71" s="29">
        <f t="shared" si="27"/>
        <v>0</v>
      </c>
      <c r="AL71" s="29">
        <f t="shared" si="27"/>
        <v>0</v>
      </c>
      <c r="AM71" s="30">
        <f t="shared" si="27"/>
        <v>0</v>
      </c>
      <c r="AN71" s="6"/>
    </row>
    <row r="72" spans="1:40">
      <c r="A72" s="65" t="s">
        <v>129</v>
      </c>
      <c r="B72" s="66"/>
      <c r="C72" s="241" t="s">
        <v>128</v>
      </c>
      <c r="D72" s="57" t="s">
        <v>130</v>
      </c>
      <c r="E72" s="58">
        <f>E71-E80</f>
        <v>0</v>
      </c>
      <c r="F72" s="59">
        <f>F71-F80</f>
        <v>0</v>
      </c>
      <c r="G72" s="60">
        <f t="shared" ref="G72:AM72" si="28">G71-G80</f>
        <v>0</v>
      </c>
      <c r="H72" s="61" t="str">
        <f t="shared" si="3"/>
        <v/>
      </c>
      <c r="I72" s="58">
        <f t="shared" si="28"/>
        <v>0</v>
      </c>
      <c r="J72" s="60">
        <f t="shared" si="28"/>
        <v>0</v>
      </c>
      <c r="K72" s="60">
        <f t="shared" si="28"/>
        <v>0</v>
      </c>
      <c r="L72" s="60">
        <f t="shared" si="28"/>
        <v>0</v>
      </c>
      <c r="M72" s="60">
        <f t="shared" si="28"/>
        <v>0</v>
      </c>
      <c r="N72" s="60">
        <f t="shared" si="28"/>
        <v>0</v>
      </c>
      <c r="O72" s="60">
        <f t="shared" si="28"/>
        <v>0</v>
      </c>
      <c r="P72" s="60">
        <f t="shared" si="28"/>
        <v>0</v>
      </c>
      <c r="Q72" s="60">
        <f t="shared" si="28"/>
        <v>0</v>
      </c>
      <c r="R72" s="60">
        <f t="shared" si="28"/>
        <v>0</v>
      </c>
      <c r="S72" s="60">
        <f t="shared" si="28"/>
        <v>0</v>
      </c>
      <c r="T72" s="60">
        <f t="shared" si="28"/>
        <v>0</v>
      </c>
      <c r="U72" s="60">
        <f t="shared" si="28"/>
        <v>0</v>
      </c>
      <c r="V72" s="60">
        <f t="shared" si="28"/>
        <v>0</v>
      </c>
      <c r="W72" s="60">
        <f t="shared" si="28"/>
        <v>0</v>
      </c>
      <c r="X72" s="60">
        <f t="shared" si="28"/>
        <v>0</v>
      </c>
      <c r="Y72" s="60">
        <f t="shared" si="28"/>
        <v>0</v>
      </c>
      <c r="Z72" s="60">
        <f t="shared" si="28"/>
        <v>0</v>
      </c>
      <c r="AA72" s="60">
        <f t="shared" si="28"/>
        <v>0</v>
      </c>
      <c r="AB72" s="60">
        <f t="shared" si="28"/>
        <v>0</v>
      </c>
      <c r="AC72" s="60">
        <f t="shared" si="28"/>
        <v>0</v>
      </c>
      <c r="AD72" s="60">
        <f t="shared" si="28"/>
        <v>0</v>
      </c>
      <c r="AE72" s="60">
        <f t="shared" si="28"/>
        <v>0</v>
      </c>
      <c r="AF72" s="60">
        <f t="shared" si="28"/>
        <v>0</v>
      </c>
      <c r="AG72" s="60">
        <f t="shared" si="28"/>
        <v>0</v>
      </c>
      <c r="AH72" s="60">
        <f t="shared" si="28"/>
        <v>0</v>
      </c>
      <c r="AI72" s="60">
        <f t="shared" si="28"/>
        <v>0</v>
      </c>
      <c r="AJ72" s="60">
        <f t="shared" si="28"/>
        <v>0</v>
      </c>
      <c r="AK72" s="60">
        <f t="shared" si="28"/>
        <v>0</v>
      </c>
      <c r="AL72" s="60">
        <f t="shared" si="28"/>
        <v>0</v>
      </c>
      <c r="AM72" s="62">
        <f t="shared" si="28"/>
        <v>0</v>
      </c>
      <c r="AN72" s="40"/>
    </row>
    <row r="73" spans="1:40">
      <c r="A73" s="65" t="s">
        <v>131</v>
      </c>
      <c r="B73" s="66"/>
      <c r="C73" s="241" t="s">
        <v>128</v>
      </c>
      <c r="D73" s="76" t="s">
        <v>132</v>
      </c>
      <c r="E73" s="58">
        <f>E72-E79</f>
        <v>0</v>
      </c>
      <c r="F73" s="59">
        <f>F72-F79</f>
        <v>0</v>
      </c>
      <c r="G73" s="60">
        <f t="shared" ref="G73:AM73" si="29">G72-G79</f>
        <v>0</v>
      </c>
      <c r="H73" s="61" t="str">
        <f t="shared" ref="H73:H95" si="30">IFERROR((G73-F73)/F73,"")</f>
        <v/>
      </c>
      <c r="I73" s="58">
        <f t="shared" si="29"/>
        <v>0</v>
      </c>
      <c r="J73" s="60">
        <f t="shared" si="29"/>
        <v>0</v>
      </c>
      <c r="K73" s="60">
        <f t="shared" si="29"/>
        <v>0</v>
      </c>
      <c r="L73" s="60">
        <f t="shared" si="29"/>
        <v>0</v>
      </c>
      <c r="M73" s="60">
        <f t="shared" si="29"/>
        <v>0</v>
      </c>
      <c r="N73" s="60">
        <f t="shared" si="29"/>
        <v>0</v>
      </c>
      <c r="O73" s="60">
        <f t="shared" si="29"/>
        <v>0</v>
      </c>
      <c r="P73" s="60">
        <f t="shared" si="29"/>
        <v>0</v>
      </c>
      <c r="Q73" s="60">
        <f t="shared" si="29"/>
        <v>0</v>
      </c>
      <c r="R73" s="60">
        <f t="shared" si="29"/>
        <v>0</v>
      </c>
      <c r="S73" s="60">
        <f t="shared" si="29"/>
        <v>0</v>
      </c>
      <c r="T73" s="60">
        <f t="shared" si="29"/>
        <v>0</v>
      </c>
      <c r="U73" s="60">
        <f t="shared" si="29"/>
        <v>0</v>
      </c>
      <c r="V73" s="60">
        <f t="shared" si="29"/>
        <v>0</v>
      </c>
      <c r="W73" s="60">
        <f t="shared" si="29"/>
        <v>0</v>
      </c>
      <c r="X73" s="60">
        <f t="shared" si="29"/>
        <v>0</v>
      </c>
      <c r="Y73" s="60">
        <f t="shared" si="29"/>
        <v>0</v>
      </c>
      <c r="Z73" s="60">
        <f t="shared" si="29"/>
        <v>0</v>
      </c>
      <c r="AA73" s="60">
        <f t="shared" si="29"/>
        <v>0</v>
      </c>
      <c r="AB73" s="60">
        <f t="shared" si="29"/>
        <v>0</v>
      </c>
      <c r="AC73" s="60">
        <f t="shared" si="29"/>
        <v>0</v>
      </c>
      <c r="AD73" s="60">
        <f t="shared" si="29"/>
        <v>0</v>
      </c>
      <c r="AE73" s="60">
        <f t="shared" si="29"/>
        <v>0</v>
      </c>
      <c r="AF73" s="60">
        <f t="shared" si="29"/>
        <v>0</v>
      </c>
      <c r="AG73" s="60">
        <f t="shared" si="29"/>
        <v>0</v>
      </c>
      <c r="AH73" s="60">
        <f t="shared" si="29"/>
        <v>0</v>
      </c>
      <c r="AI73" s="60">
        <f t="shared" si="29"/>
        <v>0</v>
      </c>
      <c r="AJ73" s="60">
        <f t="shared" si="29"/>
        <v>0</v>
      </c>
      <c r="AK73" s="60">
        <f t="shared" si="29"/>
        <v>0</v>
      </c>
      <c r="AL73" s="60">
        <f t="shared" si="29"/>
        <v>0</v>
      </c>
      <c r="AM73" s="62">
        <f t="shared" si="29"/>
        <v>0</v>
      </c>
      <c r="AN73" s="40"/>
    </row>
    <row r="74" spans="1:40">
      <c r="A74" s="31" t="s">
        <v>133</v>
      </c>
      <c r="B74" s="32"/>
      <c r="C74" s="239" t="s">
        <v>128</v>
      </c>
      <c r="D74" s="77" t="s">
        <v>134</v>
      </c>
      <c r="E74" s="34"/>
      <c r="F74" s="35"/>
      <c r="G74" s="36">
        <f t="shared" ref="G74:G81" si="31">SUM(I74:AM74)</f>
        <v>0</v>
      </c>
      <c r="H74" s="37" t="str">
        <f t="shared" si="30"/>
        <v/>
      </c>
      <c r="I74" s="34"/>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9"/>
      <c r="AN74" s="40"/>
    </row>
    <row r="75" spans="1:40">
      <c r="A75" s="31" t="s">
        <v>135</v>
      </c>
      <c r="B75" s="32"/>
      <c r="C75" s="239" t="s">
        <v>128</v>
      </c>
      <c r="D75" s="77" t="s">
        <v>136</v>
      </c>
      <c r="E75" s="34"/>
      <c r="F75" s="35"/>
      <c r="G75" s="36">
        <f t="shared" si="31"/>
        <v>0</v>
      </c>
      <c r="H75" s="37" t="str">
        <f t="shared" si="30"/>
        <v/>
      </c>
      <c r="I75" s="34"/>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9"/>
      <c r="AN75" s="40"/>
    </row>
    <row r="76" spans="1:40">
      <c r="A76" s="31" t="s">
        <v>137</v>
      </c>
      <c r="B76" s="32"/>
      <c r="C76" s="239" t="s">
        <v>128</v>
      </c>
      <c r="D76" s="77" t="s">
        <v>138</v>
      </c>
      <c r="E76" s="34"/>
      <c r="F76" s="35"/>
      <c r="G76" s="36">
        <f t="shared" si="31"/>
        <v>0</v>
      </c>
      <c r="H76" s="37" t="str">
        <f t="shared" si="30"/>
        <v/>
      </c>
      <c r="I76" s="34"/>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9"/>
      <c r="AN76" s="40"/>
    </row>
    <row r="77" spans="1:40">
      <c r="A77" s="31" t="s">
        <v>139</v>
      </c>
      <c r="B77" s="32"/>
      <c r="C77" s="239" t="s">
        <v>128</v>
      </c>
      <c r="D77" s="77" t="s">
        <v>140</v>
      </c>
      <c r="E77" s="34"/>
      <c r="F77" s="35"/>
      <c r="G77" s="36">
        <f t="shared" si="31"/>
        <v>0</v>
      </c>
      <c r="H77" s="37" t="str">
        <f t="shared" si="30"/>
        <v/>
      </c>
      <c r="I77" s="34"/>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9"/>
      <c r="AN77" s="40"/>
    </row>
    <row r="78" spans="1:40">
      <c r="A78" s="31" t="s">
        <v>141</v>
      </c>
      <c r="B78" s="32"/>
      <c r="C78" s="239" t="s">
        <v>128</v>
      </c>
      <c r="D78" s="77" t="s">
        <v>142</v>
      </c>
      <c r="E78" s="34"/>
      <c r="F78" s="35"/>
      <c r="G78" s="36">
        <f t="shared" si="31"/>
        <v>0</v>
      </c>
      <c r="H78" s="37" t="str">
        <f t="shared" si="30"/>
        <v/>
      </c>
      <c r="I78" s="34"/>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9"/>
      <c r="AN78" s="40"/>
    </row>
    <row r="79" spans="1:40">
      <c r="A79" s="78" t="s">
        <v>143</v>
      </c>
      <c r="B79" s="79"/>
      <c r="C79" s="242" t="s">
        <v>128</v>
      </c>
      <c r="D79" s="80" t="s">
        <v>144</v>
      </c>
      <c r="E79" s="34"/>
      <c r="F79" s="35"/>
      <c r="G79" s="36">
        <f t="shared" si="31"/>
        <v>0</v>
      </c>
      <c r="H79" s="37" t="str">
        <f t="shared" si="30"/>
        <v/>
      </c>
      <c r="I79" s="34"/>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9"/>
      <c r="AN79" s="40"/>
    </row>
    <row r="80" spans="1:40" ht="15.75" thickBot="1">
      <c r="A80" s="81" t="s">
        <v>145</v>
      </c>
      <c r="B80" s="82"/>
      <c r="C80" s="243" t="s">
        <v>128</v>
      </c>
      <c r="D80" s="64" t="s">
        <v>146</v>
      </c>
      <c r="E80" s="44"/>
      <c r="F80" s="45"/>
      <c r="G80" s="46">
        <f t="shared" si="31"/>
        <v>0</v>
      </c>
      <c r="H80" s="47" t="str">
        <f t="shared" si="30"/>
        <v/>
      </c>
      <c r="I80" s="44"/>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9"/>
      <c r="AN80" s="40"/>
    </row>
    <row r="81" spans="1:40" ht="15.75" thickBot="1">
      <c r="A81" s="83">
        <v>10</v>
      </c>
      <c r="B81" s="84"/>
      <c r="C81" s="244" t="s">
        <v>147</v>
      </c>
      <c r="D81" s="85" t="s">
        <v>147</v>
      </c>
      <c r="E81" s="86"/>
      <c r="F81" s="87"/>
      <c r="G81" s="88">
        <f t="shared" si="31"/>
        <v>0</v>
      </c>
      <c r="H81" s="89" t="str">
        <f t="shared" si="30"/>
        <v/>
      </c>
      <c r="I81" s="86"/>
      <c r="J81" s="90"/>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1"/>
      <c r="AN81" s="6"/>
    </row>
    <row r="82" spans="1:40">
      <c r="A82" s="50">
        <v>11</v>
      </c>
      <c r="B82" s="51"/>
      <c r="C82" s="237" t="s">
        <v>148</v>
      </c>
      <c r="D82" s="52" t="s">
        <v>148</v>
      </c>
      <c r="E82" s="28">
        <f>SUM(E83:E84)</f>
        <v>0</v>
      </c>
      <c r="F82" s="53">
        <f>SUM(F83:F84)</f>
        <v>0</v>
      </c>
      <c r="G82" s="29">
        <f t="shared" ref="G82" si="32">SUM(G83:G84)</f>
        <v>0</v>
      </c>
      <c r="H82" s="54" t="str">
        <f t="shared" si="30"/>
        <v/>
      </c>
      <c r="I82" s="28">
        <f t="shared" ref="I82:AM82" si="33">SUM(I83:I84)</f>
        <v>0</v>
      </c>
      <c r="J82" s="29">
        <f t="shared" si="33"/>
        <v>0</v>
      </c>
      <c r="K82" s="29">
        <f t="shared" si="33"/>
        <v>0</v>
      </c>
      <c r="L82" s="29">
        <f t="shared" si="33"/>
        <v>0</v>
      </c>
      <c r="M82" s="29">
        <f t="shared" si="33"/>
        <v>0</v>
      </c>
      <c r="N82" s="29">
        <f t="shared" si="33"/>
        <v>0</v>
      </c>
      <c r="O82" s="29">
        <f t="shared" si="33"/>
        <v>0</v>
      </c>
      <c r="P82" s="29">
        <f t="shared" si="33"/>
        <v>0</v>
      </c>
      <c r="Q82" s="29">
        <f t="shared" si="33"/>
        <v>0</v>
      </c>
      <c r="R82" s="29">
        <f t="shared" si="33"/>
        <v>0</v>
      </c>
      <c r="S82" s="29">
        <f t="shared" si="33"/>
        <v>0</v>
      </c>
      <c r="T82" s="29">
        <f t="shared" si="33"/>
        <v>0</v>
      </c>
      <c r="U82" s="29">
        <f t="shared" si="33"/>
        <v>0</v>
      </c>
      <c r="V82" s="29">
        <f t="shared" si="33"/>
        <v>0</v>
      </c>
      <c r="W82" s="29">
        <f t="shared" si="33"/>
        <v>0</v>
      </c>
      <c r="X82" s="29">
        <f t="shared" si="33"/>
        <v>0</v>
      </c>
      <c r="Y82" s="29">
        <f t="shared" si="33"/>
        <v>0</v>
      </c>
      <c r="Z82" s="29">
        <f t="shared" si="33"/>
        <v>0</v>
      </c>
      <c r="AA82" s="29">
        <f t="shared" si="33"/>
        <v>0</v>
      </c>
      <c r="AB82" s="29">
        <f t="shared" si="33"/>
        <v>0</v>
      </c>
      <c r="AC82" s="29">
        <f t="shared" si="33"/>
        <v>0</v>
      </c>
      <c r="AD82" s="29">
        <f t="shared" si="33"/>
        <v>0</v>
      </c>
      <c r="AE82" s="29">
        <f t="shared" si="33"/>
        <v>0</v>
      </c>
      <c r="AF82" s="29">
        <f t="shared" si="33"/>
        <v>0</v>
      </c>
      <c r="AG82" s="29">
        <f t="shared" si="33"/>
        <v>0</v>
      </c>
      <c r="AH82" s="29">
        <f t="shared" si="33"/>
        <v>0</v>
      </c>
      <c r="AI82" s="29">
        <f t="shared" si="33"/>
        <v>0</v>
      </c>
      <c r="AJ82" s="29">
        <f t="shared" si="33"/>
        <v>0</v>
      </c>
      <c r="AK82" s="29">
        <f t="shared" si="33"/>
        <v>0</v>
      </c>
      <c r="AL82" s="29">
        <f t="shared" si="33"/>
        <v>0</v>
      </c>
      <c r="AM82" s="30">
        <f t="shared" si="33"/>
        <v>0</v>
      </c>
      <c r="AN82" s="6"/>
    </row>
    <row r="83" spans="1:40">
      <c r="A83" s="31" t="s">
        <v>149</v>
      </c>
      <c r="B83" s="32"/>
      <c r="C83" s="239" t="s">
        <v>148</v>
      </c>
      <c r="D83" s="33" t="s">
        <v>150</v>
      </c>
      <c r="E83" s="34"/>
      <c r="F83" s="35"/>
      <c r="G83" s="36">
        <f t="shared" ref="G83:G84" si="34">SUM(I83:AM83)</f>
        <v>0</v>
      </c>
      <c r="H83" s="37" t="str">
        <f t="shared" si="30"/>
        <v/>
      </c>
      <c r="I83" s="34"/>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9"/>
      <c r="AN83" s="40"/>
    </row>
    <row r="84" spans="1:40" ht="15.75" thickBot="1">
      <c r="A84" s="41" t="s">
        <v>151</v>
      </c>
      <c r="B84" s="42"/>
      <c r="C84" s="240" t="s">
        <v>148</v>
      </c>
      <c r="D84" s="43" t="s">
        <v>152</v>
      </c>
      <c r="E84" s="44"/>
      <c r="F84" s="45"/>
      <c r="G84" s="46">
        <f t="shared" si="34"/>
        <v>0</v>
      </c>
      <c r="H84" s="47" t="str">
        <f t="shared" si="30"/>
        <v/>
      </c>
      <c r="I84" s="44"/>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9"/>
      <c r="AN84" s="40"/>
    </row>
    <row r="85" spans="1:40">
      <c r="A85" s="92">
        <v>12</v>
      </c>
      <c r="B85" s="93"/>
      <c r="C85" s="245" t="s">
        <v>153</v>
      </c>
      <c r="D85" s="94" t="s">
        <v>153</v>
      </c>
      <c r="E85" s="28">
        <f>SUM(E87:E91)</f>
        <v>0</v>
      </c>
      <c r="F85" s="53">
        <f>SUM(F87:F91)</f>
        <v>0</v>
      </c>
      <c r="G85" s="29">
        <f t="shared" ref="G85" si="35">SUM(G87:G91)</f>
        <v>0</v>
      </c>
      <c r="H85" s="54" t="str">
        <f t="shared" si="30"/>
        <v/>
      </c>
      <c r="I85" s="28">
        <f t="shared" ref="I85:AM85" si="36">SUM(I87:I91)</f>
        <v>0</v>
      </c>
      <c r="J85" s="29">
        <f t="shared" si="36"/>
        <v>0</v>
      </c>
      <c r="K85" s="29">
        <f t="shared" si="36"/>
        <v>0</v>
      </c>
      <c r="L85" s="29">
        <f t="shared" si="36"/>
        <v>0</v>
      </c>
      <c r="M85" s="29">
        <f t="shared" si="36"/>
        <v>0</v>
      </c>
      <c r="N85" s="29">
        <f t="shared" si="36"/>
        <v>0</v>
      </c>
      <c r="O85" s="29">
        <f t="shared" si="36"/>
        <v>0</v>
      </c>
      <c r="P85" s="29">
        <f t="shared" si="36"/>
        <v>0</v>
      </c>
      <c r="Q85" s="29">
        <f t="shared" si="36"/>
        <v>0</v>
      </c>
      <c r="R85" s="29">
        <f t="shared" si="36"/>
        <v>0</v>
      </c>
      <c r="S85" s="29">
        <f t="shared" si="36"/>
        <v>0</v>
      </c>
      <c r="T85" s="29">
        <f t="shared" si="36"/>
        <v>0</v>
      </c>
      <c r="U85" s="29">
        <f t="shared" si="36"/>
        <v>0</v>
      </c>
      <c r="V85" s="29">
        <f t="shared" si="36"/>
        <v>0</v>
      </c>
      <c r="W85" s="29">
        <f t="shared" si="36"/>
        <v>0</v>
      </c>
      <c r="X85" s="29">
        <f t="shared" si="36"/>
        <v>0</v>
      </c>
      <c r="Y85" s="29">
        <f t="shared" si="36"/>
        <v>0</v>
      </c>
      <c r="Z85" s="29">
        <f t="shared" si="36"/>
        <v>0</v>
      </c>
      <c r="AA85" s="29">
        <f t="shared" si="36"/>
        <v>0</v>
      </c>
      <c r="AB85" s="29">
        <f t="shared" si="36"/>
        <v>0</v>
      </c>
      <c r="AC85" s="29">
        <f t="shared" si="36"/>
        <v>0</v>
      </c>
      <c r="AD85" s="29">
        <f t="shared" si="36"/>
        <v>0</v>
      </c>
      <c r="AE85" s="29">
        <f t="shared" si="36"/>
        <v>0</v>
      </c>
      <c r="AF85" s="29">
        <f t="shared" si="36"/>
        <v>0</v>
      </c>
      <c r="AG85" s="29">
        <f t="shared" si="36"/>
        <v>0</v>
      </c>
      <c r="AH85" s="29">
        <f t="shared" si="36"/>
        <v>0</v>
      </c>
      <c r="AI85" s="29">
        <f t="shared" si="36"/>
        <v>0</v>
      </c>
      <c r="AJ85" s="29">
        <f t="shared" si="36"/>
        <v>0</v>
      </c>
      <c r="AK85" s="29">
        <f t="shared" si="36"/>
        <v>0</v>
      </c>
      <c r="AL85" s="29">
        <f t="shared" si="36"/>
        <v>0</v>
      </c>
      <c r="AM85" s="30">
        <f t="shared" si="36"/>
        <v>0</v>
      </c>
      <c r="AN85" s="6"/>
    </row>
    <row r="86" spans="1:40">
      <c r="A86" s="95" t="s">
        <v>154</v>
      </c>
      <c r="B86" s="96"/>
      <c r="C86" s="246" t="s">
        <v>153</v>
      </c>
      <c r="D86" s="97" t="s">
        <v>155</v>
      </c>
      <c r="E86" s="98">
        <f>E87+E88</f>
        <v>0</v>
      </c>
      <c r="F86" s="99">
        <f>F87+F88</f>
        <v>0</v>
      </c>
      <c r="G86" s="36">
        <f t="shared" ref="G86:AM86" si="37">G87+G88</f>
        <v>0</v>
      </c>
      <c r="H86" s="37" t="str">
        <f t="shared" si="30"/>
        <v/>
      </c>
      <c r="I86" s="98">
        <f t="shared" si="37"/>
        <v>0</v>
      </c>
      <c r="J86" s="36">
        <f t="shared" si="37"/>
        <v>0</v>
      </c>
      <c r="K86" s="36">
        <f t="shared" si="37"/>
        <v>0</v>
      </c>
      <c r="L86" s="36">
        <f t="shared" si="37"/>
        <v>0</v>
      </c>
      <c r="M86" s="36">
        <f t="shared" si="37"/>
        <v>0</v>
      </c>
      <c r="N86" s="36">
        <f t="shared" si="37"/>
        <v>0</v>
      </c>
      <c r="O86" s="36">
        <f t="shared" si="37"/>
        <v>0</v>
      </c>
      <c r="P86" s="36">
        <f t="shared" si="37"/>
        <v>0</v>
      </c>
      <c r="Q86" s="36">
        <f t="shared" si="37"/>
        <v>0</v>
      </c>
      <c r="R86" s="36">
        <f t="shared" si="37"/>
        <v>0</v>
      </c>
      <c r="S86" s="36">
        <f t="shared" si="37"/>
        <v>0</v>
      </c>
      <c r="T86" s="36">
        <f t="shared" si="37"/>
        <v>0</v>
      </c>
      <c r="U86" s="36">
        <f t="shared" si="37"/>
        <v>0</v>
      </c>
      <c r="V86" s="36">
        <f t="shared" si="37"/>
        <v>0</v>
      </c>
      <c r="W86" s="36">
        <f t="shared" si="37"/>
        <v>0</v>
      </c>
      <c r="X86" s="36">
        <f t="shared" si="37"/>
        <v>0</v>
      </c>
      <c r="Y86" s="36">
        <f t="shared" si="37"/>
        <v>0</v>
      </c>
      <c r="Z86" s="36">
        <f t="shared" si="37"/>
        <v>0</v>
      </c>
      <c r="AA86" s="36">
        <f t="shared" si="37"/>
        <v>0</v>
      </c>
      <c r="AB86" s="36">
        <f t="shared" si="37"/>
        <v>0</v>
      </c>
      <c r="AC86" s="36">
        <f t="shared" si="37"/>
        <v>0</v>
      </c>
      <c r="AD86" s="36">
        <f t="shared" si="37"/>
        <v>0</v>
      </c>
      <c r="AE86" s="36">
        <f t="shared" si="37"/>
        <v>0</v>
      </c>
      <c r="AF86" s="36">
        <f t="shared" si="37"/>
        <v>0</v>
      </c>
      <c r="AG86" s="36">
        <f t="shared" si="37"/>
        <v>0</v>
      </c>
      <c r="AH86" s="36">
        <f t="shared" si="37"/>
        <v>0</v>
      </c>
      <c r="AI86" s="36">
        <f t="shared" si="37"/>
        <v>0</v>
      </c>
      <c r="AJ86" s="36">
        <f t="shared" si="37"/>
        <v>0</v>
      </c>
      <c r="AK86" s="36">
        <f t="shared" si="37"/>
        <v>0</v>
      </c>
      <c r="AL86" s="36">
        <f t="shared" si="37"/>
        <v>0</v>
      </c>
      <c r="AM86" s="100">
        <f t="shared" si="37"/>
        <v>0</v>
      </c>
      <c r="AN86" s="40"/>
    </row>
    <row r="87" spans="1:40">
      <c r="A87" s="101" t="s">
        <v>156</v>
      </c>
      <c r="B87" s="102"/>
      <c r="C87" s="247" t="s">
        <v>153</v>
      </c>
      <c r="D87" s="63" t="s">
        <v>157</v>
      </c>
      <c r="E87" s="34"/>
      <c r="F87" s="35"/>
      <c r="G87" s="36">
        <f t="shared" ref="G87:G93" si="38">SUM(I87:AM87)</f>
        <v>0</v>
      </c>
      <c r="H87" s="37" t="str">
        <f t="shared" si="30"/>
        <v/>
      </c>
      <c r="I87" s="34"/>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9"/>
      <c r="AN87" s="40"/>
    </row>
    <row r="88" spans="1:40">
      <c r="A88" s="95" t="s">
        <v>158</v>
      </c>
      <c r="B88" s="96"/>
      <c r="C88" s="246" t="s">
        <v>153</v>
      </c>
      <c r="D88" s="63" t="s">
        <v>159</v>
      </c>
      <c r="E88" s="34"/>
      <c r="F88" s="35"/>
      <c r="G88" s="36">
        <f t="shared" si="38"/>
        <v>0</v>
      </c>
      <c r="H88" s="37" t="str">
        <f t="shared" si="30"/>
        <v/>
      </c>
      <c r="I88" s="34"/>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9"/>
      <c r="AN88" s="40"/>
    </row>
    <row r="89" spans="1:40">
      <c r="A89" s="103" t="s">
        <v>160</v>
      </c>
      <c r="B89" s="104"/>
      <c r="C89" s="248" t="s">
        <v>153</v>
      </c>
      <c r="D89" s="97" t="s">
        <v>161</v>
      </c>
      <c r="E89" s="34"/>
      <c r="F89" s="35"/>
      <c r="G89" s="36">
        <f t="shared" si="38"/>
        <v>0</v>
      </c>
      <c r="H89" s="37" t="str">
        <f t="shared" si="30"/>
        <v/>
      </c>
      <c r="I89" s="34"/>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9"/>
      <c r="AN89" s="40"/>
    </row>
    <row r="90" spans="1:40">
      <c r="A90" s="103" t="s">
        <v>162</v>
      </c>
      <c r="B90" s="104"/>
      <c r="C90" s="248" t="s">
        <v>153</v>
      </c>
      <c r="D90" s="97" t="s">
        <v>163</v>
      </c>
      <c r="E90" s="34"/>
      <c r="F90" s="35"/>
      <c r="G90" s="36">
        <f t="shared" si="38"/>
        <v>0</v>
      </c>
      <c r="H90" s="37" t="str">
        <f t="shared" si="30"/>
        <v/>
      </c>
      <c r="I90" s="34"/>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9"/>
      <c r="AN90" s="40"/>
    </row>
    <row r="91" spans="1:40" ht="15.75" thickBot="1">
      <c r="A91" s="103" t="s">
        <v>164</v>
      </c>
      <c r="B91" s="104"/>
      <c r="C91" s="248" t="s">
        <v>153</v>
      </c>
      <c r="D91" s="97" t="s">
        <v>165</v>
      </c>
      <c r="E91" s="34"/>
      <c r="F91" s="35"/>
      <c r="G91" s="36">
        <f t="shared" si="38"/>
        <v>0</v>
      </c>
      <c r="H91" s="37" t="str">
        <f t="shared" si="30"/>
        <v/>
      </c>
      <c r="I91" s="34"/>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9"/>
      <c r="AN91" s="40"/>
    </row>
    <row r="92" spans="1:40" ht="15.75" thickBot="1">
      <c r="A92" s="83">
        <v>13</v>
      </c>
      <c r="B92" s="84"/>
      <c r="C92" s="244" t="s">
        <v>166</v>
      </c>
      <c r="D92" s="85" t="s">
        <v>166</v>
      </c>
      <c r="E92" s="86"/>
      <c r="F92" s="87"/>
      <c r="G92" s="88">
        <f t="shared" si="38"/>
        <v>0</v>
      </c>
      <c r="H92" s="89" t="str">
        <f t="shared" si="30"/>
        <v/>
      </c>
      <c r="I92" s="86"/>
      <c r="J92" s="90"/>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1"/>
      <c r="AN92" s="6"/>
    </row>
    <row r="93" spans="1:40" ht="15.75" thickBot="1">
      <c r="A93" s="83">
        <v>14</v>
      </c>
      <c r="B93" s="84"/>
      <c r="C93" s="244" t="s">
        <v>167</v>
      </c>
      <c r="D93" s="85" t="s">
        <v>167</v>
      </c>
      <c r="E93" s="86"/>
      <c r="F93" s="87"/>
      <c r="G93" s="88">
        <f t="shared" si="38"/>
        <v>0</v>
      </c>
      <c r="H93" s="89" t="str">
        <f t="shared" si="30"/>
        <v/>
      </c>
      <c r="I93" s="86"/>
      <c r="J93" s="90"/>
      <c r="K93" s="90"/>
      <c r="L93" s="90"/>
      <c r="M93" s="90"/>
      <c r="N93" s="90"/>
      <c r="O93" s="90"/>
      <c r="P93" s="90"/>
      <c r="Q93" s="90"/>
      <c r="R93" s="90"/>
      <c r="S93" s="90"/>
      <c r="T93" s="90"/>
      <c r="U93" s="90"/>
      <c r="V93" s="90"/>
      <c r="W93" s="90"/>
      <c r="X93" s="90"/>
      <c r="Y93" s="90"/>
      <c r="Z93" s="90"/>
      <c r="AA93" s="90"/>
      <c r="AB93" s="90"/>
      <c r="AC93" s="90"/>
      <c r="AD93" s="90"/>
      <c r="AE93" s="90"/>
      <c r="AF93" s="90"/>
      <c r="AG93" s="90"/>
      <c r="AH93" s="90"/>
      <c r="AI93" s="90"/>
      <c r="AJ93" s="90"/>
      <c r="AK93" s="90"/>
      <c r="AL93" s="90"/>
      <c r="AM93" s="91"/>
      <c r="AN93" s="6"/>
    </row>
    <row r="94" spans="1:40" ht="15.75" thickBot="1">
      <c r="A94" s="83"/>
      <c r="B94" s="84"/>
      <c r="C94" s="244" t="s">
        <v>168</v>
      </c>
      <c r="D94" s="85" t="s">
        <v>168</v>
      </c>
      <c r="E94" s="105">
        <f>E8+E20+E32+E40+E48+E59+E60+E66+E71+E81+E82+E85+E92+E93</f>
        <v>1250</v>
      </c>
      <c r="F94" s="106">
        <f>F8+F20+F32+F40+F48+F59+F60+F66+F71+F81+F82+F85+F92+F93</f>
        <v>820</v>
      </c>
      <c r="G94" s="88">
        <f t="shared" ref="G94:AM94" si="39">G8+G20+G32+G40+G48+G59+G60+G66+G71+G81+G82+G85+G92+G93</f>
        <v>798</v>
      </c>
      <c r="H94" s="89">
        <f t="shared" si="30"/>
        <v>-2.6829268292682926E-2</v>
      </c>
      <c r="I94" s="105">
        <f t="shared" si="39"/>
        <v>25</v>
      </c>
      <c r="J94" s="88">
        <f t="shared" si="39"/>
        <v>23</v>
      </c>
      <c r="K94" s="88">
        <f t="shared" si="39"/>
        <v>16</v>
      </c>
      <c r="L94" s="88">
        <f t="shared" si="39"/>
        <v>22</v>
      </c>
      <c r="M94" s="88">
        <f t="shared" si="39"/>
        <v>34</v>
      </c>
      <c r="N94" s="88">
        <f t="shared" si="39"/>
        <v>23</v>
      </c>
      <c r="O94" s="88">
        <f t="shared" si="39"/>
        <v>16</v>
      </c>
      <c r="P94" s="88">
        <f t="shared" si="39"/>
        <v>22</v>
      </c>
      <c r="Q94" s="88">
        <f t="shared" si="39"/>
        <v>34</v>
      </c>
      <c r="R94" s="88">
        <f t="shared" si="39"/>
        <v>34</v>
      </c>
      <c r="S94" s="88">
        <f t="shared" si="39"/>
        <v>35</v>
      </c>
      <c r="T94" s="88">
        <f t="shared" si="39"/>
        <v>23</v>
      </c>
      <c r="U94" s="88">
        <f t="shared" si="39"/>
        <v>16</v>
      </c>
      <c r="V94" s="88">
        <f t="shared" si="39"/>
        <v>22</v>
      </c>
      <c r="W94" s="88">
        <f t="shared" si="39"/>
        <v>34</v>
      </c>
      <c r="X94" s="88">
        <f t="shared" si="39"/>
        <v>40</v>
      </c>
      <c r="Y94" s="88">
        <f t="shared" si="39"/>
        <v>41</v>
      </c>
      <c r="Z94" s="88">
        <f t="shared" si="39"/>
        <v>23</v>
      </c>
      <c r="AA94" s="88">
        <f t="shared" si="39"/>
        <v>16</v>
      </c>
      <c r="AB94" s="88">
        <f t="shared" si="39"/>
        <v>22</v>
      </c>
      <c r="AC94" s="88">
        <f t="shared" si="39"/>
        <v>34</v>
      </c>
      <c r="AD94" s="88">
        <f t="shared" si="39"/>
        <v>47</v>
      </c>
      <c r="AE94" s="88">
        <f t="shared" si="39"/>
        <v>48</v>
      </c>
      <c r="AF94" s="88">
        <f t="shared" si="39"/>
        <v>23</v>
      </c>
      <c r="AG94" s="88">
        <f t="shared" si="39"/>
        <v>16</v>
      </c>
      <c r="AH94" s="88">
        <f t="shared" si="39"/>
        <v>22</v>
      </c>
      <c r="AI94" s="88">
        <f t="shared" si="39"/>
        <v>34</v>
      </c>
      <c r="AJ94" s="88">
        <f t="shared" si="39"/>
        <v>53</v>
      </c>
      <c r="AK94" s="88">
        <f t="shared" si="39"/>
        <v>0</v>
      </c>
      <c r="AL94" s="88">
        <f t="shared" si="39"/>
        <v>0</v>
      </c>
      <c r="AM94" s="107">
        <f t="shared" si="39"/>
        <v>0</v>
      </c>
      <c r="AN94" s="6"/>
    </row>
    <row r="95" spans="1:40" ht="15.75" thickBot="1">
      <c r="A95" s="83">
        <v>15</v>
      </c>
      <c r="B95" s="84"/>
      <c r="C95" s="244" t="s">
        <v>169</v>
      </c>
      <c r="D95" s="108" t="s">
        <v>169</v>
      </c>
      <c r="E95" s="86"/>
      <c r="F95" s="87"/>
      <c r="G95" s="88">
        <f>SUM(I95:AM95)</f>
        <v>0</v>
      </c>
      <c r="H95" s="89" t="str">
        <f t="shared" si="30"/>
        <v/>
      </c>
      <c r="I95" s="86"/>
      <c r="J95" s="90"/>
      <c r="K95" s="90"/>
      <c r="L95" s="90"/>
      <c r="M95" s="90"/>
      <c r="N95" s="90"/>
      <c r="O95" s="90"/>
      <c r="P95" s="90"/>
      <c r="Q95" s="90"/>
      <c r="R95" s="90"/>
      <c r="S95" s="90"/>
      <c r="T95" s="90"/>
      <c r="U95" s="90"/>
      <c r="V95" s="90"/>
      <c r="W95" s="90"/>
      <c r="X95" s="90"/>
      <c r="Y95" s="90"/>
      <c r="Z95" s="90"/>
      <c r="AA95" s="90"/>
      <c r="AB95" s="90"/>
      <c r="AC95" s="90"/>
      <c r="AD95" s="90"/>
      <c r="AE95" s="90"/>
      <c r="AF95" s="90"/>
      <c r="AG95" s="90"/>
      <c r="AH95" s="90"/>
      <c r="AI95" s="90"/>
      <c r="AJ95" s="90"/>
      <c r="AK95" s="90"/>
      <c r="AL95" s="90"/>
      <c r="AM95" s="91"/>
      <c r="AN95" s="6"/>
    </row>
  </sheetData>
  <mergeCells count="7">
    <mergeCell ref="I4:AM5"/>
    <mergeCell ref="H5:H6"/>
    <mergeCell ref="A4:A6"/>
    <mergeCell ref="B4:B6"/>
    <mergeCell ref="C4:C6"/>
    <mergeCell ref="D4:D6"/>
    <mergeCell ref="E4:H4"/>
  </mergeCells>
  <pageMargins left="0.7" right="0.7" top="0.75" bottom="0.75" header="0.3" footer="0.3"/>
  <pageSetup paperSize="9"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67"/>
  <sheetViews>
    <sheetView tabSelected="1" topLeftCell="E34" zoomScale="73" zoomScaleNormal="73" workbookViewId="0">
      <selection activeCell="K57" sqref="K57"/>
    </sheetView>
  </sheetViews>
  <sheetFormatPr defaultRowHeight="15"/>
  <cols>
    <col min="1" max="1" width="6.7109375" style="133" customWidth="1"/>
    <col min="2" max="2" width="17.85546875" style="133" customWidth="1"/>
    <col min="3" max="3" width="18.42578125" style="133" customWidth="1"/>
    <col min="4" max="4" width="13" style="133" customWidth="1"/>
    <col min="5" max="5" width="52.5703125" style="133" customWidth="1"/>
    <col min="6" max="6" width="13.140625" style="133" customWidth="1"/>
    <col min="7" max="7" width="12.85546875" style="133" customWidth="1"/>
    <col min="8" max="8" width="18.140625" style="133" customWidth="1"/>
    <col min="9" max="9" width="18.7109375" style="133" customWidth="1"/>
    <col min="10" max="10" width="15.140625" style="133" customWidth="1"/>
    <col min="11" max="11" width="17.140625" style="133" customWidth="1"/>
    <col min="12" max="12" width="16.7109375" style="133" customWidth="1"/>
    <col min="13" max="13" width="16.5703125" style="133" customWidth="1"/>
    <col min="14" max="14" width="18.5703125" style="133" customWidth="1"/>
    <col min="15" max="15" width="13" style="133" customWidth="1"/>
    <col min="16" max="16" width="12.28515625" style="133" customWidth="1"/>
    <col min="17" max="17" width="22.28515625" style="133" customWidth="1"/>
    <col min="18" max="18" width="13.42578125" style="133" customWidth="1"/>
    <col min="19" max="19" width="31" style="133" customWidth="1"/>
    <col min="20" max="20" width="55.28515625" style="133" customWidth="1"/>
    <col min="21" max="21" width="7.7109375" style="257" customWidth="1"/>
    <col min="22" max="22" width="15.140625" style="257" customWidth="1"/>
    <col min="23" max="24" width="20" style="257" customWidth="1"/>
    <col min="25" max="25" width="23.7109375" style="257" customWidth="1"/>
    <col min="26" max="26" width="22" style="257" customWidth="1"/>
    <col min="27" max="27" width="9.140625" style="257"/>
    <col min="28" max="28" width="22.28515625" style="257" customWidth="1"/>
    <col min="29" max="29" width="26" style="257" customWidth="1"/>
    <col min="30" max="30" width="11.7109375" style="257" customWidth="1"/>
    <col min="31" max="31" width="9.140625" style="257"/>
    <col min="32" max="32" width="11.140625" style="257" customWidth="1"/>
    <col min="33" max="35" width="9.140625" style="257"/>
    <col min="36" max="16384" width="9.140625" style="133"/>
  </cols>
  <sheetData>
    <row r="1" spans="1:36" s="110" customFormat="1" ht="15.75">
      <c r="A1" s="109" t="s">
        <v>240</v>
      </c>
      <c r="C1" s="111">
        <v>44228</v>
      </c>
      <c r="J1" s="262"/>
      <c r="Q1" s="110" t="s">
        <v>249</v>
      </c>
    </row>
    <row r="2" spans="1:36" s="110" customFormat="1" ht="12.75">
      <c r="F2" s="249"/>
      <c r="G2" s="249"/>
      <c r="J2" s="280">
        <f>F19-J19</f>
        <v>35.172325999999998</v>
      </c>
      <c r="K2" s="262">
        <f>G10-G10*O2</f>
        <v>54.562551974800002</v>
      </c>
      <c r="L2" s="262"/>
      <c r="M2" s="262"/>
      <c r="N2" s="262" t="s">
        <v>236</v>
      </c>
      <c r="O2" s="284">
        <v>0.35959999999999998</v>
      </c>
      <c r="Q2" s="300">
        <v>76558.97</v>
      </c>
      <c r="R2" s="281"/>
      <c r="Y2" s="110" t="s">
        <v>246</v>
      </c>
    </row>
    <row r="3" spans="1:36" s="110" customFormat="1" ht="18">
      <c r="A3" s="112" t="s">
        <v>248</v>
      </c>
      <c r="B3" s="112"/>
      <c r="F3" s="249"/>
      <c r="G3" s="249"/>
      <c r="K3" s="282">
        <f>K2-K10</f>
        <v>3.7479999548395426E-7</v>
      </c>
      <c r="L3" s="262"/>
      <c r="M3" s="262"/>
      <c r="N3" s="280">
        <f>G10-K10</f>
        <v>30.638185399999998</v>
      </c>
      <c r="O3" s="283">
        <f>N3/G10</f>
        <v>0.35960000439902295</v>
      </c>
      <c r="P3" s="293"/>
      <c r="Q3" s="285">
        <v>49026.877999999997</v>
      </c>
      <c r="R3" s="278"/>
      <c r="T3" s="265"/>
      <c r="Y3" s="110" t="s">
        <v>241</v>
      </c>
      <c r="Z3" s="279">
        <f>G10/31*31</f>
        <v>85.200737000000004</v>
      </c>
    </row>
    <row r="4" spans="1:36" s="110" customFormat="1" ht="24" customHeight="1">
      <c r="F4" s="249"/>
      <c r="G4" s="249"/>
      <c r="J4" s="264">
        <f>J2/F19</f>
        <v>0.41539674822663475</v>
      </c>
      <c r="K4" s="262"/>
      <c r="L4" s="262"/>
      <c r="M4" s="282"/>
      <c r="N4" s="282"/>
      <c r="O4" s="284">
        <f>O2-O3</f>
        <v>-4.3990229792179036E-9</v>
      </c>
      <c r="P4" s="280"/>
      <c r="Q4" s="297">
        <v>27532.091</v>
      </c>
      <c r="T4" s="267"/>
      <c r="Y4" s="110" t="s">
        <v>242</v>
      </c>
      <c r="Z4" s="279">
        <f>K10/31*31</f>
        <v>54.562551600000006</v>
      </c>
    </row>
    <row r="5" spans="1:36" s="110" customFormat="1" ht="24" customHeight="1" thickBot="1">
      <c r="F5" s="256">
        <f>F19-J19</f>
        <v>35.172325999999998</v>
      </c>
      <c r="G5" s="261">
        <f>F5/F19</f>
        <v>0.41539674822663475</v>
      </c>
      <c r="M5" s="266"/>
      <c r="N5" s="266"/>
      <c r="P5" s="281"/>
      <c r="Q5" s="298"/>
      <c r="Y5" s="110" t="s">
        <v>243</v>
      </c>
      <c r="Z5" s="110">
        <f>Z3-Z4</f>
        <v>30.638185399999998</v>
      </c>
    </row>
    <row r="6" spans="1:36" s="110" customFormat="1" ht="24.75" customHeight="1">
      <c r="A6" s="323" t="s">
        <v>172</v>
      </c>
      <c r="B6" s="313" t="s">
        <v>1</v>
      </c>
      <c r="C6" s="313" t="s">
        <v>2</v>
      </c>
      <c r="D6" s="313" t="s">
        <v>3</v>
      </c>
      <c r="E6" s="327" t="s">
        <v>173</v>
      </c>
      <c r="F6" s="333" t="s">
        <v>174</v>
      </c>
      <c r="G6" s="334"/>
      <c r="H6" s="334"/>
      <c r="I6" s="335"/>
      <c r="J6" s="333" t="s">
        <v>175</v>
      </c>
      <c r="K6" s="334"/>
      <c r="L6" s="334"/>
      <c r="M6" s="334"/>
      <c r="N6" s="335"/>
      <c r="O6" s="334" t="s">
        <v>176</v>
      </c>
      <c r="P6" s="334"/>
      <c r="Q6" s="334"/>
      <c r="R6" s="335"/>
      <c r="S6" s="336" t="s">
        <v>231</v>
      </c>
      <c r="T6" s="338" t="s">
        <v>250</v>
      </c>
      <c r="Z6" s="264">
        <f>Z5/Z3</f>
        <v>0.35960000439902295</v>
      </c>
    </row>
    <row r="7" spans="1:36" s="110" customFormat="1" ht="31.5" customHeight="1">
      <c r="A7" s="324"/>
      <c r="B7" s="314"/>
      <c r="C7" s="314"/>
      <c r="D7" s="314"/>
      <c r="E7" s="328"/>
      <c r="F7" s="331">
        <v>2020</v>
      </c>
      <c r="G7" s="341">
        <v>2021</v>
      </c>
      <c r="H7" s="329" t="s">
        <v>177</v>
      </c>
      <c r="I7" s="330"/>
      <c r="J7" s="331">
        <v>2020</v>
      </c>
      <c r="K7" s="341">
        <v>2021</v>
      </c>
      <c r="L7" s="341" t="s">
        <v>178</v>
      </c>
      <c r="M7" s="329" t="s">
        <v>177</v>
      </c>
      <c r="N7" s="330"/>
      <c r="O7" s="331">
        <v>2020</v>
      </c>
      <c r="P7" s="341">
        <v>2021</v>
      </c>
      <c r="Q7" s="329" t="s">
        <v>177</v>
      </c>
      <c r="R7" s="330"/>
      <c r="S7" s="337"/>
      <c r="T7" s="339"/>
      <c r="Z7" s="263">
        <f>Z6-O2</f>
        <v>4.3990229792179036E-9</v>
      </c>
      <c r="AB7" s="266">
        <f>AB9-AB10</f>
        <v>6.9000000003427431E-5</v>
      </c>
    </row>
    <row r="8" spans="1:36" s="110" customFormat="1" ht="42.75" customHeight="1" thickBot="1">
      <c r="A8" s="325"/>
      <c r="B8" s="326"/>
      <c r="C8" s="326"/>
      <c r="D8" s="326"/>
      <c r="E8" s="328"/>
      <c r="F8" s="332"/>
      <c r="G8" s="342"/>
      <c r="H8" s="113" t="s">
        <v>179</v>
      </c>
      <c r="I8" s="114" t="s">
        <v>180</v>
      </c>
      <c r="J8" s="332"/>
      <c r="K8" s="342"/>
      <c r="L8" s="342"/>
      <c r="M8" s="113" t="s">
        <v>179</v>
      </c>
      <c r="N8" s="114" t="s">
        <v>180</v>
      </c>
      <c r="O8" s="332"/>
      <c r="P8" s="342"/>
      <c r="Q8" s="113" t="s">
        <v>179</v>
      </c>
      <c r="R8" s="114" t="s">
        <v>180</v>
      </c>
      <c r="S8" s="337"/>
      <c r="T8" s="340"/>
      <c r="V8" s="110" t="s">
        <v>234</v>
      </c>
      <c r="W8" s="268" t="s">
        <v>238</v>
      </c>
      <c r="X8" s="268" t="s">
        <v>239</v>
      </c>
      <c r="Z8" s="110" t="s">
        <v>244</v>
      </c>
      <c r="AB8" s="322" t="s">
        <v>247</v>
      </c>
      <c r="AC8" s="322"/>
      <c r="AD8" s="110" t="s">
        <v>237</v>
      </c>
    </row>
    <row r="9" spans="1:36" s="110" customFormat="1" ht="13.5" thickBot="1">
      <c r="A9" s="115">
        <v>1</v>
      </c>
      <c r="B9" s="116">
        <f>A9+1</f>
        <v>2</v>
      </c>
      <c r="C9" s="116">
        <f t="shared" ref="C9:P9" si="0">B9+1</f>
        <v>3</v>
      </c>
      <c r="D9" s="117">
        <f t="shared" si="0"/>
        <v>4</v>
      </c>
      <c r="E9" s="118">
        <f t="shared" si="0"/>
        <v>5</v>
      </c>
      <c r="F9" s="119">
        <f t="shared" si="0"/>
        <v>6</v>
      </c>
      <c r="G9" s="120">
        <f>F9+1</f>
        <v>7</v>
      </c>
      <c r="H9" s="120" t="s">
        <v>216</v>
      </c>
      <c r="I9" s="121" t="s">
        <v>219</v>
      </c>
      <c r="J9" s="119">
        <v>10</v>
      </c>
      <c r="K9" s="120">
        <f t="shared" si="0"/>
        <v>11</v>
      </c>
      <c r="L9" s="120">
        <f t="shared" si="0"/>
        <v>12</v>
      </c>
      <c r="M9" s="120" t="s">
        <v>217</v>
      </c>
      <c r="N9" s="121" t="s">
        <v>218</v>
      </c>
      <c r="O9" s="120">
        <v>15</v>
      </c>
      <c r="P9" s="120">
        <f t="shared" si="0"/>
        <v>16</v>
      </c>
      <c r="Q9" s="122" t="s">
        <v>222</v>
      </c>
      <c r="R9" s="122" t="s">
        <v>221</v>
      </c>
      <c r="S9" s="118">
        <v>19</v>
      </c>
      <c r="T9" s="118">
        <v>20</v>
      </c>
      <c r="AB9" s="286">
        <v>49.499388000000003</v>
      </c>
      <c r="AC9" s="292">
        <f>AB9/31*31</f>
        <v>49.499388000000003</v>
      </c>
      <c r="AD9" s="301">
        <f>AC9-J19</f>
        <v>6.9000000003427431E-5</v>
      </c>
    </row>
    <row r="10" spans="1:36" ht="15.75">
      <c r="A10" s="123" t="s">
        <v>181</v>
      </c>
      <c r="B10" s="124" t="s">
        <v>182</v>
      </c>
      <c r="C10" s="124" t="s">
        <v>106</v>
      </c>
      <c r="D10" s="125" t="s">
        <v>182</v>
      </c>
      <c r="E10" s="126" t="s">
        <v>183</v>
      </c>
      <c r="F10" s="127">
        <f>SUMIFS(F18:F4999,$A18:$A4999,$A10,$C18:$C4999,$C10)</f>
        <v>84.671644999999998</v>
      </c>
      <c r="G10" s="128">
        <f>SUMIFS(G18:G4999,$A18:$A4999,$A10,$C18:$C4999,$C10)</f>
        <v>85.200737000000004</v>
      </c>
      <c r="H10" s="128">
        <f>G10-F10</f>
        <v>0.52909200000000567</v>
      </c>
      <c r="I10" s="129">
        <f>IFERROR(G10/F10-1,"")</f>
        <v>6.2487506886159672E-3</v>
      </c>
      <c r="J10" s="130">
        <f t="shared" ref="J10" si="1">SUM(J11:J18)</f>
        <v>49.499319</v>
      </c>
      <c r="K10" s="128">
        <f>SUM(K11:K18)</f>
        <v>54.562551600000006</v>
      </c>
      <c r="L10" s="128"/>
      <c r="M10" s="128">
        <f>K10-J10</f>
        <v>5.0632326000000063</v>
      </c>
      <c r="N10" s="129">
        <f>IFERROR(K10/J10-1,"")</f>
        <v>0.10228893452049315</v>
      </c>
      <c r="O10" s="128">
        <f>SUMIFS(O18:O4999,$A18:$A4999,$A10,$C18:$C4999,$C10)</f>
        <v>162.34334325</v>
      </c>
      <c r="P10" s="128">
        <f>SUMIFS(P18:P4999,$A18:$A4999,$A10,$C18:$C4999,$C10)</f>
        <v>171.82329673999999</v>
      </c>
      <c r="Q10" s="131">
        <f t="shared" ref="Q10:Q19" si="2">P10-O10</f>
        <v>9.4799534899999855</v>
      </c>
      <c r="R10" s="132">
        <f t="shared" ref="R10:R19" si="3">IFERROR(P10/O10-1,"")</f>
        <v>5.8394470017790523E-2</v>
      </c>
      <c r="S10" s="126"/>
      <c r="T10" s="126"/>
      <c r="Y10" s="269">
        <f>G10-G10*13.28%</f>
        <v>73.886079126400006</v>
      </c>
      <c r="Z10" s="270">
        <f>Z20+Z38+Z44+Z50+Z56</f>
        <v>54.562551600000006</v>
      </c>
      <c r="AA10" s="271"/>
      <c r="AB10" s="287">
        <f>AB20+AB38+AB44+AB50+AB56</f>
        <v>49.499319</v>
      </c>
      <c r="AC10" s="272">
        <f>AC20+AC38+AC44+AC50+AC56</f>
        <v>49.499319</v>
      </c>
      <c r="AF10" s="258"/>
      <c r="AJ10" s="257"/>
    </row>
    <row r="11" spans="1:36">
      <c r="A11" s="134" t="s">
        <v>10</v>
      </c>
      <c r="B11" s="135" t="s">
        <v>182</v>
      </c>
      <c r="C11" s="135" t="str">
        <f>C10</f>
        <v>АО "Тываэнерго"</v>
      </c>
      <c r="D11" s="136" t="s">
        <v>182</v>
      </c>
      <c r="E11" s="137" t="s">
        <v>184</v>
      </c>
      <c r="F11" s="138"/>
      <c r="G11" s="139"/>
      <c r="H11" s="139"/>
      <c r="I11" s="140"/>
      <c r="J11" s="141">
        <f>SUMIFS(J19:J5000,$A19:$A5000,$A11,$C19:$C5000,$C11)</f>
        <v>8.1105169999999998</v>
      </c>
      <c r="K11" s="142">
        <f>SUMIFS(K19:K5000,$A19:$A5000,$A11,$C19:$C5000,$C11)</f>
        <v>7.2821779999999992</v>
      </c>
      <c r="L11" s="142"/>
      <c r="M11" s="142">
        <f t="shared" ref="M11:M62" si="4">K11-J11</f>
        <v>-0.8283390000000006</v>
      </c>
      <c r="N11" s="143">
        <f t="shared" ref="N11:N62" si="5">IFERROR(K11/J11-1,"")</f>
        <v>-0.10213146708156839</v>
      </c>
      <c r="O11" s="139"/>
      <c r="P11" s="139"/>
      <c r="Q11" s="229"/>
      <c r="R11" s="232"/>
      <c r="S11" s="137"/>
      <c r="T11" s="137"/>
      <c r="AB11" s="255"/>
      <c r="AJ11" s="257"/>
    </row>
    <row r="12" spans="1:36">
      <c r="A12" s="134" t="s">
        <v>13</v>
      </c>
      <c r="B12" s="135" t="s">
        <v>182</v>
      </c>
      <c r="C12" s="135" t="str">
        <f t="shared" ref="C12:C18" si="6">C11</f>
        <v>АО "Тываэнерго"</v>
      </c>
      <c r="D12" s="136" t="s">
        <v>182</v>
      </c>
      <c r="E12" s="137" t="s">
        <v>185</v>
      </c>
      <c r="F12" s="138"/>
      <c r="G12" s="139"/>
      <c r="H12" s="139"/>
      <c r="I12" s="140"/>
      <c r="J12" s="141">
        <f>SUMIFS(J19:J5000,$A19:$A5000,$A12,$C19:$C5000,$C12)</f>
        <v>0</v>
      </c>
      <c r="K12" s="142">
        <f>SUMIFS(K19:K5000,$A19:$A5000,$A12,$C19:$C5000,$C12)</f>
        <v>0</v>
      </c>
      <c r="L12" s="142"/>
      <c r="M12" s="142">
        <f t="shared" si="4"/>
        <v>0</v>
      </c>
      <c r="N12" s="143" t="str">
        <f t="shared" si="5"/>
        <v/>
      </c>
      <c r="O12" s="139"/>
      <c r="P12" s="139"/>
      <c r="Q12" s="229"/>
      <c r="R12" s="232"/>
      <c r="S12" s="137"/>
      <c r="T12" s="137"/>
      <c r="Y12" s="258">
        <f>Y10-K10</f>
        <v>19.323527526399999</v>
      </c>
      <c r="AB12" s="277"/>
      <c r="AJ12" s="257"/>
    </row>
    <row r="13" spans="1:36">
      <c r="A13" s="134" t="s">
        <v>15</v>
      </c>
      <c r="B13" s="135" t="s">
        <v>182</v>
      </c>
      <c r="C13" s="135" t="str">
        <f t="shared" si="6"/>
        <v>АО "Тываэнерго"</v>
      </c>
      <c r="D13" s="136" t="s">
        <v>182</v>
      </c>
      <c r="E13" s="137" t="s">
        <v>186</v>
      </c>
      <c r="F13" s="138"/>
      <c r="G13" s="139"/>
      <c r="H13" s="139"/>
      <c r="I13" s="140"/>
      <c r="J13" s="141">
        <f>SUMIFS(J19:J5000,$A19:$A5000,$A13,$C19:$C5000,$C13)</f>
        <v>0</v>
      </c>
      <c r="K13" s="142">
        <f>SUMIFS(K19:K5000,$A19:$A5000,$A13,$C19:$C5000,$C13)</f>
        <v>0</v>
      </c>
      <c r="L13" s="142"/>
      <c r="M13" s="142">
        <f t="shared" si="4"/>
        <v>0</v>
      </c>
      <c r="N13" s="143" t="str">
        <f t="shared" si="5"/>
        <v/>
      </c>
      <c r="O13" s="139"/>
      <c r="P13" s="139"/>
      <c r="Q13" s="229"/>
      <c r="R13" s="232"/>
      <c r="S13" s="137"/>
      <c r="T13" s="137"/>
      <c r="AB13" s="277"/>
      <c r="AJ13" s="257"/>
    </row>
    <row r="14" spans="1:36">
      <c r="A14" s="134" t="s">
        <v>17</v>
      </c>
      <c r="B14" s="135" t="s">
        <v>182</v>
      </c>
      <c r="C14" s="135" t="str">
        <f t="shared" si="6"/>
        <v>АО "Тываэнерго"</v>
      </c>
      <c r="D14" s="136" t="s">
        <v>182</v>
      </c>
      <c r="E14" s="137" t="s">
        <v>187</v>
      </c>
      <c r="F14" s="138"/>
      <c r="G14" s="139"/>
      <c r="H14" s="139"/>
      <c r="I14" s="140"/>
      <c r="J14" s="141">
        <f>SUMIFS(J19:J5000,$A19:$A5000,$A14,$C19:$C5000,$C14)</f>
        <v>0.114456</v>
      </c>
      <c r="K14" s="142">
        <f>SUMIFS(K19:K5000,$A19:$A5000,$A14,$C19:$C5000,$C14)</f>
        <v>1.159456</v>
      </c>
      <c r="L14" s="142"/>
      <c r="M14" s="142">
        <f t="shared" si="4"/>
        <v>1.0449999999999999</v>
      </c>
      <c r="N14" s="143">
        <f t="shared" si="5"/>
        <v>9.1301460823373173</v>
      </c>
      <c r="O14" s="139"/>
      <c r="P14" s="139"/>
      <c r="Q14" s="229"/>
      <c r="R14" s="232"/>
      <c r="S14" s="137"/>
      <c r="T14" s="137"/>
      <c r="AB14" s="255"/>
      <c r="AJ14" s="257"/>
    </row>
    <row r="15" spans="1:36">
      <c r="A15" s="134" t="s">
        <v>19</v>
      </c>
      <c r="B15" s="135" t="s">
        <v>182</v>
      </c>
      <c r="C15" s="135" t="str">
        <f t="shared" si="6"/>
        <v>АО "Тываэнерго"</v>
      </c>
      <c r="D15" s="136" t="s">
        <v>182</v>
      </c>
      <c r="E15" s="137" t="s">
        <v>188</v>
      </c>
      <c r="F15" s="138"/>
      <c r="G15" s="139"/>
      <c r="H15" s="139"/>
      <c r="I15" s="140"/>
      <c r="J15" s="141">
        <f>SUMIFS(J19:J5000,$A19:$A5000,$A15,$C19:$C5000,$C15)</f>
        <v>15.497621000000001</v>
      </c>
      <c r="K15" s="142">
        <f>SUMIFS(K19:K5000,$A19:$A5000,$A15,$C19:$C5000,$C15)</f>
        <v>16.677621000000002</v>
      </c>
      <c r="L15" s="142"/>
      <c r="M15" s="142">
        <f t="shared" si="4"/>
        <v>1.1800000000000015</v>
      </c>
      <c r="N15" s="143">
        <f t="shared" si="5"/>
        <v>7.6140718630298254E-2</v>
      </c>
      <c r="O15" s="139"/>
      <c r="P15" s="139"/>
      <c r="Q15" s="229"/>
      <c r="R15" s="232"/>
      <c r="S15" s="137"/>
      <c r="T15" s="137"/>
      <c r="AB15" s="255"/>
      <c r="AJ15" s="257"/>
    </row>
    <row r="16" spans="1:36" ht="30">
      <c r="A16" s="134" t="s">
        <v>21</v>
      </c>
      <c r="B16" s="135" t="s">
        <v>182</v>
      </c>
      <c r="C16" s="135" t="str">
        <f t="shared" si="6"/>
        <v>АО "Тываэнерго"</v>
      </c>
      <c r="D16" s="136" t="s">
        <v>182</v>
      </c>
      <c r="E16" s="137" t="s">
        <v>189</v>
      </c>
      <c r="F16" s="138"/>
      <c r="G16" s="139"/>
      <c r="H16" s="139"/>
      <c r="I16" s="140"/>
      <c r="J16" s="141">
        <f>SUMIFS(J19:J5000,$A19:$A5000,$A16,$C19:$C5000,$C16)</f>
        <v>4.1787900000000002</v>
      </c>
      <c r="K16" s="142">
        <f>SUMIFS(K19:K5000,$A19:$A5000,$A16,$C19:$C5000,$C16)</f>
        <v>5.27379</v>
      </c>
      <c r="L16" s="142"/>
      <c r="M16" s="142">
        <f t="shared" si="4"/>
        <v>1.0949999999999998</v>
      </c>
      <c r="N16" s="143">
        <f t="shared" si="5"/>
        <v>0.26203757547041118</v>
      </c>
      <c r="O16" s="139"/>
      <c r="P16" s="139"/>
      <c r="Q16" s="229"/>
      <c r="R16" s="232"/>
      <c r="S16" s="137"/>
      <c r="T16" s="137"/>
      <c r="AB16" s="255"/>
      <c r="AJ16" s="257"/>
    </row>
    <row r="17" spans="1:36">
      <c r="A17" s="134" t="s">
        <v>23</v>
      </c>
      <c r="B17" s="135" t="s">
        <v>182</v>
      </c>
      <c r="C17" s="135" t="str">
        <f t="shared" si="6"/>
        <v>АО "Тываэнерго"</v>
      </c>
      <c r="D17" s="136" t="s">
        <v>182</v>
      </c>
      <c r="E17" s="137" t="s">
        <v>190</v>
      </c>
      <c r="F17" s="138"/>
      <c r="G17" s="139"/>
      <c r="H17" s="139"/>
      <c r="I17" s="140"/>
      <c r="J17" s="141">
        <f>SUMIFS(J19:J5000,$A19:$A5000,$A17,$C19:$C5000,$C17)</f>
        <v>21.597934999999996</v>
      </c>
      <c r="K17" s="142">
        <f>SUMIFS(K19:K5000,$A19:$A5000,$A17,$C19:$C5000,$C17)</f>
        <v>24.169506600000002</v>
      </c>
      <c r="L17" s="142"/>
      <c r="M17" s="142">
        <f t="shared" si="4"/>
        <v>2.5715716000000057</v>
      </c>
      <c r="N17" s="143">
        <f t="shared" si="5"/>
        <v>0.1190656236348524</v>
      </c>
      <c r="O17" s="139"/>
      <c r="P17" s="139"/>
      <c r="Q17" s="229"/>
      <c r="R17" s="232"/>
      <c r="S17" s="137"/>
      <c r="T17" s="137"/>
      <c r="AB17" s="255"/>
      <c r="AJ17" s="257"/>
    </row>
    <row r="18" spans="1:36">
      <c r="A18" s="146" t="s">
        <v>25</v>
      </c>
      <c r="B18" s="147" t="s">
        <v>182</v>
      </c>
      <c r="C18" s="147" t="str">
        <f t="shared" si="6"/>
        <v>АО "Тываэнерго"</v>
      </c>
      <c r="D18" s="148" t="s">
        <v>182</v>
      </c>
      <c r="E18" s="149" t="s">
        <v>191</v>
      </c>
      <c r="F18" s="150"/>
      <c r="G18" s="151"/>
      <c r="H18" s="151"/>
      <c r="I18" s="152"/>
      <c r="J18" s="153">
        <f>SUMIFS(J19:J5000,$A19:$A5000,$A18,$C19:$C5000,$C18)</f>
        <v>0</v>
      </c>
      <c r="K18" s="154">
        <f>SUMIFS(K19:K5000,$A19:$A5000,$A18,$C19:$C5000,$C18)</f>
        <v>0</v>
      </c>
      <c r="L18" s="154"/>
      <c r="M18" s="154">
        <f t="shared" si="4"/>
        <v>0</v>
      </c>
      <c r="N18" s="155" t="str">
        <f t="shared" si="5"/>
        <v/>
      </c>
      <c r="O18" s="151"/>
      <c r="P18" s="151"/>
      <c r="Q18" s="235"/>
      <c r="R18" s="236"/>
      <c r="S18" s="149"/>
      <c r="T18" s="149"/>
      <c r="AB18" s="255"/>
      <c r="AJ18" s="257"/>
    </row>
    <row r="19" spans="1:36" ht="45.75" customHeight="1">
      <c r="A19" s="158" t="s">
        <v>181</v>
      </c>
      <c r="B19" s="159" t="s">
        <v>232</v>
      </c>
      <c r="C19" s="160" t="s">
        <v>106</v>
      </c>
      <c r="D19" s="161" t="s">
        <v>207</v>
      </c>
      <c r="E19" s="162" t="s">
        <v>183</v>
      </c>
      <c r="F19" s="295">
        <v>84.671644999999998</v>
      </c>
      <c r="G19" s="295">
        <v>85.200737000000004</v>
      </c>
      <c r="H19" s="163">
        <f>G19-F19</f>
        <v>0.52909200000000567</v>
      </c>
      <c r="I19" s="164">
        <f>IFERROR(G19/F19-1,"")</f>
        <v>6.2487506886159672E-3</v>
      </c>
      <c r="J19" s="259">
        <f>SUM(J20,J26,J32,J38,J44,J50,J56,J57)</f>
        <v>49.499319</v>
      </c>
      <c r="K19" s="163">
        <f>SUM(K20,K26,K32,K38,K44,K50,K56,K57)</f>
        <v>54.562551600000006</v>
      </c>
      <c r="L19" s="163"/>
      <c r="M19" s="163">
        <f t="shared" si="4"/>
        <v>5.0632326000000063</v>
      </c>
      <c r="N19" s="164">
        <f t="shared" si="5"/>
        <v>0.10228893452049315</v>
      </c>
      <c r="O19" s="260">
        <v>162.34334325</v>
      </c>
      <c r="P19" s="260">
        <v>171.82329673999999</v>
      </c>
      <c r="Q19" s="166">
        <f t="shared" si="2"/>
        <v>9.4799534899999855</v>
      </c>
      <c r="R19" s="167">
        <f t="shared" si="3"/>
        <v>5.8394470017790523E-2</v>
      </c>
      <c r="S19" s="171" t="s">
        <v>235</v>
      </c>
      <c r="T19" s="171"/>
      <c r="V19" s="257">
        <f>V20+V38+V44+V50+V56</f>
        <v>49.575749000000002</v>
      </c>
      <c r="AB19" s="255"/>
      <c r="AC19" s="257">
        <f>AC20+AC38+AC44+AC50+AC56</f>
        <v>49.499319</v>
      </c>
      <c r="AJ19" s="257"/>
    </row>
    <row r="20" spans="1:36">
      <c r="A20" s="168" t="s">
        <v>10</v>
      </c>
      <c r="B20" s="169" t="str">
        <f>B19</f>
        <v>Республика Тыва</v>
      </c>
      <c r="C20" s="169" t="str">
        <f t="shared" ref="C20" si="7">C19</f>
        <v>АО "Тываэнерго"</v>
      </c>
      <c r="D20" s="170" t="str">
        <f>D19</f>
        <v>филиал 1</v>
      </c>
      <c r="E20" s="171" t="s">
        <v>193</v>
      </c>
      <c r="F20" s="138"/>
      <c r="G20" s="139"/>
      <c r="H20" s="139"/>
      <c r="I20" s="140"/>
      <c r="J20" s="252">
        <f>J21+J25</f>
        <v>8.1105169999999998</v>
      </c>
      <c r="K20" s="173">
        <f>K21+K25</f>
        <v>7.2821779999999992</v>
      </c>
      <c r="L20" s="173"/>
      <c r="M20" s="173">
        <f t="shared" si="4"/>
        <v>-0.8283390000000006</v>
      </c>
      <c r="N20" s="174">
        <f t="shared" si="5"/>
        <v>-0.10213146708156839</v>
      </c>
      <c r="O20" s="139"/>
      <c r="P20" s="139"/>
      <c r="Q20" s="229"/>
      <c r="R20" s="232"/>
      <c r="V20" s="257">
        <v>6.9622029999999997</v>
      </c>
      <c r="W20" s="271">
        <v>0.12387145315329696</v>
      </c>
      <c r="X20" s="274">
        <v>0.84026638364626305</v>
      </c>
      <c r="Y20" s="275">
        <v>0.12387145315329696</v>
      </c>
      <c r="Z20" s="257">
        <f>K20/31*31</f>
        <v>7.2821779999999992</v>
      </c>
      <c r="AB20" s="288">
        <v>8.1105169999999998</v>
      </c>
      <c r="AC20" s="296">
        <f>AB20/31*31</f>
        <v>8.1105169999999998</v>
      </c>
      <c r="AD20" s="273"/>
      <c r="AG20" s="276">
        <v>0.14225466722312663</v>
      </c>
      <c r="AJ20" s="257"/>
    </row>
    <row r="21" spans="1:36">
      <c r="A21" s="177"/>
      <c r="B21" s="178" t="str">
        <f t="shared" ref="B21:C62" si="8">B20</f>
        <v>Республика Тыва</v>
      </c>
      <c r="C21" s="178" t="str">
        <f t="shared" si="8"/>
        <v>АО "Тываэнерго"</v>
      </c>
      <c r="D21" s="179" t="str">
        <f t="shared" ref="D21:D62" si="9">D20</f>
        <v>филиал 1</v>
      </c>
      <c r="E21" s="180" t="s">
        <v>233</v>
      </c>
      <c r="F21" s="181"/>
      <c r="G21" s="182"/>
      <c r="H21" s="182"/>
      <c r="I21" s="183"/>
      <c r="J21" s="294">
        <v>2.943832</v>
      </c>
      <c r="K21" s="299">
        <v>2.1154929999999998</v>
      </c>
      <c r="L21" s="185"/>
      <c r="M21" s="185">
        <f t="shared" si="4"/>
        <v>-0.82833900000000016</v>
      </c>
      <c r="N21" s="186">
        <f t="shared" si="5"/>
        <v>-0.28138120653624266</v>
      </c>
      <c r="O21" s="182">
        <v>9.7893007000000001</v>
      </c>
      <c r="P21" s="182"/>
      <c r="Q21" s="230"/>
      <c r="R21" s="233"/>
      <c r="S21" s="180"/>
      <c r="T21" s="180"/>
      <c r="V21" s="257">
        <v>2.3220190000000001</v>
      </c>
      <c r="W21" s="271"/>
      <c r="X21" s="274"/>
      <c r="AB21" s="289"/>
      <c r="AG21" s="276">
        <v>-0.1471588929981299</v>
      </c>
      <c r="AJ21" s="257"/>
    </row>
    <row r="22" spans="1:36" hidden="1">
      <c r="A22" s="177"/>
      <c r="B22" s="178" t="str">
        <f t="shared" si="8"/>
        <v>Республика Тыва</v>
      </c>
      <c r="C22" s="178" t="str">
        <f t="shared" si="8"/>
        <v>АО "Тываэнерго"</v>
      </c>
      <c r="D22" s="179" t="str">
        <f t="shared" si="9"/>
        <v>филиал 1</v>
      </c>
      <c r="E22" s="180" t="s">
        <v>194</v>
      </c>
      <c r="F22" s="181"/>
      <c r="G22" s="182"/>
      <c r="H22" s="182"/>
      <c r="I22" s="183"/>
      <c r="J22" s="184"/>
      <c r="K22" s="185"/>
      <c r="L22" s="185"/>
      <c r="M22" s="185">
        <f t="shared" si="4"/>
        <v>0</v>
      </c>
      <c r="N22" s="186" t="str">
        <f t="shared" si="5"/>
        <v/>
      </c>
      <c r="O22" s="182"/>
      <c r="P22" s="182"/>
      <c r="Q22" s="230"/>
      <c r="R22" s="233"/>
      <c r="S22" s="180"/>
      <c r="T22" s="180"/>
      <c r="W22" s="271"/>
      <c r="X22" s="274"/>
      <c r="AB22" s="289"/>
      <c r="AG22" s="276">
        <v>-0.31135037094028184</v>
      </c>
      <c r="AJ22" s="257"/>
    </row>
    <row r="23" spans="1:36" hidden="1">
      <c r="A23" s="177"/>
      <c r="B23" s="178" t="str">
        <f t="shared" si="8"/>
        <v>Республика Тыва</v>
      </c>
      <c r="C23" s="178" t="str">
        <f t="shared" si="8"/>
        <v>АО "Тываэнерго"</v>
      </c>
      <c r="D23" s="179" t="str">
        <f t="shared" si="9"/>
        <v>филиал 1</v>
      </c>
      <c r="E23" s="180" t="s">
        <v>196</v>
      </c>
      <c r="F23" s="181"/>
      <c r="G23" s="182"/>
      <c r="H23" s="182"/>
      <c r="I23" s="183"/>
      <c r="J23" s="184"/>
      <c r="K23" s="185"/>
      <c r="L23" s="185"/>
      <c r="M23" s="185">
        <f t="shared" si="4"/>
        <v>0</v>
      </c>
      <c r="N23" s="186" t="str">
        <f t="shared" si="5"/>
        <v/>
      </c>
      <c r="O23" s="182"/>
      <c r="P23" s="182"/>
      <c r="Q23" s="230"/>
      <c r="R23" s="233"/>
      <c r="S23" s="180"/>
      <c r="T23" s="180"/>
      <c r="W23" s="271"/>
      <c r="X23" s="274"/>
      <c r="AB23" s="289"/>
      <c r="AG23" s="276" t="s">
        <v>245</v>
      </c>
      <c r="AJ23" s="257"/>
    </row>
    <row r="24" spans="1:36" hidden="1">
      <c r="A24" s="177"/>
      <c r="B24" s="178" t="str">
        <f t="shared" si="8"/>
        <v>Республика Тыва</v>
      </c>
      <c r="C24" s="178" t="str">
        <f t="shared" si="8"/>
        <v>АО "Тываэнерго"</v>
      </c>
      <c r="D24" s="179" t="str">
        <f t="shared" si="9"/>
        <v>филиал 1</v>
      </c>
      <c r="E24" s="180" t="s">
        <v>229</v>
      </c>
      <c r="F24" s="181"/>
      <c r="G24" s="182"/>
      <c r="H24" s="182"/>
      <c r="I24" s="183"/>
      <c r="J24" s="189"/>
      <c r="K24" s="190"/>
      <c r="L24" s="190"/>
      <c r="M24" s="185">
        <f t="shared" ref="M24" si="10">K24-J24</f>
        <v>0</v>
      </c>
      <c r="N24" s="186" t="str">
        <f t="shared" ref="N24" si="11">IFERROR(K24/J24-1,"")</f>
        <v/>
      </c>
      <c r="O24" s="182"/>
      <c r="P24" s="182"/>
      <c r="Q24" s="230"/>
      <c r="R24" s="233"/>
      <c r="S24" s="180"/>
      <c r="T24" s="180"/>
      <c r="V24" s="257">
        <v>4.6401839999999996</v>
      </c>
      <c r="W24" s="271"/>
      <c r="X24" s="274"/>
      <c r="AB24" s="289"/>
      <c r="AG24" s="276" t="s">
        <v>245</v>
      </c>
      <c r="AJ24" s="257"/>
    </row>
    <row r="25" spans="1:36">
      <c r="A25" s="177"/>
      <c r="B25" s="178" t="str">
        <f t="shared" si="8"/>
        <v>Республика Тыва</v>
      </c>
      <c r="C25" s="178" t="str">
        <f t="shared" si="8"/>
        <v>АО "Тываэнерго"</v>
      </c>
      <c r="D25" s="179" t="str">
        <f t="shared" si="9"/>
        <v>филиал 1</v>
      </c>
      <c r="E25" s="180" t="s">
        <v>230</v>
      </c>
      <c r="F25" s="181"/>
      <c r="G25" s="182"/>
      <c r="H25" s="182"/>
      <c r="I25" s="183"/>
      <c r="J25" s="189">
        <f>AC20-J21</f>
        <v>5.1666849999999993</v>
      </c>
      <c r="K25" s="189">
        <f>J25</f>
        <v>5.1666849999999993</v>
      </c>
      <c r="L25" s="190"/>
      <c r="M25" s="185">
        <f t="shared" si="4"/>
        <v>0</v>
      </c>
      <c r="N25" s="186">
        <f t="shared" si="5"/>
        <v>0</v>
      </c>
      <c r="O25" s="182">
        <v>8.5636286699669348</v>
      </c>
      <c r="P25" s="182"/>
      <c r="Q25" s="230"/>
      <c r="R25" s="233"/>
      <c r="S25" s="180"/>
      <c r="T25" s="180"/>
      <c r="W25" s="271"/>
      <c r="X25" s="274"/>
      <c r="AB25" s="289"/>
      <c r="AG25" s="276" t="s">
        <v>245</v>
      </c>
      <c r="AJ25" s="257"/>
    </row>
    <row r="26" spans="1:36">
      <c r="A26" s="168" t="s">
        <v>13</v>
      </c>
      <c r="B26" s="169" t="str">
        <f t="shared" si="8"/>
        <v>Республика Тыва</v>
      </c>
      <c r="C26" s="169" t="str">
        <f t="shared" si="8"/>
        <v>АО "Тываэнерго"</v>
      </c>
      <c r="D26" s="170" t="str">
        <f t="shared" si="9"/>
        <v>филиал 1</v>
      </c>
      <c r="E26" s="171" t="s">
        <v>201</v>
      </c>
      <c r="F26" s="138"/>
      <c r="G26" s="139"/>
      <c r="H26" s="139"/>
      <c r="I26" s="140"/>
      <c r="J26" s="172">
        <f t="shared" ref="J26:K26" si="12">SUM(J27:J31)</f>
        <v>0</v>
      </c>
      <c r="K26" s="173">
        <f t="shared" si="12"/>
        <v>0</v>
      </c>
      <c r="L26" s="173"/>
      <c r="M26" s="173">
        <f t="shared" si="4"/>
        <v>0</v>
      </c>
      <c r="N26" s="174" t="str">
        <f t="shared" si="5"/>
        <v/>
      </c>
      <c r="O26" s="139"/>
      <c r="P26" s="139"/>
      <c r="Q26" s="229"/>
      <c r="R26" s="232"/>
      <c r="S26" s="171"/>
      <c r="T26" s="171"/>
      <c r="W26" s="271"/>
      <c r="X26" s="274"/>
      <c r="AB26" s="289"/>
      <c r="AG26" s="276">
        <v>0</v>
      </c>
      <c r="AJ26" s="257"/>
    </row>
    <row r="27" spans="1:36">
      <c r="A27" s="177"/>
      <c r="B27" s="178" t="str">
        <f t="shared" si="8"/>
        <v>Республика Тыва</v>
      </c>
      <c r="C27" s="178" t="str">
        <f t="shared" si="8"/>
        <v>АО "Тываэнерго"</v>
      </c>
      <c r="D27" s="179" t="str">
        <f t="shared" si="9"/>
        <v>филиал 1</v>
      </c>
      <c r="E27" s="191" t="s">
        <v>194</v>
      </c>
      <c r="F27" s="181"/>
      <c r="G27" s="182"/>
      <c r="H27" s="182"/>
      <c r="I27" s="183"/>
      <c r="J27" s="184"/>
      <c r="K27" s="185"/>
      <c r="L27" s="185"/>
      <c r="M27" s="185">
        <f t="shared" si="4"/>
        <v>0</v>
      </c>
      <c r="N27" s="186" t="str">
        <f t="shared" si="5"/>
        <v/>
      </c>
      <c r="O27" s="182"/>
      <c r="P27" s="182"/>
      <c r="Q27" s="230"/>
      <c r="R27" s="233"/>
      <c r="S27" s="191"/>
      <c r="T27" s="191"/>
      <c r="W27" s="271"/>
      <c r="X27" s="274"/>
      <c r="AB27" s="289"/>
      <c r="AG27" s="276" t="s">
        <v>245</v>
      </c>
      <c r="AJ27" s="257"/>
    </row>
    <row r="28" spans="1:36">
      <c r="A28" s="177"/>
      <c r="B28" s="178" t="str">
        <f t="shared" si="8"/>
        <v>Республика Тыва</v>
      </c>
      <c r="C28" s="178" t="str">
        <f t="shared" si="8"/>
        <v>АО "Тываэнерго"</v>
      </c>
      <c r="D28" s="179" t="str">
        <f t="shared" si="9"/>
        <v>филиал 1</v>
      </c>
      <c r="E28" s="191" t="s">
        <v>196</v>
      </c>
      <c r="F28" s="181"/>
      <c r="G28" s="182"/>
      <c r="H28" s="182"/>
      <c r="I28" s="183"/>
      <c r="J28" s="184"/>
      <c r="K28" s="185"/>
      <c r="L28" s="185"/>
      <c r="M28" s="185">
        <f t="shared" si="4"/>
        <v>0</v>
      </c>
      <c r="N28" s="186" t="str">
        <f t="shared" si="5"/>
        <v/>
      </c>
      <c r="O28" s="182"/>
      <c r="P28" s="182"/>
      <c r="Q28" s="230"/>
      <c r="R28" s="233"/>
      <c r="S28" s="191"/>
      <c r="T28" s="191"/>
      <c r="W28" s="271"/>
      <c r="X28" s="274"/>
      <c r="AB28" s="289"/>
      <c r="AG28" s="276" t="s">
        <v>245</v>
      </c>
      <c r="AJ28" s="257"/>
    </row>
    <row r="29" spans="1:36">
      <c r="A29" s="177"/>
      <c r="B29" s="178" t="str">
        <f t="shared" si="8"/>
        <v>Республика Тыва</v>
      </c>
      <c r="C29" s="178" t="str">
        <f t="shared" si="8"/>
        <v>АО "Тываэнерго"</v>
      </c>
      <c r="D29" s="179" t="str">
        <f t="shared" si="9"/>
        <v>филиал 1</v>
      </c>
      <c r="E29" s="191" t="s">
        <v>198</v>
      </c>
      <c r="F29" s="181"/>
      <c r="G29" s="182"/>
      <c r="H29" s="182"/>
      <c r="I29" s="183"/>
      <c r="J29" s="184"/>
      <c r="K29" s="185"/>
      <c r="L29" s="185"/>
      <c r="M29" s="185">
        <f t="shared" si="4"/>
        <v>0</v>
      </c>
      <c r="N29" s="186" t="str">
        <f t="shared" si="5"/>
        <v/>
      </c>
      <c r="O29" s="182"/>
      <c r="P29" s="182"/>
      <c r="Q29" s="230"/>
      <c r="R29" s="233"/>
      <c r="S29" s="191"/>
      <c r="T29" s="191"/>
      <c r="W29" s="271"/>
      <c r="X29" s="274"/>
      <c r="AB29" s="289"/>
      <c r="AG29" s="276" t="s">
        <v>245</v>
      </c>
      <c r="AJ29" s="257"/>
    </row>
    <row r="30" spans="1:36">
      <c r="A30" s="177"/>
      <c r="B30" s="178" t="str">
        <f t="shared" si="8"/>
        <v>Республика Тыва</v>
      </c>
      <c r="C30" s="178" t="str">
        <f t="shared" si="8"/>
        <v>АО "Тываэнерго"</v>
      </c>
      <c r="D30" s="179" t="str">
        <f t="shared" si="9"/>
        <v>филиал 1</v>
      </c>
      <c r="E30" s="191" t="s">
        <v>229</v>
      </c>
      <c r="F30" s="181"/>
      <c r="G30" s="182"/>
      <c r="H30" s="182"/>
      <c r="I30" s="183"/>
      <c r="J30" s="184"/>
      <c r="K30" s="185"/>
      <c r="L30" s="185"/>
      <c r="M30" s="185">
        <f t="shared" ref="M30" si="13">K30-J30</f>
        <v>0</v>
      </c>
      <c r="N30" s="186" t="str">
        <f t="shared" ref="N30" si="14">IFERROR(K30/J30-1,"")</f>
        <v/>
      </c>
      <c r="O30" s="182"/>
      <c r="P30" s="182"/>
      <c r="Q30" s="230"/>
      <c r="R30" s="233"/>
      <c r="S30" s="191"/>
      <c r="T30" s="191"/>
      <c r="W30" s="271"/>
      <c r="X30" s="274"/>
      <c r="AB30" s="289"/>
      <c r="AG30" s="276" t="s">
        <v>245</v>
      </c>
      <c r="AJ30" s="257"/>
    </row>
    <row r="31" spans="1:36">
      <c r="A31" s="177"/>
      <c r="B31" s="178" t="str">
        <f t="shared" si="8"/>
        <v>Республика Тыва</v>
      </c>
      <c r="C31" s="178" t="str">
        <f t="shared" si="8"/>
        <v>АО "Тываэнерго"</v>
      </c>
      <c r="D31" s="179" t="str">
        <f t="shared" si="9"/>
        <v>филиал 1</v>
      </c>
      <c r="E31" s="191" t="s">
        <v>230</v>
      </c>
      <c r="F31" s="181"/>
      <c r="G31" s="182"/>
      <c r="H31" s="182"/>
      <c r="I31" s="183"/>
      <c r="J31" s="184"/>
      <c r="K31" s="185"/>
      <c r="L31" s="185"/>
      <c r="M31" s="185">
        <f t="shared" si="4"/>
        <v>0</v>
      </c>
      <c r="N31" s="186" t="str">
        <f t="shared" si="5"/>
        <v/>
      </c>
      <c r="O31" s="182"/>
      <c r="P31" s="182"/>
      <c r="Q31" s="230"/>
      <c r="R31" s="233"/>
      <c r="S31" s="191"/>
      <c r="T31" s="191"/>
      <c r="W31" s="271"/>
      <c r="X31" s="274"/>
      <c r="AB31" s="289"/>
      <c r="AG31" s="276" t="s">
        <v>245</v>
      </c>
      <c r="AJ31" s="257"/>
    </row>
    <row r="32" spans="1:36">
      <c r="A32" s="168" t="s">
        <v>15</v>
      </c>
      <c r="B32" s="169" t="str">
        <f t="shared" si="8"/>
        <v>Республика Тыва</v>
      </c>
      <c r="C32" s="169" t="str">
        <f t="shared" si="8"/>
        <v>АО "Тываэнерго"</v>
      </c>
      <c r="D32" s="170" t="str">
        <f t="shared" si="9"/>
        <v>филиал 1</v>
      </c>
      <c r="E32" s="171" t="s">
        <v>186</v>
      </c>
      <c r="F32" s="138"/>
      <c r="G32" s="139"/>
      <c r="H32" s="139"/>
      <c r="I32" s="140"/>
      <c r="J32" s="172">
        <f t="shared" ref="J32:K32" si="15">SUM(J33:J37)</f>
        <v>0</v>
      </c>
      <c r="K32" s="173">
        <f t="shared" si="15"/>
        <v>0</v>
      </c>
      <c r="L32" s="173"/>
      <c r="M32" s="173">
        <f t="shared" si="4"/>
        <v>0</v>
      </c>
      <c r="N32" s="174" t="str">
        <f t="shared" si="5"/>
        <v/>
      </c>
      <c r="O32" s="139"/>
      <c r="P32" s="139"/>
      <c r="Q32" s="229"/>
      <c r="R32" s="232"/>
      <c r="S32" s="171"/>
      <c r="T32" s="171"/>
      <c r="W32" s="271"/>
      <c r="X32" s="274"/>
      <c r="AB32" s="289"/>
      <c r="AG32" s="276" t="s">
        <v>245</v>
      </c>
      <c r="AJ32" s="257"/>
    </row>
    <row r="33" spans="1:36">
      <c r="A33" s="177"/>
      <c r="B33" s="178" t="str">
        <f t="shared" si="8"/>
        <v>Республика Тыва</v>
      </c>
      <c r="C33" s="178" t="str">
        <f t="shared" si="8"/>
        <v>АО "Тываэнерго"</v>
      </c>
      <c r="D33" s="179" t="str">
        <f t="shared" si="9"/>
        <v>филиал 1</v>
      </c>
      <c r="E33" s="191" t="s">
        <v>194</v>
      </c>
      <c r="F33" s="181"/>
      <c r="G33" s="182"/>
      <c r="H33" s="182"/>
      <c r="I33" s="183"/>
      <c r="J33" s="184"/>
      <c r="K33" s="185"/>
      <c r="L33" s="185"/>
      <c r="M33" s="185">
        <f t="shared" si="4"/>
        <v>0</v>
      </c>
      <c r="N33" s="186" t="str">
        <f t="shared" si="5"/>
        <v/>
      </c>
      <c r="O33" s="182"/>
      <c r="P33" s="182"/>
      <c r="Q33" s="230"/>
      <c r="R33" s="233"/>
      <c r="S33" s="191"/>
      <c r="T33" s="191"/>
      <c r="W33" s="271"/>
      <c r="X33" s="274"/>
      <c r="AB33" s="289"/>
      <c r="AG33" s="276" t="s">
        <v>245</v>
      </c>
      <c r="AJ33" s="257"/>
    </row>
    <row r="34" spans="1:36">
      <c r="A34" s="177"/>
      <c r="B34" s="178" t="str">
        <f t="shared" si="8"/>
        <v>Республика Тыва</v>
      </c>
      <c r="C34" s="178" t="str">
        <f t="shared" si="8"/>
        <v>АО "Тываэнерго"</v>
      </c>
      <c r="D34" s="179" t="str">
        <f t="shared" si="9"/>
        <v>филиал 1</v>
      </c>
      <c r="E34" s="191" t="s">
        <v>196</v>
      </c>
      <c r="F34" s="181"/>
      <c r="G34" s="182"/>
      <c r="H34" s="182"/>
      <c r="I34" s="183"/>
      <c r="J34" s="184"/>
      <c r="K34" s="185"/>
      <c r="L34" s="185"/>
      <c r="M34" s="185">
        <f t="shared" si="4"/>
        <v>0</v>
      </c>
      <c r="N34" s="186" t="str">
        <f t="shared" si="5"/>
        <v/>
      </c>
      <c r="O34" s="182"/>
      <c r="P34" s="182"/>
      <c r="Q34" s="230"/>
      <c r="R34" s="233"/>
      <c r="S34" s="191"/>
      <c r="T34" s="191"/>
      <c r="W34" s="271"/>
      <c r="X34" s="274"/>
      <c r="AB34" s="289"/>
      <c r="AG34" s="276" t="s">
        <v>245</v>
      </c>
      <c r="AJ34" s="257"/>
    </row>
    <row r="35" spans="1:36">
      <c r="A35" s="177"/>
      <c r="B35" s="178" t="str">
        <f t="shared" si="8"/>
        <v>Республика Тыва</v>
      </c>
      <c r="C35" s="178" t="str">
        <f t="shared" si="8"/>
        <v>АО "Тываэнерго"</v>
      </c>
      <c r="D35" s="179" t="str">
        <f t="shared" si="9"/>
        <v>филиал 1</v>
      </c>
      <c r="E35" s="191" t="s">
        <v>198</v>
      </c>
      <c r="F35" s="181"/>
      <c r="G35" s="182"/>
      <c r="H35" s="182"/>
      <c r="I35" s="183"/>
      <c r="J35" s="189"/>
      <c r="K35" s="190"/>
      <c r="L35" s="190"/>
      <c r="M35" s="185">
        <f t="shared" si="4"/>
        <v>0</v>
      </c>
      <c r="N35" s="186" t="str">
        <f t="shared" si="5"/>
        <v/>
      </c>
      <c r="O35" s="182"/>
      <c r="P35" s="182"/>
      <c r="Q35" s="230"/>
      <c r="R35" s="233"/>
      <c r="S35" s="191"/>
      <c r="T35" s="191"/>
      <c r="W35" s="271"/>
      <c r="X35" s="274"/>
      <c r="AB35" s="289"/>
      <c r="AG35" s="276" t="s">
        <v>245</v>
      </c>
      <c r="AJ35" s="257"/>
    </row>
    <row r="36" spans="1:36">
      <c r="A36" s="177"/>
      <c r="B36" s="178" t="str">
        <f t="shared" si="8"/>
        <v>Республика Тыва</v>
      </c>
      <c r="C36" s="178" t="str">
        <f t="shared" si="8"/>
        <v>АО "Тываэнерго"</v>
      </c>
      <c r="D36" s="179" t="str">
        <f t="shared" si="9"/>
        <v>филиал 1</v>
      </c>
      <c r="E36" s="191" t="s">
        <v>229</v>
      </c>
      <c r="F36" s="181"/>
      <c r="G36" s="182"/>
      <c r="H36" s="182"/>
      <c r="I36" s="183"/>
      <c r="J36" s="184"/>
      <c r="K36" s="185"/>
      <c r="L36" s="185"/>
      <c r="M36" s="185">
        <f t="shared" ref="M36" si="16">K36-J36</f>
        <v>0</v>
      </c>
      <c r="N36" s="186" t="str">
        <f t="shared" ref="N36" si="17">IFERROR(K36/J36-1,"")</f>
        <v/>
      </c>
      <c r="O36" s="182"/>
      <c r="P36" s="182"/>
      <c r="Q36" s="230"/>
      <c r="R36" s="233"/>
      <c r="S36" s="191"/>
      <c r="T36" s="191"/>
      <c r="W36" s="271"/>
      <c r="X36" s="274"/>
      <c r="AB36" s="289"/>
      <c r="AG36" s="276" t="s">
        <v>245</v>
      </c>
      <c r="AJ36" s="257"/>
    </row>
    <row r="37" spans="1:36">
      <c r="A37" s="177"/>
      <c r="B37" s="178" t="str">
        <f t="shared" si="8"/>
        <v>Республика Тыва</v>
      </c>
      <c r="C37" s="178" t="str">
        <f t="shared" si="8"/>
        <v>АО "Тываэнерго"</v>
      </c>
      <c r="D37" s="179" t="str">
        <f t="shared" si="9"/>
        <v>филиал 1</v>
      </c>
      <c r="E37" s="191" t="s">
        <v>230</v>
      </c>
      <c r="F37" s="181"/>
      <c r="G37" s="182"/>
      <c r="H37" s="182"/>
      <c r="I37" s="183"/>
      <c r="J37" s="184"/>
      <c r="K37" s="185"/>
      <c r="L37" s="185"/>
      <c r="M37" s="185">
        <f t="shared" si="4"/>
        <v>0</v>
      </c>
      <c r="N37" s="186" t="str">
        <f t="shared" si="5"/>
        <v/>
      </c>
      <c r="O37" s="182"/>
      <c r="P37" s="182"/>
      <c r="Q37" s="230"/>
      <c r="R37" s="233"/>
      <c r="S37" s="191"/>
      <c r="T37" s="191"/>
      <c r="W37" s="271"/>
      <c r="X37" s="274"/>
      <c r="AB37" s="289"/>
      <c r="AG37" s="276" t="s">
        <v>245</v>
      </c>
      <c r="AJ37" s="257"/>
    </row>
    <row r="38" spans="1:36">
      <c r="A38" s="168" t="s">
        <v>17</v>
      </c>
      <c r="B38" s="169" t="str">
        <f t="shared" si="8"/>
        <v>Республика Тыва</v>
      </c>
      <c r="C38" s="169" t="str">
        <f t="shared" si="8"/>
        <v>АО "Тываэнерго"</v>
      </c>
      <c r="D38" s="170" t="str">
        <f t="shared" si="9"/>
        <v>филиал 1</v>
      </c>
      <c r="E38" s="171" t="s">
        <v>187</v>
      </c>
      <c r="F38" s="138"/>
      <c r="G38" s="139"/>
      <c r="H38" s="139"/>
      <c r="I38" s="140"/>
      <c r="J38" s="172">
        <f>SUM(J39:J43)</f>
        <v>0.114456</v>
      </c>
      <c r="K38" s="173">
        <f>SUM(K39:K43)</f>
        <v>1.159456</v>
      </c>
      <c r="L38" s="173"/>
      <c r="M38" s="173">
        <f t="shared" si="4"/>
        <v>1.0449999999999999</v>
      </c>
      <c r="N38" s="174">
        <f t="shared" si="5"/>
        <v>9.1301460823373173</v>
      </c>
      <c r="O38" s="139"/>
      <c r="P38" s="139"/>
      <c r="Q38" s="229"/>
      <c r="R38" s="232"/>
      <c r="S38" s="171"/>
      <c r="T38" s="171"/>
      <c r="V38" s="257">
        <v>0.35567300000000002</v>
      </c>
      <c r="W38" s="271">
        <v>4.6470372101037214E-3</v>
      </c>
      <c r="X38" s="274">
        <v>1</v>
      </c>
      <c r="Y38" s="275">
        <v>4.6470372101037214E-3</v>
      </c>
      <c r="Z38" s="257">
        <f>K38/31*31</f>
        <v>1.159456</v>
      </c>
      <c r="AB38" s="288">
        <v>0.114456</v>
      </c>
      <c r="AC38" s="296">
        <f>AB38/31*31</f>
        <v>0.114456</v>
      </c>
      <c r="AG38" s="276" t="s">
        <v>245</v>
      </c>
      <c r="AJ38" s="257"/>
    </row>
    <row r="39" spans="1:36" hidden="1">
      <c r="A39" s="177"/>
      <c r="B39" s="178" t="str">
        <f t="shared" si="8"/>
        <v>Республика Тыва</v>
      </c>
      <c r="C39" s="178" t="str">
        <f t="shared" si="8"/>
        <v>АО "Тываэнерго"</v>
      </c>
      <c r="D39" s="179" t="str">
        <f t="shared" si="9"/>
        <v>филиал 1</v>
      </c>
      <c r="E39" s="191" t="s">
        <v>194</v>
      </c>
      <c r="F39" s="181"/>
      <c r="G39" s="182"/>
      <c r="H39" s="182"/>
      <c r="I39" s="183"/>
      <c r="J39" s="184"/>
      <c r="K39" s="185"/>
      <c r="L39" s="185"/>
      <c r="M39" s="185">
        <f t="shared" si="4"/>
        <v>0</v>
      </c>
      <c r="N39" s="186" t="str">
        <f t="shared" si="5"/>
        <v/>
      </c>
      <c r="O39" s="182"/>
      <c r="P39" s="182"/>
      <c r="Q39" s="230"/>
      <c r="R39" s="233"/>
      <c r="S39" s="191"/>
      <c r="T39" s="191"/>
      <c r="W39" s="271"/>
      <c r="X39" s="274"/>
      <c r="AB39" s="289"/>
      <c r="AG39" s="276">
        <v>6.2684920515520881E-2</v>
      </c>
      <c r="AJ39" s="257"/>
    </row>
    <row r="40" spans="1:36" hidden="1">
      <c r="A40" s="177"/>
      <c r="B40" s="178" t="str">
        <f t="shared" si="8"/>
        <v>Республика Тыва</v>
      </c>
      <c r="C40" s="178" t="str">
        <f t="shared" si="8"/>
        <v>АО "Тываэнерго"</v>
      </c>
      <c r="D40" s="179" t="str">
        <f t="shared" si="9"/>
        <v>филиал 1</v>
      </c>
      <c r="E40" s="191" t="s">
        <v>196</v>
      </c>
      <c r="F40" s="181"/>
      <c r="G40" s="182"/>
      <c r="H40" s="182"/>
      <c r="I40" s="183"/>
      <c r="J40" s="184"/>
      <c r="K40" s="185"/>
      <c r="L40" s="185"/>
      <c r="M40" s="185">
        <f t="shared" si="4"/>
        <v>0</v>
      </c>
      <c r="N40" s="186" t="str">
        <f t="shared" si="5"/>
        <v/>
      </c>
      <c r="O40" s="182"/>
      <c r="P40" s="182"/>
      <c r="Q40" s="230"/>
      <c r="R40" s="233"/>
      <c r="S40" s="191"/>
      <c r="T40" s="191"/>
      <c r="W40" s="271"/>
      <c r="X40" s="274"/>
      <c r="AB40" s="289"/>
      <c r="AG40" s="276" t="s">
        <v>245</v>
      </c>
      <c r="AJ40" s="257"/>
    </row>
    <row r="41" spans="1:36" hidden="1">
      <c r="A41" s="177"/>
      <c r="B41" s="178" t="str">
        <f t="shared" si="8"/>
        <v>Республика Тыва</v>
      </c>
      <c r="C41" s="178" t="str">
        <f t="shared" si="8"/>
        <v>АО "Тываэнерго"</v>
      </c>
      <c r="D41" s="179" t="str">
        <f t="shared" si="9"/>
        <v>филиал 1</v>
      </c>
      <c r="E41" s="191" t="s">
        <v>198</v>
      </c>
      <c r="F41" s="181"/>
      <c r="G41" s="182"/>
      <c r="H41" s="182"/>
      <c r="I41" s="183"/>
      <c r="J41" s="189"/>
      <c r="K41" s="190"/>
      <c r="L41" s="190"/>
      <c r="M41" s="185">
        <f t="shared" si="4"/>
        <v>0</v>
      </c>
      <c r="N41" s="186" t="str">
        <f t="shared" si="5"/>
        <v/>
      </c>
      <c r="O41" s="182"/>
      <c r="P41" s="182"/>
      <c r="Q41" s="230"/>
      <c r="R41" s="233"/>
      <c r="S41" s="191"/>
      <c r="T41" s="191"/>
      <c r="W41" s="271"/>
      <c r="X41" s="274"/>
      <c r="AB41" s="289"/>
      <c r="AG41" s="276" t="s">
        <v>245</v>
      </c>
      <c r="AJ41" s="257"/>
    </row>
    <row r="42" spans="1:36" hidden="1">
      <c r="A42" s="177"/>
      <c r="B42" s="178" t="str">
        <f>B41</f>
        <v>Республика Тыва</v>
      </c>
      <c r="C42" s="178" t="str">
        <f>C41</f>
        <v>АО "Тываэнерго"</v>
      </c>
      <c r="D42" s="179" t="str">
        <f>D41</f>
        <v>филиал 1</v>
      </c>
      <c r="E42" s="191" t="s">
        <v>229</v>
      </c>
      <c r="F42" s="181"/>
      <c r="G42" s="182"/>
      <c r="H42" s="182"/>
      <c r="I42" s="183"/>
      <c r="J42" s="184"/>
      <c r="K42" s="185"/>
      <c r="L42" s="185"/>
      <c r="M42" s="185">
        <f t="shared" ref="M42" si="18">K42-J42</f>
        <v>0</v>
      </c>
      <c r="N42" s="186" t="str">
        <f t="shared" ref="N42" si="19">IFERROR(K42/J42-1,"")</f>
        <v/>
      </c>
      <c r="O42" s="182"/>
      <c r="P42" s="182"/>
      <c r="Q42" s="230"/>
      <c r="R42" s="233"/>
      <c r="S42" s="191"/>
      <c r="T42" s="191"/>
      <c r="W42" s="271"/>
      <c r="X42" s="274"/>
      <c r="AB42" s="289"/>
      <c r="AG42" s="276" t="s">
        <v>245</v>
      </c>
      <c r="AJ42" s="257"/>
    </row>
    <row r="43" spans="1:36">
      <c r="A43" s="177"/>
      <c r="B43" s="178" t="str">
        <f t="shared" si="8"/>
        <v>Республика Тыва</v>
      </c>
      <c r="C43" s="178" t="str">
        <f t="shared" si="8"/>
        <v>АО "Тываэнерго"</v>
      </c>
      <c r="D43" s="179" t="str">
        <f t="shared" si="9"/>
        <v>филиал 1</v>
      </c>
      <c r="E43" s="191" t="s">
        <v>230</v>
      </c>
      <c r="F43" s="181"/>
      <c r="G43" s="182"/>
      <c r="H43" s="182"/>
      <c r="I43" s="183"/>
      <c r="J43" s="253">
        <f>AC38</f>
        <v>0.114456</v>
      </c>
      <c r="K43" s="185">
        <f>J43-0.005+0.05+1</f>
        <v>1.159456</v>
      </c>
      <c r="L43" s="185"/>
      <c r="M43" s="185">
        <f t="shared" si="4"/>
        <v>1.0449999999999999</v>
      </c>
      <c r="N43" s="186">
        <f t="shared" si="5"/>
        <v>9.1301460823373173</v>
      </c>
      <c r="O43" s="182">
        <v>0.92101929663986248</v>
      </c>
      <c r="P43" s="182"/>
      <c r="Q43" s="230"/>
      <c r="R43" s="233"/>
      <c r="S43" s="191"/>
      <c r="T43" s="191"/>
      <c r="W43" s="271"/>
      <c r="X43" s="274"/>
      <c r="AB43" s="289"/>
      <c r="AG43" s="276" t="s">
        <v>245</v>
      </c>
      <c r="AJ43" s="257"/>
    </row>
    <row r="44" spans="1:36" ht="120.75" customHeight="1">
      <c r="A44" s="168" t="s">
        <v>19</v>
      </c>
      <c r="B44" s="169" t="str">
        <f t="shared" si="8"/>
        <v>Республика Тыва</v>
      </c>
      <c r="C44" s="169" t="str">
        <f t="shared" si="8"/>
        <v>АО "Тываэнерго"</v>
      </c>
      <c r="D44" s="170" t="str">
        <f t="shared" si="9"/>
        <v>филиал 1</v>
      </c>
      <c r="E44" s="171" t="s">
        <v>188</v>
      </c>
      <c r="F44" s="138"/>
      <c r="G44" s="139"/>
      <c r="H44" s="139"/>
      <c r="I44" s="140"/>
      <c r="J44" s="172">
        <f>SUM(J45:J49)</f>
        <v>15.497621000000001</v>
      </c>
      <c r="K44" s="173">
        <f>SUM(K45:K49)</f>
        <v>16.677621000000002</v>
      </c>
      <c r="L44" s="173"/>
      <c r="M44" s="173">
        <f t="shared" si="4"/>
        <v>1.1800000000000015</v>
      </c>
      <c r="N44" s="174">
        <f t="shared" si="5"/>
        <v>7.6140718630298254E-2</v>
      </c>
      <c r="O44" s="139"/>
      <c r="P44" s="139"/>
      <c r="Q44" s="229"/>
      <c r="R44" s="232"/>
      <c r="S44" s="171"/>
      <c r="T44" s="171"/>
      <c r="V44" s="257">
        <v>17.158132999999999</v>
      </c>
      <c r="W44" s="271">
        <v>0.21606662712412833</v>
      </c>
      <c r="X44" s="274">
        <v>0.79712971834281654</v>
      </c>
      <c r="Y44" s="275">
        <v>0.21606662712412833</v>
      </c>
      <c r="Z44" s="257">
        <f>K44/31*31</f>
        <v>16.677621000000002</v>
      </c>
      <c r="AB44" s="288">
        <v>15.497621000000001</v>
      </c>
      <c r="AC44" s="296">
        <f>AB44/31*31</f>
        <v>15.497621000000001</v>
      </c>
      <c r="AG44" s="276">
        <v>6.2684920515520881E-2</v>
      </c>
      <c r="AJ44" s="257"/>
    </row>
    <row r="45" spans="1:36" hidden="1">
      <c r="A45" s="177"/>
      <c r="B45" s="178" t="str">
        <f t="shared" si="8"/>
        <v>Республика Тыва</v>
      </c>
      <c r="C45" s="178" t="str">
        <f t="shared" si="8"/>
        <v>АО "Тываэнерго"</v>
      </c>
      <c r="D45" s="179" t="str">
        <f t="shared" si="9"/>
        <v>филиал 1</v>
      </c>
      <c r="E45" s="191" t="s">
        <v>194</v>
      </c>
      <c r="F45" s="181"/>
      <c r="G45" s="182"/>
      <c r="H45" s="182"/>
      <c r="I45" s="183"/>
      <c r="J45" s="189"/>
      <c r="K45" s="190"/>
      <c r="L45" s="190"/>
      <c r="M45" s="185">
        <f t="shared" si="4"/>
        <v>0</v>
      </c>
      <c r="N45" s="186" t="str">
        <f t="shared" si="5"/>
        <v/>
      </c>
      <c r="O45" s="182"/>
      <c r="P45" s="182"/>
      <c r="Q45" s="230"/>
      <c r="R45" s="233"/>
      <c r="S45" s="191"/>
      <c r="T45" s="191"/>
      <c r="W45" s="271"/>
      <c r="X45" s="274"/>
      <c r="AB45" s="289"/>
      <c r="AG45" s="276">
        <v>0.14520160425992468</v>
      </c>
      <c r="AJ45" s="257"/>
    </row>
    <row r="46" spans="1:36" hidden="1">
      <c r="A46" s="177"/>
      <c r="B46" s="178" t="str">
        <f t="shared" si="8"/>
        <v>Республика Тыва</v>
      </c>
      <c r="C46" s="178" t="str">
        <f t="shared" si="8"/>
        <v>АО "Тываэнерго"</v>
      </c>
      <c r="D46" s="179" t="str">
        <f t="shared" si="9"/>
        <v>филиал 1</v>
      </c>
      <c r="E46" s="191" t="s">
        <v>196</v>
      </c>
      <c r="F46" s="181"/>
      <c r="G46" s="182"/>
      <c r="H46" s="182"/>
      <c r="I46" s="183"/>
      <c r="J46" s="189"/>
      <c r="K46" s="190"/>
      <c r="L46" s="190"/>
      <c r="M46" s="185">
        <f t="shared" si="4"/>
        <v>0</v>
      </c>
      <c r="N46" s="186" t="str">
        <f t="shared" si="5"/>
        <v/>
      </c>
      <c r="O46" s="182"/>
      <c r="P46" s="182"/>
      <c r="Q46" s="230"/>
      <c r="R46" s="233"/>
      <c r="S46" s="191"/>
      <c r="T46" s="191"/>
      <c r="W46" s="271"/>
      <c r="X46" s="274"/>
      <c r="AB46" s="289"/>
      <c r="AG46" s="276" t="s">
        <v>245</v>
      </c>
      <c r="AJ46" s="257"/>
    </row>
    <row r="47" spans="1:36" hidden="1">
      <c r="A47" s="177"/>
      <c r="B47" s="178" t="str">
        <f t="shared" si="8"/>
        <v>Республика Тыва</v>
      </c>
      <c r="C47" s="178" t="str">
        <f t="shared" si="8"/>
        <v>АО "Тываэнерго"</v>
      </c>
      <c r="D47" s="179" t="str">
        <f t="shared" si="9"/>
        <v>филиал 1</v>
      </c>
      <c r="E47" s="191" t="s">
        <v>198</v>
      </c>
      <c r="F47" s="181"/>
      <c r="G47" s="182"/>
      <c r="H47" s="182"/>
      <c r="I47" s="183"/>
      <c r="J47" s="189"/>
      <c r="K47" s="190"/>
      <c r="L47" s="190"/>
      <c r="M47" s="185">
        <f t="shared" si="4"/>
        <v>0</v>
      </c>
      <c r="N47" s="186" t="str">
        <f t="shared" si="5"/>
        <v/>
      </c>
      <c r="O47" s="182"/>
      <c r="P47" s="182"/>
      <c r="Q47" s="230"/>
      <c r="R47" s="233"/>
      <c r="S47" s="191"/>
      <c r="T47" s="191"/>
      <c r="W47" s="271"/>
      <c r="X47" s="274"/>
      <c r="AB47" s="289"/>
      <c r="AG47" s="276" t="s">
        <v>245</v>
      </c>
      <c r="AJ47" s="257"/>
    </row>
    <row r="48" spans="1:36" hidden="1">
      <c r="A48" s="177"/>
      <c r="B48" s="178" t="str">
        <f>B47</f>
        <v>Республика Тыва</v>
      </c>
      <c r="C48" s="178" t="str">
        <f>C47</f>
        <v>АО "Тываэнерго"</v>
      </c>
      <c r="D48" s="179" t="str">
        <f>D47</f>
        <v>филиал 1</v>
      </c>
      <c r="E48" s="191" t="s">
        <v>229</v>
      </c>
      <c r="F48" s="181"/>
      <c r="G48" s="182"/>
      <c r="H48" s="182"/>
      <c r="I48" s="183"/>
      <c r="J48" s="184"/>
      <c r="K48" s="185"/>
      <c r="L48" s="185"/>
      <c r="M48" s="185">
        <f t="shared" ref="M48" si="20">K48-J48</f>
        <v>0</v>
      </c>
      <c r="N48" s="186" t="str">
        <f t="shared" ref="N48" si="21">IFERROR(K48/J48-1,"")</f>
        <v/>
      </c>
      <c r="O48" s="182"/>
      <c r="P48" s="182"/>
      <c r="Q48" s="230"/>
      <c r="R48" s="233"/>
      <c r="S48" s="191"/>
      <c r="T48" s="191"/>
      <c r="W48" s="271"/>
      <c r="X48" s="274"/>
      <c r="AB48" s="289"/>
      <c r="AG48" s="276" t="s">
        <v>245</v>
      </c>
      <c r="AJ48" s="257"/>
    </row>
    <row r="49" spans="1:36">
      <c r="A49" s="177"/>
      <c r="B49" s="178" t="str">
        <f t="shared" si="8"/>
        <v>Республика Тыва</v>
      </c>
      <c r="C49" s="178" t="str">
        <f t="shared" si="8"/>
        <v>АО "Тываэнерго"</v>
      </c>
      <c r="D49" s="179" t="str">
        <f t="shared" si="9"/>
        <v>филиал 1</v>
      </c>
      <c r="E49" s="191" t="s">
        <v>230</v>
      </c>
      <c r="F49" s="181"/>
      <c r="G49" s="182"/>
      <c r="H49" s="182"/>
      <c r="I49" s="183"/>
      <c r="J49" s="253">
        <f>AC44</f>
        <v>15.497621000000001</v>
      </c>
      <c r="K49" s="185">
        <f>J49-0.02+0.2+1</f>
        <v>16.677621000000002</v>
      </c>
      <c r="L49" s="185"/>
      <c r="M49" s="185">
        <f t="shared" si="4"/>
        <v>1.1800000000000015</v>
      </c>
      <c r="N49" s="186">
        <f t="shared" si="5"/>
        <v>7.6140718630298254E-2</v>
      </c>
      <c r="O49" s="182">
        <v>44.068445487032307</v>
      </c>
      <c r="P49" s="182"/>
      <c r="Q49" s="230"/>
      <c r="R49" s="233"/>
      <c r="S49" s="191"/>
      <c r="T49" s="191"/>
      <c r="W49" s="271"/>
      <c r="X49" s="274"/>
      <c r="AB49" s="289"/>
      <c r="AG49" s="276" t="s">
        <v>245</v>
      </c>
      <c r="AJ49" s="257"/>
    </row>
    <row r="50" spans="1:36" ht="97.5" customHeight="1">
      <c r="A50" s="168" t="s">
        <v>21</v>
      </c>
      <c r="B50" s="169" t="str">
        <f t="shared" si="8"/>
        <v>Республика Тыва</v>
      </c>
      <c r="C50" s="169" t="str">
        <f t="shared" si="8"/>
        <v>АО "Тываэнерго"</v>
      </c>
      <c r="D50" s="170" t="str">
        <f t="shared" si="9"/>
        <v>филиал 1</v>
      </c>
      <c r="E50" s="171" t="s">
        <v>189</v>
      </c>
      <c r="F50" s="138"/>
      <c r="G50" s="139"/>
      <c r="H50" s="139"/>
      <c r="I50" s="140"/>
      <c r="J50" s="172">
        <f t="shared" ref="J50:K50" si="22">SUM(J51:J55)</f>
        <v>4.1787900000000002</v>
      </c>
      <c r="K50" s="173">
        <f t="shared" si="22"/>
        <v>5.27379</v>
      </c>
      <c r="L50" s="173"/>
      <c r="M50" s="173">
        <f t="shared" si="4"/>
        <v>1.0949999999999998</v>
      </c>
      <c r="N50" s="174">
        <f t="shared" si="5"/>
        <v>0.26203757547041118</v>
      </c>
      <c r="O50" s="139"/>
      <c r="P50" s="139"/>
      <c r="Q50" s="229"/>
      <c r="R50" s="232"/>
      <c r="S50" s="171"/>
      <c r="T50" s="171"/>
      <c r="V50" s="257">
        <v>5.9340549999999999</v>
      </c>
      <c r="W50" s="271">
        <v>7.0579869419141045E-2</v>
      </c>
      <c r="X50" s="274">
        <v>0.97338093946314319</v>
      </c>
      <c r="Y50" s="275">
        <v>7.0579869419141045E-2</v>
      </c>
      <c r="Z50" s="257">
        <f>K50/31*31</f>
        <v>5.27379</v>
      </c>
      <c r="AB50" s="288">
        <v>4.1787900000000002</v>
      </c>
      <c r="AC50" s="296">
        <f>AB50/31*31</f>
        <v>4.1787900000000002</v>
      </c>
      <c r="AG50" s="276">
        <v>0.14520160425992468</v>
      </c>
      <c r="AJ50" s="257"/>
    </row>
    <row r="51" spans="1:36" hidden="1">
      <c r="A51" s="177"/>
      <c r="B51" s="178" t="str">
        <f t="shared" si="8"/>
        <v>Республика Тыва</v>
      </c>
      <c r="C51" s="178" t="str">
        <f t="shared" si="8"/>
        <v>АО "Тываэнерго"</v>
      </c>
      <c r="D51" s="179" t="str">
        <f t="shared" si="9"/>
        <v>филиал 1</v>
      </c>
      <c r="E51" s="191" t="s">
        <v>194</v>
      </c>
      <c r="F51" s="181"/>
      <c r="G51" s="182"/>
      <c r="H51" s="182"/>
      <c r="I51" s="183"/>
      <c r="J51" s="184"/>
      <c r="K51" s="185"/>
      <c r="L51" s="185"/>
      <c r="M51" s="185">
        <f t="shared" si="4"/>
        <v>0</v>
      </c>
      <c r="N51" s="186" t="str">
        <f t="shared" si="5"/>
        <v/>
      </c>
      <c r="O51" s="182"/>
      <c r="P51" s="182"/>
      <c r="Q51" s="230"/>
      <c r="R51" s="233"/>
      <c r="S51" s="191"/>
      <c r="T51" s="191"/>
      <c r="W51" s="271"/>
      <c r="X51" s="274"/>
      <c r="AB51" s="289"/>
      <c r="AG51" s="276">
        <v>0.18614019930899794</v>
      </c>
      <c r="AJ51" s="257"/>
    </row>
    <row r="52" spans="1:36" hidden="1">
      <c r="A52" s="177"/>
      <c r="B52" s="178" t="str">
        <f t="shared" si="8"/>
        <v>Республика Тыва</v>
      </c>
      <c r="C52" s="178" t="str">
        <f t="shared" si="8"/>
        <v>АО "Тываэнерго"</v>
      </c>
      <c r="D52" s="179" t="str">
        <f t="shared" si="9"/>
        <v>филиал 1</v>
      </c>
      <c r="E52" s="191" t="s">
        <v>196</v>
      </c>
      <c r="F52" s="181"/>
      <c r="G52" s="182"/>
      <c r="H52" s="182"/>
      <c r="I52" s="183"/>
      <c r="J52" s="184"/>
      <c r="K52" s="185"/>
      <c r="L52" s="185"/>
      <c r="M52" s="185">
        <f t="shared" si="4"/>
        <v>0</v>
      </c>
      <c r="N52" s="186" t="str">
        <f t="shared" si="5"/>
        <v/>
      </c>
      <c r="O52" s="182"/>
      <c r="P52" s="182"/>
      <c r="Q52" s="230"/>
      <c r="R52" s="233"/>
      <c r="S52" s="191"/>
      <c r="T52" s="191"/>
      <c r="W52" s="271"/>
      <c r="X52" s="274"/>
      <c r="AB52" s="289"/>
      <c r="AG52" s="276" t="s">
        <v>245</v>
      </c>
      <c r="AJ52" s="257"/>
    </row>
    <row r="53" spans="1:36" hidden="1">
      <c r="A53" s="177"/>
      <c r="B53" s="178" t="str">
        <f t="shared" si="8"/>
        <v>Республика Тыва</v>
      </c>
      <c r="C53" s="178" t="str">
        <f t="shared" si="8"/>
        <v>АО "Тываэнерго"</v>
      </c>
      <c r="D53" s="179" t="str">
        <f t="shared" si="9"/>
        <v>филиал 1</v>
      </c>
      <c r="E53" s="191" t="s">
        <v>198</v>
      </c>
      <c r="F53" s="181"/>
      <c r="G53" s="182"/>
      <c r="H53" s="182"/>
      <c r="I53" s="183"/>
      <c r="J53" s="189"/>
      <c r="K53" s="190"/>
      <c r="L53" s="190"/>
      <c r="M53" s="185">
        <f t="shared" si="4"/>
        <v>0</v>
      </c>
      <c r="N53" s="186" t="str">
        <f t="shared" si="5"/>
        <v/>
      </c>
      <c r="O53" s="182"/>
      <c r="P53" s="182"/>
      <c r="Q53" s="230"/>
      <c r="R53" s="233"/>
      <c r="S53" s="191"/>
      <c r="T53" s="191"/>
      <c r="W53" s="271"/>
      <c r="X53" s="274"/>
      <c r="AB53" s="289"/>
      <c r="AG53" s="276" t="s">
        <v>245</v>
      </c>
      <c r="AJ53" s="257"/>
    </row>
    <row r="54" spans="1:36" hidden="1">
      <c r="A54" s="177"/>
      <c r="B54" s="178" t="str">
        <f t="shared" si="8"/>
        <v>Республика Тыва</v>
      </c>
      <c r="C54" s="178" t="str">
        <f t="shared" si="8"/>
        <v>АО "Тываэнерго"</v>
      </c>
      <c r="D54" s="179" t="str">
        <f t="shared" si="9"/>
        <v>филиал 1</v>
      </c>
      <c r="E54" s="191" t="s">
        <v>229</v>
      </c>
      <c r="F54" s="181"/>
      <c r="G54" s="182"/>
      <c r="H54" s="182"/>
      <c r="I54" s="183"/>
      <c r="J54" s="184"/>
      <c r="K54" s="185"/>
      <c r="L54" s="185"/>
      <c r="M54" s="185">
        <f t="shared" ref="M54" si="23">K54-J54</f>
        <v>0</v>
      </c>
      <c r="N54" s="186" t="str">
        <f t="shared" ref="N54" si="24">IFERROR(K54/J54-1,"")</f>
        <v/>
      </c>
      <c r="O54" s="182"/>
      <c r="P54" s="182"/>
      <c r="Q54" s="230"/>
      <c r="R54" s="233"/>
      <c r="S54" s="191"/>
      <c r="T54" s="191"/>
      <c r="W54" s="271"/>
      <c r="X54" s="274"/>
      <c r="AB54" s="289"/>
      <c r="AG54" s="276" t="s">
        <v>245</v>
      </c>
      <c r="AJ54" s="257"/>
    </row>
    <row r="55" spans="1:36">
      <c r="A55" s="177"/>
      <c r="B55" s="178" t="str">
        <f t="shared" si="8"/>
        <v>Республика Тыва</v>
      </c>
      <c r="C55" s="178" t="str">
        <f t="shared" si="8"/>
        <v>АО "Тываэнерго"</v>
      </c>
      <c r="D55" s="179" t="str">
        <f t="shared" si="9"/>
        <v>филиал 1</v>
      </c>
      <c r="E55" s="191" t="s">
        <v>230</v>
      </c>
      <c r="F55" s="181"/>
      <c r="G55" s="182"/>
      <c r="H55" s="182"/>
      <c r="I55" s="183"/>
      <c r="J55" s="253">
        <f>AC50</f>
        <v>4.1787900000000002</v>
      </c>
      <c r="K55" s="185">
        <f>J55-0.005+0.1+1</f>
        <v>5.27379</v>
      </c>
      <c r="L55" s="185"/>
      <c r="M55" s="185">
        <f>K55-J55</f>
        <v>1.0949999999999998</v>
      </c>
      <c r="N55" s="186">
        <f t="shared" si="5"/>
        <v>0.26203757547041118</v>
      </c>
      <c r="O55" s="182">
        <v>15.566123500511834</v>
      </c>
      <c r="P55" s="182"/>
      <c r="Q55" s="230"/>
      <c r="R55" s="233"/>
      <c r="S55" s="191"/>
      <c r="T55" s="191"/>
      <c r="W55" s="271"/>
      <c r="X55" s="274"/>
      <c r="AB55" s="289"/>
      <c r="AG55" s="276" t="s">
        <v>245</v>
      </c>
      <c r="AJ55" s="257"/>
    </row>
    <row r="56" spans="1:36" ht="75" customHeight="1">
      <c r="A56" s="168" t="s">
        <v>23</v>
      </c>
      <c r="B56" s="169" t="str">
        <f t="shared" si="8"/>
        <v>Республика Тыва</v>
      </c>
      <c r="C56" s="169" t="str">
        <f t="shared" si="8"/>
        <v>АО "Тываэнерго"</v>
      </c>
      <c r="D56" s="170" t="str">
        <f t="shared" si="9"/>
        <v>филиал 1</v>
      </c>
      <c r="E56" s="171" t="s">
        <v>190</v>
      </c>
      <c r="F56" s="138"/>
      <c r="G56" s="139"/>
      <c r="H56" s="139"/>
      <c r="I56" s="140"/>
      <c r="J56" s="254">
        <f>AC56</f>
        <v>21.597934999999996</v>
      </c>
      <c r="K56" s="193">
        <f>3.8161256+0.540646-0.73115+1.6623-0.501345+2.5+0.007539+7.854268+3.206981+4+1.814142</f>
        <v>24.169506600000002</v>
      </c>
      <c r="L56" s="193"/>
      <c r="M56" s="193">
        <f t="shared" si="4"/>
        <v>2.5715716000000057</v>
      </c>
      <c r="N56" s="194">
        <f t="shared" si="5"/>
        <v>0.1190656236348524</v>
      </c>
      <c r="O56" s="139">
        <v>34.153692042540001</v>
      </c>
      <c r="P56" s="139"/>
      <c r="Q56" s="229"/>
      <c r="R56" s="232"/>
      <c r="S56" s="171"/>
      <c r="T56" s="171"/>
      <c r="V56" s="257">
        <v>19.165685</v>
      </c>
      <c r="W56" s="271">
        <v>0.58483501309332986</v>
      </c>
      <c r="X56" s="274">
        <v>1.2553784108895549</v>
      </c>
      <c r="Y56" s="275">
        <v>0.58483501309332986</v>
      </c>
      <c r="Z56" s="257">
        <f>K56/31*31</f>
        <v>24.169506600000002</v>
      </c>
      <c r="AB56" s="290">
        <v>21.597934999999996</v>
      </c>
      <c r="AC56" s="296">
        <f>AB56/31*31</f>
        <v>21.597934999999996</v>
      </c>
      <c r="AG56" s="276">
        <v>0.18614019930899794</v>
      </c>
      <c r="AJ56" s="257"/>
    </row>
    <row r="57" spans="1:36">
      <c r="A57" s="168" t="s">
        <v>25</v>
      </c>
      <c r="B57" s="169" t="str">
        <f t="shared" si="8"/>
        <v>Республика Тыва</v>
      </c>
      <c r="C57" s="169" t="str">
        <f t="shared" si="8"/>
        <v>АО "Тываэнерго"</v>
      </c>
      <c r="D57" s="170" t="str">
        <f t="shared" si="9"/>
        <v>филиал 1</v>
      </c>
      <c r="E57" s="171" t="s">
        <v>191</v>
      </c>
      <c r="F57" s="138"/>
      <c r="G57" s="139"/>
      <c r="H57" s="139"/>
      <c r="I57" s="140"/>
      <c r="J57" s="172">
        <f>SUM(J58:J62)</f>
        <v>0</v>
      </c>
      <c r="K57" s="173">
        <f>SUM(K58:K62)</f>
        <v>0</v>
      </c>
      <c r="L57" s="173"/>
      <c r="M57" s="173">
        <f t="shared" si="4"/>
        <v>0</v>
      </c>
      <c r="N57" s="174" t="str">
        <f t="shared" si="5"/>
        <v/>
      </c>
      <c r="O57" s="139"/>
      <c r="P57" s="139"/>
      <c r="Q57" s="229"/>
      <c r="R57" s="232"/>
      <c r="S57" s="171"/>
      <c r="T57" s="171"/>
      <c r="AB57" s="291"/>
      <c r="AG57" s="276">
        <v>0.20913612863653075</v>
      </c>
      <c r="AJ57" s="255"/>
    </row>
    <row r="58" spans="1:36">
      <c r="A58" s="177"/>
      <c r="B58" s="178" t="str">
        <f t="shared" si="8"/>
        <v>Республика Тыва</v>
      </c>
      <c r="C58" s="178" t="str">
        <f t="shared" si="8"/>
        <v>АО "Тываэнерго"</v>
      </c>
      <c r="D58" s="179" t="str">
        <f t="shared" si="9"/>
        <v>филиал 1</v>
      </c>
      <c r="E58" s="191" t="s">
        <v>202</v>
      </c>
      <c r="F58" s="181"/>
      <c r="G58" s="182"/>
      <c r="H58" s="182"/>
      <c r="I58" s="183"/>
      <c r="J58" s="184"/>
      <c r="K58" s="185"/>
      <c r="L58" s="185"/>
      <c r="M58" s="185">
        <f t="shared" si="4"/>
        <v>0</v>
      </c>
      <c r="N58" s="186" t="str">
        <f t="shared" si="5"/>
        <v/>
      </c>
      <c r="O58" s="182"/>
      <c r="P58" s="182"/>
      <c r="Q58" s="230"/>
      <c r="R58" s="233"/>
      <c r="S58" s="191"/>
      <c r="T58" s="191"/>
      <c r="AB58" s="296"/>
      <c r="AJ58" s="255"/>
    </row>
    <row r="59" spans="1:36">
      <c r="A59" s="177"/>
      <c r="B59" s="178" t="str">
        <f t="shared" si="8"/>
        <v>Республика Тыва</v>
      </c>
      <c r="C59" s="178" t="str">
        <f t="shared" si="8"/>
        <v>АО "Тываэнерго"</v>
      </c>
      <c r="D59" s="179" t="str">
        <f t="shared" si="9"/>
        <v>филиал 1</v>
      </c>
      <c r="E59" s="191" t="s">
        <v>203</v>
      </c>
      <c r="F59" s="181"/>
      <c r="G59" s="182"/>
      <c r="H59" s="182"/>
      <c r="I59" s="183"/>
      <c r="J59" s="184"/>
      <c r="K59" s="185"/>
      <c r="L59" s="185"/>
      <c r="M59" s="185">
        <f t="shared" si="4"/>
        <v>0</v>
      </c>
      <c r="N59" s="186" t="str">
        <f t="shared" si="5"/>
        <v/>
      </c>
      <c r="O59" s="182"/>
      <c r="P59" s="182"/>
      <c r="Q59" s="230"/>
      <c r="R59" s="233"/>
      <c r="S59" s="191"/>
      <c r="T59" s="191"/>
    </row>
    <row r="60" spans="1:36">
      <c r="A60" s="177"/>
      <c r="B60" s="178" t="str">
        <f t="shared" si="8"/>
        <v>Республика Тыва</v>
      </c>
      <c r="C60" s="178" t="str">
        <f t="shared" si="8"/>
        <v>АО "Тываэнерго"</v>
      </c>
      <c r="D60" s="179" t="str">
        <f t="shared" si="9"/>
        <v>филиал 1</v>
      </c>
      <c r="E60" s="191" t="s">
        <v>204</v>
      </c>
      <c r="F60" s="181"/>
      <c r="G60" s="182"/>
      <c r="H60" s="182"/>
      <c r="I60" s="183"/>
      <c r="J60" s="184"/>
      <c r="K60" s="185"/>
      <c r="L60" s="185"/>
      <c r="M60" s="185">
        <f t="shared" ref="M60" si="25">K60-J60</f>
        <v>0</v>
      </c>
      <c r="N60" s="186" t="str">
        <f t="shared" ref="N60" si="26">IFERROR(K60/J60-1,"")</f>
        <v/>
      </c>
      <c r="O60" s="182"/>
      <c r="P60" s="182"/>
      <c r="Q60" s="230"/>
      <c r="R60" s="233"/>
      <c r="S60" s="191"/>
      <c r="T60" s="191"/>
    </row>
    <row r="61" spans="1:36">
      <c r="A61" s="177"/>
      <c r="B61" s="178" t="str">
        <f t="shared" si="8"/>
        <v>Республика Тыва</v>
      </c>
      <c r="C61" s="178" t="str">
        <f t="shared" si="8"/>
        <v>АО "Тываэнерго"</v>
      </c>
      <c r="D61" s="179" t="str">
        <f t="shared" si="9"/>
        <v>филиал 1</v>
      </c>
      <c r="E61" s="191" t="s">
        <v>229</v>
      </c>
      <c r="F61" s="181"/>
      <c r="G61" s="182"/>
      <c r="H61" s="182"/>
      <c r="I61" s="183"/>
      <c r="J61" s="184"/>
      <c r="K61" s="185"/>
      <c r="L61" s="185"/>
      <c r="M61" s="185">
        <f t="shared" si="4"/>
        <v>0</v>
      </c>
      <c r="N61" s="186" t="str">
        <f t="shared" si="5"/>
        <v/>
      </c>
      <c r="O61" s="182"/>
      <c r="P61" s="182"/>
      <c r="Q61" s="230"/>
      <c r="R61" s="233"/>
      <c r="S61" s="191"/>
      <c r="T61" s="191"/>
    </row>
    <row r="62" spans="1:36" ht="15.75" thickBot="1">
      <c r="A62" s="197"/>
      <c r="B62" s="198" t="str">
        <f t="shared" si="8"/>
        <v>Республика Тыва</v>
      </c>
      <c r="C62" s="198" t="str">
        <f t="shared" si="8"/>
        <v>АО "Тываэнерго"</v>
      </c>
      <c r="D62" s="199" t="str">
        <f t="shared" si="9"/>
        <v>филиал 1</v>
      </c>
      <c r="E62" s="200" t="s">
        <v>230</v>
      </c>
      <c r="F62" s="201"/>
      <c r="G62" s="202"/>
      <c r="H62" s="202"/>
      <c r="I62" s="203"/>
      <c r="J62" s="204"/>
      <c r="K62" s="205"/>
      <c r="L62" s="205"/>
      <c r="M62" s="205">
        <f t="shared" si="4"/>
        <v>0</v>
      </c>
      <c r="N62" s="206" t="str">
        <f t="shared" si="5"/>
        <v/>
      </c>
      <c r="O62" s="202"/>
      <c r="P62" s="202"/>
      <c r="Q62" s="231"/>
      <c r="R62" s="234"/>
      <c r="S62" s="200"/>
      <c r="T62" s="200"/>
    </row>
    <row r="65" spans="11:11">
      <c r="K65" s="251"/>
    </row>
    <row r="67" spans="11:11">
      <c r="K67" s="250"/>
    </row>
  </sheetData>
  <autoFilter ref="A9:E62"/>
  <mergeCells count="21">
    <mergeCell ref="G7:G8"/>
    <mergeCell ref="H7:I7"/>
    <mergeCell ref="J7:J8"/>
    <mergeCell ref="K7:K8"/>
    <mergeCell ref="L7:L8"/>
    <mergeCell ref="AB8:AC8"/>
    <mergeCell ref="A6:A8"/>
    <mergeCell ref="B6:B8"/>
    <mergeCell ref="C6:C8"/>
    <mergeCell ref="D6:D8"/>
    <mergeCell ref="E6:E8"/>
    <mergeCell ref="M7:N7"/>
    <mergeCell ref="O7:O8"/>
    <mergeCell ref="F6:I6"/>
    <mergeCell ref="S6:S8"/>
    <mergeCell ref="T6:T8"/>
    <mergeCell ref="P7:P8"/>
    <mergeCell ref="Q7:R7"/>
    <mergeCell ref="J6:N6"/>
    <mergeCell ref="O6:R6"/>
    <mergeCell ref="F7:F8"/>
  </mergeCells>
  <conditionalFormatting sqref="I10:I23 I25:I29 I31:I35 I37:I41 I43:I47 I49:I53 I55:I59 I61:I62">
    <cfRule type="cellIs" dxfId="139" priority="95" operator="lessThan">
      <formula>0</formula>
    </cfRule>
    <cfRule type="cellIs" dxfId="138" priority="96" operator="greaterThan">
      <formula>0</formula>
    </cfRule>
  </conditionalFormatting>
  <conditionalFormatting sqref="N10:N23 N25:N29 N31:N35 N37:N41 N43:N47 N49:N53 N55:N59 N61:N62">
    <cfRule type="cellIs" dxfId="137" priority="93" operator="lessThan">
      <formula>0</formula>
    </cfRule>
    <cfRule type="cellIs" dxfId="136" priority="94" operator="greaterThan">
      <formula>0</formula>
    </cfRule>
  </conditionalFormatting>
  <conditionalFormatting sqref="R10:R23 R25:R29 R31:R35 R37:R41 R43:R47 R49:R53 R55:R59 R61:R62">
    <cfRule type="cellIs" dxfId="135" priority="91" operator="lessThan">
      <formula>0</formula>
    </cfRule>
    <cfRule type="cellIs" dxfId="134" priority="92" operator="greaterThan">
      <formula>0</formula>
    </cfRule>
  </conditionalFormatting>
  <conditionalFormatting sqref="H10:H23 H25:H29 H31:H35 H37:H41 H43:H47 H49:H53 H55:H59 H61:H62">
    <cfRule type="cellIs" dxfId="133" priority="89" operator="lessThan">
      <formula>0</formula>
    </cfRule>
    <cfRule type="cellIs" dxfId="132" priority="90" operator="greaterThan">
      <formula>0</formula>
    </cfRule>
  </conditionalFormatting>
  <conditionalFormatting sqref="M10:M23 M25:M29 M31:M35 M37:M41 M43:M47 M49:M53 M55:M59 M61:M62">
    <cfRule type="cellIs" dxfId="131" priority="87" operator="lessThan">
      <formula>0</formula>
    </cfRule>
    <cfRule type="cellIs" dxfId="130" priority="88" operator="greaterThan">
      <formula>0</formula>
    </cfRule>
  </conditionalFormatting>
  <conditionalFormatting sqref="Q10:Q23 Q25:Q29 Q31:Q35 Q37:Q41 Q43:Q47 Q49:Q53 Q55:Q59 Q61:Q62">
    <cfRule type="cellIs" dxfId="129" priority="85" operator="lessThan">
      <formula>0</formula>
    </cfRule>
    <cfRule type="cellIs" dxfId="128" priority="86" operator="greaterThan">
      <formula>0</formula>
    </cfRule>
  </conditionalFormatting>
  <conditionalFormatting sqref="I24">
    <cfRule type="cellIs" dxfId="127" priority="83" operator="lessThan">
      <formula>0</formula>
    </cfRule>
    <cfRule type="cellIs" dxfId="126" priority="84" operator="greaterThan">
      <formula>0</formula>
    </cfRule>
  </conditionalFormatting>
  <conditionalFormatting sqref="N24">
    <cfRule type="cellIs" dxfId="125" priority="81" operator="lessThan">
      <formula>0</formula>
    </cfRule>
    <cfRule type="cellIs" dxfId="124" priority="82" operator="greaterThan">
      <formula>0</formula>
    </cfRule>
  </conditionalFormatting>
  <conditionalFormatting sqref="R24">
    <cfRule type="cellIs" dxfId="123" priority="79" operator="lessThan">
      <formula>0</formula>
    </cfRule>
    <cfRule type="cellIs" dxfId="122" priority="80" operator="greaterThan">
      <formula>0</formula>
    </cfRule>
  </conditionalFormatting>
  <conditionalFormatting sqref="H24">
    <cfRule type="cellIs" dxfId="121" priority="77" operator="lessThan">
      <formula>0</formula>
    </cfRule>
    <cfRule type="cellIs" dxfId="120" priority="78" operator="greaterThan">
      <formula>0</formula>
    </cfRule>
  </conditionalFormatting>
  <conditionalFormatting sqref="M24">
    <cfRule type="cellIs" dxfId="119" priority="75" operator="lessThan">
      <formula>0</formula>
    </cfRule>
    <cfRule type="cellIs" dxfId="118" priority="76" operator="greaterThan">
      <formula>0</formula>
    </cfRule>
  </conditionalFormatting>
  <conditionalFormatting sqref="Q24">
    <cfRule type="cellIs" dxfId="117" priority="73" operator="lessThan">
      <formula>0</formula>
    </cfRule>
    <cfRule type="cellIs" dxfId="116" priority="74" operator="greaterThan">
      <formula>0</formula>
    </cfRule>
  </conditionalFormatting>
  <conditionalFormatting sqref="I30">
    <cfRule type="cellIs" dxfId="115" priority="71" operator="lessThan">
      <formula>0</formula>
    </cfRule>
    <cfRule type="cellIs" dxfId="114" priority="72" operator="greaterThan">
      <formula>0</formula>
    </cfRule>
  </conditionalFormatting>
  <conditionalFormatting sqref="N30">
    <cfRule type="cellIs" dxfId="113" priority="69" operator="lessThan">
      <formula>0</formula>
    </cfRule>
    <cfRule type="cellIs" dxfId="112" priority="70" operator="greaterThan">
      <formula>0</formula>
    </cfRule>
  </conditionalFormatting>
  <conditionalFormatting sqref="R30">
    <cfRule type="cellIs" dxfId="111" priority="67" operator="lessThan">
      <formula>0</formula>
    </cfRule>
    <cfRule type="cellIs" dxfId="110" priority="68" operator="greaterThan">
      <formula>0</formula>
    </cfRule>
  </conditionalFormatting>
  <conditionalFormatting sqref="H30">
    <cfRule type="cellIs" dxfId="109" priority="65" operator="lessThan">
      <formula>0</formula>
    </cfRule>
    <cfRule type="cellIs" dxfId="108" priority="66" operator="greaterThan">
      <formula>0</formula>
    </cfRule>
  </conditionalFormatting>
  <conditionalFormatting sqref="M30">
    <cfRule type="cellIs" dxfId="107" priority="63" operator="lessThan">
      <formula>0</formula>
    </cfRule>
    <cfRule type="cellIs" dxfId="106" priority="64" operator="greaterThan">
      <formula>0</formula>
    </cfRule>
  </conditionalFormatting>
  <conditionalFormatting sqref="Q30">
    <cfRule type="cellIs" dxfId="105" priority="61" operator="lessThan">
      <formula>0</formula>
    </cfRule>
    <cfRule type="cellIs" dxfId="104" priority="62" operator="greaterThan">
      <formula>0</formula>
    </cfRule>
  </conditionalFormatting>
  <conditionalFormatting sqref="I36">
    <cfRule type="cellIs" dxfId="103" priority="59" operator="lessThan">
      <formula>0</formula>
    </cfRule>
    <cfRule type="cellIs" dxfId="102" priority="60" operator="greaterThan">
      <formula>0</formula>
    </cfRule>
  </conditionalFormatting>
  <conditionalFormatting sqref="N36">
    <cfRule type="cellIs" dxfId="101" priority="57" operator="lessThan">
      <formula>0</formula>
    </cfRule>
    <cfRule type="cellIs" dxfId="100" priority="58" operator="greaterThan">
      <formula>0</formula>
    </cfRule>
  </conditionalFormatting>
  <conditionalFormatting sqref="R36">
    <cfRule type="cellIs" dxfId="99" priority="55" operator="lessThan">
      <formula>0</formula>
    </cfRule>
    <cfRule type="cellIs" dxfId="98" priority="56" operator="greaterThan">
      <formula>0</formula>
    </cfRule>
  </conditionalFormatting>
  <conditionalFormatting sqref="H36">
    <cfRule type="cellIs" dxfId="97" priority="53" operator="lessThan">
      <formula>0</formula>
    </cfRule>
    <cfRule type="cellIs" dxfId="96" priority="54" operator="greaterThan">
      <formula>0</formula>
    </cfRule>
  </conditionalFormatting>
  <conditionalFormatting sqref="M36">
    <cfRule type="cellIs" dxfId="95" priority="51" operator="lessThan">
      <formula>0</formula>
    </cfRule>
    <cfRule type="cellIs" dxfId="94" priority="52" operator="greaterThan">
      <formula>0</formula>
    </cfRule>
  </conditionalFormatting>
  <conditionalFormatting sqref="Q36">
    <cfRule type="cellIs" dxfId="93" priority="49" operator="lessThan">
      <formula>0</formula>
    </cfRule>
    <cfRule type="cellIs" dxfId="92" priority="50" operator="greaterThan">
      <formula>0</formula>
    </cfRule>
  </conditionalFormatting>
  <conditionalFormatting sqref="I42">
    <cfRule type="cellIs" dxfId="91" priority="47" operator="lessThan">
      <formula>0</formula>
    </cfRule>
    <cfRule type="cellIs" dxfId="90" priority="48" operator="greaterThan">
      <formula>0</formula>
    </cfRule>
  </conditionalFormatting>
  <conditionalFormatting sqref="N42">
    <cfRule type="cellIs" dxfId="89" priority="45" operator="lessThan">
      <formula>0</formula>
    </cfRule>
    <cfRule type="cellIs" dxfId="88" priority="46" operator="greaterThan">
      <formula>0</formula>
    </cfRule>
  </conditionalFormatting>
  <conditionalFormatting sqref="R42">
    <cfRule type="cellIs" dxfId="87" priority="43" operator="lessThan">
      <formula>0</formula>
    </cfRule>
    <cfRule type="cellIs" dxfId="86" priority="44" operator="greaterThan">
      <formula>0</formula>
    </cfRule>
  </conditionalFormatting>
  <conditionalFormatting sqref="H42">
    <cfRule type="cellIs" dxfId="85" priority="41" operator="lessThan">
      <formula>0</formula>
    </cfRule>
    <cfRule type="cellIs" dxfId="84" priority="42" operator="greaterThan">
      <formula>0</formula>
    </cfRule>
  </conditionalFormatting>
  <conditionalFormatting sqref="M42">
    <cfRule type="cellIs" dxfId="83" priority="39" operator="lessThan">
      <formula>0</formula>
    </cfRule>
    <cfRule type="cellIs" dxfId="82" priority="40" operator="greaterThan">
      <formula>0</formula>
    </cfRule>
  </conditionalFormatting>
  <conditionalFormatting sqref="Q42">
    <cfRule type="cellIs" dxfId="81" priority="37" operator="lessThan">
      <formula>0</formula>
    </cfRule>
    <cfRule type="cellIs" dxfId="80" priority="38" operator="greaterThan">
      <formula>0</formula>
    </cfRule>
  </conditionalFormatting>
  <conditionalFormatting sqref="I48">
    <cfRule type="cellIs" dxfId="79" priority="35" operator="lessThan">
      <formula>0</formula>
    </cfRule>
    <cfRule type="cellIs" dxfId="78" priority="36" operator="greaterThan">
      <formula>0</formula>
    </cfRule>
  </conditionalFormatting>
  <conditionalFormatting sqref="N48">
    <cfRule type="cellIs" dxfId="77" priority="33" operator="lessThan">
      <formula>0</formula>
    </cfRule>
    <cfRule type="cellIs" dxfId="76" priority="34" operator="greaterThan">
      <formula>0</formula>
    </cfRule>
  </conditionalFormatting>
  <conditionalFormatting sqref="R48">
    <cfRule type="cellIs" dxfId="75" priority="31" operator="lessThan">
      <formula>0</formula>
    </cfRule>
    <cfRule type="cellIs" dxfId="74" priority="32" operator="greaterThan">
      <formula>0</formula>
    </cfRule>
  </conditionalFormatting>
  <conditionalFormatting sqref="H48">
    <cfRule type="cellIs" dxfId="73" priority="29" operator="lessThan">
      <formula>0</formula>
    </cfRule>
    <cfRule type="cellIs" dxfId="72" priority="30" operator="greaterThan">
      <formula>0</formula>
    </cfRule>
  </conditionalFormatting>
  <conditionalFormatting sqref="M48">
    <cfRule type="cellIs" dxfId="71" priority="27" operator="lessThan">
      <formula>0</formula>
    </cfRule>
    <cfRule type="cellIs" dxfId="70" priority="28" operator="greaterThan">
      <formula>0</formula>
    </cfRule>
  </conditionalFormatting>
  <conditionalFormatting sqref="Q48">
    <cfRule type="cellIs" dxfId="69" priority="25" operator="lessThan">
      <formula>0</formula>
    </cfRule>
    <cfRule type="cellIs" dxfId="68" priority="26" operator="greaterThan">
      <formula>0</formula>
    </cfRule>
  </conditionalFormatting>
  <conditionalFormatting sqref="I54">
    <cfRule type="cellIs" dxfId="67" priority="23" operator="lessThan">
      <formula>0</formula>
    </cfRule>
    <cfRule type="cellIs" dxfId="66" priority="24" operator="greaterThan">
      <formula>0</formula>
    </cfRule>
  </conditionalFormatting>
  <conditionalFormatting sqref="N54">
    <cfRule type="cellIs" dxfId="65" priority="21" operator="lessThan">
      <formula>0</formula>
    </cfRule>
    <cfRule type="cellIs" dxfId="64" priority="22" operator="greaterThan">
      <formula>0</formula>
    </cfRule>
  </conditionalFormatting>
  <conditionalFormatting sqref="R54">
    <cfRule type="cellIs" dxfId="63" priority="19" operator="lessThan">
      <formula>0</formula>
    </cfRule>
    <cfRule type="cellIs" dxfId="62" priority="20" operator="greaterThan">
      <formula>0</formula>
    </cfRule>
  </conditionalFormatting>
  <conditionalFormatting sqref="H54">
    <cfRule type="cellIs" dxfId="61" priority="17" operator="lessThan">
      <formula>0</formula>
    </cfRule>
    <cfRule type="cellIs" dxfId="60" priority="18" operator="greaterThan">
      <formula>0</formula>
    </cfRule>
  </conditionalFormatting>
  <conditionalFormatting sqref="M54">
    <cfRule type="cellIs" dxfId="59" priority="15" operator="lessThan">
      <formula>0</formula>
    </cfRule>
    <cfRule type="cellIs" dxfId="58" priority="16" operator="greaterThan">
      <formula>0</formula>
    </cfRule>
  </conditionalFormatting>
  <conditionalFormatting sqref="Q54">
    <cfRule type="cellIs" dxfId="57" priority="13" operator="lessThan">
      <formula>0</formula>
    </cfRule>
    <cfRule type="cellIs" dxfId="56" priority="14" operator="greaterThan">
      <formula>0</formula>
    </cfRule>
  </conditionalFormatting>
  <conditionalFormatting sqref="I60">
    <cfRule type="cellIs" dxfId="55" priority="11" operator="lessThan">
      <formula>0</formula>
    </cfRule>
    <cfRule type="cellIs" dxfId="54" priority="12" operator="greaterThan">
      <formula>0</formula>
    </cfRule>
  </conditionalFormatting>
  <conditionalFormatting sqref="N60">
    <cfRule type="cellIs" dxfId="53" priority="9" operator="lessThan">
      <formula>0</formula>
    </cfRule>
    <cfRule type="cellIs" dxfId="52" priority="10" operator="greaterThan">
      <formula>0</formula>
    </cfRule>
  </conditionalFormatting>
  <conditionalFormatting sqref="R60">
    <cfRule type="cellIs" dxfId="51" priority="7" operator="lessThan">
      <formula>0</formula>
    </cfRule>
    <cfRule type="cellIs" dxfId="50" priority="8" operator="greaterThan">
      <formula>0</formula>
    </cfRule>
  </conditionalFormatting>
  <conditionalFormatting sqref="H60">
    <cfRule type="cellIs" dxfId="49" priority="5" operator="lessThan">
      <formula>0</formula>
    </cfRule>
    <cfRule type="cellIs" dxfId="48" priority="6" operator="greaterThan">
      <formula>0</formula>
    </cfRule>
  </conditionalFormatting>
  <conditionalFormatting sqref="M60">
    <cfRule type="cellIs" dxfId="47" priority="3" operator="lessThan">
      <formula>0</formula>
    </cfRule>
    <cfRule type="cellIs" dxfId="46" priority="4" operator="greaterThan">
      <formula>0</formula>
    </cfRule>
  </conditionalFormatting>
  <conditionalFormatting sqref="Q60">
    <cfRule type="cellIs" dxfId="45" priority="1" operator="lessThan">
      <formula>0</formula>
    </cfRule>
    <cfRule type="cellIs" dxfId="44" priority="2" operator="greaterThan">
      <formula>0</formula>
    </cfRule>
  </conditionalFormatting>
  <pageMargins left="0" right="0" top="0" bottom="0" header="0" footer="0"/>
  <pageSetup paperSize="9" scale="37"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5"/>
  <sheetViews>
    <sheetView workbookViewId="0"/>
  </sheetViews>
  <sheetFormatPr defaultColWidth="9.140625" defaultRowHeight="15"/>
  <cols>
    <col min="1" max="1" width="6.7109375" style="133" customWidth="1"/>
    <col min="2" max="2" width="26.140625" style="133" customWidth="1"/>
    <col min="3" max="3" width="33.28515625" style="133" customWidth="1"/>
    <col min="4" max="4" width="33.85546875" style="133" customWidth="1"/>
    <col min="5" max="5" width="52.5703125" style="133" customWidth="1"/>
    <col min="6" max="7" width="16.7109375" style="133" customWidth="1"/>
    <col min="8" max="8" width="17.140625" style="133" customWidth="1"/>
    <col min="9" max="9" width="17.42578125" style="133" customWidth="1"/>
    <col min="10" max="12" width="16.7109375" style="133" customWidth="1"/>
    <col min="13" max="13" width="17.140625" style="133" customWidth="1"/>
    <col min="14" max="14" width="18.42578125" style="133" customWidth="1"/>
    <col min="15" max="16" width="16.7109375" style="133" customWidth="1"/>
    <col min="17" max="17" width="17.140625" style="133" customWidth="1"/>
    <col min="18" max="18" width="18" style="133" customWidth="1"/>
    <col min="19" max="16384" width="9.140625" style="133"/>
  </cols>
  <sheetData>
    <row r="1" spans="1:18" s="110" customFormat="1" ht="15.75">
      <c r="A1" s="109" t="s">
        <v>170</v>
      </c>
      <c r="C1" s="111">
        <v>43932</v>
      </c>
    </row>
    <row r="2" spans="1:18" s="110" customFormat="1" ht="12.75"/>
    <row r="3" spans="1:18" s="110" customFormat="1" ht="15.75">
      <c r="A3" s="112" t="s">
        <v>171</v>
      </c>
      <c r="B3" s="112"/>
    </row>
    <row r="4" spans="1:18" s="110" customFormat="1" ht="12" customHeight="1"/>
    <row r="5" spans="1:18" s="110" customFormat="1" ht="12" customHeight="1" thickBot="1"/>
    <row r="6" spans="1:18" s="110" customFormat="1" ht="24.75" customHeight="1">
      <c r="A6" s="323" t="s">
        <v>172</v>
      </c>
      <c r="B6" s="313" t="s">
        <v>1</v>
      </c>
      <c r="C6" s="313" t="s">
        <v>2</v>
      </c>
      <c r="D6" s="313" t="s">
        <v>3</v>
      </c>
      <c r="E6" s="327" t="s">
        <v>173</v>
      </c>
      <c r="F6" s="333" t="s">
        <v>174</v>
      </c>
      <c r="G6" s="334"/>
      <c r="H6" s="334"/>
      <c r="I6" s="335"/>
      <c r="J6" s="333" t="s">
        <v>175</v>
      </c>
      <c r="K6" s="334"/>
      <c r="L6" s="334"/>
      <c r="M6" s="334"/>
      <c r="N6" s="335"/>
      <c r="O6" s="334" t="s">
        <v>176</v>
      </c>
      <c r="P6" s="334"/>
      <c r="Q6" s="334"/>
      <c r="R6" s="335"/>
    </row>
    <row r="7" spans="1:18" s="110" customFormat="1" ht="24.75" customHeight="1">
      <c r="A7" s="324"/>
      <c r="B7" s="314"/>
      <c r="C7" s="314"/>
      <c r="D7" s="314"/>
      <c r="E7" s="328"/>
      <c r="F7" s="331">
        <v>2019</v>
      </c>
      <c r="G7" s="341">
        <v>2020</v>
      </c>
      <c r="H7" s="329" t="s">
        <v>177</v>
      </c>
      <c r="I7" s="330"/>
      <c r="J7" s="331">
        <v>2019</v>
      </c>
      <c r="K7" s="341">
        <v>2020</v>
      </c>
      <c r="L7" s="341" t="s">
        <v>178</v>
      </c>
      <c r="M7" s="329" t="s">
        <v>177</v>
      </c>
      <c r="N7" s="330"/>
      <c r="O7" s="331">
        <v>2019</v>
      </c>
      <c r="P7" s="341">
        <v>2020</v>
      </c>
      <c r="Q7" s="329" t="s">
        <v>177</v>
      </c>
      <c r="R7" s="330"/>
    </row>
    <row r="8" spans="1:18" s="110" customFormat="1" ht="42.75" customHeight="1" thickBot="1">
      <c r="A8" s="325"/>
      <c r="B8" s="326"/>
      <c r="C8" s="326"/>
      <c r="D8" s="326"/>
      <c r="E8" s="328"/>
      <c r="F8" s="332"/>
      <c r="G8" s="342"/>
      <c r="H8" s="113" t="s">
        <v>179</v>
      </c>
      <c r="I8" s="114" t="s">
        <v>180</v>
      </c>
      <c r="J8" s="332"/>
      <c r="K8" s="342"/>
      <c r="L8" s="342"/>
      <c r="M8" s="113" t="s">
        <v>179</v>
      </c>
      <c r="N8" s="114" t="s">
        <v>180</v>
      </c>
      <c r="O8" s="332"/>
      <c r="P8" s="342"/>
      <c r="Q8" s="113" t="s">
        <v>179</v>
      </c>
      <c r="R8" s="114" t="s">
        <v>180</v>
      </c>
    </row>
    <row r="9" spans="1:18" s="110" customFormat="1" ht="13.5" thickBot="1">
      <c r="A9" s="115">
        <v>1</v>
      </c>
      <c r="B9" s="116">
        <f>A9+1</f>
        <v>2</v>
      </c>
      <c r="C9" s="116">
        <f t="shared" ref="C9:P9" si="0">B9+1</f>
        <v>3</v>
      </c>
      <c r="D9" s="117">
        <f t="shared" si="0"/>
        <v>4</v>
      </c>
      <c r="E9" s="118">
        <f t="shared" si="0"/>
        <v>5</v>
      </c>
      <c r="F9" s="119">
        <f t="shared" si="0"/>
        <v>6</v>
      </c>
      <c r="G9" s="120">
        <f t="shared" si="0"/>
        <v>7</v>
      </c>
      <c r="H9" s="120" t="s">
        <v>216</v>
      </c>
      <c r="I9" s="121" t="s">
        <v>219</v>
      </c>
      <c r="J9" s="119">
        <v>10</v>
      </c>
      <c r="K9" s="120">
        <f t="shared" si="0"/>
        <v>11</v>
      </c>
      <c r="L9" s="120">
        <f t="shared" si="0"/>
        <v>12</v>
      </c>
      <c r="M9" s="120" t="s">
        <v>217</v>
      </c>
      <c r="N9" s="121" t="s">
        <v>218</v>
      </c>
      <c r="O9" s="120">
        <v>15</v>
      </c>
      <c r="P9" s="120">
        <f t="shared" si="0"/>
        <v>16</v>
      </c>
      <c r="Q9" s="122" t="s">
        <v>222</v>
      </c>
      <c r="R9" s="122" t="s">
        <v>221</v>
      </c>
    </row>
    <row r="10" spans="1:18" ht="15.75">
      <c r="A10" s="123" t="s">
        <v>181</v>
      </c>
      <c r="B10" s="124" t="s">
        <v>182</v>
      </c>
      <c r="C10" s="124" t="s">
        <v>192</v>
      </c>
      <c r="D10" s="125" t="s">
        <v>182</v>
      </c>
      <c r="E10" s="126" t="s">
        <v>183</v>
      </c>
      <c r="F10" s="127">
        <f t="shared" ref="F10:G10" si="1">SUMIFS(F18:F4992,$A18:$A4992,$A10,$C18:$C4992,$C10)</f>
        <v>0</v>
      </c>
      <c r="G10" s="128">
        <f t="shared" si="1"/>
        <v>0</v>
      </c>
      <c r="H10" s="128">
        <f>G10-F10</f>
        <v>0</v>
      </c>
      <c r="I10" s="129" t="str">
        <f>IFERROR(G10/F10-1,"")</f>
        <v/>
      </c>
      <c r="J10" s="130">
        <f>SUM(J11:J18)</f>
        <v>0</v>
      </c>
      <c r="K10" s="128">
        <f t="shared" ref="K10" si="2">SUM(K11:K18)</f>
        <v>0</v>
      </c>
      <c r="L10" s="128"/>
      <c r="M10" s="128">
        <f>K10-J10</f>
        <v>0</v>
      </c>
      <c r="N10" s="129" t="str">
        <f>IFERROR(K10/J10-1,"")</f>
        <v/>
      </c>
      <c r="O10" s="128">
        <f t="shared" ref="O10:P10" si="3">SUMIFS(O18:O4992,$A18:$A4992,$A10,$C18:$C4992,$C10)</f>
        <v>0</v>
      </c>
      <c r="P10" s="128">
        <f t="shared" si="3"/>
        <v>0</v>
      </c>
      <c r="Q10" s="131">
        <f t="shared" ref="Q10:Q19" si="4">P10-O10</f>
        <v>0</v>
      </c>
      <c r="R10" s="132" t="str">
        <f t="shared" ref="R10:R19" si="5">IFERROR(P10/O10-1,"")</f>
        <v/>
      </c>
    </row>
    <row r="11" spans="1:18">
      <c r="A11" s="134" t="s">
        <v>10</v>
      </c>
      <c r="B11" s="135" t="s">
        <v>182</v>
      </c>
      <c r="C11" s="135" t="str">
        <f>C10</f>
        <v>ДЗО 1</v>
      </c>
      <c r="D11" s="136" t="s">
        <v>182</v>
      </c>
      <c r="E11" s="137" t="s">
        <v>184</v>
      </c>
      <c r="F11" s="138"/>
      <c r="G11" s="139"/>
      <c r="H11" s="139"/>
      <c r="I11" s="140"/>
      <c r="J11" s="141">
        <f>SUMIFS(J19:J4993,$A19:$A4993,$A11,$C19:$C4993,$C11)</f>
        <v>0</v>
      </c>
      <c r="K11" s="142">
        <f>SUMIFS(K19:K4993,$A19:$A4993,$A11,$C19:$C4993,$C11)</f>
        <v>0</v>
      </c>
      <c r="L11" s="142"/>
      <c r="M11" s="142">
        <f t="shared" ref="M11:M55" si="6">K11-J11</f>
        <v>0</v>
      </c>
      <c r="N11" s="143" t="str">
        <f t="shared" ref="N11:N55" si="7">IFERROR(K11/J11-1,"")</f>
        <v/>
      </c>
      <c r="O11" s="139"/>
      <c r="P11" s="139"/>
      <c r="Q11" s="229"/>
      <c r="R11" s="232"/>
    </row>
    <row r="12" spans="1:18">
      <c r="A12" s="134" t="s">
        <v>13</v>
      </c>
      <c r="B12" s="135" t="s">
        <v>182</v>
      </c>
      <c r="C12" s="135" t="str">
        <f t="shared" ref="C12:C18" si="8">C11</f>
        <v>ДЗО 1</v>
      </c>
      <c r="D12" s="136" t="s">
        <v>182</v>
      </c>
      <c r="E12" s="137" t="s">
        <v>185</v>
      </c>
      <c r="F12" s="138"/>
      <c r="G12" s="139"/>
      <c r="H12" s="139"/>
      <c r="I12" s="140"/>
      <c r="J12" s="141">
        <f>SUMIFS(J19:J4993,$A19:$A4993,$A12,$C19:$C4993,$C12)</f>
        <v>0</v>
      </c>
      <c r="K12" s="142">
        <f>SUMIFS(K19:K4993,$A19:$A4993,$A12,$C19:$C4993,$C12)</f>
        <v>0</v>
      </c>
      <c r="L12" s="142"/>
      <c r="M12" s="142">
        <f t="shared" si="6"/>
        <v>0</v>
      </c>
      <c r="N12" s="143" t="str">
        <f t="shared" si="7"/>
        <v/>
      </c>
      <c r="O12" s="139"/>
      <c r="P12" s="139"/>
      <c r="Q12" s="229"/>
      <c r="R12" s="232"/>
    </row>
    <row r="13" spans="1:18">
      <c r="A13" s="134" t="s">
        <v>15</v>
      </c>
      <c r="B13" s="135" t="s">
        <v>182</v>
      </c>
      <c r="C13" s="135" t="str">
        <f t="shared" si="8"/>
        <v>ДЗО 1</v>
      </c>
      <c r="D13" s="136" t="s">
        <v>182</v>
      </c>
      <c r="E13" s="137" t="s">
        <v>186</v>
      </c>
      <c r="F13" s="138"/>
      <c r="G13" s="139"/>
      <c r="H13" s="139"/>
      <c r="I13" s="140"/>
      <c r="J13" s="141">
        <f>SUMIFS(J19:J4993,$A19:$A4993,$A13,$C19:$C4993,$C13)</f>
        <v>0</v>
      </c>
      <c r="K13" s="142">
        <f>SUMIFS(K19:K4993,$A19:$A4993,$A13,$C19:$C4993,$C13)</f>
        <v>0</v>
      </c>
      <c r="L13" s="142"/>
      <c r="M13" s="142">
        <f t="shared" si="6"/>
        <v>0</v>
      </c>
      <c r="N13" s="143" t="str">
        <f t="shared" si="7"/>
        <v/>
      </c>
      <c r="O13" s="139"/>
      <c r="P13" s="139"/>
      <c r="Q13" s="229"/>
      <c r="R13" s="232"/>
    </row>
    <row r="14" spans="1:18">
      <c r="A14" s="134" t="s">
        <v>17</v>
      </c>
      <c r="B14" s="135" t="s">
        <v>182</v>
      </c>
      <c r="C14" s="135" t="str">
        <f t="shared" si="8"/>
        <v>ДЗО 1</v>
      </c>
      <c r="D14" s="136" t="s">
        <v>182</v>
      </c>
      <c r="E14" s="137" t="s">
        <v>187</v>
      </c>
      <c r="F14" s="138"/>
      <c r="G14" s="139"/>
      <c r="H14" s="139"/>
      <c r="I14" s="140"/>
      <c r="J14" s="141">
        <f>SUMIFS(J19:J4993,$A19:$A4993,$A14,$C19:$C4993,$C14)</f>
        <v>0</v>
      </c>
      <c r="K14" s="142">
        <f>SUMIFS(K19:K4993,$A19:$A4993,$A14,$C19:$C4993,$C14)</f>
        <v>0</v>
      </c>
      <c r="L14" s="142"/>
      <c r="M14" s="142">
        <f t="shared" si="6"/>
        <v>0</v>
      </c>
      <c r="N14" s="143" t="str">
        <f t="shared" si="7"/>
        <v/>
      </c>
      <c r="O14" s="139"/>
      <c r="P14" s="139"/>
      <c r="Q14" s="229"/>
      <c r="R14" s="232"/>
    </row>
    <row r="15" spans="1:18">
      <c r="A15" s="134" t="s">
        <v>19</v>
      </c>
      <c r="B15" s="135" t="s">
        <v>182</v>
      </c>
      <c r="C15" s="135" t="str">
        <f t="shared" si="8"/>
        <v>ДЗО 1</v>
      </c>
      <c r="D15" s="136" t="s">
        <v>182</v>
      </c>
      <c r="E15" s="137" t="s">
        <v>188</v>
      </c>
      <c r="F15" s="138"/>
      <c r="G15" s="139"/>
      <c r="H15" s="139"/>
      <c r="I15" s="140"/>
      <c r="J15" s="141">
        <f>SUMIFS(J19:J4993,$A19:$A4993,$A15,$C19:$C4993,$C15)</f>
        <v>0</v>
      </c>
      <c r="K15" s="142">
        <f>SUMIFS(K19:K4993,$A19:$A4993,$A15,$C19:$C4993,$C15)</f>
        <v>0</v>
      </c>
      <c r="L15" s="142"/>
      <c r="M15" s="142">
        <f t="shared" si="6"/>
        <v>0</v>
      </c>
      <c r="N15" s="143" t="str">
        <f t="shared" si="7"/>
        <v/>
      </c>
      <c r="O15" s="139"/>
      <c r="P15" s="139"/>
      <c r="Q15" s="229"/>
      <c r="R15" s="232"/>
    </row>
    <row r="16" spans="1:18" ht="30">
      <c r="A16" s="134" t="s">
        <v>21</v>
      </c>
      <c r="B16" s="135" t="s">
        <v>182</v>
      </c>
      <c r="C16" s="135" t="str">
        <f t="shared" si="8"/>
        <v>ДЗО 1</v>
      </c>
      <c r="D16" s="136" t="s">
        <v>182</v>
      </c>
      <c r="E16" s="137" t="s">
        <v>189</v>
      </c>
      <c r="F16" s="138"/>
      <c r="G16" s="139"/>
      <c r="H16" s="139"/>
      <c r="I16" s="140"/>
      <c r="J16" s="141">
        <f>SUMIFS(J19:J4993,$A19:$A4993,$A16,$C19:$C4993,$C16)</f>
        <v>0</v>
      </c>
      <c r="K16" s="142">
        <f>SUMIFS(K19:K4993,$A19:$A4993,$A16,$C19:$C4993,$C16)</f>
        <v>0</v>
      </c>
      <c r="L16" s="142"/>
      <c r="M16" s="142">
        <f t="shared" si="6"/>
        <v>0</v>
      </c>
      <c r="N16" s="143" t="str">
        <f t="shared" si="7"/>
        <v/>
      </c>
      <c r="O16" s="139"/>
      <c r="P16" s="139"/>
      <c r="Q16" s="229"/>
      <c r="R16" s="232"/>
    </row>
    <row r="17" spans="1:18">
      <c r="A17" s="134" t="s">
        <v>23</v>
      </c>
      <c r="B17" s="135" t="s">
        <v>182</v>
      </c>
      <c r="C17" s="135" t="str">
        <f t="shared" si="8"/>
        <v>ДЗО 1</v>
      </c>
      <c r="D17" s="136" t="s">
        <v>182</v>
      </c>
      <c r="E17" s="137" t="s">
        <v>190</v>
      </c>
      <c r="F17" s="138"/>
      <c r="G17" s="139"/>
      <c r="H17" s="139"/>
      <c r="I17" s="140"/>
      <c r="J17" s="141">
        <f>SUMIFS(J19:J4993,$A19:$A4993,$A17,$C19:$C4993,$C17)</f>
        <v>0</v>
      </c>
      <c r="K17" s="142">
        <f>SUMIFS(K19:K4993,$A19:$A4993,$A17,$C19:$C4993,$C17)</f>
        <v>0</v>
      </c>
      <c r="L17" s="142"/>
      <c r="M17" s="142">
        <f t="shared" si="6"/>
        <v>0</v>
      </c>
      <c r="N17" s="143" t="str">
        <f t="shared" si="7"/>
        <v/>
      </c>
      <c r="O17" s="139"/>
      <c r="P17" s="139"/>
      <c r="Q17" s="229"/>
      <c r="R17" s="232"/>
    </row>
    <row r="18" spans="1:18">
      <c r="A18" s="146" t="s">
        <v>25</v>
      </c>
      <c r="B18" s="147" t="s">
        <v>182</v>
      </c>
      <c r="C18" s="147" t="str">
        <f t="shared" si="8"/>
        <v>ДЗО 1</v>
      </c>
      <c r="D18" s="148" t="s">
        <v>182</v>
      </c>
      <c r="E18" s="149" t="s">
        <v>191</v>
      </c>
      <c r="F18" s="150"/>
      <c r="G18" s="151"/>
      <c r="H18" s="151"/>
      <c r="I18" s="152"/>
      <c r="J18" s="153">
        <f>SUMIFS(J19:J4993,$A19:$A4993,$A18,$C19:$C4993,$C18)</f>
        <v>0</v>
      </c>
      <c r="K18" s="154">
        <f>SUMIFS(K19:K4993,$A19:$A4993,$A18,$C19:$C4993,$C18)</f>
        <v>0</v>
      </c>
      <c r="L18" s="154"/>
      <c r="M18" s="154">
        <f t="shared" si="6"/>
        <v>0</v>
      </c>
      <c r="N18" s="155" t="str">
        <f t="shared" si="7"/>
        <v/>
      </c>
      <c r="O18" s="151"/>
      <c r="P18" s="151"/>
      <c r="Q18" s="235"/>
      <c r="R18" s="236"/>
    </row>
    <row r="19" spans="1:18" ht="15.75">
      <c r="A19" s="158" t="s">
        <v>181</v>
      </c>
      <c r="B19" s="159" t="s">
        <v>206</v>
      </c>
      <c r="C19" s="160" t="s">
        <v>192</v>
      </c>
      <c r="D19" s="161" t="s">
        <v>207</v>
      </c>
      <c r="E19" s="162" t="s">
        <v>183</v>
      </c>
      <c r="F19" s="209"/>
      <c r="G19" s="210"/>
      <c r="H19" s="163">
        <f>G19-F19</f>
        <v>0</v>
      </c>
      <c r="I19" s="164" t="str">
        <f>IFERROR(G19/F19-1,"")</f>
        <v/>
      </c>
      <c r="J19" s="165">
        <f>SUM(J20,J25,J30,J35,J40,J45,J50,J51)</f>
        <v>0</v>
      </c>
      <c r="K19" s="163">
        <f>SUM(K20,K25,K30,K35,K40,K45,K50,K51)</f>
        <v>0</v>
      </c>
      <c r="L19" s="163"/>
      <c r="M19" s="163">
        <f t="shared" si="6"/>
        <v>0</v>
      </c>
      <c r="N19" s="164" t="str">
        <f t="shared" si="7"/>
        <v/>
      </c>
      <c r="O19" s="210"/>
      <c r="P19" s="210"/>
      <c r="Q19" s="166">
        <f t="shared" si="4"/>
        <v>0</v>
      </c>
      <c r="R19" s="167" t="str">
        <f t="shared" si="5"/>
        <v/>
      </c>
    </row>
    <row r="20" spans="1:18">
      <c r="A20" s="168" t="s">
        <v>10</v>
      </c>
      <c r="B20" s="169" t="str">
        <f>B19</f>
        <v>субъект РФ 1</v>
      </c>
      <c r="C20" s="169" t="str">
        <f t="shared" ref="C20:D35" si="9">C19</f>
        <v>ДЗО 1</v>
      </c>
      <c r="D20" s="170" t="str">
        <f>D19</f>
        <v>филиал 1</v>
      </c>
      <c r="E20" s="171" t="s">
        <v>193</v>
      </c>
      <c r="F20" s="138"/>
      <c r="G20" s="139"/>
      <c r="H20" s="139"/>
      <c r="I20" s="140"/>
      <c r="J20" s="172">
        <f>SUM(J21:J24)</f>
        <v>0</v>
      </c>
      <c r="K20" s="173">
        <f>SUM(K21:K24)</f>
        <v>0</v>
      </c>
      <c r="L20" s="173"/>
      <c r="M20" s="173">
        <f t="shared" si="6"/>
        <v>0</v>
      </c>
      <c r="N20" s="174" t="str">
        <f t="shared" si="7"/>
        <v/>
      </c>
      <c r="O20" s="139"/>
      <c r="P20" s="139"/>
      <c r="Q20" s="229"/>
      <c r="R20" s="232"/>
    </row>
    <row r="21" spans="1:18">
      <c r="A21" s="177"/>
      <c r="B21" s="178" t="str">
        <f t="shared" ref="B21:D36" si="10">B20</f>
        <v>субъект РФ 1</v>
      </c>
      <c r="C21" s="178" t="str">
        <f t="shared" si="9"/>
        <v>ДЗО 1</v>
      </c>
      <c r="D21" s="179" t="str">
        <f t="shared" si="9"/>
        <v>филиал 1</v>
      </c>
      <c r="E21" s="180" t="s">
        <v>194</v>
      </c>
      <c r="F21" s="181"/>
      <c r="G21" s="182"/>
      <c r="H21" s="182"/>
      <c r="I21" s="183"/>
      <c r="J21" s="211"/>
      <c r="K21" s="185"/>
      <c r="L21" s="185" t="s">
        <v>195</v>
      </c>
      <c r="M21" s="185">
        <f t="shared" si="6"/>
        <v>0</v>
      </c>
      <c r="N21" s="186" t="str">
        <f t="shared" si="7"/>
        <v/>
      </c>
      <c r="O21" s="182"/>
      <c r="P21" s="182"/>
      <c r="Q21" s="230"/>
      <c r="R21" s="233"/>
    </row>
    <row r="22" spans="1:18">
      <c r="A22" s="177"/>
      <c r="B22" s="178" t="str">
        <f t="shared" si="10"/>
        <v>субъект РФ 1</v>
      </c>
      <c r="C22" s="178" t="str">
        <f t="shared" si="9"/>
        <v>ДЗО 1</v>
      </c>
      <c r="D22" s="179" t="str">
        <f t="shared" si="9"/>
        <v>филиал 1</v>
      </c>
      <c r="E22" s="180" t="s">
        <v>196</v>
      </c>
      <c r="F22" s="181"/>
      <c r="G22" s="182"/>
      <c r="H22" s="182"/>
      <c r="I22" s="183"/>
      <c r="J22" s="184"/>
      <c r="K22" s="185"/>
      <c r="L22" s="185" t="s">
        <v>197</v>
      </c>
      <c r="M22" s="185">
        <f t="shared" si="6"/>
        <v>0</v>
      </c>
      <c r="N22" s="186" t="str">
        <f t="shared" si="7"/>
        <v/>
      </c>
      <c r="O22" s="182"/>
      <c r="P22" s="182"/>
      <c r="Q22" s="230"/>
      <c r="R22" s="233"/>
    </row>
    <row r="23" spans="1:18">
      <c r="A23" s="177"/>
      <c r="B23" s="178" t="str">
        <f t="shared" si="10"/>
        <v>субъект РФ 1</v>
      </c>
      <c r="C23" s="178" t="str">
        <f t="shared" si="9"/>
        <v>ДЗО 1</v>
      </c>
      <c r="D23" s="179" t="str">
        <f t="shared" si="9"/>
        <v>филиал 1</v>
      </c>
      <c r="E23" s="180" t="s">
        <v>198</v>
      </c>
      <c r="F23" s="181"/>
      <c r="G23" s="182"/>
      <c r="H23" s="182"/>
      <c r="I23" s="183"/>
      <c r="J23" s="184"/>
      <c r="K23" s="185"/>
      <c r="L23" s="185" t="s">
        <v>199</v>
      </c>
      <c r="M23" s="185">
        <f t="shared" si="6"/>
        <v>0</v>
      </c>
      <c r="N23" s="186" t="str">
        <f t="shared" si="7"/>
        <v/>
      </c>
      <c r="O23" s="182"/>
      <c r="P23" s="182"/>
      <c r="Q23" s="230"/>
      <c r="R23" s="233"/>
    </row>
    <row r="24" spans="1:18">
      <c r="A24" s="177"/>
      <c r="B24" s="178" t="str">
        <f t="shared" si="10"/>
        <v>субъект РФ 1</v>
      </c>
      <c r="C24" s="178" t="str">
        <f t="shared" si="9"/>
        <v>ДЗО 1</v>
      </c>
      <c r="D24" s="179" t="str">
        <f t="shared" si="9"/>
        <v>филиал 1</v>
      </c>
      <c r="E24" s="180" t="s">
        <v>200</v>
      </c>
      <c r="F24" s="181"/>
      <c r="G24" s="182"/>
      <c r="H24" s="182"/>
      <c r="I24" s="183"/>
      <c r="J24" s="189"/>
      <c r="K24" s="190"/>
      <c r="L24" s="190"/>
      <c r="M24" s="185">
        <f t="shared" si="6"/>
        <v>0</v>
      </c>
      <c r="N24" s="186" t="str">
        <f t="shared" si="7"/>
        <v/>
      </c>
      <c r="O24" s="182"/>
      <c r="P24" s="182"/>
      <c r="Q24" s="230"/>
      <c r="R24" s="233"/>
    </row>
    <row r="25" spans="1:18">
      <c r="A25" s="168" t="s">
        <v>13</v>
      </c>
      <c r="B25" s="169" t="str">
        <f t="shared" si="10"/>
        <v>субъект РФ 1</v>
      </c>
      <c r="C25" s="169" t="str">
        <f t="shared" si="9"/>
        <v>ДЗО 1</v>
      </c>
      <c r="D25" s="170" t="str">
        <f t="shared" si="9"/>
        <v>филиал 1</v>
      </c>
      <c r="E25" s="171" t="s">
        <v>201</v>
      </c>
      <c r="F25" s="138"/>
      <c r="G25" s="139"/>
      <c r="H25" s="139"/>
      <c r="I25" s="140"/>
      <c r="J25" s="172">
        <f t="shared" ref="J25:K25" si="11">SUM(J26:J29)</f>
        <v>0</v>
      </c>
      <c r="K25" s="173">
        <f t="shared" si="11"/>
        <v>0</v>
      </c>
      <c r="L25" s="173"/>
      <c r="M25" s="173">
        <f t="shared" si="6"/>
        <v>0</v>
      </c>
      <c r="N25" s="174" t="str">
        <f t="shared" si="7"/>
        <v/>
      </c>
      <c r="O25" s="139"/>
      <c r="P25" s="139"/>
      <c r="Q25" s="229"/>
      <c r="R25" s="232"/>
    </row>
    <row r="26" spans="1:18">
      <c r="A26" s="177"/>
      <c r="B26" s="178" t="str">
        <f t="shared" si="10"/>
        <v>субъект РФ 1</v>
      </c>
      <c r="C26" s="178" t="str">
        <f t="shared" si="9"/>
        <v>ДЗО 1</v>
      </c>
      <c r="D26" s="179" t="str">
        <f t="shared" si="9"/>
        <v>филиал 1</v>
      </c>
      <c r="E26" s="191" t="s">
        <v>194</v>
      </c>
      <c r="F26" s="181"/>
      <c r="G26" s="182"/>
      <c r="H26" s="182"/>
      <c r="I26" s="183"/>
      <c r="J26" s="184"/>
      <c r="K26" s="185"/>
      <c r="L26" s="185"/>
      <c r="M26" s="185">
        <f t="shared" si="6"/>
        <v>0</v>
      </c>
      <c r="N26" s="186" t="str">
        <f t="shared" si="7"/>
        <v/>
      </c>
      <c r="O26" s="182"/>
      <c r="P26" s="182"/>
      <c r="Q26" s="230"/>
      <c r="R26" s="233"/>
    </row>
    <row r="27" spans="1:18">
      <c r="A27" s="177"/>
      <c r="B27" s="178" t="str">
        <f t="shared" si="10"/>
        <v>субъект РФ 1</v>
      </c>
      <c r="C27" s="178" t="str">
        <f t="shared" si="9"/>
        <v>ДЗО 1</v>
      </c>
      <c r="D27" s="179" t="str">
        <f t="shared" si="9"/>
        <v>филиал 1</v>
      </c>
      <c r="E27" s="191" t="s">
        <v>196</v>
      </c>
      <c r="F27" s="181"/>
      <c r="G27" s="182"/>
      <c r="H27" s="182"/>
      <c r="I27" s="183"/>
      <c r="J27" s="184"/>
      <c r="K27" s="185"/>
      <c r="L27" s="185"/>
      <c r="M27" s="185">
        <f t="shared" si="6"/>
        <v>0</v>
      </c>
      <c r="N27" s="186" t="str">
        <f t="shared" si="7"/>
        <v/>
      </c>
      <c r="O27" s="182"/>
      <c r="P27" s="182"/>
      <c r="Q27" s="230"/>
      <c r="R27" s="233"/>
    </row>
    <row r="28" spans="1:18">
      <c r="A28" s="177"/>
      <c r="B28" s="178" t="str">
        <f t="shared" si="10"/>
        <v>субъект РФ 1</v>
      </c>
      <c r="C28" s="178" t="str">
        <f t="shared" si="9"/>
        <v>ДЗО 1</v>
      </c>
      <c r="D28" s="179" t="str">
        <f t="shared" si="9"/>
        <v>филиал 1</v>
      </c>
      <c r="E28" s="191" t="s">
        <v>198</v>
      </c>
      <c r="F28" s="181"/>
      <c r="G28" s="182"/>
      <c r="H28" s="182"/>
      <c r="I28" s="183"/>
      <c r="J28" s="184"/>
      <c r="K28" s="185"/>
      <c r="L28" s="185"/>
      <c r="M28" s="185">
        <f t="shared" si="6"/>
        <v>0</v>
      </c>
      <c r="N28" s="186" t="str">
        <f t="shared" si="7"/>
        <v/>
      </c>
      <c r="O28" s="182"/>
      <c r="P28" s="182"/>
      <c r="Q28" s="230"/>
      <c r="R28" s="233"/>
    </row>
    <row r="29" spans="1:18">
      <c r="A29" s="177"/>
      <c r="B29" s="178" t="str">
        <f t="shared" si="10"/>
        <v>субъект РФ 1</v>
      </c>
      <c r="C29" s="178" t="str">
        <f t="shared" si="9"/>
        <v>ДЗО 1</v>
      </c>
      <c r="D29" s="179" t="str">
        <f t="shared" si="9"/>
        <v>филиал 1</v>
      </c>
      <c r="E29" s="191" t="s">
        <v>200</v>
      </c>
      <c r="F29" s="181"/>
      <c r="G29" s="182"/>
      <c r="H29" s="182"/>
      <c r="I29" s="183"/>
      <c r="J29" s="184"/>
      <c r="K29" s="185"/>
      <c r="L29" s="185"/>
      <c r="M29" s="185">
        <f t="shared" si="6"/>
        <v>0</v>
      </c>
      <c r="N29" s="186" t="str">
        <f t="shared" si="7"/>
        <v/>
      </c>
      <c r="O29" s="182"/>
      <c r="P29" s="182"/>
      <c r="Q29" s="230"/>
      <c r="R29" s="233"/>
    </row>
    <row r="30" spans="1:18">
      <c r="A30" s="168" t="s">
        <v>15</v>
      </c>
      <c r="B30" s="169" t="str">
        <f t="shared" si="10"/>
        <v>субъект РФ 1</v>
      </c>
      <c r="C30" s="169" t="str">
        <f t="shared" si="9"/>
        <v>ДЗО 1</v>
      </c>
      <c r="D30" s="170" t="str">
        <f t="shared" si="9"/>
        <v>филиал 1</v>
      </c>
      <c r="E30" s="171" t="s">
        <v>186</v>
      </c>
      <c r="F30" s="212"/>
      <c r="G30" s="139"/>
      <c r="H30" s="139"/>
      <c r="I30" s="140"/>
      <c r="J30" s="172">
        <f t="shared" ref="J30:K30" si="12">SUM(J31:J34)</f>
        <v>0</v>
      </c>
      <c r="K30" s="173">
        <f t="shared" si="12"/>
        <v>0</v>
      </c>
      <c r="L30" s="173"/>
      <c r="M30" s="173">
        <f t="shared" si="6"/>
        <v>0</v>
      </c>
      <c r="N30" s="174" t="str">
        <f t="shared" si="7"/>
        <v/>
      </c>
      <c r="O30" s="139"/>
      <c r="P30" s="139"/>
      <c r="Q30" s="229"/>
      <c r="R30" s="232"/>
    </row>
    <row r="31" spans="1:18">
      <c r="A31" s="177"/>
      <c r="B31" s="178" t="str">
        <f t="shared" si="10"/>
        <v>субъект РФ 1</v>
      </c>
      <c r="C31" s="178" t="str">
        <f t="shared" si="9"/>
        <v>ДЗО 1</v>
      </c>
      <c r="D31" s="179" t="str">
        <f t="shared" si="9"/>
        <v>филиал 1</v>
      </c>
      <c r="E31" s="191" t="s">
        <v>194</v>
      </c>
      <c r="F31" s="181"/>
      <c r="G31" s="182"/>
      <c r="H31" s="182"/>
      <c r="I31" s="183"/>
      <c r="J31" s="211"/>
      <c r="K31" s="185"/>
      <c r="L31" s="185"/>
      <c r="M31" s="185">
        <f t="shared" si="6"/>
        <v>0</v>
      </c>
      <c r="N31" s="186" t="str">
        <f t="shared" si="7"/>
        <v/>
      </c>
      <c r="O31" s="182"/>
      <c r="P31" s="182"/>
      <c r="Q31" s="230"/>
      <c r="R31" s="233"/>
    </row>
    <row r="32" spans="1:18">
      <c r="A32" s="177"/>
      <c r="B32" s="178" t="str">
        <f t="shared" si="10"/>
        <v>субъект РФ 1</v>
      </c>
      <c r="C32" s="178" t="str">
        <f t="shared" si="9"/>
        <v>ДЗО 1</v>
      </c>
      <c r="D32" s="179" t="str">
        <f t="shared" si="9"/>
        <v>филиал 1</v>
      </c>
      <c r="E32" s="191" t="s">
        <v>196</v>
      </c>
      <c r="F32" s="181"/>
      <c r="G32" s="182"/>
      <c r="H32" s="182"/>
      <c r="I32" s="183"/>
      <c r="J32" s="184"/>
      <c r="K32" s="185"/>
      <c r="L32" s="185"/>
      <c r="M32" s="185">
        <f t="shared" si="6"/>
        <v>0</v>
      </c>
      <c r="N32" s="186" t="str">
        <f t="shared" si="7"/>
        <v/>
      </c>
      <c r="O32" s="182"/>
      <c r="P32" s="182"/>
      <c r="Q32" s="230"/>
      <c r="R32" s="233"/>
    </row>
    <row r="33" spans="1:18">
      <c r="A33" s="177"/>
      <c r="B33" s="178" t="str">
        <f t="shared" si="10"/>
        <v>субъект РФ 1</v>
      </c>
      <c r="C33" s="178" t="str">
        <f t="shared" si="9"/>
        <v>ДЗО 1</v>
      </c>
      <c r="D33" s="179" t="str">
        <f t="shared" si="9"/>
        <v>филиал 1</v>
      </c>
      <c r="E33" s="191" t="s">
        <v>198</v>
      </c>
      <c r="F33" s="181"/>
      <c r="G33" s="182"/>
      <c r="H33" s="182"/>
      <c r="I33" s="183"/>
      <c r="J33" s="189"/>
      <c r="K33" s="190"/>
      <c r="L33" s="190"/>
      <c r="M33" s="185">
        <f t="shared" si="6"/>
        <v>0</v>
      </c>
      <c r="N33" s="186" t="str">
        <f t="shared" si="7"/>
        <v/>
      </c>
      <c r="O33" s="182"/>
      <c r="P33" s="182"/>
      <c r="Q33" s="230"/>
      <c r="R33" s="233"/>
    </row>
    <row r="34" spans="1:18">
      <c r="A34" s="177"/>
      <c r="B34" s="178" t="str">
        <f t="shared" si="10"/>
        <v>субъект РФ 1</v>
      </c>
      <c r="C34" s="178" t="str">
        <f t="shared" si="9"/>
        <v>ДЗО 1</v>
      </c>
      <c r="D34" s="179" t="str">
        <f t="shared" si="9"/>
        <v>филиал 1</v>
      </c>
      <c r="E34" s="191" t="s">
        <v>200</v>
      </c>
      <c r="F34" s="181"/>
      <c r="G34" s="182"/>
      <c r="H34" s="182"/>
      <c r="I34" s="183"/>
      <c r="J34" s="184"/>
      <c r="K34" s="185"/>
      <c r="L34" s="185"/>
      <c r="M34" s="185">
        <f t="shared" si="6"/>
        <v>0</v>
      </c>
      <c r="N34" s="186" t="str">
        <f t="shared" si="7"/>
        <v/>
      </c>
      <c r="O34" s="182"/>
      <c r="P34" s="182"/>
      <c r="Q34" s="230"/>
      <c r="R34" s="233"/>
    </row>
    <row r="35" spans="1:18">
      <c r="A35" s="168" t="s">
        <v>17</v>
      </c>
      <c r="B35" s="169" t="str">
        <f t="shared" si="10"/>
        <v>субъект РФ 1</v>
      </c>
      <c r="C35" s="169" t="str">
        <f t="shared" si="9"/>
        <v>ДЗО 1</v>
      </c>
      <c r="D35" s="170" t="str">
        <f t="shared" si="9"/>
        <v>филиал 1</v>
      </c>
      <c r="E35" s="171" t="s">
        <v>187</v>
      </c>
      <c r="F35" s="138"/>
      <c r="G35" s="139"/>
      <c r="H35" s="139"/>
      <c r="I35" s="140"/>
      <c r="J35" s="172">
        <f t="shared" ref="J35:K35" si="13">SUM(J36:J39)</f>
        <v>0</v>
      </c>
      <c r="K35" s="173">
        <f t="shared" si="13"/>
        <v>0</v>
      </c>
      <c r="L35" s="173"/>
      <c r="M35" s="173">
        <f t="shared" si="6"/>
        <v>0</v>
      </c>
      <c r="N35" s="174" t="str">
        <f t="shared" si="7"/>
        <v/>
      </c>
      <c r="O35" s="139"/>
      <c r="P35" s="139"/>
      <c r="Q35" s="229"/>
      <c r="R35" s="232"/>
    </row>
    <row r="36" spans="1:18">
      <c r="A36" s="177"/>
      <c r="B36" s="178" t="str">
        <f t="shared" si="10"/>
        <v>субъект РФ 1</v>
      </c>
      <c r="C36" s="178" t="str">
        <f t="shared" si="10"/>
        <v>ДЗО 1</v>
      </c>
      <c r="D36" s="179" t="str">
        <f t="shared" si="10"/>
        <v>филиал 1</v>
      </c>
      <c r="E36" s="191" t="s">
        <v>194</v>
      </c>
      <c r="F36" s="181"/>
      <c r="G36" s="182"/>
      <c r="H36" s="182"/>
      <c r="I36" s="183"/>
      <c r="J36" s="184"/>
      <c r="K36" s="185"/>
      <c r="L36" s="185"/>
      <c r="M36" s="185">
        <f t="shared" si="6"/>
        <v>0</v>
      </c>
      <c r="N36" s="186" t="str">
        <f t="shared" si="7"/>
        <v/>
      </c>
      <c r="O36" s="182"/>
      <c r="P36" s="182"/>
      <c r="Q36" s="230"/>
      <c r="R36" s="233"/>
    </row>
    <row r="37" spans="1:18">
      <c r="A37" s="177"/>
      <c r="B37" s="178" t="str">
        <f t="shared" ref="B37:D52" si="14">B36</f>
        <v>субъект РФ 1</v>
      </c>
      <c r="C37" s="178" t="str">
        <f t="shared" si="14"/>
        <v>ДЗО 1</v>
      </c>
      <c r="D37" s="179" t="str">
        <f t="shared" si="14"/>
        <v>филиал 1</v>
      </c>
      <c r="E37" s="191" t="s">
        <v>196</v>
      </c>
      <c r="F37" s="181"/>
      <c r="G37" s="182"/>
      <c r="H37" s="182"/>
      <c r="I37" s="183"/>
      <c r="J37" s="184"/>
      <c r="K37" s="185"/>
      <c r="L37" s="185"/>
      <c r="M37" s="185">
        <f t="shared" si="6"/>
        <v>0</v>
      </c>
      <c r="N37" s="186" t="str">
        <f t="shared" si="7"/>
        <v/>
      </c>
      <c r="O37" s="182"/>
      <c r="P37" s="182"/>
      <c r="Q37" s="230"/>
      <c r="R37" s="233"/>
    </row>
    <row r="38" spans="1:18">
      <c r="A38" s="177"/>
      <c r="B38" s="178" t="str">
        <f t="shared" si="14"/>
        <v>субъект РФ 1</v>
      </c>
      <c r="C38" s="178" t="str">
        <f t="shared" si="14"/>
        <v>ДЗО 1</v>
      </c>
      <c r="D38" s="179" t="str">
        <f t="shared" si="14"/>
        <v>филиал 1</v>
      </c>
      <c r="E38" s="191" t="s">
        <v>198</v>
      </c>
      <c r="F38" s="181"/>
      <c r="G38" s="182"/>
      <c r="H38" s="182"/>
      <c r="I38" s="183"/>
      <c r="J38" s="189"/>
      <c r="K38" s="190"/>
      <c r="L38" s="190"/>
      <c r="M38" s="185">
        <f t="shared" si="6"/>
        <v>0</v>
      </c>
      <c r="N38" s="186" t="str">
        <f t="shared" si="7"/>
        <v/>
      </c>
      <c r="O38" s="182"/>
      <c r="P38" s="182"/>
      <c r="Q38" s="230"/>
      <c r="R38" s="233"/>
    </row>
    <row r="39" spans="1:18">
      <c r="A39" s="177"/>
      <c r="B39" s="178" t="str">
        <f t="shared" si="14"/>
        <v>субъект РФ 1</v>
      </c>
      <c r="C39" s="178" t="str">
        <f t="shared" si="14"/>
        <v>ДЗО 1</v>
      </c>
      <c r="D39" s="179" t="str">
        <f t="shared" si="14"/>
        <v>филиал 1</v>
      </c>
      <c r="E39" s="191" t="s">
        <v>200</v>
      </c>
      <c r="F39" s="181"/>
      <c r="G39" s="182"/>
      <c r="H39" s="182"/>
      <c r="I39" s="183"/>
      <c r="J39" s="184"/>
      <c r="K39" s="185"/>
      <c r="L39" s="185"/>
      <c r="M39" s="185">
        <f t="shared" si="6"/>
        <v>0</v>
      </c>
      <c r="N39" s="186" t="str">
        <f t="shared" si="7"/>
        <v/>
      </c>
      <c r="O39" s="182"/>
      <c r="P39" s="182"/>
      <c r="Q39" s="230"/>
      <c r="R39" s="233"/>
    </row>
    <row r="40" spans="1:18">
      <c r="A40" s="168" t="s">
        <v>19</v>
      </c>
      <c r="B40" s="169" t="str">
        <f t="shared" si="14"/>
        <v>субъект РФ 1</v>
      </c>
      <c r="C40" s="169" t="str">
        <f t="shared" si="14"/>
        <v>ДЗО 1</v>
      </c>
      <c r="D40" s="170" t="str">
        <f t="shared" si="14"/>
        <v>филиал 1</v>
      </c>
      <c r="E40" s="171" t="s">
        <v>188</v>
      </c>
      <c r="F40" s="138"/>
      <c r="G40" s="139"/>
      <c r="H40" s="139"/>
      <c r="I40" s="140"/>
      <c r="J40" s="172">
        <f t="shared" ref="J40:K40" si="15">SUM(J41:J44)</f>
        <v>0</v>
      </c>
      <c r="K40" s="173">
        <f t="shared" si="15"/>
        <v>0</v>
      </c>
      <c r="L40" s="173"/>
      <c r="M40" s="173">
        <f t="shared" si="6"/>
        <v>0</v>
      </c>
      <c r="N40" s="174" t="str">
        <f t="shared" si="7"/>
        <v/>
      </c>
      <c r="O40" s="139"/>
      <c r="P40" s="139"/>
      <c r="Q40" s="229"/>
      <c r="R40" s="232"/>
    </row>
    <row r="41" spans="1:18">
      <c r="A41" s="177"/>
      <c r="B41" s="178" t="str">
        <f t="shared" si="14"/>
        <v>субъект РФ 1</v>
      </c>
      <c r="C41" s="178" t="str">
        <f t="shared" si="14"/>
        <v>ДЗО 1</v>
      </c>
      <c r="D41" s="179" t="str">
        <f t="shared" si="14"/>
        <v>филиал 1</v>
      </c>
      <c r="E41" s="191" t="s">
        <v>194</v>
      </c>
      <c r="F41" s="181"/>
      <c r="G41" s="182"/>
      <c r="H41" s="182"/>
      <c r="I41" s="183"/>
      <c r="J41" s="189"/>
      <c r="K41" s="190"/>
      <c r="L41" s="190"/>
      <c r="M41" s="185">
        <f t="shared" si="6"/>
        <v>0</v>
      </c>
      <c r="N41" s="186" t="str">
        <f t="shared" si="7"/>
        <v/>
      </c>
      <c r="O41" s="182"/>
      <c r="P41" s="182"/>
      <c r="Q41" s="230"/>
      <c r="R41" s="233"/>
    </row>
    <row r="42" spans="1:18">
      <c r="A42" s="177"/>
      <c r="B42" s="178" t="str">
        <f t="shared" si="14"/>
        <v>субъект РФ 1</v>
      </c>
      <c r="C42" s="178" t="str">
        <f t="shared" si="14"/>
        <v>ДЗО 1</v>
      </c>
      <c r="D42" s="179" t="str">
        <f t="shared" si="14"/>
        <v>филиал 1</v>
      </c>
      <c r="E42" s="191" t="s">
        <v>196</v>
      </c>
      <c r="F42" s="181"/>
      <c r="G42" s="182"/>
      <c r="H42" s="182"/>
      <c r="I42" s="183"/>
      <c r="J42" s="189"/>
      <c r="K42" s="190"/>
      <c r="L42" s="190"/>
      <c r="M42" s="185">
        <f t="shared" si="6"/>
        <v>0</v>
      </c>
      <c r="N42" s="186" t="str">
        <f t="shared" si="7"/>
        <v/>
      </c>
      <c r="O42" s="182"/>
      <c r="P42" s="182"/>
      <c r="Q42" s="230"/>
      <c r="R42" s="233"/>
    </row>
    <row r="43" spans="1:18">
      <c r="A43" s="177"/>
      <c r="B43" s="178" t="str">
        <f t="shared" si="14"/>
        <v>субъект РФ 1</v>
      </c>
      <c r="C43" s="178" t="str">
        <f t="shared" si="14"/>
        <v>ДЗО 1</v>
      </c>
      <c r="D43" s="179" t="str">
        <f t="shared" si="14"/>
        <v>филиал 1</v>
      </c>
      <c r="E43" s="191" t="s">
        <v>198</v>
      </c>
      <c r="F43" s="181"/>
      <c r="G43" s="182"/>
      <c r="H43" s="182"/>
      <c r="I43" s="183"/>
      <c r="J43" s="189"/>
      <c r="K43" s="190"/>
      <c r="L43" s="190"/>
      <c r="M43" s="185">
        <f t="shared" si="6"/>
        <v>0</v>
      </c>
      <c r="N43" s="186" t="str">
        <f t="shared" si="7"/>
        <v/>
      </c>
      <c r="O43" s="182"/>
      <c r="P43" s="182"/>
      <c r="Q43" s="230"/>
      <c r="R43" s="233"/>
    </row>
    <row r="44" spans="1:18">
      <c r="A44" s="177"/>
      <c r="B44" s="178" t="str">
        <f t="shared" si="14"/>
        <v>субъект РФ 1</v>
      </c>
      <c r="C44" s="178" t="str">
        <f t="shared" si="14"/>
        <v>ДЗО 1</v>
      </c>
      <c r="D44" s="179" t="str">
        <f t="shared" si="14"/>
        <v>филиал 1</v>
      </c>
      <c r="E44" s="191" t="s">
        <v>200</v>
      </c>
      <c r="F44" s="181"/>
      <c r="G44" s="182"/>
      <c r="H44" s="182"/>
      <c r="I44" s="183"/>
      <c r="J44" s="184"/>
      <c r="K44" s="185"/>
      <c r="L44" s="185"/>
      <c r="M44" s="185">
        <f t="shared" si="6"/>
        <v>0</v>
      </c>
      <c r="N44" s="186" t="str">
        <f t="shared" si="7"/>
        <v/>
      </c>
      <c r="O44" s="182"/>
      <c r="P44" s="182"/>
      <c r="Q44" s="230"/>
      <c r="R44" s="233"/>
    </row>
    <row r="45" spans="1:18" ht="30">
      <c r="A45" s="168" t="s">
        <v>21</v>
      </c>
      <c r="B45" s="169" t="str">
        <f t="shared" si="14"/>
        <v>субъект РФ 1</v>
      </c>
      <c r="C45" s="169" t="str">
        <f t="shared" si="14"/>
        <v>ДЗО 1</v>
      </c>
      <c r="D45" s="170" t="str">
        <f t="shared" si="14"/>
        <v>филиал 1</v>
      </c>
      <c r="E45" s="171" t="s">
        <v>189</v>
      </c>
      <c r="F45" s="138"/>
      <c r="G45" s="139"/>
      <c r="H45" s="139"/>
      <c r="I45" s="140"/>
      <c r="J45" s="172">
        <f t="shared" ref="J45:K45" si="16">SUM(J46:J49)</f>
        <v>0</v>
      </c>
      <c r="K45" s="173">
        <f t="shared" si="16"/>
        <v>0</v>
      </c>
      <c r="L45" s="173"/>
      <c r="M45" s="173">
        <f t="shared" si="6"/>
        <v>0</v>
      </c>
      <c r="N45" s="174" t="str">
        <f t="shared" si="7"/>
        <v/>
      </c>
      <c r="O45" s="139"/>
      <c r="P45" s="139"/>
      <c r="Q45" s="229"/>
      <c r="R45" s="232"/>
    </row>
    <row r="46" spans="1:18">
      <c r="A46" s="177"/>
      <c r="B46" s="178" t="str">
        <f t="shared" si="14"/>
        <v>субъект РФ 1</v>
      </c>
      <c r="C46" s="178" t="str">
        <f t="shared" si="14"/>
        <v>ДЗО 1</v>
      </c>
      <c r="D46" s="179" t="str">
        <f t="shared" si="14"/>
        <v>филиал 1</v>
      </c>
      <c r="E46" s="191" t="s">
        <v>194</v>
      </c>
      <c r="F46" s="181"/>
      <c r="G46" s="182"/>
      <c r="H46" s="182"/>
      <c r="I46" s="183"/>
      <c r="J46" s="184"/>
      <c r="K46" s="185"/>
      <c r="L46" s="185"/>
      <c r="M46" s="185">
        <f t="shared" si="6"/>
        <v>0</v>
      </c>
      <c r="N46" s="186" t="str">
        <f t="shared" si="7"/>
        <v/>
      </c>
      <c r="O46" s="182"/>
      <c r="P46" s="182"/>
      <c r="Q46" s="230"/>
      <c r="R46" s="233"/>
    </row>
    <row r="47" spans="1:18">
      <c r="A47" s="177"/>
      <c r="B47" s="178" t="str">
        <f t="shared" si="14"/>
        <v>субъект РФ 1</v>
      </c>
      <c r="C47" s="178" t="str">
        <f t="shared" si="14"/>
        <v>ДЗО 1</v>
      </c>
      <c r="D47" s="179" t="str">
        <f t="shared" si="14"/>
        <v>филиал 1</v>
      </c>
      <c r="E47" s="191" t="s">
        <v>196</v>
      </c>
      <c r="F47" s="181"/>
      <c r="G47" s="182"/>
      <c r="H47" s="182"/>
      <c r="I47" s="183"/>
      <c r="J47" s="184"/>
      <c r="K47" s="185"/>
      <c r="L47" s="185"/>
      <c r="M47" s="185">
        <f t="shared" si="6"/>
        <v>0</v>
      </c>
      <c r="N47" s="186" t="str">
        <f t="shared" si="7"/>
        <v/>
      </c>
      <c r="O47" s="182"/>
      <c r="P47" s="182"/>
      <c r="Q47" s="230"/>
      <c r="R47" s="233"/>
    </row>
    <row r="48" spans="1:18">
      <c r="A48" s="177"/>
      <c r="B48" s="178" t="str">
        <f t="shared" si="14"/>
        <v>субъект РФ 1</v>
      </c>
      <c r="C48" s="178" t="str">
        <f t="shared" si="14"/>
        <v>ДЗО 1</v>
      </c>
      <c r="D48" s="179" t="str">
        <f t="shared" si="14"/>
        <v>филиал 1</v>
      </c>
      <c r="E48" s="191" t="s">
        <v>198</v>
      </c>
      <c r="F48" s="181"/>
      <c r="G48" s="182"/>
      <c r="H48" s="182"/>
      <c r="I48" s="183"/>
      <c r="J48" s="189"/>
      <c r="K48" s="190"/>
      <c r="L48" s="190"/>
      <c r="M48" s="185">
        <f t="shared" si="6"/>
        <v>0</v>
      </c>
      <c r="N48" s="186" t="str">
        <f t="shared" si="7"/>
        <v/>
      </c>
      <c r="O48" s="182"/>
      <c r="P48" s="182"/>
      <c r="Q48" s="230"/>
      <c r="R48" s="233"/>
    </row>
    <row r="49" spans="1:18">
      <c r="A49" s="177"/>
      <c r="B49" s="178" t="str">
        <f t="shared" si="14"/>
        <v>субъект РФ 1</v>
      </c>
      <c r="C49" s="178" t="str">
        <f t="shared" si="14"/>
        <v>ДЗО 1</v>
      </c>
      <c r="D49" s="179" t="str">
        <f t="shared" si="14"/>
        <v>филиал 1</v>
      </c>
      <c r="E49" s="191" t="s">
        <v>200</v>
      </c>
      <c r="F49" s="181"/>
      <c r="G49" s="182"/>
      <c r="H49" s="182"/>
      <c r="I49" s="183"/>
      <c r="J49" s="184"/>
      <c r="K49" s="185"/>
      <c r="L49" s="185"/>
      <c r="M49" s="185">
        <f t="shared" si="6"/>
        <v>0</v>
      </c>
      <c r="N49" s="186" t="str">
        <f t="shared" si="7"/>
        <v/>
      </c>
      <c r="O49" s="182"/>
      <c r="P49" s="182"/>
      <c r="Q49" s="230"/>
      <c r="R49" s="233"/>
    </row>
    <row r="50" spans="1:18">
      <c r="A50" s="168" t="s">
        <v>23</v>
      </c>
      <c r="B50" s="169" t="str">
        <f t="shared" si="14"/>
        <v>субъект РФ 1</v>
      </c>
      <c r="C50" s="169" t="str">
        <f t="shared" si="14"/>
        <v>ДЗО 1</v>
      </c>
      <c r="D50" s="170" t="str">
        <f t="shared" si="14"/>
        <v>филиал 1</v>
      </c>
      <c r="E50" s="171" t="s">
        <v>190</v>
      </c>
      <c r="F50" s="138"/>
      <c r="G50" s="139"/>
      <c r="H50" s="139"/>
      <c r="I50" s="140"/>
      <c r="J50" s="192"/>
      <c r="K50" s="193"/>
      <c r="L50" s="193"/>
      <c r="M50" s="193">
        <f t="shared" si="6"/>
        <v>0</v>
      </c>
      <c r="N50" s="194" t="str">
        <f t="shared" si="7"/>
        <v/>
      </c>
      <c r="O50" s="139"/>
      <c r="P50" s="139"/>
      <c r="Q50" s="229"/>
      <c r="R50" s="232"/>
    </row>
    <row r="51" spans="1:18">
      <c r="A51" s="168" t="s">
        <v>25</v>
      </c>
      <c r="B51" s="169" t="str">
        <f t="shared" si="14"/>
        <v>субъект РФ 1</v>
      </c>
      <c r="C51" s="169" t="str">
        <f t="shared" si="14"/>
        <v>ДЗО 1</v>
      </c>
      <c r="D51" s="170" t="str">
        <f t="shared" si="14"/>
        <v>филиал 1</v>
      </c>
      <c r="E51" s="171" t="s">
        <v>191</v>
      </c>
      <c r="F51" s="138"/>
      <c r="G51" s="139"/>
      <c r="H51" s="139"/>
      <c r="I51" s="140"/>
      <c r="J51" s="172">
        <f>SUM(J52:J55)</f>
        <v>0</v>
      </c>
      <c r="K51" s="173">
        <f>SUM(K52:K55)</f>
        <v>0</v>
      </c>
      <c r="L51" s="173"/>
      <c r="M51" s="173">
        <f t="shared" si="6"/>
        <v>0</v>
      </c>
      <c r="N51" s="174" t="str">
        <f t="shared" si="7"/>
        <v/>
      </c>
      <c r="O51" s="139"/>
      <c r="P51" s="139"/>
      <c r="Q51" s="229"/>
      <c r="R51" s="232"/>
    </row>
    <row r="52" spans="1:18">
      <c r="A52" s="177"/>
      <c r="B52" s="178" t="str">
        <f t="shared" si="14"/>
        <v>субъект РФ 1</v>
      </c>
      <c r="C52" s="178" t="str">
        <f t="shared" si="14"/>
        <v>ДЗО 1</v>
      </c>
      <c r="D52" s="179" t="str">
        <f t="shared" si="14"/>
        <v>филиал 1</v>
      </c>
      <c r="E52" s="191" t="s">
        <v>202</v>
      </c>
      <c r="F52" s="181"/>
      <c r="G52" s="182"/>
      <c r="H52" s="182"/>
      <c r="I52" s="183"/>
      <c r="J52" s="184"/>
      <c r="K52" s="185"/>
      <c r="L52" s="185"/>
      <c r="M52" s="185">
        <f t="shared" si="6"/>
        <v>0</v>
      </c>
      <c r="N52" s="186" t="str">
        <f t="shared" si="7"/>
        <v/>
      </c>
      <c r="O52" s="182"/>
      <c r="P52" s="182"/>
      <c r="Q52" s="230"/>
      <c r="R52" s="233"/>
    </row>
    <row r="53" spans="1:18">
      <c r="A53" s="177"/>
      <c r="B53" s="178" t="str">
        <f t="shared" ref="B53:D55" si="17">B52</f>
        <v>субъект РФ 1</v>
      </c>
      <c r="C53" s="178" t="str">
        <f t="shared" si="17"/>
        <v>ДЗО 1</v>
      </c>
      <c r="D53" s="179" t="str">
        <f t="shared" si="17"/>
        <v>филиал 1</v>
      </c>
      <c r="E53" s="191" t="s">
        <v>203</v>
      </c>
      <c r="F53" s="181"/>
      <c r="G53" s="182"/>
      <c r="H53" s="182"/>
      <c r="I53" s="183"/>
      <c r="J53" s="184"/>
      <c r="K53" s="185"/>
      <c r="L53" s="185"/>
      <c r="M53" s="185">
        <f t="shared" si="6"/>
        <v>0</v>
      </c>
      <c r="N53" s="186" t="str">
        <f t="shared" si="7"/>
        <v/>
      </c>
      <c r="O53" s="182"/>
      <c r="P53" s="182"/>
      <c r="Q53" s="230"/>
      <c r="R53" s="233"/>
    </row>
    <row r="54" spans="1:18">
      <c r="A54" s="177"/>
      <c r="B54" s="178" t="str">
        <f t="shared" si="17"/>
        <v>субъект РФ 1</v>
      </c>
      <c r="C54" s="178" t="str">
        <f t="shared" si="17"/>
        <v>ДЗО 1</v>
      </c>
      <c r="D54" s="179" t="str">
        <f t="shared" si="17"/>
        <v>филиал 1</v>
      </c>
      <c r="E54" s="191" t="s">
        <v>204</v>
      </c>
      <c r="F54" s="181"/>
      <c r="G54" s="182"/>
      <c r="H54" s="182"/>
      <c r="I54" s="183"/>
      <c r="J54" s="184"/>
      <c r="K54" s="185"/>
      <c r="L54" s="185"/>
      <c r="M54" s="185">
        <f t="shared" si="6"/>
        <v>0</v>
      </c>
      <c r="N54" s="186" t="str">
        <f t="shared" si="7"/>
        <v/>
      </c>
      <c r="O54" s="182"/>
      <c r="P54" s="182"/>
      <c r="Q54" s="230"/>
      <c r="R54" s="233"/>
    </row>
    <row r="55" spans="1:18" ht="15.75" thickBot="1">
      <c r="A55" s="197"/>
      <c r="B55" s="198" t="str">
        <f t="shared" si="17"/>
        <v>субъект РФ 1</v>
      </c>
      <c r="C55" s="198" t="str">
        <f t="shared" si="17"/>
        <v>ДЗО 1</v>
      </c>
      <c r="D55" s="199" t="str">
        <f t="shared" si="17"/>
        <v>филиал 1</v>
      </c>
      <c r="E55" s="200" t="s">
        <v>205</v>
      </c>
      <c r="F55" s="201"/>
      <c r="G55" s="202"/>
      <c r="H55" s="202"/>
      <c r="I55" s="203"/>
      <c r="J55" s="204"/>
      <c r="K55" s="205"/>
      <c r="L55" s="205"/>
      <c r="M55" s="205">
        <f t="shared" si="6"/>
        <v>0</v>
      </c>
      <c r="N55" s="206" t="str">
        <f t="shared" si="7"/>
        <v/>
      </c>
      <c r="O55" s="202"/>
      <c r="P55" s="202"/>
      <c r="Q55" s="231"/>
      <c r="R55" s="234"/>
    </row>
  </sheetData>
  <autoFilter ref="A9:E55"/>
  <mergeCells count="18">
    <mergeCell ref="P7:P8"/>
    <mergeCell ref="Q7:R7"/>
    <mergeCell ref="J6:N6"/>
    <mergeCell ref="O6:R6"/>
    <mergeCell ref="F7:F8"/>
    <mergeCell ref="G7:G8"/>
    <mergeCell ref="H7:I7"/>
    <mergeCell ref="J7:J8"/>
    <mergeCell ref="K7:K8"/>
    <mergeCell ref="L7:L8"/>
    <mergeCell ref="M7:N7"/>
    <mergeCell ref="O7:O8"/>
    <mergeCell ref="F6:I6"/>
    <mergeCell ref="A6:A8"/>
    <mergeCell ref="B6:B8"/>
    <mergeCell ref="C6:C8"/>
    <mergeCell ref="D6:D8"/>
    <mergeCell ref="E6:E8"/>
  </mergeCells>
  <conditionalFormatting sqref="I10:I55">
    <cfRule type="cellIs" dxfId="43" priority="15" operator="lessThan">
      <formula>0</formula>
    </cfRule>
    <cfRule type="cellIs" dxfId="42" priority="16" operator="greaterThan">
      <formula>0</formula>
    </cfRule>
  </conditionalFormatting>
  <conditionalFormatting sqref="N10:N55">
    <cfRule type="cellIs" dxfId="41" priority="13" operator="lessThan">
      <formula>0</formula>
    </cfRule>
    <cfRule type="cellIs" dxfId="40" priority="14" operator="greaterThan">
      <formula>0</formula>
    </cfRule>
  </conditionalFormatting>
  <conditionalFormatting sqref="H10:H55">
    <cfRule type="cellIs" dxfId="39" priority="9" operator="lessThan">
      <formula>0</formula>
    </cfRule>
    <cfRule type="cellIs" dxfId="38" priority="10" operator="greaterThan">
      <formula>0</formula>
    </cfRule>
  </conditionalFormatting>
  <conditionalFormatting sqref="M10:M55">
    <cfRule type="cellIs" dxfId="37" priority="7" operator="lessThan">
      <formula>0</formula>
    </cfRule>
    <cfRule type="cellIs" dxfId="36" priority="8" operator="greaterThan">
      <formula>0</formula>
    </cfRule>
  </conditionalFormatting>
  <conditionalFormatting sqref="R10:R55">
    <cfRule type="cellIs" dxfId="35" priority="3" operator="lessThan">
      <formula>0</formula>
    </cfRule>
    <cfRule type="cellIs" dxfId="34" priority="4" operator="greaterThan">
      <formula>0</formula>
    </cfRule>
  </conditionalFormatting>
  <conditionalFormatting sqref="Q10:Q55">
    <cfRule type="cellIs" dxfId="33" priority="1" operator="lessThan">
      <formula>0</formula>
    </cfRule>
    <cfRule type="cellIs" dxfId="32" priority="2" operator="greaterThan">
      <formula>0</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
  <sheetViews>
    <sheetView workbookViewId="0"/>
  </sheetViews>
  <sheetFormatPr defaultColWidth="9.140625" defaultRowHeight="15"/>
  <cols>
    <col min="1" max="1" width="6.7109375" style="133" customWidth="1"/>
    <col min="2" max="2" width="26.140625" style="133" customWidth="1"/>
    <col min="3" max="3" width="33.28515625" style="133" customWidth="1"/>
    <col min="4" max="4" width="33.85546875" style="133" customWidth="1"/>
    <col min="5" max="5" width="52.5703125" style="133" customWidth="1"/>
    <col min="6" max="7" width="16.7109375" style="133" customWidth="1"/>
    <col min="8" max="9" width="17.140625" style="133" customWidth="1"/>
    <col min="10" max="11" width="16.7109375" style="133" customWidth="1"/>
    <col min="12" max="12" width="17.140625" style="133" customWidth="1"/>
    <col min="13" max="13" width="20" style="133" customWidth="1"/>
    <col min="14" max="17" width="16.7109375" style="133" customWidth="1"/>
    <col min="18" max="18" width="17.140625" style="133" customWidth="1"/>
    <col min="19" max="19" width="19" style="133" customWidth="1"/>
    <col min="20" max="21" width="17.140625" style="133" customWidth="1"/>
    <col min="22" max="16384" width="9.140625" style="133"/>
  </cols>
  <sheetData>
    <row r="1" spans="1:21" s="110" customFormat="1" ht="15.75">
      <c r="A1" s="109" t="s">
        <v>208</v>
      </c>
      <c r="C1" s="111" t="s">
        <v>209</v>
      </c>
    </row>
    <row r="2" spans="1:21" s="110" customFormat="1" ht="12.75"/>
    <row r="3" spans="1:21" s="110" customFormat="1" ht="15.75">
      <c r="A3" s="112" t="s">
        <v>210</v>
      </c>
      <c r="B3" s="112"/>
    </row>
    <row r="4" spans="1:21" s="110" customFormat="1" ht="12" customHeight="1"/>
    <row r="5" spans="1:21" s="110" customFormat="1" ht="12" customHeight="1" thickBot="1"/>
    <row r="6" spans="1:21" s="110" customFormat="1" ht="24.75" customHeight="1">
      <c r="A6" s="323" t="s">
        <v>172</v>
      </c>
      <c r="B6" s="313" t="s">
        <v>1</v>
      </c>
      <c r="C6" s="313" t="s">
        <v>2</v>
      </c>
      <c r="D6" s="313" t="s">
        <v>3</v>
      </c>
      <c r="E6" s="327" t="s">
        <v>173</v>
      </c>
      <c r="F6" s="343" t="s">
        <v>174</v>
      </c>
      <c r="G6" s="334"/>
      <c r="H6" s="334"/>
      <c r="I6" s="344"/>
      <c r="J6" s="343" t="s">
        <v>175</v>
      </c>
      <c r="K6" s="334"/>
      <c r="L6" s="334"/>
      <c r="M6" s="344"/>
      <c r="N6" s="343" t="s">
        <v>211</v>
      </c>
      <c r="O6" s="334"/>
      <c r="P6" s="334"/>
      <c r="Q6" s="334"/>
      <c r="R6" s="334"/>
      <c r="S6" s="334"/>
      <c r="T6" s="334"/>
      <c r="U6" s="344"/>
    </row>
    <row r="7" spans="1:21" s="110" customFormat="1" ht="24.75" customHeight="1">
      <c r="A7" s="324"/>
      <c r="B7" s="314"/>
      <c r="C7" s="314"/>
      <c r="D7" s="314"/>
      <c r="E7" s="328"/>
      <c r="F7" s="331">
        <v>2019</v>
      </c>
      <c r="G7" s="341">
        <v>2020</v>
      </c>
      <c r="H7" s="329" t="s">
        <v>177</v>
      </c>
      <c r="I7" s="330"/>
      <c r="J7" s="331">
        <v>2019</v>
      </c>
      <c r="K7" s="341">
        <v>2020</v>
      </c>
      <c r="L7" s="329" t="s">
        <v>177</v>
      </c>
      <c r="M7" s="330"/>
      <c r="N7" s="346" t="s">
        <v>212</v>
      </c>
      <c r="O7" s="345"/>
      <c r="P7" s="329" t="s">
        <v>176</v>
      </c>
      <c r="Q7" s="345"/>
      <c r="R7" s="329" t="s">
        <v>213</v>
      </c>
      <c r="S7" s="345"/>
      <c r="T7" s="329" t="s">
        <v>214</v>
      </c>
      <c r="U7" s="330"/>
    </row>
    <row r="8" spans="1:21" s="110" customFormat="1" ht="42.75" customHeight="1" thickBot="1">
      <c r="A8" s="325"/>
      <c r="B8" s="326"/>
      <c r="C8" s="326"/>
      <c r="D8" s="326"/>
      <c r="E8" s="328"/>
      <c r="F8" s="332"/>
      <c r="G8" s="342"/>
      <c r="H8" s="113" t="s">
        <v>179</v>
      </c>
      <c r="I8" s="114" t="s">
        <v>180</v>
      </c>
      <c r="J8" s="332"/>
      <c r="K8" s="342"/>
      <c r="L8" s="113" t="s">
        <v>179</v>
      </c>
      <c r="M8" s="114" t="s">
        <v>180</v>
      </c>
      <c r="N8" s="213">
        <v>2019</v>
      </c>
      <c r="O8" s="214">
        <v>2020</v>
      </c>
      <c r="P8" s="214">
        <v>2019</v>
      </c>
      <c r="Q8" s="214">
        <v>2020</v>
      </c>
      <c r="R8" s="215" t="s">
        <v>179</v>
      </c>
      <c r="S8" s="215" t="s">
        <v>180</v>
      </c>
      <c r="T8" s="215" t="s">
        <v>179</v>
      </c>
      <c r="U8" s="216" t="s">
        <v>180</v>
      </c>
    </row>
    <row r="9" spans="1:21" s="110" customFormat="1" ht="13.5" thickBot="1">
      <c r="A9" s="115">
        <v>1</v>
      </c>
      <c r="B9" s="116">
        <f>A9+1</f>
        <v>2</v>
      </c>
      <c r="C9" s="116">
        <f t="shared" ref="C9:Q9" si="0">B9+1</f>
        <v>3</v>
      </c>
      <c r="D9" s="117">
        <f t="shared" si="0"/>
        <v>4</v>
      </c>
      <c r="E9" s="118">
        <f t="shared" si="0"/>
        <v>5</v>
      </c>
      <c r="F9" s="119">
        <f t="shared" si="0"/>
        <v>6</v>
      </c>
      <c r="G9" s="120">
        <f t="shared" si="0"/>
        <v>7</v>
      </c>
      <c r="H9" s="120" t="s">
        <v>216</v>
      </c>
      <c r="I9" s="121" t="s">
        <v>219</v>
      </c>
      <c r="J9" s="119">
        <v>10</v>
      </c>
      <c r="K9" s="120">
        <f t="shared" si="0"/>
        <v>11</v>
      </c>
      <c r="L9" s="120" t="s">
        <v>223</v>
      </c>
      <c r="M9" s="121" t="s">
        <v>224</v>
      </c>
      <c r="N9" s="119">
        <v>14</v>
      </c>
      <c r="O9" s="120">
        <f t="shared" si="0"/>
        <v>15</v>
      </c>
      <c r="P9" s="120">
        <f t="shared" si="0"/>
        <v>16</v>
      </c>
      <c r="Q9" s="120">
        <f t="shared" si="0"/>
        <v>17</v>
      </c>
      <c r="R9" s="122" t="s">
        <v>225</v>
      </c>
      <c r="S9" s="122" t="s">
        <v>226</v>
      </c>
      <c r="T9" s="122" t="s">
        <v>228</v>
      </c>
      <c r="U9" s="122" t="s">
        <v>227</v>
      </c>
    </row>
    <row r="10" spans="1:21" ht="15.75">
      <c r="A10" s="123" t="s">
        <v>181</v>
      </c>
      <c r="B10" s="124" t="s">
        <v>182</v>
      </c>
      <c r="C10" s="124" t="s">
        <v>192</v>
      </c>
      <c r="D10" s="125" t="s">
        <v>182</v>
      </c>
      <c r="E10" s="126" t="s">
        <v>183</v>
      </c>
      <c r="F10" s="217">
        <f t="shared" ref="F10" si="1">SUMIFS(F18:F4992,$A18:$A4992,$A10,$C18:$C4992,$C10)</f>
        <v>0</v>
      </c>
      <c r="G10" s="128">
        <f>SUMIFS(G18:G4992,$A18:$A4992,$A10,$C18:$C4992,$C10)</f>
        <v>0</v>
      </c>
      <c r="H10" s="128">
        <f>G10-F10</f>
        <v>0</v>
      </c>
      <c r="I10" s="129" t="str">
        <f>IFERROR(G10/F10-1,"")</f>
        <v/>
      </c>
      <c r="J10" s="130">
        <f t="shared" ref="J10" si="2">SUM(J11:J18)</f>
        <v>0</v>
      </c>
      <c r="K10" s="128">
        <f t="shared" ref="K10" si="3">SUM(K11:K18)</f>
        <v>0</v>
      </c>
      <c r="L10" s="128">
        <f>K10-J10</f>
        <v>0</v>
      </c>
      <c r="M10" s="129" t="str">
        <f>IFERROR(K10/J10-1,"")</f>
        <v/>
      </c>
      <c r="N10" s="130">
        <f t="shared" ref="N10:Q10" si="4">SUM(N11:N18)</f>
        <v>0</v>
      </c>
      <c r="O10" s="128">
        <f t="shared" ref="O10:P10" si="5">SUM(O11:O18)</f>
        <v>0</v>
      </c>
      <c r="P10" s="128">
        <f t="shared" si="5"/>
        <v>0</v>
      </c>
      <c r="Q10" s="128">
        <f t="shared" si="4"/>
        <v>0</v>
      </c>
      <c r="R10" s="131">
        <f>O10-N10</f>
        <v>0</v>
      </c>
      <c r="S10" s="218" t="str">
        <f>IFERROR(O10/N10-1,"")</f>
        <v/>
      </c>
      <c r="T10" s="131">
        <f>Q10-P10</f>
        <v>0</v>
      </c>
      <c r="U10" s="132" t="str">
        <f>IFERROR(Q10/P10-1,"")</f>
        <v/>
      </c>
    </row>
    <row r="11" spans="1:21">
      <c r="A11" s="134" t="s">
        <v>10</v>
      </c>
      <c r="B11" s="135" t="s">
        <v>182</v>
      </c>
      <c r="C11" s="135" t="str">
        <f>C10</f>
        <v>ДЗО 1</v>
      </c>
      <c r="D11" s="136" t="s">
        <v>182</v>
      </c>
      <c r="E11" s="137" t="s">
        <v>184</v>
      </c>
      <c r="F11" s="138"/>
      <c r="G11" s="139"/>
      <c r="H11" s="139"/>
      <c r="I11" s="140"/>
      <c r="J11" s="141">
        <f>SUMIFS(J19:J4993,$A19:$A4993,$A11,$C19:$C4993,$C11)</f>
        <v>0</v>
      </c>
      <c r="K11" s="142">
        <f>SUMIFS(K19:K4993,$A19:$A4993,$A11,$C19:$C4993,$C11)</f>
        <v>0</v>
      </c>
      <c r="L11" s="142">
        <f t="shared" ref="L11:L55" si="6">K11-J11</f>
        <v>0</v>
      </c>
      <c r="M11" s="143" t="str">
        <f t="shared" ref="M11:M55" si="7">IFERROR(K11/J11-1,"")</f>
        <v/>
      </c>
      <c r="N11" s="141">
        <f>SUMIFS(N19:N4993,$A19:$A4993,$A11,$C19:$C4993,$C11)</f>
        <v>0</v>
      </c>
      <c r="O11" s="142">
        <f>SUMIFS(O19:O4993,$A19:$A4993,$A11,$C19:$C4993,$C11)</f>
        <v>0</v>
      </c>
      <c r="P11" s="142">
        <f>SUMIFS(P19:P4993,$A19:$A4993,$A11,$C19:$C4993,$C11)</f>
        <v>0</v>
      </c>
      <c r="Q11" s="142">
        <f>SUMIFS(Q19:Q4993,$A19:$A4993,$A11,$C19:$C4993,$C11)</f>
        <v>0</v>
      </c>
      <c r="R11" s="144">
        <f t="shared" ref="R11:R55" si="8">O11-N11</f>
        <v>0</v>
      </c>
      <c r="S11" s="219" t="str">
        <f t="shared" ref="S11:S55" si="9">IFERROR(O11/N11-1,"")</f>
        <v/>
      </c>
      <c r="T11" s="144">
        <f t="shared" ref="T11:T55" si="10">Q11-P11</f>
        <v>0</v>
      </c>
      <c r="U11" s="145" t="str">
        <f t="shared" ref="U11:U55" si="11">IFERROR(Q11/P11-1,"")</f>
        <v/>
      </c>
    </row>
    <row r="12" spans="1:21">
      <c r="A12" s="134" t="s">
        <v>13</v>
      </c>
      <c r="B12" s="135" t="s">
        <v>182</v>
      </c>
      <c r="C12" s="135" t="str">
        <f t="shared" ref="C12:C18" si="12">C11</f>
        <v>ДЗО 1</v>
      </c>
      <c r="D12" s="136" t="s">
        <v>182</v>
      </c>
      <c r="E12" s="137" t="s">
        <v>185</v>
      </c>
      <c r="F12" s="138"/>
      <c r="G12" s="139"/>
      <c r="H12" s="139"/>
      <c r="I12" s="140"/>
      <c r="J12" s="141">
        <f>SUMIFS(J19:J4993,$A19:$A4993,$A12,$C19:$C4993,$C12)</f>
        <v>0</v>
      </c>
      <c r="K12" s="142">
        <f>SUMIFS(K19:K4993,$A19:$A4993,$A12,$C19:$C4993,$C12)</f>
        <v>0</v>
      </c>
      <c r="L12" s="142">
        <f t="shared" si="6"/>
        <v>0</v>
      </c>
      <c r="M12" s="143" t="str">
        <f t="shared" si="7"/>
        <v/>
      </c>
      <c r="N12" s="141">
        <f>SUMIFS(N19:N4993,$A19:$A4993,$A12,$C19:$C4993,$C12)</f>
        <v>0</v>
      </c>
      <c r="O12" s="142">
        <f>SUMIFS(O19:O4993,$A19:$A4993,$A12,$C19:$C4993,$C12)</f>
        <v>0</v>
      </c>
      <c r="P12" s="142">
        <f>SUMIFS(P19:P4993,$A19:$A4993,$A12,$C19:$C4993,$C12)</f>
        <v>0</v>
      </c>
      <c r="Q12" s="142">
        <f>SUMIFS(Q19:Q4993,$A19:$A4993,$A12,$C19:$C4993,$C12)</f>
        <v>0</v>
      </c>
      <c r="R12" s="144">
        <f t="shared" si="8"/>
        <v>0</v>
      </c>
      <c r="S12" s="219" t="str">
        <f t="shared" si="9"/>
        <v/>
      </c>
      <c r="T12" s="144">
        <f t="shared" si="10"/>
        <v>0</v>
      </c>
      <c r="U12" s="145" t="str">
        <f t="shared" si="11"/>
        <v/>
      </c>
    </row>
    <row r="13" spans="1:21">
      <c r="A13" s="134" t="s">
        <v>15</v>
      </c>
      <c r="B13" s="135" t="s">
        <v>182</v>
      </c>
      <c r="C13" s="135" t="str">
        <f t="shared" si="12"/>
        <v>ДЗО 1</v>
      </c>
      <c r="D13" s="136" t="s">
        <v>182</v>
      </c>
      <c r="E13" s="137" t="s">
        <v>186</v>
      </c>
      <c r="F13" s="138"/>
      <c r="G13" s="139"/>
      <c r="H13" s="139"/>
      <c r="I13" s="140"/>
      <c r="J13" s="141">
        <f>SUMIFS(J19:J4993,$A19:$A4993,$A13,$C19:$C4993,$C13)</f>
        <v>0</v>
      </c>
      <c r="K13" s="142">
        <f>SUMIFS(K19:K4993,$A19:$A4993,$A13,$C19:$C4993,$C13)</f>
        <v>0</v>
      </c>
      <c r="L13" s="142">
        <f t="shared" si="6"/>
        <v>0</v>
      </c>
      <c r="M13" s="143" t="str">
        <f t="shared" si="7"/>
        <v/>
      </c>
      <c r="N13" s="141">
        <f>SUMIFS(N19:N4993,$A19:$A4993,$A13,$C19:$C4993,$C13)</f>
        <v>0</v>
      </c>
      <c r="O13" s="142">
        <f>SUMIFS(O19:O4993,$A19:$A4993,$A13,$C19:$C4993,$C13)</f>
        <v>0</v>
      </c>
      <c r="P13" s="142">
        <f>SUMIFS(P19:P4993,$A19:$A4993,$A13,$C19:$C4993,$C13)</f>
        <v>0</v>
      </c>
      <c r="Q13" s="142">
        <f>SUMIFS(Q19:Q4993,$A19:$A4993,$A13,$C19:$C4993,$C13)</f>
        <v>0</v>
      </c>
      <c r="R13" s="144">
        <f t="shared" si="8"/>
        <v>0</v>
      </c>
      <c r="S13" s="219" t="str">
        <f t="shared" si="9"/>
        <v/>
      </c>
      <c r="T13" s="144">
        <f t="shared" si="10"/>
        <v>0</v>
      </c>
      <c r="U13" s="145" t="str">
        <f t="shared" si="11"/>
        <v/>
      </c>
    </row>
    <row r="14" spans="1:21">
      <c r="A14" s="134" t="s">
        <v>17</v>
      </c>
      <c r="B14" s="135" t="s">
        <v>182</v>
      </c>
      <c r="C14" s="135" t="str">
        <f t="shared" si="12"/>
        <v>ДЗО 1</v>
      </c>
      <c r="D14" s="136" t="s">
        <v>182</v>
      </c>
      <c r="E14" s="137" t="s">
        <v>187</v>
      </c>
      <c r="F14" s="138"/>
      <c r="G14" s="139"/>
      <c r="H14" s="139"/>
      <c r="I14" s="140"/>
      <c r="J14" s="141">
        <f>SUMIFS(J19:J4993,$A19:$A4993,$A14,$C19:$C4993,$C14)</f>
        <v>0</v>
      </c>
      <c r="K14" s="142">
        <f>SUMIFS(K19:K4993,$A19:$A4993,$A14,$C19:$C4993,$C14)</f>
        <v>0</v>
      </c>
      <c r="L14" s="142">
        <f t="shared" si="6"/>
        <v>0</v>
      </c>
      <c r="M14" s="143" t="str">
        <f t="shared" si="7"/>
        <v/>
      </c>
      <c r="N14" s="141">
        <f>SUMIFS(N19:N4993,$A19:$A4993,$A14,$C19:$C4993,$C14)</f>
        <v>0</v>
      </c>
      <c r="O14" s="142">
        <f>SUMIFS(O19:O4993,$A19:$A4993,$A14,$C19:$C4993,$C14)</f>
        <v>0</v>
      </c>
      <c r="P14" s="142">
        <f>SUMIFS(P19:P4993,$A19:$A4993,$A14,$C19:$C4993,$C14)</f>
        <v>0</v>
      </c>
      <c r="Q14" s="142">
        <f>SUMIFS(Q19:Q4993,$A19:$A4993,$A14,$C19:$C4993,$C14)</f>
        <v>0</v>
      </c>
      <c r="R14" s="144">
        <f t="shared" si="8"/>
        <v>0</v>
      </c>
      <c r="S14" s="219" t="str">
        <f t="shared" si="9"/>
        <v/>
      </c>
      <c r="T14" s="144">
        <f t="shared" si="10"/>
        <v>0</v>
      </c>
      <c r="U14" s="145" t="str">
        <f t="shared" si="11"/>
        <v/>
      </c>
    </row>
    <row r="15" spans="1:21">
      <c r="A15" s="134" t="s">
        <v>19</v>
      </c>
      <c r="B15" s="135" t="s">
        <v>182</v>
      </c>
      <c r="C15" s="135" t="str">
        <f t="shared" si="12"/>
        <v>ДЗО 1</v>
      </c>
      <c r="D15" s="136" t="s">
        <v>182</v>
      </c>
      <c r="E15" s="137" t="s">
        <v>188</v>
      </c>
      <c r="F15" s="138"/>
      <c r="G15" s="139"/>
      <c r="H15" s="139"/>
      <c r="I15" s="140"/>
      <c r="J15" s="141">
        <f>SUMIFS(J19:J4993,$A19:$A4993,$A15,$C19:$C4993,$C15)</f>
        <v>0</v>
      </c>
      <c r="K15" s="142">
        <f>SUMIFS(K19:K4993,$A19:$A4993,$A15,$C19:$C4993,$C15)</f>
        <v>0</v>
      </c>
      <c r="L15" s="142">
        <f t="shared" si="6"/>
        <v>0</v>
      </c>
      <c r="M15" s="143" t="str">
        <f t="shared" si="7"/>
        <v/>
      </c>
      <c r="N15" s="141">
        <f>SUMIFS(N19:N4993,$A19:$A4993,$A15,$C19:$C4993,$C15)</f>
        <v>0</v>
      </c>
      <c r="O15" s="142">
        <f>SUMIFS(O19:O4993,$A19:$A4993,$A15,$C19:$C4993,$C15)</f>
        <v>0</v>
      </c>
      <c r="P15" s="142">
        <f>SUMIFS(P19:P4993,$A19:$A4993,$A15,$C19:$C4993,$C15)</f>
        <v>0</v>
      </c>
      <c r="Q15" s="142">
        <f>SUMIFS(Q19:Q4993,$A19:$A4993,$A15,$C19:$C4993,$C15)</f>
        <v>0</v>
      </c>
      <c r="R15" s="144">
        <f t="shared" si="8"/>
        <v>0</v>
      </c>
      <c r="S15" s="219" t="str">
        <f t="shared" si="9"/>
        <v/>
      </c>
      <c r="T15" s="144">
        <f t="shared" si="10"/>
        <v>0</v>
      </c>
      <c r="U15" s="145" t="str">
        <f t="shared" si="11"/>
        <v/>
      </c>
    </row>
    <row r="16" spans="1:21" ht="30">
      <c r="A16" s="134" t="s">
        <v>21</v>
      </c>
      <c r="B16" s="135" t="s">
        <v>182</v>
      </c>
      <c r="C16" s="135" t="str">
        <f t="shared" si="12"/>
        <v>ДЗО 1</v>
      </c>
      <c r="D16" s="136" t="s">
        <v>182</v>
      </c>
      <c r="E16" s="137" t="s">
        <v>189</v>
      </c>
      <c r="F16" s="138"/>
      <c r="G16" s="139"/>
      <c r="H16" s="139"/>
      <c r="I16" s="140"/>
      <c r="J16" s="141">
        <f>SUMIFS(J19:J4993,$A19:$A4993,$A16,$C19:$C4993,$C16)</f>
        <v>0</v>
      </c>
      <c r="K16" s="142">
        <f>SUMIFS(K19:K4993,$A19:$A4993,$A16,$C19:$C4993,$C16)</f>
        <v>0</v>
      </c>
      <c r="L16" s="142">
        <f t="shared" si="6"/>
        <v>0</v>
      </c>
      <c r="M16" s="143" t="str">
        <f t="shared" si="7"/>
        <v/>
      </c>
      <c r="N16" s="141">
        <f>SUMIFS(N19:N4993,$A19:$A4993,$A16,$C19:$C4993,$C16)</f>
        <v>0</v>
      </c>
      <c r="O16" s="142">
        <f>SUMIFS(O19:O4993,$A19:$A4993,$A16,$C19:$C4993,$C16)</f>
        <v>0</v>
      </c>
      <c r="P16" s="142">
        <f>SUMIFS(P19:P4993,$A19:$A4993,$A16,$C19:$C4993,$C16)</f>
        <v>0</v>
      </c>
      <c r="Q16" s="142">
        <f>SUMIFS(Q19:Q4993,$A19:$A4993,$A16,$C19:$C4993,$C16)</f>
        <v>0</v>
      </c>
      <c r="R16" s="144">
        <f t="shared" si="8"/>
        <v>0</v>
      </c>
      <c r="S16" s="219" t="str">
        <f t="shared" si="9"/>
        <v/>
      </c>
      <c r="T16" s="144">
        <f t="shared" si="10"/>
        <v>0</v>
      </c>
      <c r="U16" s="145" t="str">
        <f t="shared" si="11"/>
        <v/>
      </c>
    </row>
    <row r="17" spans="1:21">
      <c r="A17" s="134" t="s">
        <v>23</v>
      </c>
      <c r="B17" s="135" t="s">
        <v>182</v>
      </c>
      <c r="C17" s="135" t="str">
        <f t="shared" si="12"/>
        <v>ДЗО 1</v>
      </c>
      <c r="D17" s="136" t="s">
        <v>182</v>
      </c>
      <c r="E17" s="137" t="s">
        <v>190</v>
      </c>
      <c r="F17" s="138"/>
      <c r="G17" s="139"/>
      <c r="H17" s="139"/>
      <c r="I17" s="140"/>
      <c r="J17" s="141">
        <f>SUMIFS(J19:J4993,$A19:$A4993,$A17,$C19:$C4993,$C17)</f>
        <v>0</v>
      </c>
      <c r="K17" s="142">
        <f>SUMIFS(K19:K4993,$A19:$A4993,$A17,$C19:$C4993,$C17)</f>
        <v>0</v>
      </c>
      <c r="L17" s="142">
        <f t="shared" si="6"/>
        <v>0</v>
      </c>
      <c r="M17" s="143" t="str">
        <f t="shared" si="7"/>
        <v/>
      </c>
      <c r="N17" s="141">
        <f>SUMIFS(N19:N4993,$A19:$A4993,$A17,$C19:$C4993,$C17)</f>
        <v>0</v>
      </c>
      <c r="O17" s="142">
        <f>SUMIFS(O19:O4993,$A19:$A4993,$A17,$C19:$C4993,$C17)</f>
        <v>0</v>
      </c>
      <c r="P17" s="142">
        <f>SUMIFS(P19:P4993,$A19:$A4993,$A17,$C19:$C4993,$C17)</f>
        <v>0</v>
      </c>
      <c r="Q17" s="142">
        <f>SUMIFS(Q19:Q4993,$A19:$A4993,$A17,$C19:$C4993,$C17)</f>
        <v>0</v>
      </c>
      <c r="R17" s="144">
        <f t="shared" si="8"/>
        <v>0</v>
      </c>
      <c r="S17" s="219" t="str">
        <f t="shared" si="9"/>
        <v/>
      </c>
      <c r="T17" s="144">
        <f t="shared" si="10"/>
        <v>0</v>
      </c>
      <c r="U17" s="145" t="str">
        <f t="shared" si="11"/>
        <v/>
      </c>
    </row>
    <row r="18" spans="1:21">
      <c r="A18" s="146" t="s">
        <v>25</v>
      </c>
      <c r="B18" s="147" t="s">
        <v>182</v>
      </c>
      <c r="C18" s="147" t="str">
        <f t="shared" si="12"/>
        <v>ДЗО 1</v>
      </c>
      <c r="D18" s="148" t="s">
        <v>182</v>
      </c>
      <c r="E18" s="149" t="s">
        <v>191</v>
      </c>
      <c r="F18" s="150"/>
      <c r="G18" s="151"/>
      <c r="H18" s="151"/>
      <c r="I18" s="152"/>
      <c r="J18" s="153">
        <f>SUMIFS(J19:J4993,$A19:$A4993,$A18,$C19:$C4993,$C18)</f>
        <v>0</v>
      </c>
      <c r="K18" s="154">
        <f>SUMIFS(K19:K4993,$A19:$A4993,$A18,$C19:$C4993,$C18)</f>
        <v>0</v>
      </c>
      <c r="L18" s="154">
        <f t="shared" si="6"/>
        <v>0</v>
      </c>
      <c r="M18" s="155" t="str">
        <f t="shared" si="7"/>
        <v/>
      </c>
      <c r="N18" s="153">
        <f>SUMIFS(N19:N4993,$A19:$A4993,$A18,$C19:$C4993,$C18)</f>
        <v>0</v>
      </c>
      <c r="O18" s="154">
        <f>SUMIFS(O19:O4993,$A19:$A4993,$A18,$C19:$C4993,$C18)</f>
        <v>0</v>
      </c>
      <c r="P18" s="154">
        <f>SUMIFS(P19:P4993,$A19:$A4993,$A18,$C19:$C4993,$C18)</f>
        <v>0</v>
      </c>
      <c r="Q18" s="154">
        <f>SUMIFS(Q19:Q4993,$A19:$A4993,$A18,$C19:$C4993,$C18)</f>
        <v>0</v>
      </c>
      <c r="R18" s="156">
        <f t="shared" si="8"/>
        <v>0</v>
      </c>
      <c r="S18" s="220" t="str">
        <f t="shared" si="9"/>
        <v/>
      </c>
      <c r="T18" s="156">
        <f t="shared" si="10"/>
        <v>0</v>
      </c>
      <c r="U18" s="157" t="str">
        <f t="shared" si="11"/>
        <v/>
      </c>
    </row>
    <row r="19" spans="1:21" ht="15.75">
      <c r="A19" s="158" t="s">
        <v>181</v>
      </c>
      <c r="B19" s="159" t="s">
        <v>206</v>
      </c>
      <c r="C19" s="160" t="s">
        <v>192</v>
      </c>
      <c r="D19" s="161" t="s">
        <v>207</v>
      </c>
      <c r="E19" s="162" t="s">
        <v>183</v>
      </c>
      <c r="F19" s="209"/>
      <c r="G19" s="210"/>
      <c r="H19" s="163">
        <f>G19-F19</f>
        <v>0</v>
      </c>
      <c r="I19" s="164" t="str">
        <f>IFERROR(G19/F19-1,"")</f>
        <v/>
      </c>
      <c r="J19" s="165">
        <f>SUM(J20,J25,J30,J35,J40,J45,J50,J51)</f>
        <v>0</v>
      </c>
      <c r="K19" s="163">
        <f>SUM(K20,K25,K30,K35,K40,K45,K50,K51)</f>
        <v>0</v>
      </c>
      <c r="L19" s="163">
        <f t="shared" si="6"/>
        <v>0</v>
      </c>
      <c r="M19" s="164" t="str">
        <f t="shared" si="7"/>
        <v/>
      </c>
      <c r="N19" s="165">
        <f>SUM(N20,N25,N30,N35,N40,N45,N50,N51)</f>
        <v>0</v>
      </c>
      <c r="O19" s="163">
        <f>SUM(O20,O25,O30,O35,O40,O45,O50,O51)</f>
        <v>0</v>
      </c>
      <c r="P19" s="163">
        <f>SUM(P20,P25,P30,P35,P40,P45,P50,P51)</f>
        <v>0</v>
      </c>
      <c r="Q19" s="163">
        <f>SUM(Q20,Q25,Q30,Q35,Q40,Q45,Q50,Q51)</f>
        <v>0</v>
      </c>
      <c r="R19" s="166">
        <f t="shared" si="8"/>
        <v>0</v>
      </c>
      <c r="S19" s="221" t="str">
        <f t="shared" si="9"/>
        <v/>
      </c>
      <c r="T19" s="166">
        <f t="shared" si="10"/>
        <v>0</v>
      </c>
      <c r="U19" s="167" t="str">
        <f t="shared" si="11"/>
        <v/>
      </c>
    </row>
    <row r="20" spans="1:21">
      <c r="A20" s="168" t="s">
        <v>10</v>
      </c>
      <c r="B20" s="169" t="str">
        <f>B19</f>
        <v>субъект РФ 1</v>
      </c>
      <c r="C20" s="169" t="str">
        <f t="shared" ref="C20:D35" si="13">C19</f>
        <v>ДЗО 1</v>
      </c>
      <c r="D20" s="170" t="str">
        <f>D19</f>
        <v>филиал 1</v>
      </c>
      <c r="E20" s="171" t="s">
        <v>193</v>
      </c>
      <c r="F20" s="138"/>
      <c r="G20" s="139"/>
      <c r="H20" s="139"/>
      <c r="I20" s="140"/>
      <c r="J20" s="172">
        <f>SUM(J21:J24)</f>
        <v>0</v>
      </c>
      <c r="K20" s="173">
        <f>SUM(K21:K24)</f>
        <v>0</v>
      </c>
      <c r="L20" s="173">
        <f t="shared" si="6"/>
        <v>0</v>
      </c>
      <c r="M20" s="174" t="str">
        <f t="shared" si="7"/>
        <v/>
      </c>
      <c r="N20" s="172">
        <f>SUM(N21:N24)</f>
        <v>0</v>
      </c>
      <c r="O20" s="173">
        <f>SUM(O21:O24)</f>
        <v>0</v>
      </c>
      <c r="P20" s="173">
        <f>SUM(P21:P24)</f>
        <v>0</v>
      </c>
      <c r="Q20" s="173">
        <f>SUM(Q21:Q24)</f>
        <v>0</v>
      </c>
      <c r="R20" s="175">
        <f t="shared" si="8"/>
        <v>0</v>
      </c>
      <c r="S20" s="222" t="str">
        <f t="shared" si="9"/>
        <v/>
      </c>
      <c r="T20" s="175">
        <f t="shared" si="10"/>
        <v>0</v>
      </c>
      <c r="U20" s="176" t="str">
        <f t="shared" si="11"/>
        <v/>
      </c>
    </row>
    <row r="21" spans="1:21">
      <c r="A21" s="177"/>
      <c r="B21" s="178" t="str">
        <f t="shared" ref="B21:D36" si="14">B20</f>
        <v>субъект РФ 1</v>
      </c>
      <c r="C21" s="178" t="str">
        <f t="shared" si="13"/>
        <v>ДЗО 1</v>
      </c>
      <c r="D21" s="179" t="str">
        <f t="shared" si="13"/>
        <v>филиал 1</v>
      </c>
      <c r="E21" s="191" t="s">
        <v>194</v>
      </c>
      <c r="F21" s="181"/>
      <c r="G21" s="182"/>
      <c r="H21" s="182"/>
      <c r="I21" s="183"/>
      <c r="J21" s="184"/>
      <c r="K21" s="185"/>
      <c r="L21" s="185">
        <f t="shared" si="6"/>
        <v>0</v>
      </c>
      <c r="M21" s="186" t="str">
        <f t="shared" si="7"/>
        <v/>
      </c>
      <c r="N21" s="184"/>
      <c r="O21" s="185"/>
      <c r="P21" s="185"/>
      <c r="Q21" s="185"/>
      <c r="R21" s="187">
        <f t="shared" si="8"/>
        <v>0</v>
      </c>
      <c r="S21" s="223" t="str">
        <f t="shared" si="9"/>
        <v/>
      </c>
      <c r="T21" s="187">
        <f t="shared" si="10"/>
        <v>0</v>
      </c>
      <c r="U21" s="188" t="str">
        <f t="shared" si="11"/>
        <v/>
      </c>
    </row>
    <row r="22" spans="1:21">
      <c r="A22" s="177"/>
      <c r="B22" s="178" t="str">
        <f t="shared" si="14"/>
        <v>субъект РФ 1</v>
      </c>
      <c r="C22" s="178" t="str">
        <f t="shared" si="13"/>
        <v>ДЗО 1</v>
      </c>
      <c r="D22" s="179" t="str">
        <f t="shared" si="13"/>
        <v>филиал 1</v>
      </c>
      <c r="E22" s="191" t="s">
        <v>196</v>
      </c>
      <c r="F22" s="181"/>
      <c r="G22" s="182"/>
      <c r="H22" s="182"/>
      <c r="I22" s="183"/>
      <c r="J22" s="184"/>
      <c r="K22" s="185"/>
      <c r="L22" s="185">
        <f t="shared" si="6"/>
        <v>0</v>
      </c>
      <c r="M22" s="186" t="str">
        <f t="shared" si="7"/>
        <v/>
      </c>
      <c r="N22" s="184"/>
      <c r="O22" s="185"/>
      <c r="P22" s="185"/>
      <c r="Q22" s="185"/>
      <c r="R22" s="187">
        <f t="shared" si="8"/>
        <v>0</v>
      </c>
      <c r="S22" s="223" t="str">
        <f t="shared" si="9"/>
        <v/>
      </c>
      <c r="T22" s="187">
        <f t="shared" si="10"/>
        <v>0</v>
      </c>
      <c r="U22" s="188" t="str">
        <f t="shared" si="11"/>
        <v/>
      </c>
    </row>
    <row r="23" spans="1:21">
      <c r="A23" s="177"/>
      <c r="B23" s="178" t="str">
        <f t="shared" si="14"/>
        <v>субъект РФ 1</v>
      </c>
      <c r="C23" s="178" t="str">
        <f t="shared" si="13"/>
        <v>ДЗО 1</v>
      </c>
      <c r="D23" s="179" t="str">
        <f t="shared" si="13"/>
        <v>филиал 1</v>
      </c>
      <c r="E23" s="191" t="s">
        <v>198</v>
      </c>
      <c r="F23" s="181"/>
      <c r="G23" s="182"/>
      <c r="H23" s="182"/>
      <c r="I23" s="183"/>
      <c r="J23" s="184"/>
      <c r="K23" s="185"/>
      <c r="L23" s="185">
        <f t="shared" si="6"/>
        <v>0</v>
      </c>
      <c r="M23" s="186" t="str">
        <f t="shared" si="7"/>
        <v/>
      </c>
      <c r="N23" s="184"/>
      <c r="O23" s="185"/>
      <c r="P23" s="185"/>
      <c r="Q23" s="185"/>
      <c r="R23" s="187">
        <f t="shared" si="8"/>
        <v>0</v>
      </c>
      <c r="S23" s="223" t="str">
        <f t="shared" si="9"/>
        <v/>
      </c>
      <c r="T23" s="187">
        <f t="shared" si="10"/>
        <v>0</v>
      </c>
      <c r="U23" s="188" t="str">
        <f t="shared" si="11"/>
        <v/>
      </c>
    </row>
    <row r="24" spans="1:21">
      <c r="A24" s="177"/>
      <c r="B24" s="178" t="str">
        <f t="shared" si="14"/>
        <v>субъект РФ 1</v>
      </c>
      <c r="C24" s="178" t="str">
        <f t="shared" si="13"/>
        <v>ДЗО 1</v>
      </c>
      <c r="D24" s="179" t="str">
        <f t="shared" si="13"/>
        <v>филиал 1</v>
      </c>
      <c r="E24" s="191" t="s">
        <v>200</v>
      </c>
      <c r="F24" s="181"/>
      <c r="G24" s="182"/>
      <c r="H24" s="182"/>
      <c r="I24" s="183"/>
      <c r="J24" s="189"/>
      <c r="K24" s="190"/>
      <c r="L24" s="185">
        <f t="shared" si="6"/>
        <v>0</v>
      </c>
      <c r="M24" s="186" t="str">
        <f t="shared" si="7"/>
        <v/>
      </c>
      <c r="N24" s="189"/>
      <c r="O24" s="190"/>
      <c r="P24" s="190"/>
      <c r="Q24" s="190"/>
      <c r="R24" s="187">
        <f t="shared" si="8"/>
        <v>0</v>
      </c>
      <c r="S24" s="223" t="str">
        <f t="shared" si="9"/>
        <v/>
      </c>
      <c r="T24" s="187">
        <f t="shared" si="10"/>
        <v>0</v>
      </c>
      <c r="U24" s="188" t="str">
        <f t="shared" si="11"/>
        <v/>
      </c>
    </row>
    <row r="25" spans="1:21">
      <c r="A25" s="168" t="s">
        <v>13</v>
      </c>
      <c r="B25" s="169" t="str">
        <f t="shared" si="14"/>
        <v>субъект РФ 1</v>
      </c>
      <c r="C25" s="169" t="str">
        <f t="shared" si="13"/>
        <v>ДЗО 1</v>
      </c>
      <c r="D25" s="170" t="str">
        <f t="shared" si="13"/>
        <v>филиал 1</v>
      </c>
      <c r="E25" s="171" t="s">
        <v>201</v>
      </c>
      <c r="F25" s="138"/>
      <c r="G25" s="139"/>
      <c r="H25" s="139"/>
      <c r="I25" s="140"/>
      <c r="J25" s="172">
        <f t="shared" ref="J25:K25" si="15">SUM(J26:J29)</f>
        <v>0</v>
      </c>
      <c r="K25" s="173">
        <f t="shared" si="15"/>
        <v>0</v>
      </c>
      <c r="L25" s="173">
        <f t="shared" si="6"/>
        <v>0</v>
      </c>
      <c r="M25" s="174" t="str">
        <f t="shared" si="7"/>
        <v/>
      </c>
      <c r="N25" s="172">
        <f t="shared" ref="N25:Q25" si="16">SUM(N26:N29)</f>
        <v>0</v>
      </c>
      <c r="O25" s="173">
        <f t="shared" si="16"/>
        <v>0</v>
      </c>
      <c r="P25" s="173">
        <f t="shared" si="16"/>
        <v>0</v>
      </c>
      <c r="Q25" s="173">
        <f t="shared" si="16"/>
        <v>0</v>
      </c>
      <c r="R25" s="175">
        <f t="shared" si="8"/>
        <v>0</v>
      </c>
      <c r="S25" s="222" t="str">
        <f t="shared" si="9"/>
        <v/>
      </c>
      <c r="T25" s="175">
        <f t="shared" si="10"/>
        <v>0</v>
      </c>
      <c r="U25" s="176" t="str">
        <f t="shared" si="11"/>
        <v/>
      </c>
    </row>
    <row r="26" spans="1:21">
      <c r="A26" s="177"/>
      <c r="B26" s="178" t="str">
        <f t="shared" si="14"/>
        <v>субъект РФ 1</v>
      </c>
      <c r="C26" s="178" t="str">
        <f t="shared" si="13"/>
        <v>ДЗО 1</v>
      </c>
      <c r="D26" s="179" t="str">
        <f t="shared" si="13"/>
        <v>филиал 1</v>
      </c>
      <c r="E26" s="191" t="s">
        <v>194</v>
      </c>
      <c r="F26" s="181"/>
      <c r="G26" s="182"/>
      <c r="H26" s="182"/>
      <c r="I26" s="183"/>
      <c r="J26" s="184"/>
      <c r="K26" s="185"/>
      <c r="L26" s="185">
        <f t="shared" si="6"/>
        <v>0</v>
      </c>
      <c r="M26" s="186" t="str">
        <f t="shared" si="7"/>
        <v/>
      </c>
      <c r="N26" s="184"/>
      <c r="O26" s="185"/>
      <c r="P26" s="185"/>
      <c r="Q26" s="185"/>
      <c r="R26" s="187">
        <f t="shared" si="8"/>
        <v>0</v>
      </c>
      <c r="S26" s="223" t="str">
        <f t="shared" si="9"/>
        <v/>
      </c>
      <c r="T26" s="187">
        <f t="shared" si="10"/>
        <v>0</v>
      </c>
      <c r="U26" s="188" t="str">
        <f t="shared" si="11"/>
        <v/>
      </c>
    </row>
    <row r="27" spans="1:21">
      <c r="A27" s="177"/>
      <c r="B27" s="178" t="str">
        <f t="shared" si="14"/>
        <v>субъект РФ 1</v>
      </c>
      <c r="C27" s="178" t="str">
        <f t="shared" si="13"/>
        <v>ДЗО 1</v>
      </c>
      <c r="D27" s="179" t="str">
        <f t="shared" si="13"/>
        <v>филиал 1</v>
      </c>
      <c r="E27" s="191" t="s">
        <v>196</v>
      </c>
      <c r="F27" s="181"/>
      <c r="G27" s="182"/>
      <c r="H27" s="182"/>
      <c r="I27" s="183"/>
      <c r="J27" s="184"/>
      <c r="K27" s="185"/>
      <c r="L27" s="185">
        <f t="shared" si="6"/>
        <v>0</v>
      </c>
      <c r="M27" s="186" t="str">
        <f t="shared" si="7"/>
        <v/>
      </c>
      <c r="N27" s="184"/>
      <c r="O27" s="185"/>
      <c r="P27" s="185"/>
      <c r="Q27" s="185"/>
      <c r="R27" s="187">
        <f t="shared" si="8"/>
        <v>0</v>
      </c>
      <c r="S27" s="223" t="str">
        <f t="shared" si="9"/>
        <v/>
      </c>
      <c r="T27" s="187">
        <f t="shared" si="10"/>
        <v>0</v>
      </c>
      <c r="U27" s="188" t="str">
        <f t="shared" si="11"/>
        <v/>
      </c>
    </row>
    <row r="28" spans="1:21">
      <c r="A28" s="177"/>
      <c r="B28" s="178" t="str">
        <f t="shared" si="14"/>
        <v>субъект РФ 1</v>
      </c>
      <c r="C28" s="178" t="str">
        <f t="shared" si="13"/>
        <v>ДЗО 1</v>
      </c>
      <c r="D28" s="179" t="str">
        <f t="shared" si="13"/>
        <v>филиал 1</v>
      </c>
      <c r="E28" s="191" t="s">
        <v>198</v>
      </c>
      <c r="F28" s="181"/>
      <c r="G28" s="182"/>
      <c r="H28" s="182"/>
      <c r="I28" s="183"/>
      <c r="J28" s="184"/>
      <c r="K28" s="185"/>
      <c r="L28" s="185">
        <f t="shared" si="6"/>
        <v>0</v>
      </c>
      <c r="M28" s="186" t="str">
        <f t="shared" si="7"/>
        <v/>
      </c>
      <c r="N28" s="184"/>
      <c r="O28" s="185"/>
      <c r="P28" s="185"/>
      <c r="Q28" s="185"/>
      <c r="R28" s="187">
        <f t="shared" si="8"/>
        <v>0</v>
      </c>
      <c r="S28" s="223" t="str">
        <f t="shared" si="9"/>
        <v/>
      </c>
      <c r="T28" s="187">
        <f t="shared" si="10"/>
        <v>0</v>
      </c>
      <c r="U28" s="188" t="str">
        <f t="shared" si="11"/>
        <v/>
      </c>
    </row>
    <row r="29" spans="1:21">
      <c r="A29" s="177"/>
      <c r="B29" s="178" t="str">
        <f t="shared" si="14"/>
        <v>субъект РФ 1</v>
      </c>
      <c r="C29" s="178" t="str">
        <f t="shared" si="13"/>
        <v>ДЗО 1</v>
      </c>
      <c r="D29" s="179" t="str">
        <f t="shared" si="13"/>
        <v>филиал 1</v>
      </c>
      <c r="E29" s="191" t="s">
        <v>200</v>
      </c>
      <c r="F29" s="181"/>
      <c r="G29" s="182"/>
      <c r="H29" s="182"/>
      <c r="I29" s="183"/>
      <c r="J29" s="184"/>
      <c r="K29" s="185"/>
      <c r="L29" s="185">
        <f t="shared" si="6"/>
        <v>0</v>
      </c>
      <c r="M29" s="186" t="str">
        <f t="shared" si="7"/>
        <v/>
      </c>
      <c r="N29" s="184"/>
      <c r="O29" s="185"/>
      <c r="P29" s="185"/>
      <c r="Q29" s="185"/>
      <c r="R29" s="187">
        <f t="shared" si="8"/>
        <v>0</v>
      </c>
      <c r="S29" s="223" t="str">
        <f t="shared" si="9"/>
        <v/>
      </c>
      <c r="T29" s="187">
        <f t="shared" si="10"/>
        <v>0</v>
      </c>
      <c r="U29" s="188" t="str">
        <f t="shared" si="11"/>
        <v/>
      </c>
    </row>
    <row r="30" spans="1:21">
      <c r="A30" s="168" t="s">
        <v>15</v>
      </c>
      <c r="B30" s="169" t="str">
        <f t="shared" si="14"/>
        <v>субъект РФ 1</v>
      </c>
      <c r="C30" s="169" t="str">
        <f t="shared" si="13"/>
        <v>ДЗО 1</v>
      </c>
      <c r="D30" s="170" t="str">
        <f t="shared" si="13"/>
        <v>филиал 1</v>
      </c>
      <c r="E30" s="171" t="s">
        <v>186</v>
      </c>
      <c r="F30" s="138"/>
      <c r="G30" s="139"/>
      <c r="H30" s="139"/>
      <c r="I30" s="140"/>
      <c r="J30" s="172">
        <f t="shared" ref="J30:K30" si="17">SUM(J31:J34)</f>
        <v>0</v>
      </c>
      <c r="K30" s="173">
        <f t="shared" si="17"/>
        <v>0</v>
      </c>
      <c r="L30" s="173">
        <f t="shared" si="6"/>
        <v>0</v>
      </c>
      <c r="M30" s="174" t="str">
        <f t="shared" si="7"/>
        <v/>
      </c>
      <c r="N30" s="172">
        <f t="shared" ref="N30:Q30" si="18">SUM(N31:N34)</f>
        <v>0</v>
      </c>
      <c r="O30" s="173">
        <f t="shared" si="18"/>
        <v>0</v>
      </c>
      <c r="P30" s="173">
        <f t="shared" si="18"/>
        <v>0</v>
      </c>
      <c r="Q30" s="173">
        <f t="shared" si="18"/>
        <v>0</v>
      </c>
      <c r="R30" s="175">
        <f t="shared" si="8"/>
        <v>0</v>
      </c>
      <c r="S30" s="222" t="str">
        <f t="shared" si="9"/>
        <v/>
      </c>
      <c r="T30" s="175">
        <f t="shared" si="10"/>
        <v>0</v>
      </c>
      <c r="U30" s="176" t="str">
        <f t="shared" si="11"/>
        <v/>
      </c>
    </row>
    <row r="31" spans="1:21">
      <c r="A31" s="177"/>
      <c r="B31" s="178" t="str">
        <f t="shared" si="14"/>
        <v>субъект РФ 1</v>
      </c>
      <c r="C31" s="178" t="str">
        <f t="shared" si="13"/>
        <v>ДЗО 1</v>
      </c>
      <c r="D31" s="179" t="str">
        <f t="shared" si="13"/>
        <v>филиал 1</v>
      </c>
      <c r="E31" s="191" t="s">
        <v>194</v>
      </c>
      <c r="F31" s="181"/>
      <c r="G31" s="182"/>
      <c r="H31" s="182"/>
      <c r="I31" s="183"/>
      <c r="J31" s="184"/>
      <c r="K31" s="185"/>
      <c r="L31" s="185">
        <f t="shared" si="6"/>
        <v>0</v>
      </c>
      <c r="M31" s="186" t="str">
        <f t="shared" si="7"/>
        <v/>
      </c>
      <c r="N31" s="184"/>
      <c r="O31" s="185"/>
      <c r="P31" s="185"/>
      <c r="Q31" s="185"/>
      <c r="R31" s="187">
        <f t="shared" si="8"/>
        <v>0</v>
      </c>
      <c r="S31" s="223" t="str">
        <f t="shared" si="9"/>
        <v/>
      </c>
      <c r="T31" s="187">
        <f t="shared" si="10"/>
        <v>0</v>
      </c>
      <c r="U31" s="188" t="str">
        <f t="shared" si="11"/>
        <v/>
      </c>
    </row>
    <row r="32" spans="1:21">
      <c r="A32" s="177"/>
      <c r="B32" s="178" t="str">
        <f t="shared" si="14"/>
        <v>субъект РФ 1</v>
      </c>
      <c r="C32" s="178" t="str">
        <f t="shared" si="13"/>
        <v>ДЗО 1</v>
      </c>
      <c r="D32" s="179" t="str">
        <f t="shared" si="13"/>
        <v>филиал 1</v>
      </c>
      <c r="E32" s="191" t="s">
        <v>196</v>
      </c>
      <c r="F32" s="181"/>
      <c r="G32" s="182"/>
      <c r="H32" s="182"/>
      <c r="I32" s="183"/>
      <c r="J32" s="184"/>
      <c r="K32" s="185"/>
      <c r="L32" s="185">
        <f t="shared" si="6"/>
        <v>0</v>
      </c>
      <c r="M32" s="186" t="str">
        <f t="shared" si="7"/>
        <v/>
      </c>
      <c r="N32" s="184"/>
      <c r="O32" s="185"/>
      <c r="P32" s="185"/>
      <c r="Q32" s="185"/>
      <c r="R32" s="187">
        <f t="shared" si="8"/>
        <v>0</v>
      </c>
      <c r="S32" s="223" t="str">
        <f t="shared" si="9"/>
        <v/>
      </c>
      <c r="T32" s="187">
        <f t="shared" si="10"/>
        <v>0</v>
      </c>
      <c r="U32" s="188" t="str">
        <f t="shared" si="11"/>
        <v/>
      </c>
    </row>
    <row r="33" spans="1:21">
      <c r="A33" s="177"/>
      <c r="B33" s="178" t="str">
        <f t="shared" si="14"/>
        <v>субъект РФ 1</v>
      </c>
      <c r="C33" s="178" t="str">
        <f t="shared" si="13"/>
        <v>ДЗО 1</v>
      </c>
      <c r="D33" s="179" t="str">
        <f t="shared" si="13"/>
        <v>филиал 1</v>
      </c>
      <c r="E33" s="191" t="s">
        <v>198</v>
      </c>
      <c r="F33" s="181"/>
      <c r="G33" s="182"/>
      <c r="H33" s="182"/>
      <c r="I33" s="183"/>
      <c r="J33" s="189"/>
      <c r="K33" s="190"/>
      <c r="L33" s="185">
        <f t="shared" si="6"/>
        <v>0</v>
      </c>
      <c r="M33" s="186" t="str">
        <f t="shared" si="7"/>
        <v/>
      </c>
      <c r="N33" s="189"/>
      <c r="O33" s="190"/>
      <c r="P33" s="190"/>
      <c r="Q33" s="190"/>
      <c r="R33" s="187">
        <f t="shared" si="8"/>
        <v>0</v>
      </c>
      <c r="S33" s="223" t="str">
        <f t="shared" si="9"/>
        <v/>
      </c>
      <c r="T33" s="187">
        <f t="shared" si="10"/>
        <v>0</v>
      </c>
      <c r="U33" s="188" t="str">
        <f t="shared" si="11"/>
        <v/>
      </c>
    </row>
    <row r="34" spans="1:21">
      <c r="A34" s="177"/>
      <c r="B34" s="178" t="str">
        <f t="shared" si="14"/>
        <v>субъект РФ 1</v>
      </c>
      <c r="C34" s="178" t="str">
        <f t="shared" si="13"/>
        <v>ДЗО 1</v>
      </c>
      <c r="D34" s="179" t="str">
        <f t="shared" si="13"/>
        <v>филиал 1</v>
      </c>
      <c r="E34" s="191" t="s">
        <v>200</v>
      </c>
      <c r="F34" s="181"/>
      <c r="G34" s="182"/>
      <c r="H34" s="182"/>
      <c r="I34" s="183"/>
      <c r="J34" s="184"/>
      <c r="K34" s="185"/>
      <c r="L34" s="185">
        <f t="shared" si="6"/>
        <v>0</v>
      </c>
      <c r="M34" s="186" t="str">
        <f t="shared" si="7"/>
        <v/>
      </c>
      <c r="N34" s="184"/>
      <c r="O34" s="185"/>
      <c r="P34" s="185"/>
      <c r="Q34" s="185"/>
      <c r="R34" s="187">
        <f t="shared" si="8"/>
        <v>0</v>
      </c>
      <c r="S34" s="223" t="str">
        <f t="shared" si="9"/>
        <v/>
      </c>
      <c r="T34" s="187">
        <f t="shared" si="10"/>
        <v>0</v>
      </c>
      <c r="U34" s="188" t="str">
        <f t="shared" si="11"/>
        <v/>
      </c>
    </row>
    <row r="35" spans="1:21">
      <c r="A35" s="168" t="s">
        <v>17</v>
      </c>
      <c r="B35" s="169" t="str">
        <f t="shared" si="14"/>
        <v>субъект РФ 1</v>
      </c>
      <c r="C35" s="169" t="str">
        <f t="shared" si="13"/>
        <v>ДЗО 1</v>
      </c>
      <c r="D35" s="170" t="str">
        <f t="shared" si="13"/>
        <v>филиал 1</v>
      </c>
      <c r="E35" s="171" t="s">
        <v>187</v>
      </c>
      <c r="F35" s="138"/>
      <c r="G35" s="139"/>
      <c r="H35" s="139"/>
      <c r="I35" s="140"/>
      <c r="J35" s="172">
        <f t="shared" ref="J35:K35" si="19">SUM(J36:J39)</f>
        <v>0</v>
      </c>
      <c r="K35" s="173">
        <f t="shared" si="19"/>
        <v>0</v>
      </c>
      <c r="L35" s="173">
        <f t="shared" si="6"/>
        <v>0</v>
      </c>
      <c r="M35" s="174" t="str">
        <f t="shared" si="7"/>
        <v/>
      </c>
      <c r="N35" s="172">
        <f t="shared" ref="N35:Q35" si="20">SUM(N36:N39)</f>
        <v>0</v>
      </c>
      <c r="O35" s="173">
        <f t="shared" si="20"/>
        <v>0</v>
      </c>
      <c r="P35" s="173">
        <f t="shared" si="20"/>
        <v>0</v>
      </c>
      <c r="Q35" s="173">
        <f t="shared" si="20"/>
        <v>0</v>
      </c>
      <c r="R35" s="175">
        <f t="shared" si="8"/>
        <v>0</v>
      </c>
      <c r="S35" s="222" t="str">
        <f t="shared" si="9"/>
        <v/>
      </c>
      <c r="T35" s="175">
        <f t="shared" si="10"/>
        <v>0</v>
      </c>
      <c r="U35" s="176" t="str">
        <f t="shared" si="11"/>
        <v/>
      </c>
    </row>
    <row r="36" spans="1:21">
      <c r="A36" s="177"/>
      <c r="B36" s="178" t="str">
        <f t="shared" si="14"/>
        <v>субъект РФ 1</v>
      </c>
      <c r="C36" s="178" t="str">
        <f t="shared" si="14"/>
        <v>ДЗО 1</v>
      </c>
      <c r="D36" s="179" t="str">
        <f t="shared" si="14"/>
        <v>филиал 1</v>
      </c>
      <c r="E36" s="191" t="s">
        <v>194</v>
      </c>
      <c r="F36" s="181"/>
      <c r="G36" s="182"/>
      <c r="H36" s="182"/>
      <c r="I36" s="183"/>
      <c r="J36" s="184"/>
      <c r="K36" s="185"/>
      <c r="L36" s="185">
        <f t="shared" si="6"/>
        <v>0</v>
      </c>
      <c r="M36" s="186" t="str">
        <f t="shared" si="7"/>
        <v/>
      </c>
      <c r="N36" s="184"/>
      <c r="O36" s="185"/>
      <c r="P36" s="185"/>
      <c r="Q36" s="185"/>
      <c r="R36" s="187">
        <f t="shared" si="8"/>
        <v>0</v>
      </c>
      <c r="S36" s="223" t="str">
        <f t="shared" si="9"/>
        <v/>
      </c>
      <c r="T36" s="187">
        <f t="shared" si="10"/>
        <v>0</v>
      </c>
      <c r="U36" s="188" t="str">
        <f t="shared" si="11"/>
        <v/>
      </c>
    </row>
    <row r="37" spans="1:21">
      <c r="A37" s="177"/>
      <c r="B37" s="178" t="str">
        <f t="shared" ref="B37:D52" si="21">B36</f>
        <v>субъект РФ 1</v>
      </c>
      <c r="C37" s="178" t="str">
        <f t="shared" si="21"/>
        <v>ДЗО 1</v>
      </c>
      <c r="D37" s="179" t="str">
        <f t="shared" si="21"/>
        <v>филиал 1</v>
      </c>
      <c r="E37" s="191" t="s">
        <v>196</v>
      </c>
      <c r="F37" s="181"/>
      <c r="G37" s="182"/>
      <c r="H37" s="182"/>
      <c r="I37" s="183"/>
      <c r="J37" s="184"/>
      <c r="K37" s="185"/>
      <c r="L37" s="185">
        <f t="shared" si="6"/>
        <v>0</v>
      </c>
      <c r="M37" s="186" t="str">
        <f t="shared" si="7"/>
        <v/>
      </c>
      <c r="N37" s="184"/>
      <c r="O37" s="185"/>
      <c r="P37" s="185"/>
      <c r="Q37" s="185"/>
      <c r="R37" s="187">
        <f t="shared" si="8"/>
        <v>0</v>
      </c>
      <c r="S37" s="223" t="str">
        <f t="shared" si="9"/>
        <v/>
      </c>
      <c r="T37" s="187">
        <f t="shared" si="10"/>
        <v>0</v>
      </c>
      <c r="U37" s="188" t="str">
        <f t="shared" si="11"/>
        <v/>
      </c>
    </row>
    <row r="38" spans="1:21">
      <c r="A38" s="177"/>
      <c r="B38" s="178" t="str">
        <f t="shared" si="21"/>
        <v>субъект РФ 1</v>
      </c>
      <c r="C38" s="178" t="str">
        <f t="shared" si="21"/>
        <v>ДЗО 1</v>
      </c>
      <c r="D38" s="179" t="str">
        <f t="shared" si="21"/>
        <v>филиал 1</v>
      </c>
      <c r="E38" s="191" t="s">
        <v>198</v>
      </c>
      <c r="F38" s="181"/>
      <c r="G38" s="182"/>
      <c r="H38" s="182"/>
      <c r="I38" s="183"/>
      <c r="J38" s="189"/>
      <c r="K38" s="190"/>
      <c r="L38" s="185">
        <f t="shared" si="6"/>
        <v>0</v>
      </c>
      <c r="M38" s="186" t="str">
        <f t="shared" si="7"/>
        <v/>
      </c>
      <c r="N38" s="189"/>
      <c r="O38" s="190"/>
      <c r="P38" s="190"/>
      <c r="Q38" s="190"/>
      <c r="R38" s="187">
        <f t="shared" si="8"/>
        <v>0</v>
      </c>
      <c r="S38" s="223" t="str">
        <f t="shared" si="9"/>
        <v/>
      </c>
      <c r="T38" s="187">
        <f t="shared" si="10"/>
        <v>0</v>
      </c>
      <c r="U38" s="188" t="str">
        <f t="shared" si="11"/>
        <v/>
      </c>
    </row>
    <row r="39" spans="1:21">
      <c r="A39" s="177"/>
      <c r="B39" s="178" t="str">
        <f t="shared" si="21"/>
        <v>субъект РФ 1</v>
      </c>
      <c r="C39" s="178" t="str">
        <f t="shared" si="21"/>
        <v>ДЗО 1</v>
      </c>
      <c r="D39" s="179" t="str">
        <f t="shared" si="21"/>
        <v>филиал 1</v>
      </c>
      <c r="E39" s="191" t="s">
        <v>200</v>
      </c>
      <c r="F39" s="181"/>
      <c r="G39" s="182"/>
      <c r="H39" s="182"/>
      <c r="I39" s="183"/>
      <c r="J39" s="184"/>
      <c r="K39" s="185"/>
      <c r="L39" s="185">
        <f t="shared" si="6"/>
        <v>0</v>
      </c>
      <c r="M39" s="186" t="str">
        <f t="shared" si="7"/>
        <v/>
      </c>
      <c r="N39" s="184"/>
      <c r="O39" s="185"/>
      <c r="P39" s="185"/>
      <c r="Q39" s="185"/>
      <c r="R39" s="187">
        <f t="shared" si="8"/>
        <v>0</v>
      </c>
      <c r="S39" s="223" t="str">
        <f t="shared" si="9"/>
        <v/>
      </c>
      <c r="T39" s="187">
        <f t="shared" si="10"/>
        <v>0</v>
      </c>
      <c r="U39" s="188" t="str">
        <f t="shared" si="11"/>
        <v/>
      </c>
    </row>
    <row r="40" spans="1:21">
      <c r="A40" s="168" t="s">
        <v>19</v>
      </c>
      <c r="B40" s="169" t="str">
        <f t="shared" si="21"/>
        <v>субъект РФ 1</v>
      </c>
      <c r="C40" s="169" t="str">
        <f t="shared" si="21"/>
        <v>ДЗО 1</v>
      </c>
      <c r="D40" s="170" t="str">
        <f t="shared" si="21"/>
        <v>филиал 1</v>
      </c>
      <c r="E40" s="171" t="s">
        <v>188</v>
      </c>
      <c r="F40" s="138"/>
      <c r="G40" s="139"/>
      <c r="H40" s="139"/>
      <c r="I40" s="140"/>
      <c r="J40" s="172">
        <f t="shared" ref="J40:K40" si="22">SUM(J41:J44)</f>
        <v>0</v>
      </c>
      <c r="K40" s="173">
        <f t="shared" si="22"/>
        <v>0</v>
      </c>
      <c r="L40" s="173">
        <f t="shared" si="6"/>
        <v>0</v>
      </c>
      <c r="M40" s="174" t="str">
        <f t="shared" si="7"/>
        <v/>
      </c>
      <c r="N40" s="172">
        <f t="shared" ref="N40:Q40" si="23">SUM(N41:N44)</f>
        <v>0</v>
      </c>
      <c r="O40" s="173">
        <f t="shared" si="23"/>
        <v>0</v>
      </c>
      <c r="P40" s="173">
        <f t="shared" si="23"/>
        <v>0</v>
      </c>
      <c r="Q40" s="173">
        <f t="shared" si="23"/>
        <v>0</v>
      </c>
      <c r="R40" s="175">
        <f t="shared" si="8"/>
        <v>0</v>
      </c>
      <c r="S40" s="222" t="str">
        <f t="shared" si="9"/>
        <v/>
      </c>
      <c r="T40" s="175">
        <f t="shared" si="10"/>
        <v>0</v>
      </c>
      <c r="U40" s="176" t="str">
        <f t="shared" si="11"/>
        <v/>
      </c>
    </row>
    <row r="41" spans="1:21">
      <c r="A41" s="177"/>
      <c r="B41" s="178" t="str">
        <f t="shared" si="21"/>
        <v>субъект РФ 1</v>
      </c>
      <c r="C41" s="178" t="str">
        <f t="shared" si="21"/>
        <v>ДЗО 1</v>
      </c>
      <c r="D41" s="179" t="str">
        <f t="shared" si="21"/>
        <v>филиал 1</v>
      </c>
      <c r="E41" s="191" t="s">
        <v>194</v>
      </c>
      <c r="F41" s="181"/>
      <c r="G41" s="182"/>
      <c r="H41" s="182"/>
      <c r="I41" s="183"/>
      <c r="J41" s="189"/>
      <c r="K41" s="190"/>
      <c r="L41" s="185">
        <f t="shared" si="6"/>
        <v>0</v>
      </c>
      <c r="M41" s="186" t="str">
        <f t="shared" si="7"/>
        <v/>
      </c>
      <c r="N41" s="189"/>
      <c r="O41" s="190"/>
      <c r="P41" s="190"/>
      <c r="Q41" s="190"/>
      <c r="R41" s="187">
        <f t="shared" si="8"/>
        <v>0</v>
      </c>
      <c r="S41" s="223" t="str">
        <f t="shared" si="9"/>
        <v/>
      </c>
      <c r="T41" s="187">
        <f t="shared" si="10"/>
        <v>0</v>
      </c>
      <c r="U41" s="188" t="str">
        <f t="shared" si="11"/>
        <v/>
      </c>
    </row>
    <row r="42" spans="1:21">
      <c r="A42" s="177"/>
      <c r="B42" s="178" t="str">
        <f t="shared" si="21"/>
        <v>субъект РФ 1</v>
      </c>
      <c r="C42" s="178" t="str">
        <f t="shared" si="21"/>
        <v>ДЗО 1</v>
      </c>
      <c r="D42" s="179" t="str">
        <f t="shared" si="21"/>
        <v>филиал 1</v>
      </c>
      <c r="E42" s="191" t="s">
        <v>196</v>
      </c>
      <c r="F42" s="181"/>
      <c r="G42" s="182"/>
      <c r="H42" s="182"/>
      <c r="I42" s="183"/>
      <c r="J42" s="189"/>
      <c r="K42" s="190"/>
      <c r="L42" s="185">
        <f t="shared" si="6"/>
        <v>0</v>
      </c>
      <c r="M42" s="186" t="str">
        <f t="shared" si="7"/>
        <v/>
      </c>
      <c r="N42" s="189"/>
      <c r="O42" s="190"/>
      <c r="P42" s="190"/>
      <c r="Q42" s="190"/>
      <c r="R42" s="187">
        <f t="shared" si="8"/>
        <v>0</v>
      </c>
      <c r="S42" s="223" t="str">
        <f t="shared" si="9"/>
        <v/>
      </c>
      <c r="T42" s="187">
        <f t="shared" si="10"/>
        <v>0</v>
      </c>
      <c r="U42" s="188" t="str">
        <f t="shared" si="11"/>
        <v/>
      </c>
    </row>
    <row r="43" spans="1:21">
      <c r="A43" s="177"/>
      <c r="B43" s="178" t="str">
        <f t="shared" si="21"/>
        <v>субъект РФ 1</v>
      </c>
      <c r="C43" s="178" t="str">
        <f t="shared" si="21"/>
        <v>ДЗО 1</v>
      </c>
      <c r="D43" s="179" t="str">
        <f t="shared" si="21"/>
        <v>филиал 1</v>
      </c>
      <c r="E43" s="191" t="s">
        <v>198</v>
      </c>
      <c r="F43" s="181"/>
      <c r="G43" s="182"/>
      <c r="H43" s="182"/>
      <c r="I43" s="183"/>
      <c r="J43" s="189"/>
      <c r="K43" s="190"/>
      <c r="L43" s="185">
        <f t="shared" si="6"/>
        <v>0</v>
      </c>
      <c r="M43" s="186" t="str">
        <f t="shared" si="7"/>
        <v/>
      </c>
      <c r="N43" s="189"/>
      <c r="O43" s="190"/>
      <c r="P43" s="190"/>
      <c r="Q43" s="190"/>
      <c r="R43" s="187">
        <f t="shared" si="8"/>
        <v>0</v>
      </c>
      <c r="S43" s="223" t="str">
        <f t="shared" si="9"/>
        <v/>
      </c>
      <c r="T43" s="187">
        <f t="shared" si="10"/>
        <v>0</v>
      </c>
      <c r="U43" s="188" t="str">
        <f t="shared" si="11"/>
        <v/>
      </c>
    </row>
    <row r="44" spans="1:21">
      <c r="A44" s="177"/>
      <c r="B44" s="178" t="str">
        <f t="shared" si="21"/>
        <v>субъект РФ 1</v>
      </c>
      <c r="C44" s="178" t="str">
        <f t="shared" si="21"/>
        <v>ДЗО 1</v>
      </c>
      <c r="D44" s="179" t="str">
        <f t="shared" si="21"/>
        <v>филиал 1</v>
      </c>
      <c r="E44" s="191" t="s">
        <v>200</v>
      </c>
      <c r="F44" s="181"/>
      <c r="G44" s="182"/>
      <c r="H44" s="182"/>
      <c r="I44" s="183"/>
      <c r="J44" s="184"/>
      <c r="K44" s="185"/>
      <c r="L44" s="185">
        <f t="shared" si="6"/>
        <v>0</v>
      </c>
      <c r="M44" s="186" t="str">
        <f t="shared" si="7"/>
        <v/>
      </c>
      <c r="N44" s="184"/>
      <c r="O44" s="185"/>
      <c r="P44" s="185"/>
      <c r="Q44" s="185"/>
      <c r="R44" s="187">
        <f t="shared" si="8"/>
        <v>0</v>
      </c>
      <c r="S44" s="223" t="str">
        <f t="shared" si="9"/>
        <v/>
      </c>
      <c r="T44" s="187">
        <f t="shared" si="10"/>
        <v>0</v>
      </c>
      <c r="U44" s="188" t="str">
        <f t="shared" si="11"/>
        <v/>
      </c>
    </row>
    <row r="45" spans="1:21" ht="30">
      <c r="A45" s="168" t="s">
        <v>21</v>
      </c>
      <c r="B45" s="169" t="str">
        <f t="shared" si="21"/>
        <v>субъект РФ 1</v>
      </c>
      <c r="C45" s="169" t="str">
        <f t="shared" si="21"/>
        <v>ДЗО 1</v>
      </c>
      <c r="D45" s="170" t="str">
        <f t="shared" si="21"/>
        <v>филиал 1</v>
      </c>
      <c r="E45" s="171" t="s">
        <v>189</v>
      </c>
      <c r="F45" s="138"/>
      <c r="G45" s="139"/>
      <c r="H45" s="139"/>
      <c r="I45" s="140"/>
      <c r="J45" s="172">
        <f t="shared" ref="J45:K45" si="24">SUM(J46:J49)</f>
        <v>0</v>
      </c>
      <c r="K45" s="173">
        <f t="shared" si="24"/>
        <v>0</v>
      </c>
      <c r="L45" s="173">
        <f t="shared" si="6"/>
        <v>0</v>
      </c>
      <c r="M45" s="174" t="str">
        <f t="shared" si="7"/>
        <v/>
      </c>
      <c r="N45" s="172">
        <f t="shared" ref="N45:Q45" si="25">SUM(N46:N49)</f>
        <v>0</v>
      </c>
      <c r="O45" s="173">
        <f t="shared" si="25"/>
        <v>0</v>
      </c>
      <c r="P45" s="173">
        <f t="shared" si="25"/>
        <v>0</v>
      </c>
      <c r="Q45" s="173">
        <f t="shared" si="25"/>
        <v>0</v>
      </c>
      <c r="R45" s="175">
        <f t="shared" si="8"/>
        <v>0</v>
      </c>
      <c r="S45" s="222" t="str">
        <f t="shared" si="9"/>
        <v/>
      </c>
      <c r="T45" s="175">
        <f t="shared" si="10"/>
        <v>0</v>
      </c>
      <c r="U45" s="176" t="str">
        <f t="shared" si="11"/>
        <v/>
      </c>
    </row>
    <row r="46" spans="1:21">
      <c r="A46" s="177"/>
      <c r="B46" s="178" t="str">
        <f t="shared" si="21"/>
        <v>субъект РФ 1</v>
      </c>
      <c r="C46" s="178" t="str">
        <f t="shared" si="21"/>
        <v>ДЗО 1</v>
      </c>
      <c r="D46" s="179" t="str">
        <f t="shared" si="21"/>
        <v>филиал 1</v>
      </c>
      <c r="E46" s="191" t="s">
        <v>194</v>
      </c>
      <c r="F46" s="181"/>
      <c r="G46" s="182"/>
      <c r="H46" s="182"/>
      <c r="I46" s="183"/>
      <c r="J46" s="184"/>
      <c r="K46" s="185"/>
      <c r="L46" s="185">
        <f t="shared" si="6"/>
        <v>0</v>
      </c>
      <c r="M46" s="186" t="str">
        <f t="shared" si="7"/>
        <v/>
      </c>
      <c r="N46" s="184"/>
      <c r="O46" s="185"/>
      <c r="P46" s="185"/>
      <c r="Q46" s="185"/>
      <c r="R46" s="187">
        <f t="shared" si="8"/>
        <v>0</v>
      </c>
      <c r="S46" s="223" t="str">
        <f t="shared" si="9"/>
        <v/>
      </c>
      <c r="T46" s="187">
        <f t="shared" si="10"/>
        <v>0</v>
      </c>
      <c r="U46" s="188" t="str">
        <f t="shared" si="11"/>
        <v/>
      </c>
    </row>
    <row r="47" spans="1:21">
      <c r="A47" s="177"/>
      <c r="B47" s="178" t="str">
        <f t="shared" si="21"/>
        <v>субъект РФ 1</v>
      </c>
      <c r="C47" s="178" t="str">
        <f t="shared" si="21"/>
        <v>ДЗО 1</v>
      </c>
      <c r="D47" s="179" t="str">
        <f t="shared" si="21"/>
        <v>филиал 1</v>
      </c>
      <c r="E47" s="191" t="s">
        <v>196</v>
      </c>
      <c r="F47" s="181"/>
      <c r="G47" s="182"/>
      <c r="H47" s="182"/>
      <c r="I47" s="183"/>
      <c r="J47" s="184"/>
      <c r="K47" s="185"/>
      <c r="L47" s="185">
        <f t="shared" si="6"/>
        <v>0</v>
      </c>
      <c r="M47" s="186" t="str">
        <f t="shared" si="7"/>
        <v/>
      </c>
      <c r="N47" s="184"/>
      <c r="O47" s="185"/>
      <c r="P47" s="185"/>
      <c r="Q47" s="185"/>
      <c r="R47" s="187">
        <f t="shared" si="8"/>
        <v>0</v>
      </c>
      <c r="S47" s="223" t="str">
        <f t="shared" si="9"/>
        <v/>
      </c>
      <c r="T47" s="187">
        <f t="shared" si="10"/>
        <v>0</v>
      </c>
      <c r="U47" s="188" t="str">
        <f t="shared" si="11"/>
        <v/>
      </c>
    </row>
    <row r="48" spans="1:21">
      <c r="A48" s="177"/>
      <c r="B48" s="178" t="str">
        <f t="shared" si="21"/>
        <v>субъект РФ 1</v>
      </c>
      <c r="C48" s="178" t="str">
        <f t="shared" si="21"/>
        <v>ДЗО 1</v>
      </c>
      <c r="D48" s="179" t="str">
        <f t="shared" si="21"/>
        <v>филиал 1</v>
      </c>
      <c r="E48" s="191" t="s">
        <v>198</v>
      </c>
      <c r="F48" s="181"/>
      <c r="G48" s="182"/>
      <c r="H48" s="182"/>
      <c r="I48" s="183"/>
      <c r="J48" s="189"/>
      <c r="K48" s="190"/>
      <c r="L48" s="185">
        <f t="shared" si="6"/>
        <v>0</v>
      </c>
      <c r="M48" s="186" t="str">
        <f t="shared" si="7"/>
        <v/>
      </c>
      <c r="N48" s="189"/>
      <c r="O48" s="190"/>
      <c r="P48" s="190"/>
      <c r="Q48" s="190"/>
      <c r="R48" s="187">
        <f t="shared" si="8"/>
        <v>0</v>
      </c>
      <c r="S48" s="223" t="str">
        <f t="shared" si="9"/>
        <v/>
      </c>
      <c r="T48" s="187">
        <f t="shared" si="10"/>
        <v>0</v>
      </c>
      <c r="U48" s="188" t="str">
        <f t="shared" si="11"/>
        <v/>
      </c>
    </row>
    <row r="49" spans="1:21">
      <c r="A49" s="177"/>
      <c r="B49" s="178" t="str">
        <f t="shared" si="21"/>
        <v>субъект РФ 1</v>
      </c>
      <c r="C49" s="178" t="str">
        <f t="shared" si="21"/>
        <v>ДЗО 1</v>
      </c>
      <c r="D49" s="179" t="str">
        <f t="shared" si="21"/>
        <v>филиал 1</v>
      </c>
      <c r="E49" s="191" t="s">
        <v>200</v>
      </c>
      <c r="F49" s="181"/>
      <c r="G49" s="182"/>
      <c r="H49" s="182"/>
      <c r="I49" s="183"/>
      <c r="J49" s="184"/>
      <c r="K49" s="185"/>
      <c r="L49" s="185">
        <f t="shared" si="6"/>
        <v>0</v>
      </c>
      <c r="M49" s="186" t="str">
        <f t="shared" si="7"/>
        <v/>
      </c>
      <c r="N49" s="184"/>
      <c r="O49" s="185"/>
      <c r="P49" s="185"/>
      <c r="Q49" s="185"/>
      <c r="R49" s="187">
        <f t="shared" si="8"/>
        <v>0</v>
      </c>
      <c r="S49" s="223" t="str">
        <f t="shared" si="9"/>
        <v/>
      </c>
      <c r="T49" s="187">
        <f t="shared" si="10"/>
        <v>0</v>
      </c>
      <c r="U49" s="188" t="str">
        <f t="shared" si="11"/>
        <v/>
      </c>
    </row>
    <row r="50" spans="1:21">
      <c r="A50" s="168" t="s">
        <v>23</v>
      </c>
      <c r="B50" s="169" t="str">
        <f t="shared" si="21"/>
        <v>субъект РФ 1</v>
      </c>
      <c r="C50" s="169" t="str">
        <f t="shared" si="21"/>
        <v>ДЗО 1</v>
      </c>
      <c r="D50" s="170" t="str">
        <f t="shared" si="21"/>
        <v>филиал 1</v>
      </c>
      <c r="E50" s="171" t="s">
        <v>190</v>
      </c>
      <c r="F50" s="138"/>
      <c r="G50" s="139"/>
      <c r="H50" s="139"/>
      <c r="I50" s="140"/>
      <c r="J50" s="192"/>
      <c r="K50" s="193"/>
      <c r="L50" s="193">
        <f t="shared" si="6"/>
        <v>0</v>
      </c>
      <c r="M50" s="194" t="str">
        <f t="shared" si="7"/>
        <v/>
      </c>
      <c r="N50" s="192"/>
      <c r="O50" s="193"/>
      <c r="P50" s="193"/>
      <c r="Q50" s="193"/>
      <c r="R50" s="195">
        <f t="shared" si="8"/>
        <v>0</v>
      </c>
      <c r="S50" s="224" t="str">
        <f t="shared" si="9"/>
        <v/>
      </c>
      <c r="T50" s="195">
        <f t="shared" si="10"/>
        <v>0</v>
      </c>
      <c r="U50" s="196" t="str">
        <f t="shared" si="11"/>
        <v/>
      </c>
    </row>
    <row r="51" spans="1:21">
      <c r="A51" s="168" t="s">
        <v>25</v>
      </c>
      <c r="B51" s="169" t="str">
        <f t="shared" si="21"/>
        <v>субъект РФ 1</v>
      </c>
      <c r="C51" s="169" t="str">
        <f t="shared" si="21"/>
        <v>ДЗО 1</v>
      </c>
      <c r="D51" s="170" t="str">
        <f t="shared" si="21"/>
        <v>филиал 1</v>
      </c>
      <c r="E51" s="171" t="s">
        <v>191</v>
      </c>
      <c r="F51" s="138"/>
      <c r="G51" s="139"/>
      <c r="H51" s="139"/>
      <c r="I51" s="140"/>
      <c r="J51" s="172">
        <f>SUM(J52:J55)</f>
        <v>0</v>
      </c>
      <c r="K51" s="173">
        <f>SUM(K52:K55)</f>
        <v>0</v>
      </c>
      <c r="L51" s="173">
        <f t="shared" si="6"/>
        <v>0</v>
      </c>
      <c r="M51" s="174" t="str">
        <f t="shared" si="7"/>
        <v/>
      </c>
      <c r="N51" s="172">
        <f>SUM(N52:N55)</f>
        <v>0</v>
      </c>
      <c r="O51" s="173">
        <f>SUM(O52:O55)</f>
        <v>0</v>
      </c>
      <c r="P51" s="173">
        <f>SUM(P52:P55)</f>
        <v>0</v>
      </c>
      <c r="Q51" s="173">
        <f>SUM(Q52:Q55)</f>
        <v>0</v>
      </c>
      <c r="R51" s="175">
        <f t="shared" si="8"/>
        <v>0</v>
      </c>
      <c r="S51" s="222" t="str">
        <f t="shared" si="9"/>
        <v/>
      </c>
      <c r="T51" s="175">
        <f t="shared" si="10"/>
        <v>0</v>
      </c>
      <c r="U51" s="176" t="str">
        <f t="shared" si="11"/>
        <v/>
      </c>
    </row>
    <row r="52" spans="1:21">
      <c r="A52" s="177"/>
      <c r="B52" s="178" t="str">
        <f t="shared" si="21"/>
        <v>субъект РФ 1</v>
      </c>
      <c r="C52" s="178" t="str">
        <f t="shared" si="21"/>
        <v>ДЗО 1</v>
      </c>
      <c r="D52" s="179" t="str">
        <f t="shared" si="21"/>
        <v>филиал 1</v>
      </c>
      <c r="E52" s="191" t="s">
        <v>202</v>
      </c>
      <c r="F52" s="181"/>
      <c r="G52" s="182"/>
      <c r="H52" s="182"/>
      <c r="I52" s="183"/>
      <c r="J52" s="184"/>
      <c r="K52" s="185"/>
      <c r="L52" s="185">
        <f t="shared" si="6"/>
        <v>0</v>
      </c>
      <c r="M52" s="186" t="str">
        <f t="shared" si="7"/>
        <v/>
      </c>
      <c r="N52" s="184"/>
      <c r="O52" s="185"/>
      <c r="P52" s="185"/>
      <c r="Q52" s="185"/>
      <c r="R52" s="187">
        <f t="shared" si="8"/>
        <v>0</v>
      </c>
      <c r="S52" s="223" t="str">
        <f t="shared" si="9"/>
        <v/>
      </c>
      <c r="T52" s="187">
        <f t="shared" si="10"/>
        <v>0</v>
      </c>
      <c r="U52" s="188" t="str">
        <f t="shared" si="11"/>
        <v/>
      </c>
    </row>
    <row r="53" spans="1:21">
      <c r="A53" s="177"/>
      <c r="B53" s="178" t="str">
        <f t="shared" ref="B53:D55" si="26">B52</f>
        <v>субъект РФ 1</v>
      </c>
      <c r="C53" s="178" t="str">
        <f t="shared" si="26"/>
        <v>ДЗО 1</v>
      </c>
      <c r="D53" s="179" t="str">
        <f t="shared" si="26"/>
        <v>филиал 1</v>
      </c>
      <c r="E53" s="191" t="s">
        <v>203</v>
      </c>
      <c r="F53" s="181"/>
      <c r="G53" s="182"/>
      <c r="H53" s="182"/>
      <c r="I53" s="183"/>
      <c r="J53" s="184"/>
      <c r="K53" s="185"/>
      <c r="L53" s="185">
        <f t="shared" si="6"/>
        <v>0</v>
      </c>
      <c r="M53" s="186" t="str">
        <f t="shared" si="7"/>
        <v/>
      </c>
      <c r="N53" s="184"/>
      <c r="O53" s="185"/>
      <c r="P53" s="185"/>
      <c r="Q53" s="185"/>
      <c r="R53" s="187">
        <f t="shared" si="8"/>
        <v>0</v>
      </c>
      <c r="S53" s="223" t="str">
        <f t="shared" si="9"/>
        <v/>
      </c>
      <c r="T53" s="187">
        <f t="shared" si="10"/>
        <v>0</v>
      </c>
      <c r="U53" s="188" t="str">
        <f t="shared" si="11"/>
        <v/>
      </c>
    </row>
    <row r="54" spans="1:21">
      <c r="A54" s="177"/>
      <c r="B54" s="178" t="str">
        <f t="shared" si="26"/>
        <v>субъект РФ 1</v>
      </c>
      <c r="C54" s="178" t="str">
        <f t="shared" si="26"/>
        <v>ДЗО 1</v>
      </c>
      <c r="D54" s="179" t="str">
        <f t="shared" si="26"/>
        <v>филиал 1</v>
      </c>
      <c r="E54" s="191" t="s">
        <v>204</v>
      </c>
      <c r="F54" s="181"/>
      <c r="G54" s="182"/>
      <c r="H54" s="182"/>
      <c r="I54" s="183"/>
      <c r="J54" s="184"/>
      <c r="K54" s="185"/>
      <c r="L54" s="185">
        <f t="shared" si="6"/>
        <v>0</v>
      </c>
      <c r="M54" s="186" t="str">
        <f t="shared" si="7"/>
        <v/>
      </c>
      <c r="N54" s="184"/>
      <c r="O54" s="185"/>
      <c r="P54" s="185"/>
      <c r="Q54" s="185"/>
      <c r="R54" s="187">
        <f t="shared" si="8"/>
        <v>0</v>
      </c>
      <c r="S54" s="223" t="str">
        <f t="shared" si="9"/>
        <v/>
      </c>
      <c r="T54" s="187">
        <f t="shared" si="10"/>
        <v>0</v>
      </c>
      <c r="U54" s="188" t="str">
        <f t="shared" si="11"/>
        <v/>
      </c>
    </row>
    <row r="55" spans="1:21" ht="15.75" thickBot="1">
      <c r="A55" s="197"/>
      <c r="B55" s="198" t="str">
        <f t="shared" si="26"/>
        <v>субъект РФ 1</v>
      </c>
      <c r="C55" s="198" t="str">
        <f t="shared" si="26"/>
        <v>ДЗО 1</v>
      </c>
      <c r="D55" s="199" t="str">
        <f t="shared" si="26"/>
        <v>филиал 1</v>
      </c>
      <c r="E55" s="200" t="s">
        <v>205</v>
      </c>
      <c r="F55" s="201"/>
      <c r="G55" s="202"/>
      <c r="H55" s="202"/>
      <c r="I55" s="203"/>
      <c r="J55" s="204"/>
      <c r="K55" s="205"/>
      <c r="L55" s="205">
        <f t="shared" si="6"/>
        <v>0</v>
      </c>
      <c r="M55" s="206" t="str">
        <f t="shared" si="7"/>
        <v/>
      </c>
      <c r="N55" s="204"/>
      <c r="O55" s="205"/>
      <c r="P55" s="205"/>
      <c r="Q55" s="205"/>
      <c r="R55" s="207">
        <f t="shared" si="8"/>
        <v>0</v>
      </c>
      <c r="S55" s="225" t="str">
        <f t="shared" si="9"/>
        <v/>
      </c>
      <c r="T55" s="207">
        <f t="shared" si="10"/>
        <v>0</v>
      </c>
      <c r="U55" s="208" t="str">
        <f t="shared" si="11"/>
        <v/>
      </c>
    </row>
  </sheetData>
  <autoFilter ref="A9:U55"/>
  <mergeCells count="18">
    <mergeCell ref="J6:M6"/>
    <mergeCell ref="N6:U6"/>
    <mergeCell ref="F7:F8"/>
    <mergeCell ref="G7:G8"/>
    <mergeCell ref="H7:I7"/>
    <mergeCell ref="J7:J8"/>
    <mergeCell ref="K7:K8"/>
    <mergeCell ref="L7:M7"/>
    <mergeCell ref="R7:S7"/>
    <mergeCell ref="T7:U7"/>
    <mergeCell ref="F6:I6"/>
    <mergeCell ref="N7:O7"/>
    <mergeCell ref="P7:Q7"/>
    <mergeCell ref="A6:A8"/>
    <mergeCell ref="B6:B8"/>
    <mergeCell ref="C6:C8"/>
    <mergeCell ref="D6:D8"/>
    <mergeCell ref="E6:E8"/>
  </mergeCells>
  <conditionalFormatting sqref="I10:I55">
    <cfRule type="cellIs" dxfId="31" priority="15" operator="lessThan">
      <formula>0</formula>
    </cfRule>
    <cfRule type="cellIs" dxfId="30" priority="16" operator="greaterThan">
      <formula>0</formula>
    </cfRule>
  </conditionalFormatting>
  <conditionalFormatting sqref="M10:M55">
    <cfRule type="cellIs" dxfId="29" priority="13" operator="lessThan">
      <formula>0</formula>
    </cfRule>
    <cfRule type="cellIs" dxfId="28" priority="14" operator="greaterThan">
      <formula>0</formula>
    </cfRule>
  </conditionalFormatting>
  <conditionalFormatting sqref="U10:U55">
    <cfRule type="cellIs" dxfId="27" priority="11" operator="lessThan">
      <formula>0</formula>
    </cfRule>
    <cfRule type="cellIs" dxfId="26" priority="12" operator="greaterThan">
      <formula>0</formula>
    </cfRule>
  </conditionalFormatting>
  <conditionalFormatting sqref="H10:H55">
    <cfRule type="cellIs" dxfId="25" priority="9" operator="lessThan">
      <formula>0</formula>
    </cfRule>
    <cfRule type="cellIs" dxfId="24" priority="10" operator="greaterThan">
      <formula>0</formula>
    </cfRule>
  </conditionalFormatting>
  <conditionalFormatting sqref="L10:L55">
    <cfRule type="cellIs" dxfId="23" priority="7" operator="lessThan">
      <formula>0</formula>
    </cfRule>
    <cfRule type="cellIs" dxfId="22" priority="8" operator="greaterThan">
      <formula>0</formula>
    </cfRule>
  </conditionalFormatting>
  <conditionalFormatting sqref="R10:R55">
    <cfRule type="cellIs" dxfId="21" priority="5" operator="lessThan">
      <formula>0</formula>
    </cfRule>
    <cfRule type="cellIs" dxfId="20" priority="6" operator="greaterThan">
      <formula>0</formula>
    </cfRule>
  </conditionalFormatting>
  <conditionalFormatting sqref="S10:S55">
    <cfRule type="cellIs" dxfId="19" priority="3" operator="lessThan">
      <formula>0</formula>
    </cfRule>
    <cfRule type="cellIs" dxfId="18" priority="4" operator="greaterThan">
      <formula>0</formula>
    </cfRule>
  </conditionalFormatting>
  <conditionalFormatting sqref="T10:T55">
    <cfRule type="cellIs" dxfId="17" priority="1" operator="lessThan">
      <formula>0</formula>
    </cfRule>
    <cfRule type="cellIs" dxfId="16" priority="2" operator="greaterThan">
      <formula>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5"/>
  <sheetViews>
    <sheetView workbookViewId="0"/>
  </sheetViews>
  <sheetFormatPr defaultColWidth="9.140625" defaultRowHeight="15"/>
  <cols>
    <col min="1" max="1" width="6.7109375" style="133" customWidth="1"/>
    <col min="2" max="2" width="26.140625" style="133" customWidth="1"/>
    <col min="3" max="3" width="33.28515625" style="133" customWidth="1"/>
    <col min="4" max="4" width="33.85546875" style="133" customWidth="1"/>
    <col min="5" max="5" width="52.5703125" style="133" customWidth="1"/>
    <col min="6" max="7" width="16.7109375" style="133" customWidth="1"/>
    <col min="8" max="9" width="17.140625" style="133" customWidth="1"/>
    <col min="10" max="11" width="16.7109375" style="133" customWidth="1"/>
    <col min="12" max="12" width="17.140625" style="133" customWidth="1"/>
    <col min="13" max="13" width="20" style="133" customWidth="1"/>
    <col min="14" max="17" width="16.7109375" style="133" customWidth="1"/>
    <col min="18" max="18" width="17.140625" style="133" customWidth="1"/>
    <col min="19" max="19" width="19" style="133" customWidth="1"/>
    <col min="20" max="21" width="17.140625" style="133" customWidth="1"/>
    <col min="22" max="16384" width="9.140625" style="133"/>
  </cols>
  <sheetData>
    <row r="1" spans="1:21" s="110" customFormat="1" ht="15.75">
      <c r="A1" s="109" t="s">
        <v>208</v>
      </c>
      <c r="C1" s="111" t="s">
        <v>209</v>
      </c>
    </row>
    <row r="2" spans="1:21" s="110" customFormat="1" ht="12.75"/>
    <row r="3" spans="1:21" s="110" customFormat="1" ht="15.75">
      <c r="A3" s="112" t="s">
        <v>210</v>
      </c>
      <c r="B3" s="112"/>
    </row>
    <row r="4" spans="1:21" s="110" customFormat="1" ht="12" customHeight="1"/>
    <row r="5" spans="1:21" s="110" customFormat="1" ht="12" customHeight="1" thickBot="1"/>
    <row r="6" spans="1:21" s="110" customFormat="1" ht="24.75" customHeight="1">
      <c r="A6" s="323" t="s">
        <v>172</v>
      </c>
      <c r="B6" s="313" t="s">
        <v>1</v>
      </c>
      <c r="C6" s="313" t="s">
        <v>2</v>
      </c>
      <c r="D6" s="313" t="s">
        <v>3</v>
      </c>
      <c r="E6" s="327" t="s">
        <v>173</v>
      </c>
      <c r="F6" s="343" t="s">
        <v>174</v>
      </c>
      <c r="G6" s="334"/>
      <c r="H6" s="334"/>
      <c r="I6" s="344"/>
      <c r="J6" s="343" t="s">
        <v>175</v>
      </c>
      <c r="K6" s="334"/>
      <c r="L6" s="334"/>
      <c r="M6" s="344"/>
      <c r="N6" s="343" t="s">
        <v>211</v>
      </c>
      <c r="O6" s="334"/>
      <c r="P6" s="334"/>
      <c r="Q6" s="334"/>
      <c r="R6" s="334"/>
      <c r="S6" s="334"/>
      <c r="T6" s="334"/>
      <c r="U6" s="344"/>
    </row>
    <row r="7" spans="1:21" s="110" customFormat="1" ht="24.75" customHeight="1">
      <c r="A7" s="324"/>
      <c r="B7" s="314"/>
      <c r="C7" s="314"/>
      <c r="D7" s="314"/>
      <c r="E7" s="328"/>
      <c r="F7" s="331">
        <v>2019</v>
      </c>
      <c r="G7" s="341">
        <v>2020</v>
      </c>
      <c r="H7" s="329" t="s">
        <v>177</v>
      </c>
      <c r="I7" s="330"/>
      <c r="J7" s="331">
        <v>2019</v>
      </c>
      <c r="K7" s="341">
        <v>2020</v>
      </c>
      <c r="L7" s="329" t="s">
        <v>177</v>
      </c>
      <c r="M7" s="330"/>
      <c r="N7" s="346" t="s">
        <v>212</v>
      </c>
      <c r="O7" s="345"/>
      <c r="P7" s="329" t="s">
        <v>176</v>
      </c>
      <c r="Q7" s="345"/>
      <c r="R7" s="329" t="s">
        <v>213</v>
      </c>
      <c r="S7" s="345"/>
      <c r="T7" s="329" t="s">
        <v>214</v>
      </c>
      <c r="U7" s="330"/>
    </row>
    <row r="8" spans="1:21" s="110" customFormat="1" ht="42.75" customHeight="1" thickBot="1">
      <c r="A8" s="325"/>
      <c r="B8" s="326"/>
      <c r="C8" s="326"/>
      <c r="D8" s="326"/>
      <c r="E8" s="328"/>
      <c r="F8" s="332"/>
      <c r="G8" s="342"/>
      <c r="H8" s="113" t="s">
        <v>179</v>
      </c>
      <c r="I8" s="114" t="s">
        <v>180</v>
      </c>
      <c r="J8" s="332"/>
      <c r="K8" s="342"/>
      <c r="L8" s="113" t="s">
        <v>179</v>
      </c>
      <c r="M8" s="114" t="s">
        <v>180</v>
      </c>
      <c r="N8" s="213">
        <v>2019</v>
      </c>
      <c r="O8" s="214">
        <v>2020</v>
      </c>
      <c r="P8" s="214">
        <v>2019</v>
      </c>
      <c r="Q8" s="214">
        <v>2020</v>
      </c>
      <c r="R8" s="215" t="s">
        <v>179</v>
      </c>
      <c r="S8" s="215" t="s">
        <v>180</v>
      </c>
      <c r="T8" s="215" t="s">
        <v>179</v>
      </c>
      <c r="U8" s="216" t="s">
        <v>180</v>
      </c>
    </row>
    <row r="9" spans="1:21" s="110" customFormat="1" ht="13.5" thickBot="1">
      <c r="A9" s="115">
        <v>1</v>
      </c>
      <c r="B9" s="116">
        <f>A9+1</f>
        <v>2</v>
      </c>
      <c r="C9" s="116">
        <f t="shared" ref="C9:Q9" si="0">B9+1</f>
        <v>3</v>
      </c>
      <c r="D9" s="117">
        <f t="shared" si="0"/>
        <v>4</v>
      </c>
      <c r="E9" s="118">
        <f t="shared" si="0"/>
        <v>5</v>
      </c>
      <c r="F9" s="119">
        <f t="shared" si="0"/>
        <v>6</v>
      </c>
      <c r="G9" s="120">
        <f t="shared" si="0"/>
        <v>7</v>
      </c>
      <c r="H9" s="120" t="s">
        <v>216</v>
      </c>
      <c r="I9" s="121" t="s">
        <v>219</v>
      </c>
      <c r="J9" s="119">
        <v>10</v>
      </c>
      <c r="K9" s="120">
        <f t="shared" si="0"/>
        <v>11</v>
      </c>
      <c r="L9" s="120" t="s">
        <v>223</v>
      </c>
      <c r="M9" s="121" t="s">
        <v>224</v>
      </c>
      <c r="N9" s="119">
        <v>14</v>
      </c>
      <c r="O9" s="120">
        <f t="shared" si="0"/>
        <v>15</v>
      </c>
      <c r="P9" s="120">
        <f t="shared" si="0"/>
        <v>16</v>
      </c>
      <c r="Q9" s="120">
        <f t="shared" si="0"/>
        <v>17</v>
      </c>
      <c r="R9" s="122" t="s">
        <v>225</v>
      </c>
      <c r="S9" s="122" t="s">
        <v>226</v>
      </c>
      <c r="T9" s="122" t="s">
        <v>228</v>
      </c>
      <c r="U9" s="122" t="s">
        <v>227</v>
      </c>
    </row>
    <row r="10" spans="1:21" ht="15.75">
      <c r="A10" s="123" t="s">
        <v>181</v>
      </c>
      <c r="B10" s="124" t="s">
        <v>182</v>
      </c>
      <c r="C10" s="124" t="s">
        <v>192</v>
      </c>
      <c r="D10" s="125" t="s">
        <v>182</v>
      </c>
      <c r="E10" s="126" t="s">
        <v>183</v>
      </c>
      <c r="F10" s="217">
        <f t="shared" ref="F10:G10" si="1">SUMIFS(F18:F4992,$A18:$A4992,$A10,$C18:$C4992,$C10)</f>
        <v>0</v>
      </c>
      <c r="G10" s="128">
        <f t="shared" si="1"/>
        <v>0</v>
      </c>
      <c r="H10" s="128">
        <f>G10-F10</f>
        <v>0</v>
      </c>
      <c r="I10" s="129" t="str">
        <f>IFERROR(G10/F10-1,"")</f>
        <v/>
      </c>
      <c r="J10" s="130">
        <f t="shared" ref="J10:K10" si="2">SUM(J11:J18)</f>
        <v>0</v>
      </c>
      <c r="K10" s="128">
        <f t="shared" si="2"/>
        <v>0</v>
      </c>
      <c r="L10" s="128">
        <f>K10-J10</f>
        <v>0</v>
      </c>
      <c r="M10" s="129" t="str">
        <f>IFERROR(K10/J10-1,"")</f>
        <v/>
      </c>
      <c r="N10" s="130">
        <f t="shared" ref="N10:Q10" si="3">SUM(N11:N18)</f>
        <v>0</v>
      </c>
      <c r="O10" s="128">
        <f t="shared" si="3"/>
        <v>0</v>
      </c>
      <c r="P10" s="128">
        <f t="shared" si="3"/>
        <v>0</v>
      </c>
      <c r="Q10" s="128">
        <f t="shared" si="3"/>
        <v>0</v>
      </c>
      <c r="R10" s="131">
        <f>O10-N10</f>
        <v>0</v>
      </c>
      <c r="S10" s="218" t="str">
        <f>IFERROR(O10/N10-1,"")</f>
        <v/>
      </c>
      <c r="T10" s="131">
        <f>Q10-P10</f>
        <v>0</v>
      </c>
      <c r="U10" s="132" t="str">
        <f>IFERROR(Q10/P10-1,"")</f>
        <v/>
      </c>
    </row>
    <row r="11" spans="1:21">
      <c r="A11" s="134" t="s">
        <v>10</v>
      </c>
      <c r="B11" s="135" t="s">
        <v>182</v>
      </c>
      <c r="C11" s="135" t="str">
        <f>C10</f>
        <v>ДЗО 1</v>
      </c>
      <c r="D11" s="136" t="s">
        <v>182</v>
      </c>
      <c r="E11" s="137" t="s">
        <v>184</v>
      </c>
      <c r="F11" s="138"/>
      <c r="G11" s="139"/>
      <c r="H11" s="139"/>
      <c r="I11" s="140"/>
      <c r="J11" s="141">
        <f>SUMIFS(J19:J4993,$A19:$A4993,$A11,$C19:$C4993,$C11)</f>
        <v>0</v>
      </c>
      <c r="K11" s="142">
        <f>SUMIFS(K19:K4993,$A19:$A4993,$A11,$C19:$C4993,$C11)</f>
        <v>0</v>
      </c>
      <c r="L11" s="142">
        <f t="shared" ref="L11:L55" si="4">K11-J11</f>
        <v>0</v>
      </c>
      <c r="M11" s="143" t="str">
        <f t="shared" ref="M11:M55" si="5">IFERROR(K11/J11-1,"")</f>
        <v/>
      </c>
      <c r="N11" s="141">
        <f>SUMIFS(N19:N4993,$A19:$A4993,$A11,$C19:$C4993,$C11)</f>
        <v>0</v>
      </c>
      <c r="O11" s="142">
        <f>SUMIFS(O19:O4993,$A19:$A4993,$A11,$C19:$C4993,$C11)</f>
        <v>0</v>
      </c>
      <c r="P11" s="142">
        <f>SUMIFS(P19:P4993,$A19:$A4993,$A11,$C19:$C4993,$C11)</f>
        <v>0</v>
      </c>
      <c r="Q11" s="142">
        <f>SUMIFS(Q19:Q4993,$A19:$A4993,$A11,$C19:$C4993,$C11)</f>
        <v>0</v>
      </c>
      <c r="R11" s="144">
        <f t="shared" ref="R11:R55" si="6">O11-N11</f>
        <v>0</v>
      </c>
      <c r="S11" s="219" t="str">
        <f t="shared" ref="S11:S55" si="7">IFERROR(O11/N11-1,"")</f>
        <v/>
      </c>
      <c r="T11" s="144">
        <f t="shared" ref="T11:T55" si="8">Q11-P11</f>
        <v>0</v>
      </c>
      <c r="U11" s="145" t="str">
        <f t="shared" ref="U11:U55" si="9">IFERROR(Q11/P11-1,"")</f>
        <v/>
      </c>
    </row>
    <row r="12" spans="1:21">
      <c r="A12" s="134" t="s">
        <v>13</v>
      </c>
      <c r="B12" s="135" t="s">
        <v>182</v>
      </c>
      <c r="C12" s="135" t="str">
        <f t="shared" ref="C12:C18" si="10">C11</f>
        <v>ДЗО 1</v>
      </c>
      <c r="D12" s="136" t="s">
        <v>182</v>
      </c>
      <c r="E12" s="137" t="s">
        <v>185</v>
      </c>
      <c r="F12" s="138"/>
      <c r="G12" s="139"/>
      <c r="H12" s="139"/>
      <c r="I12" s="140"/>
      <c r="J12" s="141">
        <f>SUMIFS(J19:J4993,$A19:$A4993,$A12,$C19:$C4993,$C12)</f>
        <v>0</v>
      </c>
      <c r="K12" s="142">
        <f>SUMIFS(K19:K4993,$A19:$A4993,$A12,$C19:$C4993,$C12)</f>
        <v>0</v>
      </c>
      <c r="L12" s="142">
        <f t="shared" si="4"/>
        <v>0</v>
      </c>
      <c r="M12" s="143" t="str">
        <f t="shared" si="5"/>
        <v/>
      </c>
      <c r="N12" s="141">
        <f>SUMIFS(N19:N4993,$A19:$A4993,$A12,$C19:$C4993,$C12)</f>
        <v>0</v>
      </c>
      <c r="O12" s="142">
        <f>SUMIFS(O19:O4993,$A19:$A4993,$A12,$C19:$C4993,$C12)</f>
        <v>0</v>
      </c>
      <c r="P12" s="142">
        <f>SUMIFS(P19:P4993,$A19:$A4993,$A12,$C19:$C4993,$C12)</f>
        <v>0</v>
      </c>
      <c r="Q12" s="142">
        <f>SUMIFS(Q19:Q4993,$A19:$A4993,$A12,$C19:$C4993,$C12)</f>
        <v>0</v>
      </c>
      <c r="R12" s="144">
        <f t="shared" si="6"/>
        <v>0</v>
      </c>
      <c r="S12" s="219" t="str">
        <f t="shared" si="7"/>
        <v/>
      </c>
      <c r="T12" s="144">
        <f t="shared" si="8"/>
        <v>0</v>
      </c>
      <c r="U12" s="145" t="str">
        <f t="shared" si="9"/>
        <v/>
      </c>
    </row>
    <row r="13" spans="1:21">
      <c r="A13" s="134" t="s">
        <v>15</v>
      </c>
      <c r="B13" s="135" t="s">
        <v>182</v>
      </c>
      <c r="C13" s="135" t="str">
        <f t="shared" si="10"/>
        <v>ДЗО 1</v>
      </c>
      <c r="D13" s="136" t="s">
        <v>182</v>
      </c>
      <c r="E13" s="137" t="s">
        <v>186</v>
      </c>
      <c r="F13" s="138"/>
      <c r="G13" s="139"/>
      <c r="H13" s="139"/>
      <c r="I13" s="140"/>
      <c r="J13" s="141">
        <f>SUMIFS(J19:J4993,$A19:$A4993,$A13,$C19:$C4993,$C13)</f>
        <v>0</v>
      </c>
      <c r="K13" s="142">
        <f>SUMIFS(K19:K4993,$A19:$A4993,$A13,$C19:$C4993,$C13)</f>
        <v>0</v>
      </c>
      <c r="L13" s="142">
        <f t="shared" si="4"/>
        <v>0</v>
      </c>
      <c r="M13" s="143" t="str">
        <f t="shared" si="5"/>
        <v/>
      </c>
      <c r="N13" s="141">
        <f>SUMIFS(N19:N4993,$A19:$A4993,$A13,$C19:$C4993,$C13)</f>
        <v>0</v>
      </c>
      <c r="O13" s="142">
        <f>SUMIFS(O19:O4993,$A19:$A4993,$A13,$C19:$C4993,$C13)</f>
        <v>0</v>
      </c>
      <c r="P13" s="142">
        <f>SUMIFS(P19:P4993,$A19:$A4993,$A13,$C19:$C4993,$C13)</f>
        <v>0</v>
      </c>
      <c r="Q13" s="142">
        <f>SUMIFS(Q19:Q4993,$A19:$A4993,$A13,$C19:$C4993,$C13)</f>
        <v>0</v>
      </c>
      <c r="R13" s="144">
        <f t="shared" si="6"/>
        <v>0</v>
      </c>
      <c r="S13" s="219" t="str">
        <f t="shared" si="7"/>
        <v/>
      </c>
      <c r="T13" s="144">
        <f t="shared" si="8"/>
        <v>0</v>
      </c>
      <c r="U13" s="145" t="str">
        <f t="shared" si="9"/>
        <v/>
      </c>
    </row>
    <row r="14" spans="1:21">
      <c r="A14" s="134" t="s">
        <v>17</v>
      </c>
      <c r="B14" s="135" t="s">
        <v>182</v>
      </c>
      <c r="C14" s="135" t="str">
        <f t="shared" si="10"/>
        <v>ДЗО 1</v>
      </c>
      <c r="D14" s="136" t="s">
        <v>182</v>
      </c>
      <c r="E14" s="137" t="s">
        <v>187</v>
      </c>
      <c r="F14" s="138"/>
      <c r="G14" s="139"/>
      <c r="H14" s="139"/>
      <c r="I14" s="140"/>
      <c r="J14" s="141">
        <f>SUMIFS(J19:J4993,$A19:$A4993,$A14,$C19:$C4993,$C14)</f>
        <v>0</v>
      </c>
      <c r="K14" s="142">
        <f>SUMIFS(K19:K4993,$A19:$A4993,$A14,$C19:$C4993,$C14)</f>
        <v>0</v>
      </c>
      <c r="L14" s="142">
        <f t="shared" si="4"/>
        <v>0</v>
      </c>
      <c r="M14" s="143" t="str">
        <f t="shared" si="5"/>
        <v/>
      </c>
      <c r="N14" s="141">
        <f>SUMIFS(N19:N4993,$A19:$A4993,$A14,$C19:$C4993,$C14)</f>
        <v>0</v>
      </c>
      <c r="O14" s="142">
        <f>SUMIFS(O19:O4993,$A19:$A4993,$A14,$C19:$C4993,$C14)</f>
        <v>0</v>
      </c>
      <c r="P14" s="142">
        <f>SUMIFS(P19:P4993,$A19:$A4993,$A14,$C19:$C4993,$C14)</f>
        <v>0</v>
      </c>
      <c r="Q14" s="142">
        <f>SUMIFS(Q19:Q4993,$A19:$A4993,$A14,$C19:$C4993,$C14)</f>
        <v>0</v>
      </c>
      <c r="R14" s="144">
        <f t="shared" si="6"/>
        <v>0</v>
      </c>
      <c r="S14" s="219" t="str">
        <f t="shared" si="7"/>
        <v/>
      </c>
      <c r="T14" s="144">
        <f t="shared" si="8"/>
        <v>0</v>
      </c>
      <c r="U14" s="145" t="str">
        <f t="shared" si="9"/>
        <v/>
      </c>
    </row>
    <row r="15" spans="1:21">
      <c r="A15" s="134" t="s">
        <v>19</v>
      </c>
      <c r="B15" s="135" t="s">
        <v>182</v>
      </c>
      <c r="C15" s="135" t="str">
        <f t="shared" si="10"/>
        <v>ДЗО 1</v>
      </c>
      <c r="D15" s="136" t="s">
        <v>182</v>
      </c>
      <c r="E15" s="137" t="s">
        <v>188</v>
      </c>
      <c r="F15" s="138"/>
      <c r="G15" s="139"/>
      <c r="H15" s="139"/>
      <c r="I15" s="140"/>
      <c r="J15" s="141">
        <f>SUMIFS(J19:J4993,$A19:$A4993,$A15,$C19:$C4993,$C15)</f>
        <v>0</v>
      </c>
      <c r="K15" s="142">
        <f>SUMIFS(K19:K4993,$A19:$A4993,$A15,$C19:$C4993,$C15)</f>
        <v>0</v>
      </c>
      <c r="L15" s="142">
        <f t="shared" si="4"/>
        <v>0</v>
      </c>
      <c r="M15" s="143" t="str">
        <f t="shared" si="5"/>
        <v/>
      </c>
      <c r="N15" s="141">
        <f>SUMIFS(N19:N4993,$A19:$A4993,$A15,$C19:$C4993,$C15)</f>
        <v>0</v>
      </c>
      <c r="O15" s="142">
        <f>SUMIFS(O19:O4993,$A19:$A4993,$A15,$C19:$C4993,$C15)</f>
        <v>0</v>
      </c>
      <c r="P15" s="142">
        <f>SUMIFS(P19:P4993,$A19:$A4993,$A15,$C19:$C4993,$C15)</f>
        <v>0</v>
      </c>
      <c r="Q15" s="142">
        <f>SUMIFS(Q19:Q4993,$A19:$A4993,$A15,$C19:$C4993,$C15)</f>
        <v>0</v>
      </c>
      <c r="R15" s="144">
        <f t="shared" si="6"/>
        <v>0</v>
      </c>
      <c r="S15" s="219" t="str">
        <f t="shared" si="7"/>
        <v/>
      </c>
      <c r="T15" s="144">
        <f t="shared" si="8"/>
        <v>0</v>
      </c>
      <c r="U15" s="145" t="str">
        <f t="shared" si="9"/>
        <v/>
      </c>
    </row>
    <row r="16" spans="1:21" ht="30">
      <c r="A16" s="134" t="s">
        <v>21</v>
      </c>
      <c r="B16" s="135" t="s">
        <v>182</v>
      </c>
      <c r="C16" s="135" t="str">
        <f t="shared" si="10"/>
        <v>ДЗО 1</v>
      </c>
      <c r="D16" s="136" t="s">
        <v>182</v>
      </c>
      <c r="E16" s="137" t="s">
        <v>189</v>
      </c>
      <c r="F16" s="226"/>
      <c r="G16" s="139"/>
      <c r="H16" s="139"/>
      <c r="I16" s="140"/>
      <c r="J16" s="141">
        <f>SUMIFS(J19:J4993,$A19:$A4993,$A16,$C19:$C4993,$C16)</f>
        <v>0</v>
      </c>
      <c r="K16" s="142">
        <f>SUMIFS(K19:K4993,$A19:$A4993,$A16,$C19:$C4993,$C16)</f>
        <v>0</v>
      </c>
      <c r="L16" s="142">
        <f t="shared" si="4"/>
        <v>0</v>
      </c>
      <c r="M16" s="143" t="str">
        <f t="shared" si="5"/>
        <v/>
      </c>
      <c r="N16" s="141">
        <f>SUMIFS(N19:N4993,$A19:$A4993,$A16,$C19:$C4993,$C16)</f>
        <v>0</v>
      </c>
      <c r="O16" s="142">
        <f>SUMIFS(O19:O4993,$A19:$A4993,$A16,$C19:$C4993,$C16)</f>
        <v>0</v>
      </c>
      <c r="P16" s="142">
        <f>SUMIFS(P19:P4993,$A19:$A4993,$A16,$C19:$C4993,$C16)</f>
        <v>0</v>
      </c>
      <c r="Q16" s="142">
        <f>SUMIFS(Q19:Q4993,$A19:$A4993,$A16,$C19:$C4993,$C16)</f>
        <v>0</v>
      </c>
      <c r="R16" s="144">
        <f t="shared" si="6"/>
        <v>0</v>
      </c>
      <c r="S16" s="219" t="str">
        <f t="shared" si="7"/>
        <v/>
      </c>
      <c r="T16" s="144">
        <f t="shared" si="8"/>
        <v>0</v>
      </c>
      <c r="U16" s="145" t="str">
        <f t="shared" si="9"/>
        <v/>
      </c>
    </row>
    <row r="17" spans="1:21">
      <c r="A17" s="134" t="s">
        <v>23</v>
      </c>
      <c r="B17" s="135" t="s">
        <v>182</v>
      </c>
      <c r="C17" s="135" t="str">
        <f t="shared" si="10"/>
        <v>ДЗО 1</v>
      </c>
      <c r="D17" s="136" t="s">
        <v>182</v>
      </c>
      <c r="E17" s="137" t="s">
        <v>190</v>
      </c>
      <c r="F17" s="138"/>
      <c r="G17" s="139"/>
      <c r="H17" s="139"/>
      <c r="I17" s="140"/>
      <c r="J17" s="141">
        <f>SUMIFS(J19:J4993,$A19:$A4993,$A17,$C19:$C4993,$C17)</f>
        <v>0</v>
      </c>
      <c r="K17" s="142">
        <f>SUMIFS(K19:K4993,$A19:$A4993,$A17,$C19:$C4993,$C17)</f>
        <v>0</v>
      </c>
      <c r="L17" s="142">
        <f t="shared" si="4"/>
        <v>0</v>
      </c>
      <c r="M17" s="143" t="str">
        <f t="shared" si="5"/>
        <v/>
      </c>
      <c r="N17" s="141">
        <f>SUMIFS(N19:N4993,$A19:$A4993,$A17,$C19:$C4993,$C17)</f>
        <v>0</v>
      </c>
      <c r="O17" s="142">
        <f>SUMIFS(O19:O4993,$A19:$A4993,$A17,$C19:$C4993,$C17)</f>
        <v>0</v>
      </c>
      <c r="P17" s="142">
        <f>SUMIFS(P19:P4993,$A19:$A4993,$A17,$C19:$C4993,$C17)</f>
        <v>0</v>
      </c>
      <c r="Q17" s="142">
        <f>SUMIFS(Q19:Q4993,$A19:$A4993,$A17,$C19:$C4993,$C17)</f>
        <v>0</v>
      </c>
      <c r="R17" s="144">
        <f t="shared" si="6"/>
        <v>0</v>
      </c>
      <c r="S17" s="219" t="str">
        <f t="shared" si="7"/>
        <v/>
      </c>
      <c r="T17" s="144">
        <f t="shared" si="8"/>
        <v>0</v>
      </c>
      <c r="U17" s="145" t="str">
        <f t="shared" si="9"/>
        <v/>
      </c>
    </row>
    <row r="18" spans="1:21">
      <c r="A18" s="146" t="s">
        <v>25</v>
      </c>
      <c r="B18" s="147" t="s">
        <v>182</v>
      </c>
      <c r="C18" s="147" t="str">
        <f t="shared" si="10"/>
        <v>ДЗО 1</v>
      </c>
      <c r="D18" s="148" t="s">
        <v>182</v>
      </c>
      <c r="E18" s="149" t="s">
        <v>191</v>
      </c>
      <c r="F18" s="150"/>
      <c r="G18" s="151"/>
      <c r="H18" s="151"/>
      <c r="I18" s="152"/>
      <c r="J18" s="153">
        <f>SUMIFS(J19:J4993,$A19:$A4993,$A18,$C19:$C4993,$C18)</f>
        <v>0</v>
      </c>
      <c r="K18" s="154">
        <f>SUMIFS(K19:K4993,$A19:$A4993,$A18,$C19:$C4993,$C18)</f>
        <v>0</v>
      </c>
      <c r="L18" s="154">
        <f t="shared" si="4"/>
        <v>0</v>
      </c>
      <c r="M18" s="155" t="str">
        <f t="shared" si="5"/>
        <v/>
      </c>
      <c r="N18" s="153">
        <f>SUMIFS(N19:N4993,$A19:$A4993,$A18,$C19:$C4993,$C18)</f>
        <v>0</v>
      </c>
      <c r="O18" s="154">
        <f>SUMIFS(O19:O4993,$A19:$A4993,$A18,$C19:$C4993,$C18)</f>
        <v>0</v>
      </c>
      <c r="P18" s="154">
        <f>SUMIFS(P19:P4993,$A19:$A4993,$A18,$C19:$C4993,$C18)</f>
        <v>0</v>
      </c>
      <c r="Q18" s="154">
        <f>SUMIFS(Q19:Q4993,$A19:$A4993,$A18,$C19:$C4993,$C18)</f>
        <v>0</v>
      </c>
      <c r="R18" s="156">
        <f t="shared" si="6"/>
        <v>0</v>
      </c>
      <c r="S18" s="220" t="str">
        <f t="shared" si="7"/>
        <v/>
      </c>
      <c r="T18" s="156">
        <f t="shared" si="8"/>
        <v>0</v>
      </c>
      <c r="U18" s="157" t="str">
        <f t="shared" si="9"/>
        <v/>
      </c>
    </row>
    <row r="19" spans="1:21" ht="15.75">
      <c r="A19" s="158" t="s">
        <v>181</v>
      </c>
      <c r="B19" s="159" t="s">
        <v>206</v>
      </c>
      <c r="C19" s="160" t="s">
        <v>192</v>
      </c>
      <c r="D19" s="161" t="s">
        <v>207</v>
      </c>
      <c r="E19" s="162" t="s">
        <v>183</v>
      </c>
      <c r="F19" s="209"/>
      <c r="G19" s="210"/>
      <c r="H19" s="163">
        <f>G19-F19</f>
        <v>0</v>
      </c>
      <c r="I19" s="164" t="str">
        <f>IFERROR(G19/F19-1,"")</f>
        <v/>
      </c>
      <c r="J19" s="165">
        <f>SUM(J20,J25,J30,J35,J40,J45,J50,J51)</f>
        <v>0</v>
      </c>
      <c r="K19" s="163">
        <f>SUM(K20,K25,K30,K35,K40,K45,K50,K51)</f>
        <v>0</v>
      </c>
      <c r="L19" s="163">
        <f t="shared" si="4"/>
        <v>0</v>
      </c>
      <c r="M19" s="164" t="str">
        <f t="shared" si="5"/>
        <v/>
      </c>
      <c r="N19" s="165">
        <f>SUM(N20,N25,N30,N35,N40,N45,N50,N51)</f>
        <v>0</v>
      </c>
      <c r="O19" s="163">
        <f>SUM(O20,O25,O30,O35,O40,O45,O50,O51)</f>
        <v>0</v>
      </c>
      <c r="P19" s="163">
        <f>SUM(P20,P25,P30,P35,P40,P45,P50,P51)</f>
        <v>0</v>
      </c>
      <c r="Q19" s="163">
        <f>SUM(Q20,Q25,Q30,Q35,Q40,Q45,Q50,Q51)</f>
        <v>0</v>
      </c>
      <c r="R19" s="166">
        <f t="shared" si="6"/>
        <v>0</v>
      </c>
      <c r="S19" s="221" t="str">
        <f t="shared" si="7"/>
        <v/>
      </c>
      <c r="T19" s="166">
        <f t="shared" si="8"/>
        <v>0</v>
      </c>
      <c r="U19" s="167" t="str">
        <f t="shared" si="9"/>
        <v/>
      </c>
    </row>
    <row r="20" spans="1:21">
      <c r="A20" s="168" t="s">
        <v>10</v>
      </c>
      <c r="B20" s="169" t="str">
        <f>B19</f>
        <v>субъект РФ 1</v>
      </c>
      <c r="C20" s="169" t="str">
        <f t="shared" ref="C20:D35" si="11">C19</f>
        <v>ДЗО 1</v>
      </c>
      <c r="D20" s="170" t="str">
        <f>D19</f>
        <v>филиал 1</v>
      </c>
      <c r="E20" s="171" t="s">
        <v>193</v>
      </c>
      <c r="F20" s="138"/>
      <c r="G20" s="139"/>
      <c r="H20" s="139"/>
      <c r="I20" s="140"/>
      <c r="J20" s="172">
        <f>SUM(J21:J24)</f>
        <v>0</v>
      </c>
      <c r="K20" s="173">
        <f>SUM(K21:K24)</f>
        <v>0</v>
      </c>
      <c r="L20" s="173">
        <f t="shared" si="4"/>
        <v>0</v>
      </c>
      <c r="M20" s="174" t="str">
        <f t="shared" si="5"/>
        <v/>
      </c>
      <c r="N20" s="172">
        <f>SUM(N21:N24)</f>
        <v>0</v>
      </c>
      <c r="O20" s="173">
        <f>SUM(O21:O24)</f>
        <v>0</v>
      </c>
      <c r="P20" s="173">
        <f>SUM(P21:P24)</f>
        <v>0</v>
      </c>
      <c r="Q20" s="173">
        <f>SUM(Q21:Q24)</f>
        <v>0</v>
      </c>
      <c r="R20" s="175">
        <f t="shared" si="6"/>
        <v>0</v>
      </c>
      <c r="S20" s="222" t="str">
        <f t="shared" si="7"/>
        <v/>
      </c>
      <c r="T20" s="175">
        <f t="shared" si="8"/>
        <v>0</v>
      </c>
      <c r="U20" s="176" t="str">
        <f t="shared" si="9"/>
        <v/>
      </c>
    </row>
    <row r="21" spans="1:21">
      <c r="A21" s="177"/>
      <c r="B21" s="178" t="str">
        <f t="shared" ref="B21:D36" si="12">B20</f>
        <v>субъект РФ 1</v>
      </c>
      <c r="C21" s="178" t="str">
        <f t="shared" si="11"/>
        <v>ДЗО 1</v>
      </c>
      <c r="D21" s="179" t="str">
        <f t="shared" si="11"/>
        <v>филиал 1</v>
      </c>
      <c r="E21" s="191" t="s">
        <v>194</v>
      </c>
      <c r="F21" s="181"/>
      <c r="G21" s="182"/>
      <c r="H21" s="182"/>
      <c r="I21" s="183"/>
      <c r="J21" s="211"/>
      <c r="K21" s="185"/>
      <c r="L21" s="185">
        <f t="shared" si="4"/>
        <v>0</v>
      </c>
      <c r="M21" s="186" t="str">
        <f t="shared" si="5"/>
        <v/>
      </c>
      <c r="N21" s="184"/>
      <c r="O21" s="185"/>
      <c r="P21" s="185"/>
      <c r="Q21" s="185"/>
      <c r="R21" s="187">
        <f t="shared" si="6"/>
        <v>0</v>
      </c>
      <c r="S21" s="223" t="str">
        <f t="shared" si="7"/>
        <v/>
      </c>
      <c r="T21" s="187">
        <f t="shared" si="8"/>
        <v>0</v>
      </c>
      <c r="U21" s="188" t="str">
        <f t="shared" si="9"/>
        <v/>
      </c>
    </row>
    <row r="22" spans="1:21">
      <c r="A22" s="177"/>
      <c r="B22" s="178" t="str">
        <f t="shared" si="12"/>
        <v>субъект РФ 1</v>
      </c>
      <c r="C22" s="178" t="str">
        <f t="shared" si="11"/>
        <v>ДЗО 1</v>
      </c>
      <c r="D22" s="179" t="str">
        <f t="shared" si="11"/>
        <v>филиал 1</v>
      </c>
      <c r="E22" s="191" t="s">
        <v>196</v>
      </c>
      <c r="F22" s="181"/>
      <c r="G22" s="182"/>
      <c r="H22" s="182"/>
      <c r="I22" s="183"/>
      <c r="J22" s="184"/>
      <c r="K22" s="185"/>
      <c r="L22" s="185">
        <f t="shared" si="4"/>
        <v>0</v>
      </c>
      <c r="M22" s="186" t="str">
        <f t="shared" si="5"/>
        <v/>
      </c>
      <c r="N22" s="184"/>
      <c r="O22" s="185"/>
      <c r="P22" s="185"/>
      <c r="Q22" s="185"/>
      <c r="R22" s="187">
        <f t="shared" si="6"/>
        <v>0</v>
      </c>
      <c r="S22" s="223" t="str">
        <f t="shared" si="7"/>
        <v/>
      </c>
      <c r="T22" s="187">
        <f t="shared" si="8"/>
        <v>0</v>
      </c>
      <c r="U22" s="188" t="str">
        <f t="shared" si="9"/>
        <v/>
      </c>
    </row>
    <row r="23" spans="1:21">
      <c r="A23" s="177"/>
      <c r="B23" s="178" t="str">
        <f t="shared" si="12"/>
        <v>субъект РФ 1</v>
      </c>
      <c r="C23" s="178" t="str">
        <f t="shared" si="11"/>
        <v>ДЗО 1</v>
      </c>
      <c r="D23" s="179" t="str">
        <f t="shared" si="11"/>
        <v>филиал 1</v>
      </c>
      <c r="E23" s="191" t="s">
        <v>198</v>
      </c>
      <c r="F23" s="181"/>
      <c r="G23" s="182"/>
      <c r="H23" s="182"/>
      <c r="I23" s="183"/>
      <c r="J23" s="184"/>
      <c r="K23" s="185"/>
      <c r="L23" s="185">
        <f t="shared" si="4"/>
        <v>0</v>
      </c>
      <c r="M23" s="186" t="str">
        <f t="shared" si="5"/>
        <v/>
      </c>
      <c r="N23" s="184"/>
      <c r="O23" s="185"/>
      <c r="P23" s="185"/>
      <c r="Q23" s="185"/>
      <c r="R23" s="187">
        <f t="shared" si="6"/>
        <v>0</v>
      </c>
      <c r="S23" s="223" t="str">
        <f t="shared" si="7"/>
        <v/>
      </c>
      <c r="T23" s="187">
        <f t="shared" si="8"/>
        <v>0</v>
      </c>
      <c r="U23" s="188" t="str">
        <f t="shared" si="9"/>
        <v/>
      </c>
    </row>
    <row r="24" spans="1:21">
      <c r="A24" s="177"/>
      <c r="B24" s="178" t="str">
        <f t="shared" si="12"/>
        <v>субъект РФ 1</v>
      </c>
      <c r="C24" s="178" t="str">
        <f t="shared" si="11"/>
        <v>ДЗО 1</v>
      </c>
      <c r="D24" s="179" t="str">
        <f t="shared" si="11"/>
        <v>филиал 1</v>
      </c>
      <c r="E24" s="191" t="s">
        <v>200</v>
      </c>
      <c r="F24" s="181"/>
      <c r="G24" s="182"/>
      <c r="H24" s="182"/>
      <c r="I24" s="183"/>
      <c r="J24" s="189"/>
      <c r="K24" s="190"/>
      <c r="L24" s="185">
        <f t="shared" si="4"/>
        <v>0</v>
      </c>
      <c r="M24" s="186" t="str">
        <f t="shared" si="5"/>
        <v/>
      </c>
      <c r="N24" s="189"/>
      <c r="O24" s="190"/>
      <c r="P24" s="190"/>
      <c r="Q24" s="190"/>
      <c r="R24" s="187">
        <f t="shared" si="6"/>
        <v>0</v>
      </c>
      <c r="S24" s="223" t="str">
        <f t="shared" si="7"/>
        <v/>
      </c>
      <c r="T24" s="187">
        <f t="shared" si="8"/>
        <v>0</v>
      </c>
      <c r="U24" s="188" t="str">
        <f t="shared" si="9"/>
        <v/>
      </c>
    </row>
    <row r="25" spans="1:21">
      <c r="A25" s="168" t="s">
        <v>13</v>
      </c>
      <c r="B25" s="169" t="str">
        <f t="shared" si="12"/>
        <v>субъект РФ 1</v>
      </c>
      <c r="C25" s="169" t="str">
        <f t="shared" si="11"/>
        <v>ДЗО 1</v>
      </c>
      <c r="D25" s="170" t="str">
        <f t="shared" si="11"/>
        <v>филиал 1</v>
      </c>
      <c r="E25" s="171" t="s">
        <v>201</v>
      </c>
      <c r="F25" s="138"/>
      <c r="G25" s="139"/>
      <c r="H25" s="139"/>
      <c r="I25" s="140"/>
      <c r="J25" s="172">
        <f t="shared" ref="J25:K25" si="13">SUM(J26:J29)</f>
        <v>0</v>
      </c>
      <c r="K25" s="173">
        <f t="shared" si="13"/>
        <v>0</v>
      </c>
      <c r="L25" s="173">
        <f t="shared" si="4"/>
        <v>0</v>
      </c>
      <c r="M25" s="174" t="str">
        <f t="shared" si="5"/>
        <v/>
      </c>
      <c r="N25" s="172">
        <f t="shared" ref="N25:Q25" si="14">SUM(N26:N29)</f>
        <v>0</v>
      </c>
      <c r="O25" s="173">
        <f t="shared" si="14"/>
        <v>0</v>
      </c>
      <c r="P25" s="173">
        <f t="shared" si="14"/>
        <v>0</v>
      </c>
      <c r="Q25" s="173">
        <f t="shared" si="14"/>
        <v>0</v>
      </c>
      <c r="R25" s="175">
        <f t="shared" si="6"/>
        <v>0</v>
      </c>
      <c r="S25" s="222" t="str">
        <f t="shared" si="7"/>
        <v/>
      </c>
      <c r="T25" s="175">
        <f t="shared" si="8"/>
        <v>0</v>
      </c>
      <c r="U25" s="176" t="str">
        <f t="shared" si="9"/>
        <v/>
      </c>
    </row>
    <row r="26" spans="1:21">
      <c r="A26" s="177"/>
      <c r="B26" s="178" t="str">
        <f t="shared" si="12"/>
        <v>субъект РФ 1</v>
      </c>
      <c r="C26" s="178" t="str">
        <f t="shared" si="11"/>
        <v>ДЗО 1</v>
      </c>
      <c r="D26" s="179" t="str">
        <f t="shared" si="11"/>
        <v>филиал 1</v>
      </c>
      <c r="E26" s="191" t="s">
        <v>194</v>
      </c>
      <c r="F26" s="181"/>
      <c r="G26" s="182"/>
      <c r="H26" s="182"/>
      <c r="I26" s="183"/>
      <c r="J26" s="184"/>
      <c r="K26" s="185"/>
      <c r="L26" s="185">
        <f t="shared" si="4"/>
        <v>0</v>
      </c>
      <c r="M26" s="186" t="str">
        <f t="shared" si="5"/>
        <v/>
      </c>
      <c r="N26" s="184"/>
      <c r="O26" s="185"/>
      <c r="P26" s="185"/>
      <c r="Q26" s="185"/>
      <c r="R26" s="187">
        <f t="shared" si="6"/>
        <v>0</v>
      </c>
      <c r="S26" s="223" t="str">
        <f t="shared" si="7"/>
        <v/>
      </c>
      <c r="T26" s="187">
        <f t="shared" si="8"/>
        <v>0</v>
      </c>
      <c r="U26" s="188" t="str">
        <f t="shared" si="9"/>
        <v/>
      </c>
    </row>
    <row r="27" spans="1:21">
      <c r="A27" s="177"/>
      <c r="B27" s="178" t="str">
        <f t="shared" si="12"/>
        <v>субъект РФ 1</v>
      </c>
      <c r="C27" s="178" t="str">
        <f t="shared" si="11"/>
        <v>ДЗО 1</v>
      </c>
      <c r="D27" s="179" t="str">
        <f t="shared" si="11"/>
        <v>филиал 1</v>
      </c>
      <c r="E27" s="191" t="s">
        <v>196</v>
      </c>
      <c r="F27" s="181"/>
      <c r="G27" s="182"/>
      <c r="H27" s="182"/>
      <c r="I27" s="183"/>
      <c r="J27" s="184"/>
      <c r="K27" s="185"/>
      <c r="L27" s="185">
        <f t="shared" si="4"/>
        <v>0</v>
      </c>
      <c r="M27" s="186" t="str">
        <f t="shared" si="5"/>
        <v/>
      </c>
      <c r="N27" s="184"/>
      <c r="O27" s="185"/>
      <c r="P27" s="185"/>
      <c r="Q27" s="185"/>
      <c r="R27" s="187">
        <f t="shared" si="6"/>
        <v>0</v>
      </c>
      <c r="S27" s="223" t="str">
        <f t="shared" si="7"/>
        <v/>
      </c>
      <c r="T27" s="187">
        <f t="shared" si="8"/>
        <v>0</v>
      </c>
      <c r="U27" s="188" t="str">
        <f t="shared" si="9"/>
        <v/>
      </c>
    </row>
    <row r="28" spans="1:21">
      <c r="A28" s="177"/>
      <c r="B28" s="178" t="str">
        <f t="shared" si="12"/>
        <v>субъект РФ 1</v>
      </c>
      <c r="C28" s="178" t="str">
        <f t="shared" si="11"/>
        <v>ДЗО 1</v>
      </c>
      <c r="D28" s="179" t="str">
        <f t="shared" si="11"/>
        <v>филиал 1</v>
      </c>
      <c r="E28" s="191" t="s">
        <v>198</v>
      </c>
      <c r="F28" s="181"/>
      <c r="G28" s="182"/>
      <c r="H28" s="182"/>
      <c r="I28" s="183"/>
      <c r="J28" s="184"/>
      <c r="K28" s="185"/>
      <c r="L28" s="185">
        <f t="shared" si="4"/>
        <v>0</v>
      </c>
      <c r="M28" s="186" t="str">
        <f t="shared" si="5"/>
        <v/>
      </c>
      <c r="N28" s="184"/>
      <c r="O28" s="185"/>
      <c r="P28" s="185"/>
      <c r="Q28" s="185"/>
      <c r="R28" s="187">
        <f t="shared" si="6"/>
        <v>0</v>
      </c>
      <c r="S28" s="223" t="str">
        <f t="shared" si="7"/>
        <v/>
      </c>
      <c r="T28" s="187">
        <f t="shared" si="8"/>
        <v>0</v>
      </c>
      <c r="U28" s="188" t="str">
        <f t="shared" si="9"/>
        <v/>
      </c>
    </row>
    <row r="29" spans="1:21">
      <c r="A29" s="177"/>
      <c r="B29" s="178" t="str">
        <f t="shared" si="12"/>
        <v>субъект РФ 1</v>
      </c>
      <c r="C29" s="178" t="str">
        <f t="shared" si="11"/>
        <v>ДЗО 1</v>
      </c>
      <c r="D29" s="179" t="str">
        <f t="shared" si="11"/>
        <v>филиал 1</v>
      </c>
      <c r="E29" s="191" t="s">
        <v>200</v>
      </c>
      <c r="F29" s="181"/>
      <c r="G29" s="182"/>
      <c r="H29" s="182"/>
      <c r="I29" s="183"/>
      <c r="J29" s="184"/>
      <c r="K29" s="185"/>
      <c r="L29" s="185">
        <f t="shared" si="4"/>
        <v>0</v>
      </c>
      <c r="M29" s="186" t="str">
        <f t="shared" si="5"/>
        <v/>
      </c>
      <c r="N29" s="184"/>
      <c r="O29" s="185"/>
      <c r="P29" s="185"/>
      <c r="Q29" s="185"/>
      <c r="R29" s="187">
        <f t="shared" si="6"/>
        <v>0</v>
      </c>
      <c r="S29" s="223" t="str">
        <f t="shared" si="7"/>
        <v/>
      </c>
      <c r="T29" s="187">
        <f t="shared" si="8"/>
        <v>0</v>
      </c>
      <c r="U29" s="188" t="str">
        <f t="shared" si="9"/>
        <v/>
      </c>
    </row>
    <row r="30" spans="1:21">
      <c r="A30" s="168" t="s">
        <v>15</v>
      </c>
      <c r="B30" s="169" t="str">
        <f t="shared" si="12"/>
        <v>субъект РФ 1</v>
      </c>
      <c r="C30" s="169" t="str">
        <f t="shared" si="11"/>
        <v>ДЗО 1</v>
      </c>
      <c r="D30" s="170" t="str">
        <f t="shared" si="11"/>
        <v>филиал 1</v>
      </c>
      <c r="E30" s="171" t="s">
        <v>186</v>
      </c>
      <c r="F30" s="138"/>
      <c r="G30" s="139"/>
      <c r="H30" s="139"/>
      <c r="I30" s="140"/>
      <c r="J30" s="172">
        <f t="shared" ref="J30:K30" si="15">SUM(J31:J34)</f>
        <v>0</v>
      </c>
      <c r="K30" s="173">
        <f t="shared" si="15"/>
        <v>0</v>
      </c>
      <c r="L30" s="173">
        <f t="shared" si="4"/>
        <v>0</v>
      </c>
      <c r="M30" s="174" t="str">
        <f t="shared" si="5"/>
        <v/>
      </c>
      <c r="N30" s="172">
        <f t="shared" ref="N30:Q30" si="16">SUM(N31:N34)</f>
        <v>0</v>
      </c>
      <c r="O30" s="173">
        <f t="shared" si="16"/>
        <v>0</v>
      </c>
      <c r="P30" s="173">
        <f t="shared" si="16"/>
        <v>0</v>
      </c>
      <c r="Q30" s="173">
        <f t="shared" si="16"/>
        <v>0</v>
      </c>
      <c r="R30" s="175">
        <f t="shared" si="6"/>
        <v>0</v>
      </c>
      <c r="S30" s="222" t="str">
        <f t="shared" si="7"/>
        <v/>
      </c>
      <c r="T30" s="175">
        <f t="shared" si="8"/>
        <v>0</v>
      </c>
      <c r="U30" s="176" t="str">
        <f t="shared" si="9"/>
        <v/>
      </c>
    </row>
    <row r="31" spans="1:21">
      <c r="A31" s="177"/>
      <c r="B31" s="178" t="str">
        <f t="shared" si="12"/>
        <v>субъект РФ 1</v>
      </c>
      <c r="C31" s="178" t="str">
        <f t="shared" si="11"/>
        <v>ДЗО 1</v>
      </c>
      <c r="D31" s="179" t="str">
        <f t="shared" si="11"/>
        <v>филиал 1</v>
      </c>
      <c r="E31" s="191" t="s">
        <v>194</v>
      </c>
      <c r="F31" s="181"/>
      <c r="G31" s="182"/>
      <c r="H31" s="182"/>
      <c r="I31" s="183"/>
      <c r="J31" s="184"/>
      <c r="K31" s="185"/>
      <c r="L31" s="185">
        <f t="shared" si="4"/>
        <v>0</v>
      </c>
      <c r="M31" s="186" t="str">
        <f t="shared" si="5"/>
        <v/>
      </c>
      <c r="N31" s="184"/>
      <c r="O31" s="185"/>
      <c r="P31" s="185"/>
      <c r="Q31" s="185"/>
      <c r="R31" s="187">
        <f t="shared" si="6"/>
        <v>0</v>
      </c>
      <c r="S31" s="223" t="str">
        <f t="shared" si="7"/>
        <v/>
      </c>
      <c r="T31" s="187">
        <f t="shared" si="8"/>
        <v>0</v>
      </c>
      <c r="U31" s="188" t="str">
        <f t="shared" si="9"/>
        <v/>
      </c>
    </row>
    <row r="32" spans="1:21">
      <c r="A32" s="177"/>
      <c r="B32" s="178" t="str">
        <f t="shared" si="12"/>
        <v>субъект РФ 1</v>
      </c>
      <c r="C32" s="178" t="str">
        <f t="shared" si="11"/>
        <v>ДЗО 1</v>
      </c>
      <c r="D32" s="179" t="str">
        <f t="shared" si="11"/>
        <v>филиал 1</v>
      </c>
      <c r="E32" s="191" t="s">
        <v>196</v>
      </c>
      <c r="F32" s="181"/>
      <c r="G32" s="182"/>
      <c r="H32" s="182"/>
      <c r="I32" s="183"/>
      <c r="J32" s="184"/>
      <c r="K32" s="185"/>
      <c r="L32" s="185">
        <f t="shared" si="4"/>
        <v>0</v>
      </c>
      <c r="M32" s="186" t="str">
        <f t="shared" si="5"/>
        <v/>
      </c>
      <c r="N32" s="184"/>
      <c r="O32" s="185"/>
      <c r="P32" s="185"/>
      <c r="Q32" s="185"/>
      <c r="R32" s="187">
        <f t="shared" si="6"/>
        <v>0</v>
      </c>
      <c r="S32" s="223" t="str">
        <f t="shared" si="7"/>
        <v/>
      </c>
      <c r="T32" s="187">
        <f t="shared" si="8"/>
        <v>0</v>
      </c>
      <c r="U32" s="188" t="str">
        <f t="shared" si="9"/>
        <v/>
      </c>
    </row>
    <row r="33" spans="1:21">
      <c r="A33" s="177"/>
      <c r="B33" s="178" t="str">
        <f t="shared" si="12"/>
        <v>субъект РФ 1</v>
      </c>
      <c r="C33" s="178" t="str">
        <f t="shared" si="11"/>
        <v>ДЗО 1</v>
      </c>
      <c r="D33" s="179" t="str">
        <f t="shared" si="11"/>
        <v>филиал 1</v>
      </c>
      <c r="E33" s="191" t="s">
        <v>198</v>
      </c>
      <c r="F33" s="181"/>
      <c r="G33" s="182"/>
      <c r="H33" s="182"/>
      <c r="I33" s="183"/>
      <c r="J33" s="189"/>
      <c r="K33" s="190"/>
      <c r="L33" s="185">
        <f t="shared" si="4"/>
        <v>0</v>
      </c>
      <c r="M33" s="186" t="str">
        <f t="shared" si="5"/>
        <v/>
      </c>
      <c r="N33" s="189"/>
      <c r="O33" s="190"/>
      <c r="P33" s="190"/>
      <c r="Q33" s="190"/>
      <c r="R33" s="187">
        <f t="shared" si="6"/>
        <v>0</v>
      </c>
      <c r="S33" s="223" t="str">
        <f t="shared" si="7"/>
        <v/>
      </c>
      <c r="T33" s="187">
        <f t="shared" si="8"/>
        <v>0</v>
      </c>
      <c r="U33" s="188" t="str">
        <f t="shared" si="9"/>
        <v/>
      </c>
    </row>
    <row r="34" spans="1:21">
      <c r="A34" s="177"/>
      <c r="B34" s="178" t="str">
        <f t="shared" si="12"/>
        <v>субъект РФ 1</v>
      </c>
      <c r="C34" s="178" t="str">
        <f t="shared" si="11"/>
        <v>ДЗО 1</v>
      </c>
      <c r="D34" s="179" t="str">
        <f t="shared" si="11"/>
        <v>филиал 1</v>
      </c>
      <c r="E34" s="191" t="s">
        <v>200</v>
      </c>
      <c r="F34" s="181"/>
      <c r="G34" s="182"/>
      <c r="H34" s="182"/>
      <c r="I34" s="183"/>
      <c r="J34" s="184"/>
      <c r="K34" s="185"/>
      <c r="L34" s="185">
        <f t="shared" si="4"/>
        <v>0</v>
      </c>
      <c r="M34" s="186" t="str">
        <f t="shared" si="5"/>
        <v/>
      </c>
      <c r="N34" s="184"/>
      <c r="O34" s="185"/>
      <c r="P34" s="185"/>
      <c r="Q34" s="185"/>
      <c r="R34" s="187">
        <f t="shared" si="6"/>
        <v>0</v>
      </c>
      <c r="S34" s="223" t="str">
        <f t="shared" si="7"/>
        <v/>
      </c>
      <c r="T34" s="187">
        <f t="shared" si="8"/>
        <v>0</v>
      </c>
      <c r="U34" s="188" t="str">
        <f t="shared" si="9"/>
        <v/>
      </c>
    </row>
    <row r="35" spans="1:21">
      <c r="A35" s="168" t="s">
        <v>17</v>
      </c>
      <c r="B35" s="169" t="str">
        <f t="shared" si="12"/>
        <v>субъект РФ 1</v>
      </c>
      <c r="C35" s="169" t="str">
        <f t="shared" si="11"/>
        <v>ДЗО 1</v>
      </c>
      <c r="D35" s="170" t="str">
        <f t="shared" si="11"/>
        <v>филиал 1</v>
      </c>
      <c r="E35" s="171" t="s">
        <v>187</v>
      </c>
      <c r="F35" s="138"/>
      <c r="G35" s="139"/>
      <c r="H35" s="139"/>
      <c r="I35" s="140"/>
      <c r="J35" s="172">
        <f t="shared" ref="J35:K35" si="17">SUM(J36:J39)</f>
        <v>0</v>
      </c>
      <c r="K35" s="173">
        <f t="shared" si="17"/>
        <v>0</v>
      </c>
      <c r="L35" s="173">
        <f t="shared" si="4"/>
        <v>0</v>
      </c>
      <c r="M35" s="174" t="str">
        <f t="shared" si="5"/>
        <v/>
      </c>
      <c r="N35" s="172">
        <f t="shared" ref="N35:Q35" si="18">SUM(N36:N39)</f>
        <v>0</v>
      </c>
      <c r="O35" s="173">
        <f t="shared" si="18"/>
        <v>0</v>
      </c>
      <c r="P35" s="173">
        <f t="shared" si="18"/>
        <v>0</v>
      </c>
      <c r="Q35" s="173">
        <f t="shared" si="18"/>
        <v>0</v>
      </c>
      <c r="R35" s="175">
        <f t="shared" si="6"/>
        <v>0</v>
      </c>
      <c r="S35" s="222" t="str">
        <f t="shared" si="7"/>
        <v/>
      </c>
      <c r="T35" s="175">
        <f t="shared" si="8"/>
        <v>0</v>
      </c>
      <c r="U35" s="176" t="str">
        <f t="shared" si="9"/>
        <v/>
      </c>
    </row>
    <row r="36" spans="1:21">
      <c r="A36" s="177"/>
      <c r="B36" s="178" t="str">
        <f t="shared" si="12"/>
        <v>субъект РФ 1</v>
      </c>
      <c r="C36" s="178" t="str">
        <f t="shared" si="12"/>
        <v>ДЗО 1</v>
      </c>
      <c r="D36" s="179" t="str">
        <f t="shared" si="12"/>
        <v>филиал 1</v>
      </c>
      <c r="E36" s="191" t="s">
        <v>194</v>
      </c>
      <c r="F36" s="181"/>
      <c r="G36" s="182"/>
      <c r="H36" s="182"/>
      <c r="I36" s="183"/>
      <c r="J36" s="184"/>
      <c r="K36" s="185"/>
      <c r="L36" s="185">
        <f t="shared" si="4"/>
        <v>0</v>
      </c>
      <c r="M36" s="186" t="str">
        <f t="shared" si="5"/>
        <v/>
      </c>
      <c r="N36" s="184"/>
      <c r="O36" s="185"/>
      <c r="P36" s="185"/>
      <c r="Q36" s="185"/>
      <c r="R36" s="187">
        <f t="shared" si="6"/>
        <v>0</v>
      </c>
      <c r="S36" s="223" t="str">
        <f t="shared" si="7"/>
        <v/>
      </c>
      <c r="T36" s="187">
        <f t="shared" si="8"/>
        <v>0</v>
      </c>
      <c r="U36" s="188" t="str">
        <f t="shared" si="9"/>
        <v/>
      </c>
    </row>
    <row r="37" spans="1:21">
      <c r="A37" s="177"/>
      <c r="B37" s="178" t="str">
        <f t="shared" ref="B37:D52" si="19">B36</f>
        <v>субъект РФ 1</v>
      </c>
      <c r="C37" s="178" t="str">
        <f t="shared" si="19"/>
        <v>ДЗО 1</v>
      </c>
      <c r="D37" s="179" t="str">
        <f t="shared" si="19"/>
        <v>филиал 1</v>
      </c>
      <c r="E37" s="191" t="s">
        <v>196</v>
      </c>
      <c r="F37" s="181"/>
      <c r="G37" s="182"/>
      <c r="H37" s="182"/>
      <c r="I37" s="183"/>
      <c r="J37" s="184"/>
      <c r="K37" s="185"/>
      <c r="L37" s="185">
        <f t="shared" si="4"/>
        <v>0</v>
      </c>
      <c r="M37" s="186" t="str">
        <f t="shared" si="5"/>
        <v/>
      </c>
      <c r="N37" s="184"/>
      <c r="O37" s="185"/>
      <c r="P37" s="185"/>
      <c r="Q37" s="185"/>
      <c r="R37" s="187">
        <f t="shared" si="6"/>
        <v>0</v>
      </c>
      <c r="S37" s="223" t="str">
        <f t="shared" si="7"/>
        <v/>
      </c>
      <c r="T37" s="187">
        <f t="shared" si="8"/>
        <v>0</v>
      </c>
      <c r="U37" s="188" t="str">
        <f t="shared" si="9"/>
        <v/>
      </c>
    </row>
    <row r="38" spans="1:21">
      <c r="A38" s="177"/>
      <c r="B38" s="178" t="str">
        <f t="shared" si="19"/>
        <v>субъект РФ 1</v>
      </c>
      <c r="C38" s="178" t="str">
        <f t="shared" si="19"/>
        <v>ДЗО 1</v>
      </c>
      <c r="D38" s="179" t="str">
        <f t="shared" si="19"/>
        <v>филиал 1</v>
      </c>
      <c r="E38" s="191" t="s">
        <v>198</v>
      </c>
      <c r="F38" s="181"/>
      <c r="G38" s="182"/>
      <c r="H38" s="182"/>
      <c r="I38" s="183"/>
      <c r="J38" s="189"/>
      <c r="K38" s="190"/>
      <c r="L38" s="185">
        <f t="shared" si="4"/>
        <v>0</v>
      </c>
      <c r="M38" s="186" t="str">
        <f t="shared" si="5"/>
        <v/>
      </c>
      <c r="N38" s="189"/>
      <c r="O38" s="190"/>
      <c r="P38" s="190"/>
      <c r="Q38" s="190"/>
      <c r="R38" s="187">
        <f t="shared" si="6"/>
        <v>0</v>
      </c>
      <c r="S38" s="223" t="str">
        <f t="shared" si="7"/>
        <v/>
      </c>
      <c r="T38" s="187">
        <f t="shared" si="8"/>
        <v>0</v>
      </c>
      <c r="U38" s="188" t="str">
        <f t="shared" si="9"/>
        <v/>
      </c>
    </row>
    <row r="39" spans="1:21">
      <c r="A39" s="177"/>
      <c r="B39" s="178" t="str">
        <f t="shared" si="19"/>
        <v>субъект РФ 1</v>
      </c>
      <c r="C39" s="178" t="str">
        <f t="shared" si="19"/>
        <v>ДЗО 1</v>
      </c>
      <c r="D39" s="179" t="str">
        <f t="shared" si="19"/>
        <v>филиал 1</v>
      </c>
      <c r="E39" s="191" t="s">
        <v>200</v>
      </c>
      <c r="F39" s="181"/>
      <c r="G39" s="182"/>
      <c r="H39" s="182"/>
      <c r="I39" s="183"/>
      <c r="J39" s="184"/>
      <c r="K39" s="185"/>
      <c r="L39" s="185">
        <f t="shared" si="4"/>
        <v>0</v>
      </c>
      <c r="M39" s="186" t="str">
        <f t="shared" si="5"/>
        <v/>
      </c>
      <c r="N39" s="184"/>
      <c r="O39" s="185"/>
      <c r="P39" s="185"/>
      <c r="Q39" s="185"/>
      <c r="R39" s="187">
        <f t="shared" si="6"/>
        <v>0</v>
      </c>
      <c r="S39" s="223" t="str">
        <f t="shared" si="7"/>
        <v/>
      </c>
      <c r="T39" s="187">
        <f t="shared" si="8"/>
        <v>0</v>
      </c>
      <c r="U39" s="188" t="str">
        <f t="shared" si="9"/>
        <v/>
      </c>
    </row>
    <row r="40" spans="1:21">
      <c r="A40" s="168" t="s">
        <v>19</v>
      </c>
      <c r="B40" s="169" t="str">
        <f t="shared" si="19"/>
        <v>субъект РФ 1</v>
      </c>
      <c r="C40" s="169" t="str">
        <f t="shared" si="19"/>
        <v>ДЗО 1</v>
      </c>
      <c r="D40" s="170" t="str">
        <f t="shared" si="19"/>
        <v>филиал 1</v>
      </c>
      <c r="E40" s="171" t="s">
        <v>188</v>
      </c>
      <c r="F40" s="138"/>
      <c r="G40" s="139"/>
      <c r="H40" s="139"/>
      <c r="I40" s="140"/>
      <c r="J40" s="172">
        <f t="shared" ref="J40:K40" si="20">SUM(J41:J44)</f>
        <v>0</v>
      </c>
      <c r="K40" s="173">
        <f t="shared" si="20"/>
        <v>0</v>
      </c>
      <c r="L40" s="173">
        <f t="shared" si="4"/>
        <v>0</v>
      </c>
      <c r="M40" s="174" t="str">
        <f t="shared" si="5"/>
        <v/>
      </c>
      <c r="N40" s="172">
        <f t="shared" ref="N40:Q40" si="21">SUM(N41:N44)</f>
        <v>0</v>
      </c>
      <c r="O40" s="173">
        <f t="shared" si="21"/>
        <v>0</v>
      </c>
      <c r="P40" s="173">
        <f t="shared" si="21"/>
        <v>0</v>
      </c>
      <c r="Q40" s="173">
        <f t="shared" si="21"/>
        <v>0</v>
      </c>
      <c r="R40" s="175">
        <f t="shared" si="6"/>
        <v>0</v>
      </c>
      <c r="S40" s="222" t="str">
        <f t="shared" si="7"/>
        <v/>
      </c>
      <c r="T40" s="175">
        <f t="shared" si="8"/>
        <v>0</v>
      </c>
      <c r="U40" s="176" t="str">
        <f t="shared" si="9"/>
        <v/>
      </c>
    </row>
    <row r="41" spans="1:21">
      <c r="A41" s="177"/>
      <c r="B41" s="178" t="str">
        <f t="shared" si="19"/>
        <v>субъект РФ 1</v>
      </c>
      <c r="C41" s="178" t="str">
        <f t="shared" si="19"/>
        <v>ДЗО 1</v>
      </c>
      <c r="D41" s="179" t="str">
        <f t="shared" si="19"/>
        <v>филиал 1</v>
      </c>
      <c r="E41" s="191" t="s">
        <v>194</v>
      </c>
      <c r="F41" s="181"/>
      <c r="G41" s="182"/>
      <c r="H41" s="182"/>
      <c r="I41" s="183"/>
      <c r="J41" s="189"/>
      <c r="K41" s="190"/>
      <c r="L41" s="185">
        <f t="shared" si="4"/>
        <v>0</v>
      </c>
      <c r="M41" s="186" t="str">
        <f t="shared" si="5"/>
        <v/>
      </c>
      <c r="N41" s="189"/>
      <c r="O41" s="190"/>
      <c r="P41" s="190"/>
      <c r="Q41" s="190"/>
      <c r="R41" s="187">
        <f t="shared" si="6"/>
        <v>0</v>
      </c>
      <c r="S41" s="223" t="str">
        <f t="shared" si="7"/>
        <v/>
      </c>
      <c r="T41" s="187">
        <f t="shared" si="8"/>
        <v>0</v>
      </c>
      <c r="U41" s="188" t="str">
        <f t="shared" si="9"/>
        <v/>
      </c>
    </row>
    <row r="42" spans="1:21">
      <c r="A42" s="177"/>
      <c r="B42" s="178" t="str">
        <f t="shared" si="19"/>
        <v>субъект РФ 1</v>
      </c>
      <c r="C42" s="178" t="str">
        <f t="shared" si="19"/>
        <v>ДЗО 1</v>
      </c>
      <c r="D42" s="179" t="str">
        <f t="shared" si="19"/>
        <v>филиал 1</v>
      </c>
      <c r="E42" s="191" t="s">
        <v>196</v>
      </c>
      <c r="F42" s="181"/>
      <c r="G42" s="182"/>
      <c r="H42" s="182"/>
      <c r="I42" s="183"/>
      <c r="J42" s="189"/>
      <c r="K42" s="190"/>
      <c r="L42" s="185">
        <f t="shared" si="4"/>
        <v>0</v>
      </c>
      <c r="M42" s="186" t="str">
        <f t="shared" si="5"/>
        <v/>
      </c>
      <c r="N42" s="189"/>
      <c r="O42" s="190"/>
      <c r="P42" s="190"/>
      <c r="Q42" s="190"/>
      <c r="R42" s="187">
        <f t="shared" si="6"/>
        <v>0</v>
      </c>
      <c r="S42" s="223" t="str">
        <f t="shared" si="7"/>
        <v/>
      </c>
      <c r="T42" s="187">
        <f t="shared" si="8"/>
        <v>0</v>
      </c>
      <c r="U42" s="188" t="str">
        <f t="shared" si="9"/>
        <v/>
      </c>
    </row>
    <row r="43" spans="1:21">
      <c r="A43" s="177"/>
      <c r="B43" s="178" t="str">
        <f t="shared" si="19"/>
        <v>субъект РФ 1</v>
      </c>
      <c r="C43" s="178" t="str">
        <f t="shared" si="19"/>
        <v>ДЗО 1</v>
      </c>
      <c r="D43" s="179" t="str">
        <f t="shared" si="19"/>
        <v>филиал 1</v>
      </c>
      <c r="E43" s="191" t="s">
        <v>198</v>
      </c>
      <c r="F43" s="181"/>
      <c r="G43" s="182"/>
      <c r="H43" s="182"/>
      <c r="I43" s="183"/>
      <c r="J43" s="189"/>
      <c r="K43" s="190"/>
      <c r="L43" s="185">
        <f t="shared" si="4"/>
        <v>0</v>
      </c>
      <c r="M43" s="186" t="str">
        <f t="shared" si="5"/>
        <v/>
      </c>
      <c r="N43" s="189"/>
      <c r="O43" s="190"/>
      <c r="P43" s="190"/>
      <c r="Q43" s="190"/>
      <c r="R43" s="187">
        <f t="shared" si="6"/>
        <v>0</v>
      </c>
      <c r="S43" s="223" t="str">
        <f t="shared" si="7"/>
        <v/>
      </c>
      <c r="T43" s="187">
        <f t="shared" si="8"/>
        <v>0</v>
      </c>
      <c r="U43" s="188" t="str">
        <f t="shared" si="9"/>
        <v/>
      </c>
    </row>
    <row r="44" spans="1:21">
      <c r="A44" s="177"/>
      <c r="B44" s="178" t="str">
        <f t="shared" si="19"/>
        <v>субъект РФ 1</v>
      </c>
      <c r="C44" s="178" t="str">
        <f t="shared" si="19"/>
        <v>ДЗО 1</v>
      </c>
      <c r="D44" s="179" t="str">
        <f t="shared" si="19"/>
        <v>филиал 1</v>
      </c>
      <c r="E44" s="191" t="s">
        <v>200</v>
      </c>
      <c r="F44" s="181"/>
      <c r="G44" s="182"/>
      <c r="H44" s="182"/>
      <c r="I44" s="183"/>
      <c r="J44" s="184"/>
      <c r="K44" s="185"/>
      <c r="L44" s="185">
        <f t="shared" si="4"/>
        <v>0</v>
      </c>
      <c r="M44" s="186" t="str">
        <f t="shared" si="5"/>
        <v/>
      </c>
      <c r="N44" s="184"/>
      <c r="O44" s="185"/>
      <c r="P44" s="185"/>
      <c r="Q44" s="185"/>
      <c r="R44" s="187">
        <f t="shared" si="6"/>
        <v>0</v>
      </c>
      <c r="S44" s="223" t="str">
        <f t="shared" si="7"/>
        <v/>
      </c>
      <c r="T44" s="187">
        <f t="shared" si="8"/>
        <v>0</v>
      </c>
      <c r="U44" s="188" t="str">
        <f t="shared" si="9"/>
        <v/>
      </c>
    </row>
    <row r="45" spans="1:21" ht="30">
      <c r="A45" s="168" t="s">
        <v>21</v>
      </c>
      <c r="B45" s="169" t="str">
        <f t="shared" si="19"/>
        <v>субъект РФ 1</v>
      </c>
      <c r="C45" s="169" t="str">
        <f t="shared" si="19"/>
        <v>ДЗО 1</v>
      </c>
      <c r="D45" s="170" t="str">
        <f t="shared" si="19"/>
        <v>филиал 1</v>
      </c>
      <c r="E45" s="171" t="s">
        <v>189</v>
      </c>
      <c r="F45" s="138"/>
      <c r="G45" s="139"/>
      <c r="H45" s="139"/>
      <c r="I45" s="140"/>
      <c r="J45" s="172">
        <f t="shared" ref="J45:K45" si="22">SUM(J46:J49)</f>
        <v>0</v>
      </c>
      <c r="K45" s="173">
        <f t="shared" si="22"/>
        <v>0</v>
      </c>
      <c r="L45" s="173">
        <f t="shared" si="4"/>
        <v>0</v>
      </c>
      <c r="M45" s="174" t="str">
        <f t="shared" si="5"/>
        <v/>
      </c>
      <c r="N45" s="172">
        <f t="shared" ref="N45:Q45" si="23">SUM(N46:N49)</f>
        <v>0</v>
      </c>
      <c r="O45" s="173">
        <f t="shared" si="23"/>
        <v>0</v>
      </c>
      <c r="P45" s="173">
        <f t="shared" si="23"/>
        <v>0</v>
      </c>
      <c r="Q45" s="173">
        <f t="shared" si="23"/>
        <v>0</v>
      </c>
      <c r="R45" s="175">
        <f t="shared" si="6"/>
        <v>0</v>
      </c>
      <c r="S45" s="222" t="str">
        <f t="shared" si="7"/>
        <v/>
      </c>
      <c r="T45" s="175">
        <f t="shared" si="8"/>
        <v>0</v>
      </c>
      <c r="U45" s="176" t="str">
        <f t="shared" si="9"/>
        <v/>
      </c>
    </row>
    <row r="46" spans="1:21">
      <c r="A46" s="177"/>
      <c r="B46" s="178" t="str">
        <f t="shared" si="19"/>
        <v>субъект РФ 1</v>
      </c>
      <c r="C46" s="178" t="str">
        <f t="shared" si="19"/>
        <v>ДЗО 1</v>
      </c>
      <c r="D46" s="179" t="str">
        <f t="shared" si="19"/>
        <v>филиал 1</v>
      </c>
      <c r="E46" s="191" t="s">
        <v>194</v>
      </c>
      <c r="F46" s="181"/>
      <c r="G46" s="182"/>
      <c r="H46" s="182"/>
      <c r="I46" s="183"/>
      <c r="J46" s="184"/>
      <c r="K46" s="185"/>
      <c r="L46" s="185">
        <f t="shared" si="4"/>
        <v>0</v>
      </c>
      <c r="M46" s="186" t="str">
        <f t="shared" si="5"/>
        <v/>
      </c>
      <c r="N46" s="184"/>
      <c r="O46" s="185"/>
      <c r="P46" s="185"/>
      <c r="Q46" s="185"/>
      <c r="R46" s="187">
        <f t="shared" si="6"/>
        <v>0</v>
      </c>
      <c r="S46" s="223" t="str">
        <f t="shared" si="7"/>
        <v/>
      </c>
      <c r="T46" s="187">
        <f t="shared" si="8"/>
        <v>0</v>
      </c>
      <c r="U46" s="188" t="str">
        <f t="shared" si="9"/>
        <v/>
      </c>
    </row>
    <row r="47" spans="1:21">
      <c r="A47" s="177"/>
      <c r="B47" s="178" t="str">
        <f t="shared" si="19"/>
        <v>субъект РФ 1</v>
      </c>
      <c r="C47" s="178" t="str">
        <f t="shared" si="19"/>
        <v>ДЗО 1</v>
      </c>
      <c r="D47" s="179" t="str">
        <f t="shared" si="19"/>
        <v>филиал 1</v>
      </c>
      <c r="E47" s="191" t="s">
        <v>196</v>
      </c>
      <c r="F47" s="181"/>
      <c r="G47" s="182"/>
      <c r="H47" s="182"/>
      <c r="I47" s="183"/>
      <c r="J47" s="184"/>
      <c r="K47" s="185"/>
      <c r="L47" s="185">
        <f t="shared" si="4"/>
        <v>0</v>
      </c>
      <c r="M47" s="186" t="str">
        <f t="shared" si="5"/>
        <v/>
      </c>
      <c r="N47" s="184"/>
      <c r="O47" s="185"/>
      <c r="P47" s="185"/>
      <c r="Q47" s="185"/>
      <c r="R47" s="187">
        <f t="shared" si="6"/>
        <v>0</v>
      </c>
      <c r="S47" s="223" t="str">
        <f t="shared" si="7"/>
        <v/>
      </c>
      <c r="T47" s="187">
        <f t="shared" si="8"/>
        <v>0</v>
      </c>
      <c r="U47" s="188" t="str">
        <f t="shared" si="9"/>
        <v/>
      </c>
    </row>
    <row r="48" spans="1:21">
      <c r="A48" s="177"/>
      <c r="B48" s="178" t="str">
        <f t="shared" si="19"/>
        <v>субъект РФ 1</v>
      </c>
      <c r="C48" s="178" t="str">
        <f t="shared" si="19"/>
        <v>ДЗО 1</v>
      </c>
      <c r="D48" s="179" t="str">
        <f t="shared" si="19"/>
        <v>филиал 1</v>
      </c>
      <c r="E48" s="191" t="s">
        <v>198</v>
      </c>
      <c r="F48" s="181"/>
      <c r="G48" s="182"/>
      <c r="H48" s="182"/>
      <c r="I48" s="183"/>
      <c r="J48" s="189"/>
      <c r="K48" s="190"/>
      <c r="L48" s="185">
        <f t="shared" si="4"/>
        <v>0</v>
      </c>
      <c r="M48" s="186" t="str">
        <f t="shared" si="5"/>
        <v/>
      </c>
      <c r="N48" s="189"/>
      <c r="O48" s="190"/>
      <c r="P48" s="190"/>
      <c r="Q48" s="190"/>
      <c r="R48" s="187">
        <f t="shared" si="6"/>
        <v>0</v>
      </c>
      <c r="S48" s="223" t="str">
        <f t="shared" si="7"/>
        <v/>
      </c>
      <c r="T48" s="187">
        <f t="shared" si="8"/>
        <v>0</v>
      </c>
      <c r="U48" s="188" t="str">
        <f t="shared" si="9"/>
        <v/>
      </c>
    </row>
    <row r="49" spans="1:21">
      <c r="A49" s="177"/>
      <c r="B49" s="178" t="str">
        <f t="shared" si="19"/>
        <v>субъект РФ 1</v>
      </c>
      <c r="C49" s="178" t="str">
        <f t="shared" si="19"/>
        <v>ДЗО 1</v>
      </c>
      <c r="D49" s="179" t="str">
        <f t="shared" si="19"/>
        <v>филиал 1</v>
      </c>
      <c r="E49" s="191" t="s">
        <v>200</v>
      </c>
      <c r="F49" s="181"/>
      <c r="G49" s="182"/>
      <c r="H49" s="182"/>
      <c r="I49" s="183"/>
      <c r="J49" s="184"/>
      <c r="K49" s="185"/>
      <c r="L49" s="185">
        <f t="shared" si="4"/>
        <v>0</v>
      </c>
      <c r="M49" s="186" t="str">
        <f t="shared" si="5"/>
        <v/>
      </c>
      <c r="N49" s="184"/>
      <c r="O49" s="185"/>
      <c r="P49" s="185"/>
      <c r="Q49" s="185"/>
      <c r="R49" s="187">
        <f t="shared" si="6"/>
        <v>0</v>
      </c>
      <c r="S49" s="223" t="str">
        <f t="shared" si="7"/>
        <v/>
      </c>
      <c r="T49" s="187">
        <f t="shared" si="8"/>
        <v>0</v>
      </c>
      <c r="U49" s="188" t="str">
        <f t="shared" si="9"/>
        <v/>
      </c>
    </row>
    <row r="50" spans="1:21">
      <c r="A50" s="168" t="s">
        <v>23</v>
      </c>
      <c r="B50" s="169" t="str">
        <f t="shared" si="19"/>
        <v>субъект РФ 1</v>
      </c>
      <c r="C50" s="169" t="str">
        <f t="shared" si="19"/>
        <v>ДЗО 1</v>
      </c>
      <c r="D50" s="170" t="str">
        <f t="shared" si="19"/>
        <v>филиал 1</v>
      </c>
      <c r="E50" s="171" t="s">
        <v>190</v>
      </c>
      <c r="F50" s="138"/>
      <c r="G50" s="139"/>
      <c r="H50" s="139"/>
      <c r="I50" s="140"/>
      <c r="J50" s="192"/>
      <c r="K50" s="193"/>
      <c r="L50" s="193">
        <f t="shared" si="4"/>
        <v>0</v>
      </c>
      <c r="M50" s="194" t="str">
        <f t="shared" si="5"/>
        <v/>
      </c>
      <c r="N50" s="192"/>
      <c r="O50" s="193"/>
      <c r="P50" s="193"/>
      <c r="Q50" s="193"/>
      <c r="R50" s="195">
        <f t="shared" si="6"/>
        <v>0</v>
      </c>
      <c r="S50" s="224" t="str">
        <f t="shared" si="7"/>
        <v/>
      </c>
      <c r="T50" s="195">
        <f t="shared" si="8"/>
        <v>0</v>
      </c>
      <c r="U50" s="196" t="str">
        <f t="shared" si="9"/>
        <v/>
      </c>
    </row>
    <row r="51" spans="1:21">
      <c r="A51" s="168" t="s">
        <v>25</v>
      </c>
      <c r="B51" s="169" t="str">
        <f t="shared" si="19"/>
        <v>субъект РФ 1</v>
      </c>
      <c r="C51" s="169" t="str">
        <f t="shared" si="19"/>
        <v>ДЗО 1</v>
      </c>
      <c r="D51" s="170" t="str">
        <f t="shared" si="19"/>
        <v>филиал 1</v>
      </c>
      <c r="E51" s="171" t="s">
        <v>191</v>
      </c>
      <c r="F51" s="138"/>
      <c r="G51" s="139"/>
      <c r="H51" s="139"/>
      <c r="I51" s="140"/>
      <c r="J51" s="172">
        <f>SUM(J52:J55)</f>
        <v>0</v>
      </c>
      <c r="K51" s="173">
        <f>SUM(K52:K55)</f>
        <v>0</v>
      </c>
      <c r="L51" s="173">
        <f t="shared" si="4"/>
        <v>0</v>
      </c>
      <c r="M51" s="174" t="str">
        <f t="shared" si="5"/>
        <v/>
      </c>
      <c r="N51" s="172">
        <f>SUM(N52:N55)</f>
        <v>0</v>
      </c>
      <c r="O51" s="173">
        <f>SUM(O52:O55)</f>
        <v>0</v>
      </c>
      <c r="P51" s="173">
        <f>SUM(P52:P55)</f>
        <v>0</v>
      </c>
      <c r="Q51" s="173">
        <f>SUM(Q52:Q55)</f>
        <v>0</v>
      </c>
      <c r="R51" s="175">
        <f t="shared" si="6"/>
        <v>0</v>
      </c>
      <c r="S51" s="222" t="str">
        <f t="shared" si="7"/>
        <v/>
      </c>
      <c r="T51" s="175">
        <f t="shared" si="8"/>
        <v>0</v>
      </c>
      <c r="U51" s="176" t="str">
        <f t="shared" si="9"/>
        <v/>
      </c>
    </row>
    <row r="52" spans="1:21">
      <c r="A52" s="177"/>
      <c r="B52" s="178" t="str">
        <f t="shared" si="19"/>
        <v>субъект РФ 1</v>
      </c>
      <c r="C52" s="178" t="str">
        <f t="shared" si="19"/>
        <v>ДЗО 1</v>
      </c>
      <c r="D52" s="179" t="str">
        <f t="shared" si="19"/>
        <v>филиал 1</v>
      </c>
      <c r="E52" s="191" t="s">
        <v>202</v>
      </c>
      <c r="F52" s="181"/>
      <c r="G52" s="182"/>
      <c r="H52" s="182"/>
      <c r="I52" s="183"/>
      <c r="J52" s="184"/>
      <c r="K52" s="185"/>
      <c r="L52" s="185">
        <f t="shared" si="4"/>
        <v>0</v>
      </c>
      <c r="M52" s="186" t="str">
        <f t="shared" si="5"/>
        <v/>
      </c>
      <c r="N52" s="184"/>
      <c r="O52" s="185"/>
      <c r="P52" s="185"/>
      <c r="Q52" s="185"/>
      <c r="R52" s="187">
        <f t="shared" si="6"/>
        <v>0</v>
      </c>
      <c r="S52" s="223" t="str">
        <f t="shared" si="7"/>
        <v/>
      </c>
      <c r="T52" s="187">
        <f t="shared" si="8"/>
        <v>0</v>
      </c>
      <c r="U52" s="188" t="str">
        <f t="shared" si="9"/>
        <v/>
      </c>
    </row>
    <row r="53" spans="1:21">
      <c r="A53" s="177"/>
      <c r="B53" s="178" t="str">
        <f t="shared" ref="B53:D55" si="24">B52</f>
        <v>субъект РФ 1</v>
      </c>
      <c r="C53" s="178" t="str">
        <f t="shared" si="24"/>
        <v>ДЗО 1</v>
      </c>
      <c r="D53" s="179" t="str">
        <f t="shared" si="24"/>
        <v>филиал 1</v>
      </c>
      <c r="E53" s="191" t="s">
        <v>203</v>
      </c>
      <c r="F53" s="181"/>
      <c r="G53" s="182"/>
      <c r="H53" s="182"/>
      <c r="I53" s="183"/>
      <c r="J53" s="184"/>
      <c r="K53" s="185"/>
      <c r="L53" s="185">
        <f t="shared" si="4"/>
        <v>0</v>
      </c>
      <c r="M53" s="186" t="str">
        <f t="shared" si="5"/>
        <v/>
      </c>
      <c r="N53" s="184"/>
      <c r="O53" s="185"/>
      <c r="P53" s="185"/>
      <c r="Q53" s="185"/>
      <c r="R53" s="187">
        <f t="shared" si="6"/>
        <v>0</v>
      </c>
      <c r="S53" s="223" t="str">
        <f t="shared" si="7"/>
        <v/>
      </c>
      <c r="T53" s="187">
        <f t="shared" si="8"/>
        <v>0</v>
      </c>
      <c r="U53" s="188" t="str">
        <f t="shared" si="9"/>
        <v/>
      </c>
    </row>
    <row r="54" spans="1:21">
      <c r="A54" s="177"/>
      <c r="B54" s="178" t="str">
        <f t="shared" si="24"/>
        <v>субъект РФ 1</v>
      </c>
      <c r="C54" s="178" t="str">
        <f t="shared" si="24"/>
        <v>ДЗО 1</v>
      </c>
      <c r="D54" s="179" t="str">
        <f t="shared" si="24"/>
        <v>филиал 1</v>
      </c>
      <c r="E54" s="191" t="s">
        <v>204</v>
      </c>
      <c r="F54" s="181"/>
      <c r="G54" s="182"/>
      <c r="H54" s="182"/>
      <c r="I54" s="183"/>
      <c r="J54" s="184"/>
      <c r="K54" s="185"/>
      <c r="L54" s="185">
        <f t="shared" si="4"/>
        <v>0</v>
      </c>
      <c r="M54" s="186" t="str">
        <f t="shared" si="5"/>
        <v/>
      </c>
      <c r="N54" s="184"/>
      <c r="O54" s="185"/>
      <c r="P54" s="185"/>
      <c r="Q54" s="185"/>
      <c r="R54" s="187">
        <f t="shared" si="6"/>
        <v>0</v>
      </c>
      <c r="S54" s="223" t="str">
        <f t="shared" si="7"/>
        <v/>
      </c>
      <c r="T54" s="187">
        <f t="shared" si="8"/>
        <v>0</v>
      </c>
      <c r="U54" s="188" t="str">
        <f t="shared" si="9"/>
        <v/>
      </c>
    </row>
    <row r="55" spans="1:21" ht="15.75" thickBot="1">
      <c r="A55" s="197"/>
      <c r="B55" s="198" t="str">
        <f t="shared" si="24"/>
        <v>субъект РФ 1</v>
      </c>
      <c r="C55" s="198" t="str">
        <f t="shared" si="24"/>
        <v>ДЗО 1</v>
      </c>
      <c r="D55" s="199" t="str">
        <f t="shared" si="24"/>
        <v>филиал 1</v>
      </c>
      <c r="E55" s="200" t="s">
        <v>205</v>
      </c>
      <c r="F55" s="201"/>
      <c r="G55" s="202"/>
      <c r="H55" s="202"/>
      <c r="I55" s="203"/>
      <c r="J55" s="204"/>
      <c r="K55" s="205"/>
      <c r="L55" s="205">
        <f t="shared" si="4"/>
        <v>0</v>
      </c>
      <c r="M55" s="206" t="str">
        <f t="shared" si="5"/>
        <v/>
      </c>
      <c r="N55" s="204"/>
      <c r="O55" s="205"/>
      <c r="P55" s="205"/>
      <c r="Q55" s="205"/>
      <c r="R55" s="207">
        <f t="shared" si="6"/>
        <v>0</v>
      </c>
      <c r="S55" s="225" t="str">
        <f t="shared" si="7"/>
        <v/>
      </c>
      <c r="T55" s="207">
        <f t="shared" si="8"/>
        <v>0</v>
      </c>
      <c r="U55" s="208" t="str">
        <f t="shared" si="9"/>
        <v/>
      </c>
    </row>
  </sheetData>
  <autoFilter ref="A9:U55"/>
  <mergeCells count="18">
    <mergeCell ref="J6:M6"/>
    <mergeCell ref="N6:U6"/>
    <mergeCell ref="F7:F8"/>
    <mergeCell ref="G7:G8"/>
    <mergeCell ref="H7:I7"/>
    <mergeCell ref="J7:J8"/>
    <mergeCell ref="K7:K8"/>
    <mergeCell ref="L7:M7"/>
    <mergeCell ref="R7:S7"/>
    <mergeCell ref="T7:U7"/>
    <mergeCell ref="F6:I6"/>
    <mergeCell ref="N7:O7"/>
    <mergeCell ref="P7:Q7"/>
    <mergeCell ref="A6:A8"/>
    <mergeCell ref="B6:B8"/>
    <mergeCell ref="C6:C8"/>
    <mergeCell ref="D6:D8"/>
    <mergeCell ref="E6:E8"/>
  </mergeCells>
  <conditionalFormatting sqref="I10:I55">
    <cfRule type="cellIs" dxfId="15" priority="15" operator="lessThan">
      <formula>0</formula>
    </cfRule>
    <cfRule type="cellIs" dxfId="14" priority="16" operator="greaterThan">
      <formula>0</formula>
    </cfRule>
  </conditionalFormatting>
  <conditionalFormatting sqref="M10:M55">
    <cfRule type="cellIs" dxfId="13" priority="13" operator="lessThan">
      <formula>0</formula>
    </cfRule>
    <cfRule type="cellIs" dxfId="12" priority="14" operator="greaterThan">
      <formula>0</formula>
    </cfRule>
  </conditionalFormatting>
  <conditionalFormatting sqref="U10:U55">
    <cfRule type="cellIs" dxfId="11" priority="11" operator="lessThan">
      <formula>0</formula>
    </cfRule>
    <cfRule type="cellIs" dxfId="10" priority="12" operator="greaterThan">
      <formula>0</formula>
    </cfRule>
  </conditionalFormatting>
  <conditionalFormatting sqref="H10:H55">
    <cfRule type="cellIs" dxfId="9" priority="9" operator="lessThan">
      <formula>0</formula>
    </cfRule>
    <cfRule type="cellIs" dxfId="8" priority="10" operator="greaterThan">
      <formula>0</formula>
    </cfRule>
  </conditionalFormatting>
  <conditionalFormatting sqref="L10:L55">
    <cfRule type="cellIs" dxfId="7" priority="7" operator="lessThan">
      <formula>0</formula>
    </cfRule>
    <cfRule type="cellIs" dxfId="6" priority="8" operator="greaterThan">
      <formula>0</formula>
    </cfRule>
  </conditionalFormatting>
  <conditionalFormatting sqref="R10:R55">
    <cfRule type="cellIs" dxfId="5" priority="5" operator="lessThan">
      <formula>0</formula>
    </cfRule>
    <cfRule type="cellIs" dxfId="4" priority="6" operator="greaterThan">
      <formula>0</formula>
    </cfRule>
  </conditionalFormatting>
  <conditionalFormatting sqref="S10:S55">
    <cfRule type="cellIs" dxfId="3" priority="3" operator="lessThan">
      <formula>0</formula>
    </cfRule>
    <cfRule type="cellIs" dxfId="2" priority="4" operator="greaterThan">
      <formula>0</formula>
    </cfRule>
  </conditionalFormatting>
  <conditionalFormatting sqref="T10:T55">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1</vt:i4>
      </vt:variant>
    </vt:vector>
  </HeadingPairs>
  <TitlesOfParts>
    <vt:vector size="7" baseType="lpstr">
      <vt:lpstr>пример заполнения (суточный)</vt:lpstr>
      <vt:lpstr>отчет_еженедельный</vt:lpstr>
      <vt:lpstr>пример заполнения (еженедельно)</vt:lpstr>
      <vt:lpstr>отчет_месячный</vt:lpstr>
      <vt:lpstr>пример заполнения (месячный)</vt:lpstr>
      <vt:lpstr>Лист1</vt:lpstr>
      <vt:lpstr>отчет_еженедельный!Область_печати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dc:creator>
  <cp:lastModifiedBy>Булыгина Инна Викторовна</cp:lastModifiedBy>
  <cp:lastPrinted>2020-04-21T07:09:26Z</cp:lastPrinted>
  <dcterms:created xsi:type="dcterms:W3CDTF">2020-04-04T12:22:48Z</dcterms:created>
  <dcterms:modified xsi:type="dcterms:W3CDTF">2021-02-01T07:34:22Z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ExAnalyzer_OldName">
    <vt:lpwstr>Копия Копия Форма еженедельного отчета 10.04.2020-1.xlsx</vt:lpwstr>
  </property>
</Properties>
</file>