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udija/Documents/GitHub/General-Examples/Excel/Linear-Regression/"/>
    </mc:Choice>
  </mc:AlternateContent>
  <xr:revisionPtr revIDLastSave="0" documentId="13_ncr:1_{EA90CA10-F735-114C-BE24-9245C5E40964}" xr6:coauthVersionLast="45" xr6:coauthVersionMax="45" xr10:uidLastSave="{00000000-0000-0000-0000-000000000000}"/>
  <bookViews>
    <workbookView xWindow="0" yWindow="460" windowWidth="19200" windowHeight="21140" xr2:uid="{822A7876-9A5D-5A47-AF89-32A91A7F2930}"/>
  </bookViews>
  <sheets>
    <sheet name="Data" sheetId="1" r:id="rId1"/>
  </sheet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2" i="1" l="1"/>
  <c r="D30" i="1" l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F52" i="1" l="1" a="1"/>
  <c r="F52" i="1" s="1"/>
  <c r="C44" i="1" a="1"/>
  <c r="C37" i="1" a="1"/>
  <c r="C37" i="1" l="1"/>
  <c r="G52" i="1"/>
  <c r="C44" i="1"/>
  <c r="H5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<sst xmlns="http://schemas.openxmlformats.org/spreadsheetml/2006/main" count="65" uniqueCount="28">
  <si>
    <t>Model</t>
  </si>
  <si>
    <t>Year</t>
  </si>
  <si>
    <t>Price</t>
  </si>
  <si>
    <t>Odometer</t>
  </si>
  <si>
    <t>LE</t>
  </si>
  <si>
    <t>XLE</t>
  </si>
  <si>
    <t>Model_reg</t>
  </si>
  <si>
    <t>Prediction</t>
  </si>
  <si>
    <t>Data</t>
  </si>
  <si>
    <t>Const</t>
  </si>
  <si>
    <t>TREND()</t>
  </si>
  <si>
    <t>LINEST() Outputs</t>
  </si>
  <si>
    <t>x0</t>
  </si>
  <si>
    <t>y</t>
  </si>
  <si>
    <t>x1</t>
  </si>
  <si>
    <t>x2</t>
  </si>
  <si>
    <t>x3</t>
  </si>
  <si>
    <t>Predictions</t>
  </si>
  <si>
    <t>LINEST() [std]</t>
  </si>
  <si>
    <t>LINEST() [flip]</t>
  </si>
  <si>
    <t>Standard Outputs</t>
  </si>
  <si>
    <t>Flipped Outputs</t>
  </si>
  <si>
    <t>Resources &amp; Notes</t>
  </si>
  <si>
    <t>LINEST() flips the returned coefficients such that they do not match the data. If you want to have them in the same order so you can predict using SUMPRODUCT(),</t>
  </si>
  <si>
    <t>then use the *flipped* version (note that this requires an x0 column containing all 1's).</t>
  </si>
  <si>
    <t>You can also just use TREND() if you do not need each individual coefficient.</t>
  </si>
  <si>
    <t>This example heavily informed by: https://www.informit.com/articles/article.aspx?p=2019171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</si>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</sst>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4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center"/>
    </xf>
    <xf numFmtId="164" fontId="2" fillId="2" borderId="1" xfId="2" applyNumberForma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ormit.com/articles/article.aspx?p=2019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29C2-D088-4B49-8AE5-02DBF786A4E3}">
  <dimension ref="A2:K63"/>
  <sheetViews>
    <sheetView showGridLines="0" tabSelected="1" topLeftCell="A15" workbookViewId="0">
      <selection activeCell="F52" sqref="F52"/>
    </sheetView>
  </sheetViews>
  <sheetFormatPr baseColWidth="10" defaultRowHeight="16"/>
  <cols>
    <col min="1" max="1" width="10.83203125" style="2"/>
    <col min="2" max="2" width="15.1640625" style="2" bestFit="1" customWidth="1"/>
    <col min="3" max="3" width="13.6640625" style="2" bestFit="1" customWidth="1"/>
    <col min="4" max="4" width="11" style="2" bestFit="1" customWidth="1"/>
    <col min="5" max="5" width="12.33203125" style="2" bestFit="1" customWidth="1"/>
    <col min="6" max="6" width="12.6640625" bestFit="1" customWidth="1"/>
    <col min="7" max="8" width="12.5" bestFit="1" customWidth="1"/>
  </cols>
  <sheetData>
    <row r="2" spans="1:11">
      <c r="A2" s="9" t="s">
        <v>8</v>
      </c>
      <c r="B2" s="7"/>
      <c r="C2" s="7"/>
      <c r="D2" s="7"/>
      <c r="E2" s="7"/>
      <c r="F2" s="8"/>
      <c r="G2" s="8"/>
      <c r="H2" s="8"/>
      <c r="I2" s="8"/>
      <c r="J2" s="8"/>
      <c r="K2" s="8"/>
    </row>
    <row r="3" spans="1:11" s="11" customFormat="1">
      <c r="A3" s="15" t="s">
        <v>13</v>
      </c>
      <c r="B3" s="15"/>
      <c r="C3" s="15" t="s">
        <v>12</v>
      </c>
      <c r="D3" s="15" t="s">
        <v>14</v>
      </c>
      <c r="E3" s="15" t="s">
        <v>15</v>
      </c>
      <c r="F3" s="15" t="s">
        <v>16</v>
      </c>
    </row>
    <row r="4" spans="1:11">
      <c r="A4" s="6" t="s">
        <v>2</v>
      </c>
      <c r="B4" s="6" t="s">
        <v>0</v>
      </c>
      <c r="C4" s="6" t="s">
        <v>27</v>
      </c>
      <c r="D4" s="6" t="s">
        <v>6</v>
      </c>
      <c r="E4" s="6" t="s">
        <v>1</v>
      </c>
      <c r="F4" s="6" t="s">
        <v>3</v>
      </c>
      <c r="G4" s="2"/>
    </row>
    <row r="5" spans="1:11">
      <c r="A5" s="3">
        <v>19828</v>
      </c>
      <c r="B5" s="2" t="s">
        <v>5</v>
      </c>
      <c r="C5" s="2">
        <v>1</v>
      </c>
      <c r="D5" s="2">
        <f>IF(B5="LE",0,1)</f>
        <v>1</v>
      </c>
      <c r="E5" s="2">
        <v>2015</v>
      </c>
      <c r="F5" s="2">
        <v>87</v>
      </c>
    </row>
    <row r="6" spans="1:11">
      <c r="A6" s="3">
        <v>25478</v>
      </c>
      <c r="B6" s="2" t="s">
        <v>5</v>
      </c>
      <c r="C6" s="2">
        <v>1</v>
      </c>
      <c r="D6" s="2">
        <f t="shared" ref="D6:D30" si="0">IF(B6="LE",0,1)</f>
        <v>1</v>
      </c>
      <c r="E6" s="2">
        <v>2017</v>
      </c>
      <c r="F6" s="2">
        <v>44</v>
      </c>
    </row>
    <row r="7" spans="1:11">
      <c r="A7" s="3">
        <v>25968</v>
      </c>
      <c r="B7" s="2" t="s">
        <v>5</v>
      </c>
      <c r="C7" s="2">
        <v>1</v>
      </c>
      <c r="D7" s="2">
        <f t="shared" si="0"/>
        <v>1</v>
      </c>
      <c r="E7" s="2">
        <v>2018</v>
      </c>
      <c r="F7" s="2">
        <v>43</v>
      </c>
    </row>
    <row r="8" spans="1:11">
      <c r="A8" s="3">
        <v>26788</v>
      </c>
      <c r="B8" s="2" t="s">
        <v>5</v>
      </c>
      <c r="C8" s="2">
        <v>1</v>
      </c>
      <c r="D8" s="2">
        <f t="shared" si="0"/>
        <v>1</v>
      </c>
      <c r="E8" s="2">
        <v>2017</v>
      </c>
      <c r="F8" s="2">
        <v>30</v>
      </c>
    </row>
    <row r="9" spans="1:11">
      <c r="A9" s="3">
        <v>26918</v>
      </c>
      <c r="B9" s="2" t="s">
        <v>5</v>
      </c>
      <c r="C9" s="2">
        <v>1</v>
      </c>
      <c r="D9" s="2">
        <f t="shared" si="0"/>
        <v>1</v>
      </c>
      <c r="E9" s="2">
        <v>2017</v>
      </c>
      <c r="F9" s="2">
        <v>30</v>
      </c>
    </row>
    <row r="10" spans="1:11">
      <c r="A10" s="3">
        <v>28468</v>
      </c>
      <c r="B10" s="2" t="s">
        <v>5</v>
      </c>
      <c r="C10" s="2">
        <v>1</v>
      </c>
      <c r="D10" s="2">
        <f t="shared" si="0"/>
        <v>1</v>
      </c>
      <c r="E10" s="2">
        <v>2017</v>
      </c>
      <c r="F10" s="2">
        <v>27</v>
      </c>
    </row>
    <row r="11" spans="1:11">
      <c r="A11" s="3">
        <v>3350</v>
      </c>
      <c r="B11" s="2" t="s">
        <v>4</v>
      </c>
      <c r="C11" s="2">
        <v>1</v>
      </c>
      <c r="D11" s="2">
        <f t="shared" si="0"/>
        <v>0</v>
      </c>
      <c r="E11" s="2">
        <v>2003</v>
      </c>
      <c r="F11" s="2">
        <v>121</v>
      </c>
    </row>
    <row r="12" spans="1:11">
      <c r="A12" s="3">
        <v>3700</v>
      </c>
      <c r="B12" s="2" t="s">
        <v>4</v>
      </c>
      <c r="C12" s="2">
        <v>1</v>
      </c>
      <c r="D12" s="2">
        <f t="shared" si="0"/>
        <v>0</v>
      </c>
      <c r="E12" s="2">
        <v>2005</v>
      </c>
      <c r="F12" s="2">
        <v>201</v>
      </c>
    </row>
    <row r="13" spans="1:11">
      <c r="A13" s="3">
        <v>8490</v>
      </c>
      <c r="B13" s="2" t="s">
        <v>4</v>
      </c>
      <c r="C13" s="2">
        <v>1</v>
      </c>
      <c r="D13" s="2">
        <f t="shared" si="0"/>
        <v>0</v>
      </c>
      <c r="E13" s="2">
        <v>2011</v>
      </c>
      <c r="F13" s="2">
        <v>148</v>
      </c>
    </row>
    <row r="14" spans="1:11">
      <c r="A14" s="3">
        <v>6500</v>
      </c>
      <c r="B14" s="2" t="s">
        <v>5</v>
      </c>
      <c r="C14" s="2">
        <v>1</v>
      </c>
      <c r="D14" s="2">
        <f t="shared" si="0"/>
        <v>1</v>
      </c>
      <c r="E14" s="2">
        <v>2010</v>
      </c>
      <c r="F14" s="2">
        <v>168</v>
      </c>
    </row>
    <row r="15" spans="1:11">
      <c r="A15" s="3">
        <v>9950</v>
      </c>
      <c r="B15" s="2" t="s">
        <v>4</v>
      </c>
      <c r="C15" s="2">
        <v>1</v>
      </c>
      <c r="D15" s="2">
        <f t="shared" si="0"/>
        <v>0</v>
      </c>
      <c r="E15" s="2">
        <v>2012</v>
      </c>
      <c r="F15" s="2">
        <v>132</v>
      </c>
    </row>
    <row r="16" spans="1:11">
      <c r="A16" s="3">
        <v>22495</v>
      </c>
      <c r="B16" s="2" t="s">
        <v>5</v>
      </c>
      <c r="C16" s="2">
        <v>1</v>
      </c>
      <c r="D16" s="2">
        <f t="shared" si="0"/>
        <v>1</v>
      </c>
      <c r="E16" s="2">
        <v>2016</v>
      </c>
      <c r="F16" s="2">
        <v>31</v>
      </c>
    </row>
    <row r="17" spans="1:6">
      <c r="A17" s="3">
        <v>10991</v>
      </c>
      <c r="B17" s="2" t="s">
        <v>5</v>
      </c>
      <c r="C17" s="2">
        <v>1</v>
      </c>
      <c r="D17" s="2">
        <f t="shared" si="0"/>
        <v>1</v>
      </c>
      <c r="E17" s="2">
        <v>2012</v>
      </c>
      <c r="F17" s="2">
        <v>140</v>
      </c>
    </row>
    <row r="18" spans="1:6">
      <c r="A18" s="3">
        <v>20995</v>
      </c>
      <c r="B18" s="2" t="s">
        <v>5</v>
      </c>
      <c r="C18" s="2">
        <v>1</v>
      </c>
      <c r="D18" s="2">
        <f t="shared" si="0"/>
        <v>1</v>
      </c>
      <c r="E18" s="2">
        <v>2017</v>
      </c>
      <c r="F18" s="2">
        <v>29</v>
      </c>
    </row>
    <row r="19" spans="1:6">
      <c r="A19" s="3">
        <v>6850</v>
      </c>
      <c r="B19" s="2" t="s">
        <v>4</v>
      </c>
      <c r="C19" s="2">
        <v>1</v>
      </c>
      <c r="D19" s="2">
        <f t="shared" si="0"/>
        <v>0</v>
      </c>
      <c r="E19" s="2">
        <v>2011</v>
      </c>
      <c r="F19" s="2">
        <v>209</v>
      </c>
    </row>
    <row r="20" spans="1:6">
      <c r="A20" s="3">
        <v>12495</v>
      </c>
      <c r="B20" s="2" t="s">
        <v>4</v>
      </c>
      <c r="C20" s="2">
        <v>1</v>
      </c>
      <c r="D20" s="2">
        <f t="shared" si="0"/>
        <v>0</v>
      </c>
      <c r="E20" s="2">
        <v>2011</v>
      </c>
      <c r="F20" s="2">
        <v>106</v>
      </c>
    </row>
    <row r="21" spans="1:6">
      <c r="A21" s="3">
        <v>6400</v>
      </c>
      <c r="B21" s="2" t="s">
        <v>4</v>
      </c>
      <c r="C21" s="2">
        <v>1</v>
      </c>
      <c r="D21" s="2">
        <f t="shared" si="0"/>
        <v>0</v>
      </c>
      <c r="E21" s="2">
        <v>2012</v>
      </c>
      <c r="F21" s="2">
        <v>225</v>
      </c>
    </row>
    <row r="22" spans="1:6">
      <c r="A22" s="3">
        <v>33500</v>
      </c>
      <c r="B22" s="2" t="s">
        <v>5</v>
      </c>
      <c r="C22" s="2">
        <v>1</v>
      </c>
      <c r="D22" s="2">
        <f t="shared" si="0"/>
        <v>1</v>
      </c>
      <c r="E22" s="2">
        <v>2019</v>
      </c>
      <c r="F22" s="2">
        <v>6</v>
      </c>
    </row>
    <row r="23" spans="1:6">
      <c r="A23" s="3">
        <v>26000</v>
      </c>
      <c r="B23" s="2" t="s">
        <v>5</v>
      </c>
      <c r="C23" s="2">
        <v>1</v>
      </c>
      <c r="D23" s="2">
        <f t="shared" si="0"/>
        <v>1</v>
      </c>
      <c r="E23" s="2">
        <v>2017</v>
      </c>
      <c r="F23" s="2">
        <v>28</v>
      </c>
    </row>
    <row r="24" spans="1:6">
      <c r="A24" s="3">
        <v>26300</v>
      </c>
      <c r="B24" s="2" t="s">
        <v>5</v>
      </c>
      <c r="C24" s="2">
        <v>1</v>
      </c>
      <c r="D24" s="2">
        <f t="shared" si="0"/>
        <v>1</v>
      </c>
      <c r="E24" s="2">
        <v>2015</v>
      </c>
      <c r="F24" s="2">
        <v>43</v>
      </c>
    </row>
    <row r="25" spans="1:6">
      <c r="A25" s="3">
        <v>29995</v>
      </c>
      <c r="B25" s="2" t="s">
        <v>5</v>
      </c>
      <c r="C25" s="2">
        <v>1</v>
      </c>
      <c r="D25" s="2">
        <f t="shared" si="0"/>
        <v>1</v>
      </c>
      <c r="E25" s="2">
        <v>2017</v>
      </c>
      <c r="F25" s="2">
        <v>28</v>
      </c>
    </row>
    <row r="26" spans="1:6">
      <c r="A26" s="3">
        <v>27995</v>
      </c>
      <c r="B26" s="2" t="s">
        <v>5</v>
      </c>
      <c r="C26" s="2">
        <v>1</v>
      </c>
      <c r="D26" s="2">
        <f t="shared" si="0"/>
        <v>1</v>
      </c>
      <c r="E26" s="2">
        <v>2018</v>
      </c>
      <c r="F26" s="2">
        <v>30</v>
      </c>
    </row>
    <row r="27" spans="1:6">
      <c r="A27" s="3">
        <v>23495</v>
      </c>
      <c r="B27" s="2" t="s">
        <v>4</v>
      </c>
      <c r="C27" s="2">
        <v>1</v>
      </c>
      <c r="D27" s="2">
        <f t="shared" si="0"/>
        <v>0</v>
      </c>
      <c r="E27" s="2">
        <v>2017</v>
      </c>
      <c r="F27" s="2">
        <v>27</v>
      </c>
    </row>
    <row r="28" spans="1:6">
      <c r="A28" s="3">
        <v>18555</v>
      </c>
      <c r="B28" s="2" t="s">
        <v>4</v>
      </c>
      <c r="C28" s="2">
        <v>1</v>
      </c>
      <c r="D28" s="2">
        <f t="shared" si="0"/>
        <v>0</v>
      </c>
      <c r="E28" s="2">
        <v>2015</v>
      </c>
      <c r="F28" s="2">
        <v>40</v>
      </c>
    </row>
    <row r="29" spans="1:6">
      <c r="A29" s="3">
        <v>22600</v>
      </c>
      <c r="B29" s="2" t="s">
        <v>4</v>
      </c>
      <c r="C29" s="2">
        <v>1</v>
      </c>
      <c r="D29" s="2">
        <f t="shared" si="0"/>
        <v>0</v>
      </c>
      <c r="E29" s="2">
        <v>2017</v>
      </c>
      <c r="F29" s="2">
        <v>27</v>
      </c>
    </row>
    <row r="30" spans="1:6">
      <c r="A30" s="3">
        <v>11499</v>
      </c>
      <c r="B30" s="2" t="s">
        <v>5</v>
      </c>
      <c r="C30" s="2">
        <v>1</v>
      </c>
      <c r="D30" s="2">
        <f t="shared" si="0"/>
        <v>1</v>
      </c>
      <c r="E30" s="2">
        <v>2012</v>
      </c>
      <c r="F30" s="2">
        <v>152</v>
      </c>
    </row>
    <row r="34" spans="1:11">
      <c r="A34" s="9" t="s">
        <v>11</v>
      </c>
      <c r="B34" s="7"/>
      <c r="C34" s="7"/>
      <c r="D34" s="7"/>
      <c r="E34" s="7"/>
      <c r="F34" s="8"/>
      <c r="G34" s="8"/>
      <c r="H34" s="8"/>
      <c r="I34" s="8"/>
      <c r="J34" s="8"/>
      <c r="K34" s="8"/>
    </row>
    <row r="35" spans="1:11">
      <c r="A35" s="10"/>
      <c r="B35" s="4"/>
      <c r="C35" s="4"/>
      <c r="D35" s="4"/>
      <c r="E35" s="4"/>
      <c r="F35" s="11"/>
      <c r="G35" s="11"/>
      <c r="H35" s="11"/>
      <c r="I35" s="11"/>
      <c r="J35" s="11"/>
      <c r="K35" s="11"/>
    </row>
    <row r="36" spans="1:11">
      <c r="A36" s="17" t="s">
        <v>20</v>
      </c>
      <c r="B36" s="5"/>
      <c r="C36" s="13" t="s">
        <v>3</v>
      </c>
      <c r="D36" s="13" t="s">
        <v>1</v>
      </c>
      <c r="E36" s="13" t="s">
        <v>6</v>
      </c>
      <c r="F36" s="13" t="s">
        <v>9</v>
      </c>
    </row>
    <row r="37" spans="1:11">
      <c r="A37" s="18"/>
      <c r="B37"/>
      <c r="C37" s="12" cm="1">
        <f t="array" ref="C37:F41">LINEST($A$5:$A$30,$D$5:$F$30,TRUE,TRUE)</f>
        <v>-69.588697710868175</v>
      </c>
      <c r="D37" s="12">
        <v>1002.1422573096647</v>
      </c>
      <c r="E37" s="12">
        <v>2417.0783054231492</v>
      </c>
      <c r="F37" s="12">
        <v>-1995519.2733155966</v>
      </c>
      <c r="G37" s="2"/>
    </row>
    <row r="38" spans="1:11">
      <c r="A38" s="18"/>
      <c r="B38"/>
      <c r="C38" s="12">
        <v>11.661200788529193</v>
      </c>
      <c r="D38" s="12">
        <v>206.78890284420908</v>
      </c>
      <c r="E38" s="12">
        <v>1156.3136567363747</v>
      </c>
      <c r="F38" s="12">
        <v>416985.31125739228</v>
      </c>
      <c r="G38" s="2"/>
    </row>
    <row r="39" spans="1:11">
      <c r="A39" s="18"/>
      <c r="B39"/>
      <c r="C39" s="12">
        <v>0.94217058978706059</v>
      </c>
      <c r="D39" s="12">
        <v>2383.977256713913</v>
      </c>
      <c r="E39" s="12" t="e">
        <v>#N/A</v>
      </c>
      <c r="F39" s="12" t="e">
        <v>#N/A</v>
      </c>
      <c r="G39" s="2"/>
    </row>
    <row r="40" spans="1:11">
      <c r="A40" s="18"/>
      <c r="B40"/>
      <c r="C40" s="12">
        <v>119.47642153586783</v>
      </c>
      <c r="D40" s="12">
        <v>22</v>
      </c>
      <c r="E40" s="12" t="e">
        <v>#N/A</v>
      </c>
      <c r="F40" s="12" t="e">
        <v>#N/A</v>
      </c>
      <c r="G40" s="2"/>
    </row>
    <row r="41" spans="1:11">
      <c r="A41" s="18"/>
      <c r="B41"/>
      <c r="C41" s="12">
        <v>2037078086.6298962</v>
      </c>
      <c r="D41" s="12">
        <v>125033646.33164226</v>
      </c>
      <c r="E41" s="12" t="e">
        <v>#N/A</v>
      </c>
      <c r="F41" s="12" t="e">
        <v>#N/A</v>
      </c>
      <c r="G41" s="2"/>
    </row>
    <row r="42" spans="1:11">
      <c r="A42" s="18"/>
      <c r="B42"/>
      <c r="C42" s="12"/>
      <c r="D42" s="12"/>
      <c r="E42" s="12"/>
      <c r="F42" s="12"/>
      <c r="G42" s="2"/>
    </row>
    <row r="43" spans="1:11">
      <c r="A43" s="17" t="s">
        <v>21</v>
      </c>
      <c r="B43" s="5"/>
      <c r="C43" s="13" t="s">
        <v>9</v>
      </c>
      <c r="D43" s="13" t="s">
        <v>6</v>
      </c>
      <c r="E43" s="13" t="s">
        <v>1</v>
      </c>
      <c r="F43" s="13" t="s">
        <v>3</v>
      </c>
    </row>
    <row r="44" spans="1:11">
      <c r="A44"/>
      <c r="B44"/>
      <c r="C44" s="12" cm="1">
        <f t="array" ref="C44:F44">TRANSPOSE(MMULT(MINVERSE(MMULT(TRANSPOSE(C5:F30),C5:F30)),MMULT(TRANSPOSE(C5:F30),A5:A30)))</f>
        <v>-1995519.2732658144</v>
      </c>
      <c r="D44" s="12">
        <v>2417.0783054773783</v>
      </c>
      <c r="E44" s="12">
        <v>1002.1422572835781</v>
      </c>
      <c r="F44" s="12">
        <v>-69.588697711919849</v>
      </c>
      <c r="G44" s="2"/>
    </row>
    <row r="45" spans="1:11">
      <c r="A45"/>
      <c r="B45" s="12"/>
      <c r="C45" s="12"/>
      <c r="D45" s="12"/>
      <c r="E45" s="12"/>
      <c r="F45" s="2"/>
    </row>
    <row r="48" spans="1:11">
      <c r="A48" s="9" t="s">
        <v>7</v>
      </c>
      <c r="B48" s="7"/>
      <c r="C48" s="7"/>
      <c r="D48" s="7"/>
      <c r="E48" s="7"/>
      <c r="F48" s="8"/>
      <c r="G48" s="8"/>
      <c r="H48" s="8"/>
      <c r="I48" s="8"/>
      <c r="J48" s="8"/>
      <c r="K48" s="8"/>
    </row>
    <row r="49" spans="1:11">
      <c r="A49" s="10"/>
      <c r="B49" s="4"/>
      <c r="C49" s="4"/>
      <c r="D49" s="4"/>
      <c r="E49" s="4"/>
      <c r="F49" s="11"/>
      <c r="G49" s="11"/>
      <c r="H49" s="11"/>
      <c r="I49" s="11"/>
      <c r="J49" s="11"/>
      <c r="K49" s="11"/>
    </row>
    <row r="50" spans="1:11">
      <c r="A50" s="10"/>
      <c r="B50" s="4"/>
      <c r="C50" s="4"/>
      <c r="D50" s="4"/>
      <c r="E50" s="4"/>
      <c r="F50" s="16" t="s">
        <v>17</v>
      </c>
      <c r="G50" s="16"/>
      <c r="H50" s="16"/>
    </row>
    <row r="51" spans="1:11">
      <c r="A51" s="6" t="s">
        <v>2</v>
      </c>
      <c r="B51" s="6" t="s">
        <v>0</v>
      </c>
      <c r="C51" s="6" t="s">
        <v>6</v>
      </c>
      <c r="D51" s="6" t="s">
        <v>1</v>
      </c>
      <c r="E51" s="6" t="s">
        <v>3</v>
      </c>
      <c r="F51" s="6" t="s">
        <v>10</v>
      </c>
      <c r="G51" s="6" t="s">
        <v>18</v>
      </c>
      <c r="H51" s="6" t="s">
        <v>19</v>
      </c>
    </row>
    <row r="52" spans="1:11">
      <c r="A52" s="3">
        <v>19828</v>
      </c>
      <c r="B52" s="2" t="s">
        <v>5</v>
      </c>
      <c r="C52" s="2">
        <f>IF(B52="LE",0,1)</f>
        <v>1</v>
      </c>
      <c r="D52" s="2">
        <v>2015</v>
      </c>
      <c r="E52" s="2">
        <v>87</v>
      </c>
      <c r="F52" s="14" cm="1">
        <f t="array" ref="F52">TREND($A$5:$A$30,$D$5:$F$30,C52:E52)</f>
        <v>20160.236767955357</v>
      </c>
      <c r="G52" s="14">
        <f>F37+E37*C52+D37*D52+C37*E52</f>
        <v>20160.236767955459</v>
      </c>
      <c r="H52" s="14">
        <f>C44+SUMPRODUCT($D$44:$F$44,C52:E52)</f>
        <v>20160.236765135778</v>
      </c>
    </row>
    <row r="53" spans="1:11">
      <c r="F53" s="3"/>
    </row>
    <row r="54" spans="1:11">
      <c r="F54" s="3"/>
    </row>
    <row r="55" spans="1:11">
      <c r="F55" s="3"/>
    </row>
    <row r="56" spans="1:11">
      <c r="A56" s="9" t="s">
        <v>22</v>
      </c>
      <c r="B56" s="7"/>
      <c r="C56" s="7"/>
      <c r="D56" s="7"/>
      <c r="E56" s="7"/>
      <c r="F56" s="8"/>
      <c r="G56" s="8"/>
      <c r="H56" s="8"/>
      <c r="I56" s="8"/>
      <c r="J56" s="8"/>
      <c r="K56" s="8"/>
    </row>
    <row r="58" spans="1:11">
      <c r="A58" s="5" t="s">
        <v>23</v>
      </c>
    </row>
    <row r="59" spans="1:11">
      <c r="A59" s="5" t="s">
        <v>24</v>
      </c>
    </row>
    <row r="61" spans="1:11">
      <c r="A61" s="5" t="s">
        <v>25</v>
      </c>
    </row>
    <row r="63" spans="1:11">
      <c r="A63" s="1" t="s">
        <v>26</v>
      </c>
    </row>
  </sheetData>
  <mergeCells count="1">
    <mergeCell ref="F50:H50"/>
  </mergeCells>
  <hyperlinks>
    <hyperlink ref="A63" r:id="rId1" display="https://www.informit.com/articles/article.aspx?p=2019171" xr:uid="{204D8B45-560B-9D45-A06A-A9E0F36C5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Kudija, Matthew (Milestone Aviation)</dc:creator>
  <cp:lastModifiedBy>Matthew Kudija</cp:lastModifiedBy>
  <dcterms:created xsi:type="dcterms:W3CDTF">2019-03-27T12:21:01Z</dcterms:created>
  <dcterms:modified xsi:type="dcterms:W3CDTF">2020-03-02T16:44:04Z</dcterms:modified>
</cp:coreProperties>
</file>