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Data\Hjelp\Maps-Okokyst\Input_data\"/>
    </mc:Choice>
  </mc:AlternateContent>
  <xr:revisionPtr revIDLastSave="0" documentId="13_ncr:1_{FC3D828A-2B39-48F8-90EE-A2868BA1C9E6}" xr6:coauthVersionLast="45" xr6:coauthVersionMax="45" xr10:uidLastSave="{00000000-0000-0000-0000-000000000000}"/>
  <bookViews>
    <workbookView xWindow="-120" yWindow="-120" windowWidth="24240" windowHeight="13740" activeTab="2" xr2:uid="{00000000-000D-0000-FFFF-FFFF00000000}"/>
  </bookViews>
  <sheets>
    <sheet name="bløtbunn" sheetId="1" r:id="rId1"/>
    <sheet name="Sheet1" sheetId="5" r:id="rId2"/>
    <sheet name="hardbunn" sheetId="4" r:id="rId3"/>
    <sheet name="hydrografi" sheetId="2" r:id="rId4"/>
    <sheet name="opsjoner" sheetId="3" r:id="rId5"/>
  </sheets>
  <externalReferences>
    <externalReference r:id="rId6"/>
    <externalReference r:id="rId7"/>
  </externalReferences>
  <definedNames>
    <definedName name="_xlnm._FilterDatabase" localSheetId="0" hidden="1">bløtbunn!$A$1:$N$53</definedName>
    <definedName name="_xlnm._FilterDatabase" localSheetId="4" hidden="1">opsjoner!$A$1:$K$1</definedName>
    <definedName name="_GoBack" localSheetId="0">bløtbunn!$B$2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9" i="2" l="1"/>
  <c r="P39" i="2"/>
  <c r="O39" i="2"/>
  <c r="N39" i="2"/>
  <c r="Q38" i="2"/>
  <c r="P38" i="2"/>
  <c r="O38" i="2"/>
  <c r="N38" i="2"/>
  <c r="Q37" i="2"/>
  <c r="P37" i="2"/>
  <c r="O37" i="2"/>
  <c r="N37" i="2"/>
  <c r="Q36" i="2"/>
  <c r="P36" i="2"/>
  <c r="O36" i="2"/>
  <c r="N36" i="2"/>
  <c r="Q35" i="2"/>
  <c r="P35" i="2"/>
  <c r="O35" i="2"/>
  <c r="N35" i="2"/>
  <c r="Q34" i="2"/>
  <c r="P34" i="2"/>
  <c r="O34" i="2"/>
  <c r="N34" i="2"/>
  <c r="Q33" i="2"/>
  <c r="P33" i="2"/>
  <c r="O33" i="2"/>
  <c r="N33" i="2"/>
  <c r="Q32" i="2"/>
  <c r="P32" i="2"/>
  <c r="O32" i="2"/>
  <c r="N32" i="2"/>
  <c r="Q31" i="2"/>
  <c r="P31" i="2"/>
  <c r="O31" i="2"/>
  <c r="N31" i="2"/>
  <c r="Q30" i="2"/>
  <c r="P30" i="2"/>
  <c r="O30" i="2"/>
  <c r="N30" i="2"/>
  <c r="Q29" i="2"/>
  <c r="P29" i="2"/>
  <c r="O29" i="2"/>
  <c r="N29" i="2"/>
  <c r="Q28" i="2"/>
  <c r="P28" i="2"/>
  <c r="O28" i="2"/>
  <c r="N28" i="2"/>
  <c r="Q27" i="2"/>
  <c r="P27" i="2"/>
  <c r="O27" i="2"/>
  <c r="N27" i="2"/>
  <c r="Q26" i="2"/>
  <c r="P26" i="2"/>
  <c r="O26" i="2"/>
  <c r="N26" i="2"/>
  <c r="Q25" i="2"/>
  <c r="P25" i="2"/>
  <c r="O25" i="2"/>
  <c r="N25" i="2"/>
  <c r="Q24" i="2"/>
  <c r="P24" i="2"/>
  <c r="O24" i="2"/>
  <c r="N24" i="2"/>
  <c r="Q23" i="2"/>
  <c r="P23" i="2"/>
  <c r="O23" i="2"/>
  <c r="N23" i="2"/>
  <c r="Q22" i="2"/>
  <c r="P22" i="2"/>
  <c r="O22" i="2"/>
  <c r="N22" i="2"/>
  <c r="Q21" i="2"/>
  <c r="P21" i="2"/>
  <c r="O21" i="2"/>
  <c r="N21" i="2"/>
  <c r="Q20" i="2"/>
  <c r="P20" i="2"/>
  <c r="O20" i="2"/>
  <c r="N20" i="2"/>
  <c r="Q19" i="2"/>
  <c r="P19" i="2"/>
  <c r="O19" i="2"/>
  <c r="N19" i="2"/>
  <c r="Q18" i="2"/>
  <c r="P18" i="2"/>
  <c r="O18" i="2"/>
  <c r="N18" i="2"/>
  <c r="Q17" i="2"/>
  <c r="P17" i="2"/>
  <c r="O17" i="2"/>
  <c r="N17" i="2"/>
  <c r="Q16" i="2"/>
  <c r="P16" i="2"/>
  <c r="O16" i="2"/>
  <c r="N16" i="2"/>
  <c r="Q15" i="2"/>
  <c r="P15" i="2"/>
  <c r="O15" i="2"/>
  <c r="N15" i="2"/>
  <c r="Q14" i="2"/>
  <c r="P14" i="2"/>
  <c r="O14" i="2"/>
  <c r="N14" i="2"/>
  <c r="Q13" i="2"/>
  <c r="P13" i="2"/>
  <c r="O13" i="2"/>
  <c r="N13" i="2"/>
  <c r="Q12" i="2"/>
  <c r="P12" i="2"/>
  <c r="O12" i="2"/>
  <c r="N12" i="2"/>
  <c r="Q11" i="2"/>
  <c r="P11" i="2"/>
  <c r="O11" i="2"/>
  <c r="N11" i="2"/>
  <c r="Q10" i="2"/>
  <c r="P10" i="2"/>
  <c r="O10" i="2"/>
  <c r="N10" i="2"/>
  <c r="Q9" i="2"/>
  <c r="P9" i="2"/>
  <c r="O9" i="2"/>
  <c r="N9" i="2"/>
  <c r="Q8" i="2"/>
  <c r="P8" i="2"/>
  <c r="O8" i="2"/>
  <c r="N8" i="2"/>
  <c r="Q7" i="2"/>
  <c r="P7" i="2"/>
  <c r="O7" i="2"/>
  <c r="N7" i="2"/>
  <c r="Q6" i="2"/>
  <c r="P6" i="2"/>
  <c r="O6" i="2"/>
  <c r="N6" i="2"/>
  <c r="Q5" i="2"/>
  <c r="P5" i="2"/>
  <c r="O5" i="2"/>
  <c r="N5" i="2"/>
  <c r="Q4" i="2"/>
  <c r="P4" i="2"/>
  <c r="O4" i="2"/>
  <c r="N4" i="2"/>
  <c r="Q2" i="2"/>
  <c r="P2" i="2"/>
  <c r="O2" i="2"/>
  <c r="N2" i="2"/>
  <c r="Q3" i="2"/>
  <c r="P3" i="2"/>
  <c r="O3" i="2"/>
  <c r="N3" i="2"/>
  <c r="M3" i="2"/>
  <c r="K39" i="2" l="1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2" i="2"/>
  <c r="K3" i="2"/>
  <c r="Q53" i="1" l="1"/>
  <c r="P53" i="1"/>
  <c r="O53" i="1"/>
  <c r="Q52" i="1"/>
  <c r="P52" i="1"/>
  <c r="O52" i="1"/>
  <c r="Q51" i="1"/>
  <c r="P51" i="1"/>
  <c r="O51" i="1"/>
  <c r="Q50" i="1"/>
  <c r="P50" i="1"/>
  <c r="O50" i="1"/>
  <c r="Q49" i="1"/>
  <c r="P49" i="1"/>
  <c r="O49" i="1"/>
  <c r="Q48" i="1"/>
  <c r="P48" i="1"/>
  <c r="O48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Q4" i="1"/>
  <c r="P4" i="1"/>
  <c r="Q3" i="1"/>
  <c r="P3" i="1"/>
  <c r="Q2" i="1"/>
  <c r="P2" i="1"/>
  <c r="O5" i="1"/>
  <c r="O4" i="1"/>
  <c r="O3" i="1"/>
  <c r="O2" i="1"/>
  <c r="N2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2" i="2" l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4" i="1"/>
  <c r="M3" i="1"/>
  <c r="M2" i="1"/>
  <c r="M5" i="1"/>
  <c r="K6" i="1"/>
  <c r="K53" i="1" l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M2" i="4"/>
  <c r="K21" i="4" s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5" i="1"/>
  <c r="K4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Marijana Stenrud Brkljacic</author>
  </authors>
  <commentList>
    <comment ref="S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Marijana Stenrud Brkljacic:</t>
        </r>
        <r>
          <rPr>
            <sz val="9"/>
            <color indexed="81"/>
            <rFont val="Tahoma"/>
            <charset val="1"/>
          </rPr>
          <t xml:space="preserve">
Antagelse tidsbruk per stasjon:
0-70: 1,5 timer
70-300 m: 2 timer
300-600 m: 3 timer
&gt;600: 4 timer</t>
        </r>
      </text>
    </comment>
  </commentList>
</comments>
</file>

<file path=xl/sharedStrings.xml><?xml version="1.0" encoding="utf-8"?>
<sst xmlns="http://schemas.openxmlformats.org/spreadsheetml/2006/main" count="1571" uniqueCount="639">
  <si>
    <t>S3</t>
  </si>
  <si>
    <t>S2</t>
  </si>
  <si>
    <t>Torbjørnskjær</t>
  </si>
  <si>
    <t>S1</t>
  </si>
  <si>
    <t>Færder</t>
  </si>
  <si>
    <t xml:space="preserve">Hvitsten </t>
  </si>
  <si>
    <t xml:space="preserve">S3 </t>
  </si>
  <si>
    <t xml:space="preserve">Hurum </t>
  </si>
  <si>
    <t xml:space="preserve">Bastøy </t>
  </si>
  <si>
    <t xml:space="preserve">S2 </t>
  </si>
  <si>
    <t xml:space="preserve">Midtre Oslofjord - Vest </t>
  </si>
  <si>
    <t xml:space="preserve">Torbjørnskjær </t>
  </si>
  <si>
    <t xml:space="preserve">S1 </t>
  </si>
  <si>
    <t xml:space="preserve">Færder </t>
  </si>
  <si>
    <t>bløtbunn</t>
  </si>
  <si>
    <t>Skagerak</t>
  </si>
  <si>
    <t xml:space="preserve">Breiangen vest </t>
  </si>
  <si>
    <t xml:space="preserve">Breiangen - Vest </t>
  </si>
  <si>
    <t>kode</t>
  </si>
  <si>
    <t>stasjonsnavn</t>
  </si>
  <si>
    <t>long</t>
  </si>
  <si>
    <t>lat</t>
  </si>
  <si>
    <t>vanntype</t>
  </si>
  <si>
    <t>VF Navn</t>
  </si>
  <si>
    <t>dyp</t>
  </si>
  <si>
    <t>Brattholmen</t>
  </si>
  <si>
    <t>Singlefjorden</t>
  </si>
  <si>
    <t>Store Arøya</t>
  </si>
  <si>
    <t>S6</t>
  </si>
  <si>
    <t>Helgeroafjorden</t>
  </si>
  <si>
    <t>Risøyodden</t>
  </si>
  <si>
    <t>Langesundsfjorden</t>
  </si>
  <si>
    <t>Ytre Oslofjord</t>
  </si>
  <si>
    <t xml:space="preserve">HT176 </t>
  </si>
  <si>
    <t xml:space="preserve">Brattholmen </t>
  </si>
  <si>
    <t xml:space="preserve">Singlefjorden </t>
  </si>
  <si>
    <t xml:space="preserve">HT177 </t>
  </si>
  <si>
    <t xml:space="preserve">Store Arøya </t>
  </si>
  <si>
    <t xml:space="preserve">S6 </t>
  </si>
  <si>
    <t xml:space="preserve">Helgeroafjorden </t>
  </si>
  <si>
    <t xml:space="preserve">HT178 </t>
  </si>
  <si>
    <t xml:space="preserve">Risøyodden </t>
  </si>
  <si>
    <t xml:space="preserve">Langesundsfjorden </t>
  </si>
  <si>
    <t xml:space="preserve">BT128 </t>
  </si>
  <si>
    <t xml:space="preserve">Håøyfjord </t>
  </si>
  <si>
    <t xml:space="preserve">Håøyafjorden </t>
  </si>
  <si>
    <t xml:space="preserve">VT65 </t>
  </si>
  <si>
    <t xml:space="preserve">Missingen </t>
  </si>
  <si>
    <t xml:space="preserve">Ytre Oslofjord </t>
  </si>
  <si>
    <t xml:space="preserve">VT66 </t>
  </si>
  <si>
    <t xml:space="preserve">VT67 </t>
  </si>
  <si>
    <t xml:space="preserve">Breviksfjorden </t>
  </si>
  <si>
    <t xml:space="preserve">VT68 </t>
  </si>
  <si>
    <t xml:space="preserve">Jomfrulandsrenna </t>
  </si>
  <si>
    <t xml:space="preserve">Skrurenna </t>
  </si>
  <si>
    <t xml:space="preserve">VT2 </t>
  </si>
  <si>
    <t xml:space="preserve">Midtre Oslofjord - Øst </t>
  </si>
  <si>
    <t xml:space="preserve">VT4 </t>
  </si>
  <si>
    <t xml:space="preserve">Åmøyfjorden </t>
  </si>
  <si>
    <t xml:space="preserve">N5 </t>
  </si>
  <si>
    <t xml:space="preserve">Byfjorden - Åmøyfjorden </t>
  </si>
  <si>
    <t xml:space="preserve">Hjelmeland </t>
  </si>
  <si>
    <t xml:space="preserve">Hjelmelandsfjorden </t>
  </si>
  <si>
    <t xml:space="preserve">Jøsenfjorden </t>
  </si>
  <si>
    <t xml:space="preserve">N4 </t>
  </si>
  <si>
    <t xml:space="preserve">Jøsenfjorden ytre </t>
  </si>
  <si>
    <t xml:space="preserve">Idsefjorden </t>
  </si>
  <si>
    <t xml:space="preserve">N3 </t>
  </si>
  <si>
    <t>Nordsjøen_sør</t>
  </si>
  <si>
    <t xml:space="preserve">Hidlefjorden </t>
  </si>
  <si>
    <t xml:space="preserve">BR109 </t>
  </si>
  <si>
    <t xml:space="preserve">Jøsenfjorden indre </t>
  </si>
  <si>
    <t xml:space="preserve">BT136 </t>
  </si>
  <si>
    <t xml:space="preserve">VR49 </t>
  </si>
  <si>
    <t xml:space="preserve">VR50 </t>
  </si>
  <si>
    <t xml:space="preserve">Bjørnafjorden </t>
  </si>
  <si>
    <t xml:space="preserve">N2 </t>
  </si>
  <si>
    <t xml:space="preserve">Fusafjorden </t>
  </si>
  <si>
    <t xml:space="preserve">Fusa/Bjørnafjorden </t>
  </si>
  <si>
    <t xml:space="preserve">Klokkavika </t>
  </si>
  <si>
    <t xml:space="preserve">M2 </t>
  </si>
  <si>
    <t xml:space="preserve">Korsfjorden </t>
  </si>
  <si>
    <t xml:space="preserve">Maurangsfjorden </t>
  </si>
  <si>
    <t xml:space="preserve">Maurangerfjorden </t>
  </si>
  <si>
    <t xml:space="preserve">Hamneneset </t>
  </si>
  <si>
    <t xml:space="preserve">M3 </t>
  </si>
  <si>
    <t xml:space="preserve">Sognefjorden </t>
  </si>
  <si>
    <t xml:space="preserve">Djupeviki </t>
  </si>
  <si>
    <t xml:space="preserve">Nærnes </t>
  </si>
  <si>
    <t xml:space="preserve">M4 </t>
  </si>
  <si>
    <t xml:space="preserve">Aurlandsfjorden </t>
  </si>
  <si>
    <t>Nordsjøen_nord</t>
  </si>
  <si>
    <t xml:space="preserve">Tveitneset </t>
  </si>
  <si>
    <t xml:space="preserve">Samlafjorden </t>
  </si>
  <si>
    <t xml:space="preserve">Kykjebø </t>
  </si>
  <si>
    <t xml:space="preserve">HT38 </t>
  </si>
  <si>
    <t xml:space="preserve">Løfallstrandi </t>
  </si>
  <si>
    <t xml:space="preserve">Kvinnheradsfjorden </t>
  </si>
  <si>
    <t xml:space="preserve">HR25 </t>
  </si>
  <si>
    <t xml:space="preserve">Fusa-/Bjørnafjorden </t>
  </si>
  <si>
    <t xml:space="preserve">BT131 </t>
  </si>
  <si>
    <t xml:space="preserve">Innenfor Lyraneset </t>
  </si>
  <si>
    <t xml:space="preserve">VT52 </t>
  </si>
  <si>
    <t xml:space="preserve">Kvinnheradfjorden </t>
  </si>
  <si>
    <t xml:space="preserve">VT75 </t>
  </si>
  <si>
    <t xml:space="preserve">Fusa-Bjørnafjorden </t>
  </si>
  <si>
    <t xml:space="preserve">Herøyfjorden </t>
  </si>
  <si>
    <t xml:space="preserve">H1 </t>
  </si>
  <si>
    <t xml:space="preserve">Skinnabrokleia </t>
  </si>
  <si>
    <t xml:space="preserve">H3 </t>
  </si>
  <si>
    <t xml:space="preserve">Steinsfjorden </t>
  </si>
  <si>
    <t xml:space="preserve">Korsen </t>
  </si>
  <si>
    <t xml:space="preserve">H4 </t>
  </si>
  <si>
    <t xml:space="preserve">Geirangerfjorden </t>
  </si>
  <si>
    <t>Norskehavet_sør I</t>
  </si>
  <si>
    <t xml:space="preserve">Stjørdalsfjorden </t>
  </si>
  <si>
    <t xml:space="preserve">Trøndelag ytre </t>
  </si>
  <si>
    <t xml:space="preserve">Frohavet sør </t>
  </si>
  <si>
    <t xml:space="preserve">Skråfjord </t>
  </si>
  <si>
    <t xml:space="preserve">Skråfjorden </t>
  </si>
  <si>
    <t xml:space="preserve">Skjørafjorden </t>
  </si>
  <si>
    <t xml:space="preserve">H2 </t>
  </si>
  <si>
    <t xml:space="preserve">Broemsneset </t>
  </si>
  <si>
    <t xml:space="preserve">Namsfjorden </t>
  </si>
  <si>
    <t xml:space="preserve">Vefsenfjorden </t>
  </si>
  <si>
    <t xml:space="preserve">Vefsenfjorden - ytre </t>
  </si>
  <si>
    <t xml:space="preserve">Floholmane </t>
  </si>
  <si>
    <t xml:space="preserve">Floholmen </t>
  </si>
  <si>
    <t>Norskehavet_sør II</t>
  </si>
  <si>
    <t xml:space="preserve">Tilremsfjorden </t>
  </si>
  <si>
    <t xml:space="preserve">Vegafjorden - Ylvingen </t>
  </si>
  <si>
    <t xml:space="preserve">BT112 </t>
  </si>
  <si>
    <t xml:space="preserve">Trondheimsfjorden indre </t>
  </si>
  <si>
    <t xml:space="preserve">Trondheimsfjorden - Levanger </t>
  </si>
  <si>
    <t xml:space="preserve">BT130 </t>
  </si>
  <si>
    <t xml:space="preserve">VT22 </t>
  </si>
  <si>
    <t xml:space="preserve">Biologisk stasjon </t>
  </si>
  <si>
    <t xml:space="preserve">Trondheimsfjorden - Trondheim </t>
  </si>
  <si>
    <t xml:space="preserve">Tjukkeneset </t>
  </si>
  <si>
    <t xml:space="preserve">G3 </t>
  </si>
  <si>
    <t xml:space="preserve">Ofotfjorden </t>
  </si>
  <si>
    <t xml:space="preserve">Slettjordneset </t>
  </si>
  <si>
    <t xml:space="preserve">Herjangsfjorden </t>
  </si>
  <si>
    <t xml:space="preserve">Bakkland </t>
  </si>
  <si>
    <t xml:space="preserve">Malangen - indre </t>
  </si>
  <si>
    <t xml:space="preserve">Solbakken </t>
  </si>
  <si>
    <t xml:space="preserve">G4 </t>
  </si>
  <si>
    <t xml:space="preserve">Målselvfjorden </t>
  </si>
  <si>
    <t>Norskehavet_nord I</t>
  </si>
  <si>
    <t xml:space="preserve">Kongsbakkneset </t>
  </si>
  <si>
    <t xml:space="preserve">Trongskjomen-indre </t>
  </si>
  <si>
    <t xml:space="preserve">Straumsfjorden </t>
  </si>
  <si>
    <t xml:space="preserve">HT76 </t>
  </si>
  <si>
    <t xml:space="preserve">Spira </t>
  </si>
  <si>
    <t xml:space="preserve">Alvenes </t>
  </si>
  <si>
    <t xml:space="preserve">Skjærstadfjorden </t>
  </si>
  <si>
    <t xml:space="preserve">Setså </t>
  </si>
  <si>
    <t xml:space="preserve">Saltdalsfjorden </t>
  </si>
  <si>
    <t>Norskehavet_nord II</t>
  </si>
  <si>
    <t xml:space="preserve">Langfjorden </t>
  </si>
  <si>
    <t xml:space="preserve">B3 </t>
  </si>
  <si>
    <t xml:space="preserve">Tana ytre 1 </t>
  </si>
  <si>
    <t xml:space="preserve">B1 </t>
  </si>
  <si>
    <t xml:space="preserve">Vardnesodden - Kjølnes </t>
  </si>
  <si>
    <t xml:space="preserve">Varangerfjorden </t>
  </si>
  <si>
    <t xml:space="preserve">B2 </t>
  </si>
  <si>
    <t xml:space="preserve">Varangerfjorden - indre Finnmark </t>
  </si>
  <si>
    <t xml:space="preserve">Kjøfjorden </t>
  </si>
  <si>
    <t xml:space="preserve">Kjøfjorden - ytre </t>
  </si>
  <si>
    <t>Barentshavet</t>
  </si>
  <si>
    <t xml:space="preserve">Langfjordnes </t>
  </si>
  <si>
    <t xml:space="preserve">Tanafjorden </t>
  </si>
  <si>
    <t xml:space="preserve">Tanafjorden ytre </t>
  </si>
  <si>
    <t xml:space="preserve">Bugøynes </t>
  </si>
  <si>
    <t xml:space="preserve">Varangerfjorden-ytre Norsk-Finsk </t>
  </si>
  <si>
    <t xml:space="preserve">HR95 </t>
  </si>
  <si>
    <t xml:space="preserve">Tana </t>
  </si>
  <si>
    <t xml:space="preserve">HR96 </t>
  </si>
  <si>
    <t xml:space="preserve">Pelsneset </t>
  </si>
  <si>
    <t xml:space="preserve">Varangerfjorden-indre Finnmark </t>
  </si>
  <si>
    <t xml:space="preserve">HR99 </t>
  </si>
  <si>
    <t xml:space="preserve">Svinøy </t>
  </si>
  <si>
    <t xml:space="preserve">Varangerfjorden-indre Norsk-Finsk </t>
  </si>
  <si>
    <t xml:space="preserve">HR100 </t>
  </si>
  <si>
    <t xml:space="preserve">Brasneset </t>
  </si>
  <si>
    <t xml:space="preserve">B4 </t>
  </si>
  <si>
    <t xml:space="preserve">Neidenfjorden </t>
  </si>
  <si>
    <t xml:space="preserve">HT104 </t>
  </si>
  <si>
    <t xml:space="preserve">Holmengrå </t>
  </si>
  <si>
    <t xml:space="preserve">Holmengråfjorden </t>
  </si>
  <si>
    <t xml:space="preserve">BR40 </t>
  </si>
  <si>
    <t xml:space="preserve">Gulgofjorden </t>
  </si>
  <si>
    <t xml:space="preserve">BR42 </t>
  </si>
  <si>
    <t xml:space="preserve">Koifjorden </t>
  </si>
  <si>
    <t xml:space="preserve">BR44 </t>
  </si>
  <si>
    <t xml:space="preserve">BR45 </t>
  </si>
  <si>
    <t xml:space="preserve">Tana ytre 2 </t>
  </si>
  <si>
    <t xml:space="preserve">BT134 </t>
  </si>
  <si>
    <t xml:space="preserve">BR96 </t>
  </si>
  <si>
    <t xml:space="preserve">Arendal </t>
  </si>
  <si>
    <t xml:space="preserve">Arendal - Tromøy </t>
  </si>
  <si>
    <t xml:space="preserve">Grimstad </t>
  </si>
  <si>
    <t xml:space="preserve">Grimstad-ytre </t>
  </si>
  <si>
    <t xml:space="preserve">Molldøra </t>
  </si>
  <si>
    <t xml:space="preserve">G2 </t>
  </si>
  <si>
    <t xml:space="preserve">Molldøra - Skrovsvedet </t>
  </si>
  <si>
    <t xml:space="preserve">Skrovsvedet </t>
  </si>
  <si>
    <t>Klima</t>
  </si>
  <si>
    <t xml:space="preserve">Arendal 2 </t>
  </si>
  <si>
    <t xml:space="preserve">Skrova </t>
  </si>
  <si>
    <t xml:space="preserve">G1 </t>
  </si>
  <si>
    <t xml:space="preserve">Vestfjorden - indre </t>
  </si>
  <si>
    <t xml:space="preserve">HT179 </t>
  </si>
  <si>
    <t xml:space="preserve">Robbesvik </t>
  </si>
  <si>
    <t xml:space="preserve">Østerfjorden </t>
  </si>
  <si>
    <t xml:space="preserve">HT180 </t>
  </si>
  <si>
    <t xml:space="preserve">Korsvikfjord </t>
  </si>
  <si>
    <t xml:space="preserve">Østergapet indre </t>
  </si>
  <si>
    <t xml:space="preserve">HT175 </t>
  </si>
  <si>
    <t xml:space="preserve">Gleodden </t>
  </si>
  <si>
    <t xml:space="preserve">Topdalsfjorden ytre </t>
  </si>
  <si>
    <t xml:space="preserve">HR15 </t>
  </si>
  <si>
    <t xml:space="preserve">Tregde </t>
  </si>
  <si>
    <t xml:space="preserve">Buøysund ytre </t>
  </si>
  <si>
    <t xml:space="preserve">HR106 </t>
  </si>
  <si>
    <t xml:space="preserve">Tvillingholmen </t>
  </si>
  <si>
    <t xml:space="preserve">S7 </t>
  </si>
  <si>
    <t xml:space="preserve">Groosfjorden-indre </t>
  </si>
  <si>
    <t xml:space="preserve">BT129 </t>
  </si>
  <si>
    <t xml:space="preserve">Kristiansand </t>
  </si>
  <si>
    <t xml:space="preserve">Kristiansandfjorden </t>
  </si>
  <si>
    <t xml:space="preserve">VT49 </t>
  </si>
  <si>
    <t xml:space="preserve">Nordfjorden </t>
  </si>
  <si>
    <t xml:space="preserve">VT50 </t>
  </si>
  <si>
    <t xml:space="preserve">Topdalsfjorden </t>
  </si>
  <si>
    <t xml:space="preserve">ZR1 </t>
  </si>
  <si>
    <t xml:space="preserve">Hesnessund </t>
  </si>
  <si>
    <t xml:space="preserve">Hesneskanalen- Hasseltangen </t>
  </si>
  <si>
    <t xml:space="preserve">ZR3 </t>
  </si>
  <si>
    <t xml:space="preserve">Nørholmkilen </t>
  </si>
  <si>
    <t xml:space="preserve">Nørholmskilen </t>
  </si>
  <si>
    <t xml:space="preserve">ZR4 </t>
  </si>
  <si>
    <t xml:space="preserve">Breivik </t>
  </si>
  <si>
    <t xml:space="preserve">Homborsund </t>
  </si>
  <si>
    <t xml:space="preserve">ZR5 </t>
  </si>
  <si>
    <t xml:space="preserve">Auesøya </t>
  </si>
  <si>
    <t xml:space="preserve">Lillesandsfjord - ytre </t>
  </si>
  <si>
    <t xml:space="preserve">ZT4 </t>
  </si>
  <si>
    <t xml:space="preserve">Ørekroken </t>
  </si>
  <si>
    <t xml:space="preserve">ZT28 </t>
  </si>
  <si>
    <t xml:space="preserve">Tromlingene </t>
  </si>
  <si>
    <t xml:space="preserve">ZT30 </t>
  </si>
  <si>
    <t xml:space="preserve">Hovekilen </t>
  </si>
  <si>
    <t xml:space="preserve">Hovekilen - ytre </t>
  </si>
  <si>
    <t xml:space="preserve">ZT33 </t>
  </si>
  <si>
    <t xml:space="preserve">Sømskilen </t>
  </si>
  <si>
    <t xml:space="preserve">Sømskilen - Hasseltangen </t>
  </si>
  <si>
    <t>hardbunn</t>
  </si>
  <si>
    <t>opsjon</t>
  </si>
  <si>
    <t xml:space="preserve">bløtbunn </t>
  </si>
  <si>
    <t>hydrografi</t>
  </si>
  <si>
    <t>ålegras</t>
  </si>
  <si>
    <t>stasjonstype</t>
  </si>
  <si>
    <t>Delprosjekt</t>
  </si>
  <si>
    <t>Dyp</t>
  </si>
  <si>
    <t>Delprogram</t>
  </si>
  <si>
    <t>St.nr</t>
  </si>
  <si>
    <t>St.navn</t>
  </si>
  <si>
    <t>Område</t>
  </si>
  <si>
    <t>Posisjon</t>
  </si>
  <si>
    <t>Vanntype</t>
  </si>
  <si>
    <t>Vannforekomst</t>
  </si>
  <si>
    <t>Undersøkelsesår</t>
  </si>
  <si>
    <t>Skagerrak</t>
  </si>
  <si>
    <t>HT3</t>
  </si>
  <si>
    <t>Veslekalven</t>
  </si>
  <si>
    <t>Ytre Oslofjord- Øst</t>
  </si>
  <si>
    <t>HT4</t>
  </si>
  <si>
    <t>HT5</t>
  </si>
  <si>
    <t>Åkerø</t>
  </si>
  <si>
    <t>HR152</t>
  </si>
  <si>
    <t>Østøya</t>
  </si>
  <si>
    <t>Hårfagrebåen - Hortenskrakken</t>
  </si>
  <si>
    <t>(HT176)</t>
  </si>
  <si>
    <t>(HT177)</t>
  </si>
  <si>
    <t>(HT178)</t>
  </si>
  <si>
    <t>Nordsjøen Sør</t>
  </si>
  <si>
    <t>HR19</t>
  </si>
  <si>
    <t>Skolbuholmen</t>
  </si>
  <si>
    <t>Boknafjorden og Jøsenfjorden</t>
  </si>
  <si>
    <t>N3</t>
  </si>
  <si>
    <t>Boknaflæet</t>
  </si>
  <si>
    <t>HR121</t>
  </si>
  <si>
    <t>Nesavik</t>
  </si>
  <si>
    <t>N4</t>
  </si>
  <si>
    <t>Årdalsfjord-indre</t>
  </si>
  <si>
    <t>HR153</t>
  </si>
  <si>
    <t>Skibaviga</t>
  </si>
  <si>
    <t>Hjelmelandsfjorden</t>
  </si>
  <si>
    <t>HT28</t>
  </si>
  <si>
    <t>Tingsholmen</t>
  </si>
  <si>
    <t>Stavangerfjorden ytre</t>
  </si>
  <si>
    <t>HT27</t>
  </si>
  <si>
    <t>Rossholmen</t>
  </si>
  <si>
    <t>Mastrafjorden</t>
  </si>
  <si>
    <t>HT33</t>
  </si>
  <si>
    <t>Børevika</t>
  </si>
  <si>
    <t>N2</t>
  </si>
  <si>
    <t>Karmsundet - Snorteland</t>
  </si>
  <si>
    <t>HT34</t>
  </si>
  <si>
    <t>Kavholmene</t>
  </si>
  <si>
    <t>N1</t>
  </si>
  <si>
    <t>Boknafjord - ytre</t>
  </si>
  <si>
    <t>Nordsjøen Nord</t>
  </si>
  <si>
    <t>HT169</t>
  </si>
  <si>
    <t>So2-Kyrkjebø</t>
  </si>
  <si>
    <t>Sognefjorden m Aurlandsfjorden</t>
  </si>
  <si>
    <t>M3</t>
  </si>
  <si>
    <t>Sognefjorden</t>
  </si>
  <si>
    <t>HT168</t>
  </si>
  <si>
    <t>So3-Kjekeneset</t>
  </si>
  <si>
    <t>HT183</t>
  </si>
  <si>
    <t>Sula</t>
  </si>
  <si>
    <t>M2</t>
  </si>
  <si>
    <t>Sognesjøen</t>
  </si>
  <si>
    <t>HT184</t>
  </si>
  <si>
    <t>Kuøyna</t>
  </si>
  <si>
    <t>HT185</t>
  </si>
  <si>
    <t>Søre Dingeneset</t>
  </si>
  <si>
    <t>Nyhammarsundet</t>
  </si>
  <si>
    <t>HT186</t>
  </si>
  <si>
    <t>Undredal</t>
  </si>
  <si>
    <t>M4</t>
  </si>
  <si>
    <t>Aurlandsfjorden</t>
  </si>
  <si>
    <t>HT187</t>
  </si>
  <si>
    <t>Skjerdal</t>
  </si>
  <si>
    <t>HR26</t>
  </si>
  <si>
    <t>Eikelandsfjorden</t>
  </si>
  <si>
    <t>Hardangerfjorden og Bjørnafjorden</t>
  </si>
  <si>
    <t>HT37</t>
  </si>
  <si>
    <t>Raudbergtåa</t>
  </si>
  <si>
    <t>M1</t>
  </si>
  <si>
    <t>Selbjørnsfjorden</t>
  </si>
  <si>
    <t>HT41</t>
  </si>
  <si>
    <t>Maurangsfjorden</t>
  </si>
  <si>
    <t>Maurangerfjorden</t>
  </si>
  <si>
    <t>HR120</t>
  </si>
  <si>
    <t>Børnestangen</t>
  </si>
  <si>
    <t>Korsfjorden</t>
  </si>
  <si>
    <t>(HR25)</t>
  </si>
  <si>
    <t>Fusafjorden</t>
  </si>
  <si>
    <t>Fusa-/Bjørnafjorden</t>
  </si>
  <si>
    <t>(HT38)</t>
  </si>
  <si>
    <t>Løfallstrandi</t>
  </si>
  <si>
    <t>Kvinnheradsfjorden</t>
  </si>
  <si>
    <t>Norskehavet Sør</t>
  </si>
  <si>
    <t>HR154</t>
  </si>
  <si>
    <t>Kvitneset</t>
  </si>
  <si>
    <t>Geirangerfjorden</t>
  </si>
  <si>
    <t>H4</t>
  </si>
  <si>
    <t>HR155</t>
  </si>
  <si>
    <t>Syltavika</t>
  </si>
  <si>
    <t>HR46</t>
  </si>
  <si>
    <t>Vikane</t>
  </si>
  <si>
    <t>Ulsteinvik</t>
  </si>
  <si>
    <t>H2</t>
  </si>
  <si>
    <t>Herøyfjorden - Røyrasundet</t>
  </si>
  <si>
    <t>HR49</t>
  </si>
  <si>
    <t>Dimnanes</t>
  </si>
  <si>
    <t>H3</t>
  </si>
  <si>
    <t>Steinsfjorden</t>
  </si>
  <si>
    <t>HT57</t>
  </si>
  <si>
    <t>Skomakaren</t>
  </si>
  <si>
    <t>Trondheimsfjorden</t>
  </si>
  <si>
    <t>Trondheimsfjorden - Levanger</t>
  </si>
  <si>
    <t>HT58</t>
  </si>
  <si>
    <t>Folafoten</t>
  </si>
  <si>
    <t>Trondheimsfjorden - Trondheim</t>
  </si>
  <si>
    <t>HR112</t>
  </si>
  <si>
    <t>Herfjord</t>
  </si>
  <si>
    <t>Linesfjorden</t>
  </si>
  <si>
    <t>HR115</t>
  </si>
  <si>
    <t>Tårneset</t>
  </si>
  <si>
    <t>Skråfjorden</t>
  </si>
  <si>
    <t>HR156</t>
  </si>
  <si>
    <t>Broemsneset</t>
  </si>
  <si>
    <t>Namsfjorden</t>
  </si>
  <si>
    <t>HR157</t>
  </si>
  <si>
    <t>Yttergåsøya</t>
  </si>
  <si>
    <t>HR158</t>
  </si>
  <si>
    <t>Ledangholman</t>
  </si>
  <si>
    <t>HT69</t>
  </si>
  <si>
    <t>Jønnesholmen</t>
  </si>
  <si>
    <t>Helgeland</t>
  </si>
  <si>
    <t>Husværfjorden</t>
  </si>
  <si>
    <t>HT70</t>
  </si>
  <si>
    <t>Ørnøy</t>
  </si>
  <si>
    <t>Søråsværfjorden</t>
  </si>
  <si>
    <t>HR60</t>
  </si>
  <si>
    <t>Slåttøya</t>
  </si>
  <si>
    <t>H1</t>
  </si>
  <si>
    <t>Flovær</t>
  </si>
  <si>
    <t>HR61</t>
  </si>
  <si>
    <t>Arenholmen</t>
  </si>
  <si>
    <t>Norskehavet Nord</t>
  </si>
  <si>
    <t>HT73</t>
  </si>
  <si>
    <t>Kavernes</t>
  </si>
  <si>
    <t>Ofotfjorden</t>
  </si>
  <si>
    <t>G4</t>
  </si>
  <si>
    <t>Trongskjomen-indre</t>
  </si>
  <si>
    <t>HT75</t>
  </si>
  <si>
    <t>Skredneset</t>
  </si>
  <si>
    <t>G3</t>
  </si>
  <si>
    <t>HT139</t>
  </si>
  <si>
    <t>Aspevik</t>
  </si>
  <si>
    <t>HT140</t>
  </si>
  <si>
    <t>Holmen</t>
  </si>
  <si>
    <t>Rombaken</t>
  </si>
  <si>
    <t>(HT76)</t>
  </si>
  <si>
    <t>Spira</t>
  </si>
  <si>
    <t>HR70</t>
  </si>
  <si>
    <t>Ausfjorden</t>
  </si>
  <si>
    <t>Malangen</t>
  </si>
  <si>
    <t>Aursfjorden</t>
  </si>
  <si>
    <t>HR142</t>
  </si>
  <si>
    <t>Målsneset</t>
  </si>
  <si>
    <t>Målselvfjorden</t>
  </si>
  <si>
    <t>HR71</t>
  </si>
  <si>
    <t>Målneset</t>
  </si>
  <si>
    <t>Malangen - Rossfjorden</t>
  </si>
  <si>
    <t>HR72</t>
  </si>
  <si>
    <t>Sennavika</t>
  </si>
  <si>
    <t>Malangen - indre</t>
  </si>
  <si>
    <t>HR73</t>
  </si>
  <si>
    <t>Trettevika</t>
  </si>
  <si>
    <t>HT188</t>
  </si>
  <si>
    <t>Skomakerodden</t>
  </si>
  <si>
    <t>Skjerstadfjorden m Saltdalsfjorden</t>
  </si>
  <si>
    <t>Skjærstadfjorden</t>
  </si>
  <si>
    <t>HT189</t>
  </si>
  <si>
    <t>Alvnestangen</t>
  </si>
  <si>
    <t>HT190</t>
  </si>
  <si>
    <t>Stamnesskjeret</t>
  </si>
  <si>
    <t>Saltdalsfjorden</t>
  </si>
  <si>
    <t>HT191</t>
  </si>
  <si>
    <t>Stornesodden</t>
  </si>
  <si>
    <t>HR90</t>
  </si>
  <si>
    <t>Værneset</t>
  </si>
  <si>
    <t>Tanafjorden</t>
  </si>
  <si>
    <t>B3</t>
  </si>
  <si>
    <t>Hopsfjorden</t>
  </si>
  <si>
    <t>HR91</t>
  </si>
  <si>
    <t>Øyenden</t>
  </si>
  <si>
    <t>Langfjorden</t>
  </si>
  <si>
    <t>HR92</t>
  </si>
  <si>
    <t>Dego (Deaigu)</t>
  </si>
  <si>
    <t>B2</t>
  </si>
  <si>
    <t>Tanafjorden ytre</t>
  </si>
  <si>
    <t>HR93</t>
  </si>
  <si>
    <t>Krøkebærneset</t>
  </si>
  <si>
    <t>(HR95)</t>
  </si>
  <si>
    <t>Tana</t>
  </si>
  <si>
    <t>B1</t>
  </si>
  <si>
    <t>Vardnesodden - Kjølnes</t>
  </si>
  <si>
    <t>HT103</t>
  </si>
  <si>
    <t>Lille Karpbukta</t>
  </si>
  <si>
    <t>Varangerfjorden</t>
  </si>
  <si>
    <t>Jarfjorden</t>
  </si>
  <si>
    <t>HT105</t>
  </si>
  <si>
    <t>Styggbukta</t>
  </si>
  <si>
    <t>Holmengråfjorden</t>
  </si>
  <si>
    <t>HT107</t>
  </si>
  <si>
    <t>Skjærgardsneset</t>
  </si>
  <si>
    <t>Varangerfjorden ytre - Norsk Finsk</t>
  </si>
  <si>
    <t>HT181</t>
  </si>
  <si>
    <t>Avalhjoka</t>
  </si>
  <si>
    <t>Langfjorden ytre</t>
  </si>
  <si>
    <t>HT182</t>
  </si>
  <si>
    <t>Langnes</t>
  </si>
  <si>
    <t>B4</t>
  </si>
  <si>
    <t>Bøkfjorden - indre</t>
  </si>
  <si>
    <t>HR97</t>
  </si>
  <si>
    <t>Kalevatn</t>
  </si>
  <si>
    <t>Varangerfjorden-indre Finnmark</t>
  </si>
  <si>
    <t>HR98</t>
  </si>
  <si>
    <t>Sjåholmen</t>
  </si>
  <si>
    <t>Karlebotn/Stuorravuonna</t>
  </si>
  <si>
    <t>HR101</t>
  </si>
  <si>
    <t>Oterneset</t>
  </si>
  <si>
    <t>Neidenfjorden</t>
  </si>
  <si>
    <t>(HR99)</t>
  </si>
  <si>
    <t>Svinøy</t>
  </si>
  <si>
    <t>Varangerfjorden-indre Norsk-Finsk</t>
  </si>
  <si>
    <t>(HR96)</t>
  </si>
  <si>
    <t>Pelsneset</t>
  </si>
  <si>
    <t>(HR100)</t>
  </si>
  <si>
    <t>Brasneset</t>
  </si>
  <si>
    <t>(HR104)</t>
  </si>
  <si>
    <t>Holmengrå</t>
  </si>
  <si>
    <t>HT77</t>
  </si>
  <si>
    <t>Hemreviken</t>
  </si>
  <si>
    <t>Skrova</t>
  </si>
  <si>
    <t>G2</t>
  </si>
  <si>
    <t>Ofoten</t>
  </si>
  <si>
    <t>HT78</t>
  </si>
  <si>
    <t>Fuglbergøya</t>
  </si>
  <si>
    <t>G1</t>
  </si>
  <si>
    <t>Vestfjorden - indre</t>
  </si>
  <si>
    <t>HT113</t>
  </si>
  <si>
    <t>Tromøya N</t>
  </si>
  <si>
    <t>Hasteinsundet</t>
  </si>
  <si>
    <t>HR104</t>
  </si>
  <si>
    <t>Prestholmen</t>
  </si>
  <si>
    <t>Grimstad ytre</t>
  </si>
  <si>
    <t>HR105</t>
  </si>
  <si>
    <t>Aua (Homborøy)</t>
  </si>
  <si>
    <t>(HT179)</t>
  </si>
  <si>
    <t>Robbesvik</t>
  </si>
  <si>
    <t>Østerfjorden</t>
  </si>
  <si>
    <t>(HT175)</t>
  </si>
  <si>
    <t>Gleodden</t>
  </si>
  <si>
    <t>Topdalsfjorden ytre</t>
  </si>
  <si>
    <t>(HT180)</t>
  </si>
  <si>
    <t>Korsvikfjord</t>
  </si>
  <si>
    <t>Østergapet indre</t>
  </si>
  <si>
    <t>(HR15)</t>
  </si>
  <si>
    <t>Tregde</t>
  </si>
  <si>
    <t>Buøysund ytre</t>
  </si>
  <si>
    <t>(HR106)</t>
  </si>
  <si>
    <t>Tvillingholmen</t>
  </si>
  <si>
    <t>S7</t>
  </si>
  <si>
    <t>Groosfjorden-indre</t>
  </si>
  <si>
    <t>100-200</t>
  </si>
  <si>
    <t>SNO-båt</t>
  </si>
  <si>
    <t>type</t>
  </si>
  <si>
    <t>fartøy</t>
  </si>
  <si>
    <t>hovedprogram</t>
  </si>
  <si>
    <t>skal_utføres</t>
  </si>
  <si>
    <t>fartøyforslag_ABL</t>
  </si>
  <si>
    <t>SNO</t>
  </si>
  <si>
    <t>BT71</t>
  </si>
  <si>
    <t>BT80</t>
  </si>
  <si>
    <t>BT137</t>
  </si>
  <si>
    <t>BT125</t>
  </si>
  <si>
    <t>BT135</t>
  </si>
  <si>
    <t>BR110</t>
  </si>
  <si>
    <t>BR111</t>
  </si>
  <si>
    <t>BR23</t>
  </si>
  <si>
    <t>BT92</t>
  </si>
  <si>
    <t>BT133</t>
  </si>
  <si>
    <t>BR108</t>
  </si>
  <si>
    <t>BT132</t>
  </si>
  <si>
    <t>BT117</t>
  </si>
  <si>
    <t>BT124</t>
  </si>
  <si>
    <t>BT139</t>
  </si>
  <si>
    <t>BR70</t>
  </si>
  <si>
    <t>BR12</t>
  </si>
  <si>
    <t>BR113</t>
  </si>
  <si>
    <t>BT77</t>
  </si>
  <si>
    <t>BR65</t>
  </si>
  <si>
    <t>BR69</t>
  </si>
  <si>
    <t>BR66</t>
  </si>
  <si>
    <t>BR114</t>
  </si>
  <si>
    <t>BT11</t>
  </si>
  <si>
    <t>BT14</t>
  </si>
  <si>
    <t>BT95</t>
  </si>
  <si>
    <t>BT96</t>
  </si>
  <si>
    <t>BR115</t>
  </si>
  <si>
    <t>BR116</t>
  </si>
  <si>
    <t>BT140</t>
  </si>
  <si>
    <t>BT141</t>
  </si>
  <si>
    <t>BR41</t>
  </si>
  <si>
    <t>BR43</t>
  </si>
  <si>
    <t>BR100</t>
  </si>
  <si>
    <t>BR112</t>
  </si>
  <si>
    <t>BT44</t>
  </si>
  <si>
    <t>BR1</t>
  </si>
  <si>
    <t>BT9</t>
  </si>
  <si>
    <t>BT10</t>
  </si>
  <si>
    <t>BR109</t>
  </si>
  <si>
    <t>BR40</t>
  </si>
  <si>
    <t>BR42</t>
  </si>
  <si>
    <t>BR44</t>
  </si>
  <si>
    <t>BR45</t>
  </si>
  <si>
    <t>BR96</t>
  </si>
  <si>
    <t>BT112</t>
  </si>
  <si>
    <t>BT128</t>
  </si>
  <si>
    <t>BT129</t>
  </si>
  <si>
    <t>BT130</t>
  </si>
  <si>
    <t>BT131</t>
  </si>
  <si>
    <t>BT134</t>
  </si>
  <si>
    <t>BT136</t>
  </si>
  <si>
    <t>fartøyforslag</t>
  </si>
  <si>
    <t>Trygve Braarud</t>
  </si>
  <si>
    <t>VT3</t>
  </si>
  <si>
    <t>VT10</t>
  </si>
  <si>
    <t>VT8</t>
  </si>
  <si>
    <t>VR48</t>
  </si>
  <si>
    <t>VT69</t>
  </si>
  <si>
    <t>VT70</t>
  </si>
  <si>
    <t>VT53</t>
  </si>
  <si>
    <t>VT74</t>
  </si>
  <si>
    <t>VT79</t>
  </si>
  <si>
    <t>VT16</t>
  </si>
  <si>
    <t>VT71</t>
  </si>
  <si>
    <t>VR51</t>
  </si>
  <si>
    <t>VT42</t>
  </si>
  <si>
    <t>VR52</t>
  </si>
  <si>
    <t>VR31</t>
  </si>
  <si>
    <t>VT28</t>
  </si>
  <si>
    <t>VT43</t>
  </si>
  <si>
    <t>VR54</t>
  </si>
  <si>
    <t>VT81</t>
  </si>
  <si>
    <t>VT82</t>
  </si>
  <si>
    <t>VR7</t>
  </si>
  <si>
    <t>VR24</t>
  </si>
  <si>
    <t>VR21</t>
  </si>
  <si>
    <t>VT5</t>
  </si>
  <si>
    <t>VT29</t>
  </si>
  <si>
    <t>VR49</t>
  </si>
  <si>
    <t>VR50</t>
  </si>
  <si>
    <t>VT2</t>
  </si>
  <si>
    <t>VT22</t>
  </si>
  <si>
    <t>VT4</t>
  </si>
  <si>
    <t>VT49</t>
  </si>
  <si>
    <t>VT50</t>
  </si>
  <si>
    <t>VT52</t>
  </si>
  <si>
    <t>VT65</t>
  </si>
  <si>
    <t>VT66</t>
  </si>
  <si>
    <t>VT67</t>
  </si>
  <si>
    <t>VT68</t>
  </si>
  <si>
    <t>VT75</t>
  </si>
  <si>
    <t>Kvitsøy Sjøtjenester</t>
  </si>
  <si>
    <t>Kvitsøy?</t>
  </si>
  <si>
    <t>?</t>
  </si>
  <si>
    <t>ApN</t>
  </si>
  <si>
    <t>Stasjonstid</t>
  </si>
  <si>
    <t>Lophelia</t>
  </si>
  <si>
    <t>MS Varna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</si>
</sst>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323232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164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iva-of5\osl-data-niva\Avdeling\Felles\ANBUD\&#216;KOKYST%202017%20-%202020\Stasjonsoversikt\Copy%20of%20&#216;kokyst_2017_2020_omr&#229;deoversikt_b&#229;t_ABL_CW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iva-of5\osl-data-niva\Avdeling\Felles\ANBUD\&#216;KOKYST%202017%20-%202020\Stasjonsoversikt\&#216;kokyst_2017_2020_omr&#229;deoversikt_b&#229;t_ABL_CW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e stasjoner"/>
      <sheetName val="Barentshavet"/>
      <sheetName val="Norskehavet Nord (I)"/>
      <sheetName val="Norskehavet Nord (II)"/>
      <sheetName val="Norskehavet Sør (II)"/>
      <sheetName val="Norskehavet Sør (I)"/>
      <sheetName val="Nordsjøen Nord"/>
      <sheetName val="Nordsjøen Sør"/>
      <sheetName val="Skagerrak"/>
      <sheetName val="Klima"/>
      <sheetName val="SNO båter"/>
    </sheetNames>
    <sheetDataSet>
      <sheetData sheetId="0">
        <row r="1">
          <cell r="A1" t="str">
            <v>Hardbunnstasjoner</v>
          </cell>
          <cell r="B1" t="str">
            <v>VF Navn</v>
          </cell>
          <cell r="C1">
            <v>2017</v>
          </cell>
          <cell r="D1">
            <v>2018</v>
          </cell>
          <cell r="E1">
            <v>2019</v>
          </cell>
          <cell r="F1">
            <v>2020</v>
          </cell>
          <cell r="G1" t="str">
            <v>Område</v>
          </cell>
          <cell r="H1" t="str">
            <v>SNO</v>
          </cell>
          <cell r="I1" t="str">
            <v>Annen båt</v>
          </cell>
          <cell r="J1">
            <v>2020</v>
          </cell>
        </row>
        <row r="2">
          <cell r="A2" t="str">
            <v>HR90</v>
          </cell>
          <cell r="B2" t="str">
            <v>Hopsfjorden</v>
          </cell>
          <cell r="C2" t="str">
            <v>Nei</v>
          </cell>
          <cell r="D2" t="str">
            <v>Nei</v>
          </cell>
          <cell r="E2" t="str">
            <v>Ja</v>
          </cell>
          <cell r="F2" t="str">
            <v>Nei</v>
          </cell>
          <cell r="G2" t="str">
            <v>Tanafjorden</v>
          </cell>
          <cell r="H2" t="str">
            <v>Nei</v>
          </cell>
          <cell r="I2">
            <v>2020</v>
          </cell>
          <cell r="J2">
            <v>2020</v>
          </cell>
        </row>
        <row r="3">
          <cell r="A3" t="str">
            <v>HR91</v>
          </cell>
          <cell r="B3" t="str">
            <v>Langfjorden</v>
          </cell>
          <cell r="C3" t="str">
            <v>Nei</v>
          </cell>
          <cell r="D3" t="str">
            <v>Nei</v>
          </cell>
          <cell r="E3" t="str">
            <v>Ja</v>
          </cell>
          <cell r="F3" t="str">
            <v>Nei</v>
          </cell>
          <cell r="G3" t="str">
            <v>Tanafjorden</v>
          </cell>
          <cell r="H3" t="str">
            <v>Nei</v>
          </cell>
          <cell r="I3">
            <v>2020</v>
          </cell>
          <cell r="J3">
            <v>2020</v>
          </cell>
        </row>
        <row r="4">
          <cell r="A4" t="str">
            <v>HR92</v>
          </cell>
          <cell r="B4" t="str">
            <v>Tanafjorden ytre</v>
          </cell>
          <cell r="C4" t="str">
            <v>Nei</v>
          </cell>
          <cell r="D4" t="str">
            <v>Nei</v>
          </cell>
          <cell r="E4" t="str">
            <v>Ja</v>
          </cell>
          <cell r="F4" t="str">
            <v>Nei</v>
          </cell>
          <cell r="G4" t="str">
            <v>Tanafjorden</v>
          </cell>
          <cell r="H4" t="str">
            <v>Nei</v>
          </cell>
          <cell r="I4">
            <v>2020</v>
          </cell>
          <cell r="J4">
            <v>2020</v>
          </cell>
        </row>
        <row r="5">
          <cell r="A5" t="str">
            <v>HR93</v>
          </cell>
          <cell r="B5" t="str">
            <v>Tanafjorden ytre</v>
          </cell>
          <cell r="C5" t="str">
            <v>Nei</v>
          </cell>
          <cell r="D5" t="str">
            <v>Nei</v>
          </cell>
          <cell r="E5" t="str">
            <v>Ja</v>
          </cell>
          <cell r="F5" t="str">
            <v>Nei</v>
          </cell>
          <cell r="G5" t="str">
            <v>Tanafjorden</v>
          </cell>
          <cell r="H5" t="str">
            <v>Nei</v>
          </cell>
          <cell r="I5">
            <v>2020</v>
          </cell>
          <cell r="J5">
            <v>2020</v>
          </cell>
        </row>
        <row r="6">
          <cell r="A6" t="str">
            <v>HR97</v>
          </cell>
          <cell r="B6" t="str">
            <v>Varangerfjorden-indre Finnmark</v>
          </cell>
          <cell r="C6" t="str">
            <v>Nei</v>
          </cell>
          <cell r="D6" t="str">
            <v>Nei</v>
          </cell>
          <cell r="E6" t="str">
            <v>Ja</v>
          </cell>
          <cell r="F6" t="str">
            <v>Nei</v>
          </cell>
          <cell r="G6" t="str">
            <v>Varangerfjorden</v>
          </cell>
          <cell r="H6" t="str">
            <v>Ja</v>
          </cell>
          <cell r="I6">
            <v>2020</v>
          </cell>
          <cell r="J6">
            <v>2020</v>
          </cell>
        </row>
        <row r="7">
          <cell r="A7" t="str">
            <v>HR98</v>
          </cell>
          <cell r="B7" t="str">
            <v>Karlebotn/Stuorravuonna</v>
          </cell>
          <cell r="C7" t="str">
            <v>Nei</v>
          </cell>
          <cell r="D7" t="str">
            <v>Nei</v>
          </cell>
          <cell r="E7" t="str">
            <v>Ja</v>
          </cell>
          <cell r="F7" t="str">
            <v>Nei</v>
          </cell>
          <cell r="G7" t="str">
            <v>Varangerfjorden</v>
          </cell>
          <cell r="H7" t="str">
            <v>Ja</v>
          </cell>
          <cell r="I7">
            <v>2020</v>
          </cell>
          <cell r="J7">
            <v>2020</v>
          </cell>
        </row>
        <row r="8">
          <cell r="A8" t="str">
            <v>HR101</v>
          </cell>
          <cell r="B8" t="str">
            <v>Neidenfjorden</v>
          </cell>
          <cell r="C8" t="str">
            <v>Nei</v>
          </cell>
          <cell r="D8" t="str">
            <v>Nei</v>
          </cell>
          <cell r="E8" t="str">
            <v>Ja</v>
          </cell>
          <cell r="F8" t="str">
            <v>Nei</v>
          </cell>
          <cell r="G8" t="str">
            <v>Varangerfjorden</v>
          </cell>
          <cell r="H8" t="str">
            <v>Ja</v>
          </cell>
          <cell r="I8">
            <v>2020</v>
          </cell>
          <cell r="J8">
            <v>2020</v>
          </cell>
        </row>
        <row r="9">
          <cell r="A9" t="str">
            <v>HT105</v>
          </cell>
          <cell r="B9" t="str">
            <v>Holmegråfjorden</v>
          </cell>
          <cell r="C9" t="str">
            <v>Nei</v>
          </cell>
          <cell r="D9" t="str">
            <v>Nei</v>
          </cell>
          <cell r="E9" t="str">
            <v>Ja</v>
          </cell>
          <cell r="F9" t="str">
            <v>Nei</v>
          </cell>
          <cell r="G9" t="str">
            <v>Varangerfjorden</v>
          </cell>
          <cell r="H9" t="str">
            <v>Ja</v>
          </cell>
          <cell r="I9">
            <v>2020</v>
          </cell>
          <cell r="J9">
            <v>2020</v>
          </cell>
        </row>
        <row r="10">
          <cell r="A10" t="str">
            <v>HT103</v>
          </cell>
          <cell r="B10" t="str">
            <v>Jarfjorden</v>
          </cell>
          <cell r="C10" t="str">
            <v>Nei</v>
          </cell>
          <cell r="D10" t="str">
            <v>Nei</v>
          </cell>
          <cell r="E10" t="str">
            <v>Ja</v>
          </cell>
          <cell r="F10" t="str">
            <v>Nei</v>
          </cell>
          <cell r="G10" t="str">
            <v>Varangerfjorden</v>
          </cell>
          <cell r="H10" t="str">
            <v>Ja</v>
          </cell>
          <cell r="I10">
            <v>2020</v>
          </cell>
          <cell r="J10">
            <v>2020</v>
          </cell>
        </row>
        <row r="11">
          <cell r="A11" t="str">
            <v>HT107</v>
          </cell>
          <cell r="B11" t="str">
            <v>Varangerfjorden ytre-Norsk Finsk</v>
          </cell>
          <cell r="C11" t="str">
            <v>Nei</v>
          </cell>
          <cell r="D11" t="str">
            <v>Nei</v>
          </cell>
          <cell r="E11" t="str">
            <v>Ja</v>
          </cell>
          <cell r="F11" t="str">
            <v>Nei</v>
          </cell>
          <cell r="G11" t="str">
            <v>Varangerfjorden</v>
          </cell>
          <cell r="H11" t="str">
            <v>Ja</v>
          </cell>
          <cell r="I11">
            <v>2020</v>
          </cell>
          <cell r="J11">
            <v>2020</v>
          </cell>
        </row>
        <row r="12">
          <cell r="A12" t="str">
            <v>HT181</v>
          </cell>
          <cell r="B12" t="str">
            <v>Langfjorden ytre</v>
          </cell>
          <cell r="C12" t="str">
            <v>Nei</v>
          </cell>
          <cell r="D12" t="str">
            <v>Nei</v>
          </cell>
          <cell r="E12" t="str">
            <v>Ja</v>
          </cell>
          <cell r="F12" t="str">
            <v>Nei</v>
          </cell>
          <cell r="G12" t="str">
            <v>Varangerfjorden</v>
          </cell>
          <cell r="H12" t="str">
            <v>Ja</v>
          </cell>
          <cell r="I12">
            <v>2020</v>
          </cell>
          <cell r="J12">
            <v>2020</v>
          </cell>
        </row>
        <row r="13">
          <cell r="A13" t="str">
            <v>HT182</v>
          </cell>
          <cell r="B13" t="str">
            <v>Bøkfjorden ytre</v>
          </cell>
          <cell r="C13" t="str">
            <v>Nei</v>
          </cell>
          <cell r="D13" t="str">
            <v>Nei</v>
          </cell>
          <cell r="E13" t="str">
            <v>Ja</v>
          </cell>
          <cell r="F13" t="str">
            <v>Nei</v>
          </cell>
          <cell r="G13" t="str">
            <v>Varangerfjorden</v>
          </cell>
          <cell r="H13" t="str">
            <v>Ja</v>
          </cell>
          <cell r="I13">
            <v>2020</v>
          </cell>
          <cell r="J13">
            <v>2020</v>
          </cell>
        </row>
        <row r="14">
          <cell r="A14">
            <v>2020</v>
          </cell>
          <cell r="B14">
            <v>2020</v>
          </cell>
          <cell r="C14">
            <v>2020</v>
          </cell>
          <cell r="D14">
            <v>2020</v>
          </cell>
          <cell r="E14">
            <v>2020</v>
          </cell>
          <cell r="F14">
            <v>2020</v>
          </cell>
          <cell r="G14">
            <v>2020</v>
          </cell>
          <cell r="H14">
            <v>2020</v>
          </cell>
          <cell r="I14">
            <v>2020</v>
          </cell>
          <cell r="J14">
            <v>2020</v>
          </cell>
        </row>
        <row r="15">
          <cell r="A15" t="str">
            <v>Opsjon</v>
          </cell>
          <cell r="B15">
            <v>2020</v>
          </cell>
          <cell r="C15">
            <v>2020</v>
          </cell>
          <cell r="D15">
            <v>2020</v>
          </cell>
          <cell r="E15">
            <v>2020</v>
          </cell>
          <cell r="F15">
            <v>2020</v>
          </cell>
          <cell r="G15">
            <v>2020</v>
          </cell>
          <cell r="H15">
            <v>2020</v>
          </cell>
          <cell r="I15">
            <v>2020</v>
          </cell>
          <cell r="J15">
            <v>2020</v>
          </cell>
        </row>
        <row r="16">
          <cell r="A16" t="str">
            <v>HR95</v>
          </cell>
          <cell r="B16" t="str">
            <v>Vardnesodden-Kjølnes</v>
          </cell>
          <cell r="C16" t="str">
            <v>Nei</v>
          </cell>
          <cell r="D16" t="str">
            <v>Nei</v>
          </cell>
          <cell r="E16" t="str">
            <v>Ja</v>
          </cell>
          <cell r="F16" t="str">
            <v>Nei</v>
          </cell>
          <cell r="G16" t="str">
            <v>Tanafjorden</v>
          </cell>
          <cell r="H16" t="str">
            <v>Nei</v>
          </cell>
          <cell r="I16">
            <v>2020</v>
          </cell>
          <cell r="J16">
            <v>2020</v>
          </cell>
        </row>
        <row r="17">
          <cell r="A17" t="str">
            <v>HR96</v>
          </cell>
          <cell r="B17" t="str">
            <v>Varangerfjorden-indre Finnmark</v>
          </cell>
          <cell r="C17" t="str">
            <v>Nei</v>
          </cell>
          <cell r="D17" t="str">
            <v>Nei</v>
          </cell>
          <cell r="E17" t="str">
            <v>Ja</v>
          </cell>
          <cell r="F17" t="str">
            <v>Nei</v>
          </cell>
          <cell r="G17" t="str">
            <v>Varangerfjorden</v>
          </cell>
          <cell r="H17" t="str">
            <v>Ja</v>
          </cell>
          <cell r="I17">
            <v>2020</v>
          </cell>
          <cell r="J17">
            <v>2020</v>
          </cell>
        </row>
        <row r="18">
          <cell r="A18" t="str">
            <v>HR99</v>
          </cell>
          <cell r="B18" t="str">
            <v>Varangerfjorden-indre Norsk Finsk</v>
          </cell>
          <cell r="C18" t="str">
            <v>Nei</v>
          </cell>
          <cell r="D18" t="str">
            <v>Nei</v>
          </cell>
          <cell r="E18" t="str">
            <v>Ja</v>
          </cell>
          <cell r="F18" t="str">
            <v>Nei</v>
          </cell>
          <cell r="G18" t="str">
            <v>Varangerfjorden</v>
          </cell>
          <cell r="H18" t="str">
            <v>Ja</v>
          </cell>
          <cell r="I18">
            <v>2020</v>
          </cell>
          <cell r="J18">
            <v>2020</v>
          </cell>
        </row>
        <row r="19">
          <cell r="A19" t="str">
            <v>HR100</v>
          </cell>
          <cell r="B19" t="str">
            <v>Neidenfjorden</v>
          </cell>
          <cell r="C19" t="str">
            <v>Nei</v>
          </cell>
          <cell r="D19" t="str">
            <v>Nei</v>
          </cell>
          <cell r="E19" t="str">
            <v>Ja</v>
          </cell>
          <cell r="F19" t="str">
            <v>Nei</v>
          </cell>
          <cell r="G19" t="str">
            <v>Varangerfjorden</v>
          </cell>
          <cell r="H19" t="str">
            <v>Ja</v>
          </cell>
          <cell r="I19">
            <v>2020</v>
          </cell>
          <cell r="J19">
            <v>2020</v>
          </cell>
        </row>
        <row r="20">
          <cell r="A20" t="str">
            <v>HT104</v>
          </cell>
          <cell r="B20" t="str">
            <v>Holmengråfjorden</v>
          </cell>
          <cell r="C20" t="str">
            <v>Nei</v>
          </cell>
          <cell r="D20" t="str">
            <v>Nei</v>
          </cell>
          <cell r="E20" t="str">
            <v>Ja</v>
          </cell>
          <cell r="F20" t="str">
            <v>Nei</v>
          </cell>
          <cell r="G20" t="str">
            <v>Varangerfjorden</v>
          </cell>
          <cell r="H20" t="str">
            <v>Ja</v>
          </cell>
          <cell r="I20">
            <v>2020</v>
          </cell>
          <cell r="J20">
            <v>2020</v>
          </cell>
        </row>
        <row r="21">
          <cell r="A21">
            <v>2020</v>
          </cell>
          <cell r="B21">
            <v>2020</v>
          </cell>
          <cell r="C21">
            <v>2020</v>
          </cell>
          <cell r="D21">
            <v>2020</v>
          </cell>
          <cell r="E21">
            <v>2020</v>
          </cell>
          <cell r="F21">
            <v>2020</v>
          </cell>
          <cell r="G21">
            <v>2020</v>
          </cell>
          <cell r="H21">
            <v>2020</v>
          </cell>
          <cell r="I21">
            <v>2020</v>
          </cell>
          <cell r="J21">
            <v>2020</v>
          </cell>
        </row>
        <row r="22">
          <cell r="A22">
            <v>2020</v>
          </cell>
          <cell r="B22" t="str">
            <v xml:space="preserve">BR-bløtbunn referanse </v>
          </cell>
          <cell r="C22" t="str">
            <v>BT-bløtbunn trend</v>
          </cell>
          <cell r="D22">
            <v>2020</v>
          </cell>
          <cell r="E22">
            <v>2020</v>
          </cell>
          <cell r="F22">
            <v>2020</v>
          </cell>
          <cell r="G22">
            <v>2020</v>
          </cell>
          <cell r="H22">
            <v>2020</v>
          </cell>
          <cell r="I22">
            <v>2020</v>
          </cell>
          <cell r="J22">
            <v>2020</v>
          </cell>
        </row>
        <row r="23">
          <cell r="A23" t="str">
            <v>Bløtbunnstasjoner</v>
          </cell>
          <cell r="B23" t="str">
            <v>VF Navn</v>
          </cell>
          <cell r="C23">
            <v>2017</v>
          </cell>
          <cell r="D23">
            <v>2018</v>
          </cell>
          <cell r="E23">
            <v>2019</v>
          </cell>
          <cell r="F23">
            <v>2020</v>
          </cell>
          <cell r="G23" t="str">
            <v>Område</v>
          </cell>
          <cell r="H23" t="str">
            <v>SNO</v>
          </cell>
          <cell r="I23" t="str">
            <v>Annen båt</v>
          </cell>
          <cell r="J23">
            <v>2020</v>
          </cell>
        </row>
        <row r="24">
          <cell r="A24" t="str">
            <v>BR41</v>
          </cell>
          <cell r="B24" t="str">
            <v>Langfjorden</v>
          </cell>
          <cell r="C24" t="str">
            <v>Nei</v>
          </cell>
          <cell r="D24" t="str">
            <v>Nei</v>
          </cell>
          <cell r="E24" t="str">
            <v>Ja</v>
          </cell>
          <cell r="F24" t="str">
            <v>Nei</v>
          </cell>
          <cell r="G24" t="str">
            <v>Tanafjorden</v>
          </cell>
          <cell r="H24" t="str">
            <v>Nei</v>
          </cell>
          <cell r="I24">
            <v>2020</v>
          </cell>
          <cell r="J24">
            <v>2020</v>
          </cell>
        </row>
        <row r="25">
          <cell r="A25" t="str">
            <v>BR43</v>
          </cell>
          <cell r="B25" t="str">
            <v>Vardnesodden-Kjølnes</v>
          </cell>
          <cell r="C25" t="str">
            <v>Nei</v>
          </cell>
          <cell r="D25" t="str">
            <v>Nei</v>
          </cell>
          <cell r="E25" t="str">
            <v>Ja</v>
          </cell>
          <cell r="F25" t="str">
            <v>Nei</v>
          </cell>
          <cell r="G25" t="str">
            <v>Tanafjorden</v>
          </cell>
          <cell r="H25" t="str">
            <v>Nei</v>
          </cell>
          <cell r="I25">
            <v>2020</v>
          </cell>
          <cell r="J25">
            <v>2020</v>
          </cell>
        </row>
        <row r="26">
          <cell r="A26" t="str">
            <v>BR100</v>
          </cell>
          <cell r="B26" t="str">
            <v>Varangerfjorden-indre Finnmarks</v>
          </cell>
          <cell r="C26" t="str">
            <v>Nei</v>
          </cell>
          <cell r="D26" t="str">
            <v>Nei</v>
          </cell>
          <cell r="E26" t="str">
            <v>Ja</v>
          </cell>
          <cell r="F26" t="str">
            <v>Nei</v>
          </cell>
          <cell r="G26" t="str">
            <v>Varangerfjorden</v>
          </cell>
          <cell r="H26" t="str">
            <v>Ja</v>
          </cell>
          <cell r="I26">
            <v>2020</v>
          </cell>
          <cell r="J26">
            <v>2020</v>
          </cell>
        </row>
        <row r="27">
          <cell r="A27" t="str">
            <v>BR112</v>
          </cell>
          <cell r="B27" t="str">
            <v>Kjøfjorden-ytre</v>
          </cell>
          <cell r="C27" t="str">
            <v>Nei</v>
          </cell>
          <cell r="D27" t="str">
            <v>Nei</v>
          </cell>
          <cell r="E27" t="str">
            <v>Ja</v>
          </cell>
          <cell r="F27" t="str">
            <v>Nei</v>
          </cell>
          <cell r="G27" t="str">
            <v>Varangerfjorden</v>
          </cell>
          <cell r="H27" t="str">
            <v>Ja</v>
          </cell>
          <cell r="I27">
            <v>2020</v>
          </cell>
          <cell r="J27">
            <v>2020</v>
          </cell>
        </row>
        <row r="28">
          <cell r="A28">
            <v>2020</v>
          </cell>
          <cell r="B28">
            <v>2020</v>
          </cell>
          <cell r="C28">
            <v>2020</v>
          </cell>
          <cell r="D28">
            <v>2020</v>
          </cell>
          <cell r="E28">
            <v>2020</v>
          </cell>
          <cell r="F28">
            <v>2020</v>
          </cell>
          <cell r="G28">
            <v>2020</v>
          </cell>
          <cell r="H28">
            <v>2020</v>
          </cell>
          <cell r="I28">
            <v>2020</v>
          </cell>
          <cell r="J28">
            <v>2020</v>
          </cell>
        </row>
        <row r="29">
          <cell r="A29" t="str">
            <v>Opsjon</v>
          </cell>
          <cell r="B29">
            <v>2020</v>
          </cell>
          <cell r="C29">
            <v>2020</v>
          </cell>
          <cell r="D29">
            <v>2020</v>
          </cell>
          <cell r="E29">
            <v>2020</v>
          </cell>
          <cell r="F29">
            <v>2020</v>
          </cell>
          <cell r="G29">
            <v>2020</v>
          </cell>
          <cell r="H29">
            <v>2020</v>
          </cell>
          <cell r="I29">
            <v>2020</v>
          </cell>
          <cell r="J29">
            <v>2020</v>
          </cell>
        </row>
        <row r="30">
          <cell r="A30" t="str">
            <v>BR40</v>
          </cell>
          <cell r="B30" t="str">
            <v>Gulgofjorden</v>
          </cell>
          <cell r="C30" t="str">
            <v>Nei</v>
          </cell>
          <cell r="D30" t="str">
            <v>Nei</v>
          </cell>
          <cell r="E30" t="str">
            <v>Ja</v>
          </cell>
          <cell r="F30" t="str">
            <v>Nei</v>
          </cell>
          <cell r="G30" t="str">
            <v>Tanafjorden</v>
          </cell>
          <cell r="H30" t="str">
            <v>Nei</v>
          </cell>
          <cell r="I30">
            <v>2020</v>
          </cell>
          <cell r="J30">
            <v>2020</v>
          </cell>
        </row>
        <row r="31">
          <cell r="A31" t="str">
            <v>BR42</v>
          </cell>
          <cell r="B31" t="str">
            <v>Koifjorden</v>
          </cell>
          <cell r="C31" t="str">
            <v>Nei</v>
          </cell>
          <cell r="D31" t="str">
            <v>Nei</v>
          </cell>
          <cell r="E31" t="str">
            <v>Ja</v>
          </cell>
          <cell r="F31" t="str">
            <v>Nei</v>
          </cell>
          <cell r="G31" t="str">
            <v>Tanafjorden</v>
          </cell>
          <cell r="H31" t="str">
            <v>Nei</v>
          </cell>
          <cell r="I31">
            <v>2020</v>
          </cell>
          <cell r="J31">
            <v>2020</v>
          </cell>
        </row>
        <row r="32">
          <cell r="A32" t="str">
            <v>BR44</v>
          </cell>
          <cell r="B32" t="str">
            <v>Vardnesodden-Kjølnes</v>
          </cell>
          <cell r="C32" t="str">
            <v>Nei</v>
          </cell>
          <cell r="D32" t="str">
            <v>Nei</v>
          </cell>
          <cell r="E32" t="str">
            <v>Ja</v>
          </cell>
          <cell r="F32" t="str">
            <v>Nei</v>
          </cell>
          <cell r="G32" t="str">
            <v>Tanafjorden</v>
          </cell>
          <cell r="H32" t="str">
            <v>Nei</v>
          </cell>
          <cell r="I32">
            <v>2020</v>
          </cell>
          <cell r="J32">
            <v>2020</v>
          </cell>
        </row>
        <row r="33">
          <cell r="A33" t="str">
            <v>BR45</v>
          </cell>
          <cell r="B33" t="str">
            <v>Vardnesodden-Kjølnes</v>
          </cell>
          <cell r="C33" t="str">
            <v>Nei</v>
          </cell>
          <cell r="D33" t="str">
            <v>Nei</v>
          </cell>
          <cell r="E33" t="str">
            <v>Ja</v>
          </cell>
          <cell r="F33" t="str">
            <v>Nei</v>
          </cell>
          <cell r="G33" t="str">
            <v>Tanafjorden</v>
          </cell>
          <cell r="H33" t="str">
            <v>Nei</v>
          </cell>
          <cell r="I33">
            <v>2020</v>
          </cell>
          <cell r="J33">
            <v>2020</v>
          </cell>
        </row>
        <row r="34">
          <cell r="A34" t="str">
            <v>BT134</v>
          </cell>
          <cell r="B34" t="str">
            <v>Korsfjorden</v>
          </cell>
          <cell r="C34" t="str">
            <v>Nei</v>
          </cell>
          <cell r="D34" t="str">
            <v>Nei</v>
          </cell>
          <cell r="E34" t="str">
            <v>Ja</v>
          </cell>
          <cell r="F34" t="str">
            <v>Nei</v>
          </cell>
          <cell r="G34" t="str">
            <v>Varangerfjorden</v>
          </cell>
          <cell r="H34" t="str">
            <v xml:space="preserve">Ja </v>
          </cell>
          <cell r="I34">
            <v>2020</v>
          </cell>
          <cell r="J34">
            <v>2020</v>
          </cell>
        </row>
        <row r="35">
          <cell r="A35" t="str">
            <v>BR96</v>
          </cell>
          <cell r="B35" t="str">
            <v>Varangerfjorden-indre Finnmark</v>
          </cell>
          <cell r="C35" t="str">
            <v>Nei</v>
          </cell>
          <cell r="D35" t="str">
            <v>Nei</v>
          </cell>
          <cell r="E35" t="str">
            <v>Ja</v>
          </cell>
          <cell r="F35" t="str">
            <v>Nei</v>
          </cell>
          <cell r="G35" t="str">
            <v>Varangerfjorden</v>
          </cell>
          <cell r="H35" t="str">
            <v xml:space="preserve">Ja </v>
          </cell>
          <cell r="I35">
            <v>2020</v>
          </cell>
          <cell r="J35">
            <v>2020</v>
          </cell>
        </row>
        <row r="36">
          <cell r="H36">
            <v>2020</v>
          </cell>
          <cell r="I36">
            <v>2020</v>
          </cell>
          <cell r="J36">
            <v>2020</v>
          </cell>
        </row>
        <row r="37">
          <cell r="A37">
            <v>2020</v>
          </cell>
          <cell r="B37" t="str">
            <v>VR-vann referanse</v>
          </cell>
          <cell r="C37" t="str">
            <v>VT-vann trend</v>
          </cell>
          <cell r="D37">
            <v>2020</v>
          </cell>
          <cell r="E37">
            <v>2020</v>
          </cell>
          <cell r="F37">
            <v>2020</v>
          </cell>
          <cell r="G37">
            <v>2020</v>
          </cell>
          <cell r="H37">
            <v>2020</v>
          </cell>
          <cell r="I37">
            <v>2020</v>
          </cell>
          <cell r="J37">
            <v>2020</v>
          </cell>
        </row>
        <row r="38">
          <cell r="A38" t="str">
            <v>Hydrografistasjoner</v>
          </cell>
          <cell r="B38" t="str">
            <v>VF Navn</v>
          </cell>
          <cell r="C38">
            <v>2017</v>
          </cell>
          <cell r="D38">
            <v>2018</v>
          </cell>
          <cell r="E38">
            <v>2019</v>
          </cell>
          <cell r="F38">
            <v>2020</v>
          </cell>
          <cell r="G38" t="str">
            <v>Område</v>
          </cell>
          <cell r="H38" t="str">
            <v>SNO</v>
          </cell>
          <cell r="I38" t="str">
            <v>Annen båt</v>
          </cell>
          <cell r="J38" t="str">
            <v>Prøvedyp</v>
          </cell>
        </row>
        <row r="39">
          <cell r="A39" t="str">
            <v>VR7</v>
          </cell>
          <cell r="B39" t="str">
            <v>Langfjorden</v>
          </cell>
          <cell r="C39" t="str">
            <v>Ja</v>
          </cell>
          <cell r="D39" t="str">
            <v>Ja</v>
          </cell>
          <cell r="E39" t="str">
            <v>Ja</v>
          </cell>
          <cell r="F39" t="str">
            <v>Ja</v>
          </cell>
          <cell r="G39" t="str">
            <v>Tanafjorden</v>
          </cell>
          <cell r="H39" t="str">
            <v>Nei</v>
          </cell>
          <cell r="I39" t="str">
            <v>AP-N</v>
          </cell>
          <cell r="J39">
            <v>10</v>
          </cell>
        </row>
        <row r="40">
          <cell r="A40" t="str">
            <v>VR24</v>
          </cell>
          <cell r="B40" t="str">
            <v>Tanafjorden ytre</v>
          </cell>
          <cell r="C40" t="str">
            <v>Ja</v>
          </cell>
          <cell r="D40" t="str">
            <v>Ja</v>
          </cell>
          <cell r="E40" t="str">
            <v>Ja</v>
          </cell>
          <cell r="F40" t="str">
            <v>Ja</v>
          </cell>
          <cell r="G40" t="str">
            <v>Tanafjorden</v>
          </cell>
          <cell r="H40" t="str">
            <v>Nei</v>
          </cell>
          <cell r="I40" t="str">
            <v>AP-N</v>
          </cell>
          <cell r="J40">
            <v>13</v>
          </cell>
        </row>
        <row r="41">
          <cell r="A41" t="str">
            <v>VR21</v>
          </cell>
          <cell r="B41" t="str">
            <v>Varangerfjorden-ytre Norsk Finsk</v>
          </cell>
          <cell r="C41" t="str">
            <v>Ja</v>
          </cell>
          <cell r="D41" t="str">
            <v>Ja</v>
          </cell>
          <cell r="E41" t="str">
            <v>Ja</v>
          </cell>
          <cell r="F41" t="str">
            <v>Ja</v>
          </cell>
          <cell r="G41" t="str">
            <v>Varangerfjorden</v>
          </cell>
          <cell r="H41" t="str">
            <v>Ja</v>
          </cell>
          <cell r="I41">
            <v>13</v>
          </cell>
          <cell r="J41">
            <v>14</v>
          </cell>
        </row>
        <row r="43">
          <cell r="A43" t="str">
            <v>Hardbunnstasjoner</v>
          </cell>
          <cell r="B43" t="str">
            <v>VF Navn</v>
          </cell>
          <cell r="C43">
            <v>2017</v>
          </cell>
          <cell r="D43">
            <v>2018</v>
          </cell>
          <cell r="E43">
            <v>2019</v>
          </cell>
          <cell r="F43">
            <v>2020</v>
          </cell>
          <cell r="G43" t="str">
            <v>Område</v>
          </cell>
          <cell r="H43" t="str">
            <v>SNO</v>
          </cell>
          <cell r="I43" t="str">
            <v>Annen båt</v>
          </cell>
          <cell r="J43">
            <v>2020</v>
          </cell>
        </row>
        <row r="44">
          <cell r="A44" t="str">
            <v>HT73</v>
          </cell>
          <cell r="B44" t="str">
            <v>Trongskjomen-indre</v>
          </cell>
          <cell r="C44" t="str">
            <v>ja</v>
          </cell>
          <cell r="D44">
            <v>2020</v>
          </cell>
          <cell r="E44">
            <v>2020</v>
          </cell>
          <cell r="F44" t="str">
            <v>ja</v>
          </cell>
          <cell r="G44" t="str">
            <v>Ofotfjoren</v>
          </cell>
          <cell r="H44" t="str">
            <v>Nei</v>
          </cell>
          <cell r="I44">
            <v>2020</v>
          </cell>
          <cell r="J44">
            <v>2020</v>
          </cell>
        </row>
        <row r="45">
          <cell r="A45" t="str">
            <v>HT75</v>
          </cell>
          <cell r="B45" t="str">
            <v>Ofotfjorden</v>
          </cell>
          <cell r="C45" t="str">
            <v>ja</v>
          </cell>
          <cell r="D45">
            <v>2020</v>
          </cell>
          <cell r="E45">
            <v>2020</v>
          </cell>
          <cell r="F45" t="str">
            <v>ja</v>
          </cell>
          <cell r="G45" t="str">
            <v>Ofotfjorden</v>
          </cell>
          <cell r="H45" t="str">
            <v>Nei</v>
          </cell>
          <cell r="I45">
            <v>2020</v>
          </cell>
          <cell r="J45">
            <v>2020</v>
          </cell>
        </row>
        <row r="46">
          <cell r="A46" t="str">
            <v>HT139</v>
          </cell>
          <cell r="B46" t="str">
            <v>Trongskjomen-indre</v>
          </cell>
          <cell r="C46" t="str">
            <v>ja</v>
          </cell>
          <cell r="D46">
            <v>2020</v>
          </cell>
          <cell r="E46">
            <v>2020</v>
          </cell>
          <cell r="F46" t="str">
            <v>ja</v>
          </cell>
          <cell r="G46" t="str">
            <v>Ofotfjorden</v>
          </cell>
          <cell r="H46" t="str">
            <v>Nei</v>
          </cell>
          <cell r="I46">
            <v>2020</v>
          </cell>
          <cell r="J46">
            <v>2020</v>
          </cell>
        </row>
        <row r="47">
          <cell r="A47" t="str">
            <v>HT140</v>
          </cell>
          <cell r="B47" t="str">
            <v>Rombaken</v>
          </cell>
          <cell r="C47" t="str">
            <v>ja</v>
          </cell>
          <cell r="D47">
            <v>2020</v>
          </cell>
          <cell r="E47">
            <v>2020</v>
          </cell>
          <cell r="F47" t="str">
            <v>ja</v>
          </cell>
          <cell r="G47" t="str">
            <v>Ofotfjorden</v>
          </cell>
          <cell r="H47" t="str">
            <v>Nei</v>
          </cell>
          <cell r="I47">
            <v>2020</v>
          </cell>
          <cell r="J47">
            <v>2020</v>
          </cell>
        </row>
        <row r="48">
          <cell r="A48" t="str">
            <v>HR70</v>
          </cell>
          <cell r="B48" t="str">
            <v>Aursfjorden</v>
          </cell>
          <cell r="C48" t="str">
            <v>ja</v>
          </cell>
          <cell r="D48">
            <v>2020</v>
          </cell>
          <cell r="E48">
            <v>2020</v>
          </cell>
          <cell r="F48" t="str">
            <v>ja</v>
          </cell>
          <cell r="G48" t="str">
            <v>Malangen</v>
          </cell>
          <cell r="H48" t="str">
            <v>Nei</v>
          </cell>
          <cell r="I48">
            <v>2020</v>
          </cell>
          <cell r="J48">
            <v>2020</v>
          </cell>
        </row>
        <row r="49">
          <cell r="A49" t="str">
            <v>HR71</v>
          </cell>
          <cell r="B49" t="str">
            <v>Malangen-Rossfjorden</v>
          </cell>
          <cell r="C49" t="str">
            <v>ja</v>
          </cell>
          <cell r="D49">
            <v>2020</v>
          </cell>
          <cell r="E49">
            <v>2020</v>
          </cell>
          <cell r="F49" t="str">
            <v>ja</v>
          </cell>
          <cell r="G49" t="str">
            <v>Malangen</v>
          </cell>
          <cell r="H49" t="str">
            <v>Nei</v>
          </cell>
          <cell r="I49">
            <v>2020</v>
          </cell>
          <cell r="J49">
            <v>2020</v>
          </cell>
        </row>
        <row r="50">
          <cell r="A50" t="str">
            <v>HR72</v>
          </cell>
          <cell r="B50" t="str">
            <v>Malangen-indre</v>
          </cell>
          <cell r="C50" t="str">
            <v>ja</v>
          </cell>
          <cell r="D50">
            <v>2020</v>
          </cell>
          <cell r="E50">
            <v>2020</v>
          </cell>
          <cell r="F50" t="str">
            <v>ja</v>
          </cell>
          <cell r="G50" t="str">
            <v>Malangen</v>
          </cell>
          <cell r="H50" t="str">
            <v>Nei</v>
          </cell>
          <cell r="I50">
            <v>2020</v>
          </cell>
          <cell r="J50">
            <v>2020</v>
          </cell>
        </row>
        <row r="51">
          <cell r="A51" t="str">
            <v>HR73</v>
          </cell>
          <cell r="B51" t="str">
            <v>Malangen-indre</v>
          </cell>
          <cell r="C51" t="str">
            <v>ja</v>
          </cell>
          <cell r="D51">
            <v>2020</v>
          </cell>
          <cell r="E51">
            <v>2020</v>
          </cell>
          <cell r="F51" t="str">
            <v>ja</v>
          </cell>
          <cell r="G51" t="str">
            <v>Malangen</v>
          </cell>
          <cell r="H51" t="str">
            <v>Nei</v>
          </cell>
          <cell r="I51">
            <v>2020</v>
          </cell>
          <cell r="J51">
            <v>2020</v>
          </cell>
        </row>
        <row r="52">
          <cell r="A52" t="str">
            <v>HR142</v>
          </cell>
          <cell r="B52" t="str">
            <v>Målselvfjorden</v>
          </cell>
          <cell r="C52" t="str">
            <v>ja</v>
          </cell>
          <cell r="D52">
            <v>2020</v>
          </cell>
          <cell r="E52">
            <v>2020</v>
          </cell>
          <cell r="F52" t="str">
            <v>ja</v>
          </cell>
          <cell r="G52" t="str">
            <v>Malangen</v>
          </cell>
          <cell r="H52" t="str">
            <v>Nei</v>
          </cell>
          <cell r="I52">
            <v>2020</v>
          </cell>
          <cell r="J52">
            <v>2020</v>
          </cell>
        </row>
        <row r="53">
          <cell r="A53">
            <v>2020</v>
          </cell>
          <cell r="B53">
            <v>2020</v>
          </cell>
          <cell r="C53">
            <v>2020</v>
          </cell>
          <cell r="D53">
            <v>2020</v>
          </cell>
          <cell r="E53">
            <v>2020</v>
          </cell>
          <cell r="F53">
            <v>2020</v>
          </cell>
          <cell r="G53">
            <v>2020</v>
          </cell>
          <cell r="H53">
            <v>2020</v>
          </cell>
          <cell r="I53">
            <v>2020</v>
          </cell>
          <cell r="J53">
            <v>2020</v>
          </cell>
        </row>
        <row r="54">
          <cell r="A54" t="str">
            <v>Opsjon</v>
          </cell>
          <cell r="B54">
            <v>2020</v>
          </cell>
          <cell r="C54">
            <v>2020</v>
          </cell>
          <cell r="D54">
            <v>2020</v>
          </cell>
          <cell r="E54">
            <v>2020</v>
          </cell>
          <cell r="F54">
            <v>2020</v>
          </cell>
          <cell r="G54">
            <v>2020</v>
          </cell>
          <cell r="H54">
            <v>2020</v>
          </cell>
          <cell r="I54">
            <v>2020</v>
          </cell>
          <cell r="J54">
            <v>2020</v>
          </cell>
        </row>
        <row r="55">
          <cell r="A55" t="str">
            <v>HT76</v>
          </cell>
          <cell r="B55" t="str">
            <v>Ofotfjorden</v>
          </cell>
          <cell r="C55" t="str">
            <v>ja</v>
          </cell>
          <cell r="D55">
            <v>2020</v>
          </cell>
          <cell r="E55">
            <v>2020</v>
          </cell>
          <cell r="F55" t="str">
            <v>ja</v>
          </cell>
          <cell r="G55" t="str">
            <v>Ofotfjorden</v>
          </cell>
          <cell r="H55" t="str">
            <v>Nei</v>
          </cell>
          <cell r="I55">
            <v>2020</v>
          </cell>
          <cell r="J55">
            <v>2020</v>
          </cell>
        </row>
        <row r="56">
          <cell r="A56">
            <v>2020</v>
          </cell>
          <cell r="B56">
            <v>2020</v>
          </cell>
          <cell r="C56">
            <v>2020</v>
          </cell>
          <cell r="D56">
            <v>2020</v>
          </cell>
          <cell r="E56">
            <v>2020</v>
          </cell>
          <cell r="F56">
            <v>2020</v>
          </cell>
          <cell r="G56">
            <v>2020</v>
          </cell>
          <cell r="H56">
            <v>2020</v>
          </cell>
          <cell r="I56">
            <v>2020</v>
          </cell>
          <cell r="J56">
            <v>2020</v>
          </cell>
        </row>
        <row r="57">
          <cell r="A57">
            <v>2020</v>
          </cell>
          <cell r="B57" t="str">
            <v xml:space="preserve">BR-bløtbunn referanse </v>
          </cell>
          <cell r="C57" t="str">
            <v>BT-bløtbunn trend</v>
          </cell>
          <cell r="D57">
            <v>2020</v>
          </cell>
          <cell r="E57">
            <v>2020</v>
          </cell>
          <cell r="F57">
            <v>2020</v>
          </cell>
          <cell r="G57">
            <v>2020</v>
          </cell>
          <cell r="H57">
            <v>2020</v>
          </cell>
          <cell r="I57">
            <v>2020</v>
          </cell>
          <cell r="J57">
            <v>2020</v>
          </cell>
        </row>
        <row r="58">
          <cell r="A58" t="str">
            <v>Bløtbunnsstasjoner</v>
          </cell>
          <cell r="B58" t="str">
            <v>VF Navn</v>
          </cell>
          <cell r="C58">
            <v>2017</v>
          </cell>
          <cell r="D58">
            <v>2018</v>
          </cell>
          <cell r="E58">
            <v>2019</v>
          </cell>
          <cell r="F58">
            <v>2020</v>
          </cell>
          <cell r="G58" t="str">
            <v>Område</v>
          </cell>
          <cell r="H58" t="str">
            <v>SNO</v>
          </cell>
          <cell r="I58" t="str">
            <v>Annen båt</v>
          </cell>
          <cell r="J58">
            <v>2020</v>
          </cell>
        </row>
        <row r="59">
          <cell r="A59" t="str">
            <v>BT95</v>
          </cell>
          <cell r="B59" t="str">
            <v>Ofotfjorden</v>
          </cell>
          <cell r="C59" t="str">
            <v>ja</v>
          </cell>
          <cell r="D59">
            <v>2020</v>
          </cell>
          <cell r="E59">
            <v>2020</v>
          </cell>
          <cell r="F59" t="str">
            <v>ja</v>
          </cell>
          <cell r="G59" t="str">
            <v>Ofotfjorden</v>
          </cell>
          <cell r="H59" t="str">
            <v>Nei</v>
          </cell>
          <cell r="I59">
            <v>2020</v>
          </cell>
          <cell r="J59">
            <v>2020</v>
          </cell>
        </row>
        <row r="60">
          <cell r="A60" t="str">
            <v>BT96</v>
          </cell>
          <cell r="B60" t="str">
            <v>Herjangsfjorden</v>
          </cell>
          <cell r="C60" t="str">
            <v>ja</v>
          </cell>
          <cell r="D60">
            <v>2020</v>
          </cell>
          <cell r="E60">
            <v>2020</v>
          </cell>
          <cell r="F60" t="str">
            <v>ja</v>
          </cell>
          <cell r="G60" t="str">
            <v>Ofotfjorden</v>
          </cell>
          <cell r="H60" t="str">
            <v>Nei</v>
          </cell>
          <cell r="I60">
            <v>2020</v>
          </cell>
          <cell r="J60">
            <v>2020</v>
          </cell>
        </row>
        <row r="61">
          <cell r="A61" t="str">
            <v>BR115</v>
          </cell>
          <cell r="B61" t="str">
            <v>Malangen-indre</v>
          </cell>
          <cell r="C61" t="str">
            <v>ja</v>
          </cell>
          <cell r="D61">
            <v>2020</v>
          </cell>
          <cell r="E61">
            <v>2020</v>
          </cell>
          <cell r="F61" t="str">
            <v>ja</v>
          </cell>
          <cell r="G61" t="str">
            <v>Malangen</v>
          </cell>
          <cell r="H61" t="str">
            <v>Nei</v>
          </cell>
          <cell r="I61">
            <v>2020</v>
          </cell>
          <cell r="J61">
            <v>2020</v>
          </cell>
        </row>
        <row r="62">
          <cell r="A62" t="str">
            <v>BR116</v>
          </cell>
          <cell r="B62" t="str">
            <v>Målselvfjorden</v>
          </cell>
          <cell r="C62" t="str">
            <v>ja</v>
          </cell>
          <cell r="D62">
            <v>2020</v>
          </cell>
          <cell r="E62">
            <v>2020</v>
          </cell>
          <cell r="F62" t="str">
            <v>ja</v>
          </cell>
          <cell r="G62" t="str">
            <v>Malangen</v>
          </cell>
          <cell r="H62" t="str">
            <v>Nei</v>
          </cell>
          <cell r="I62">
            <v>2020</v>
          </cell>
          <cell r="J62">
            <v>2020</v>
          </cell>
        </row>
        <row r="63">
          <cell r="A63">
            <v>2020</v>
          </cell>
          <cell r="B63">
            <v>2020</v>
          </cell>
          <cell r="C63">
            <v>2020</v>
          </cell>
          <cell r="D63">
            <v>2020</v>
          </cell>
          <cell r="E63">
            <v>2020</v>
          </cell>
          <cell r="F63">
            <v>2020</v>
          </cell>
          <cell r="G63">
            <v>2020</v>
          </cell>
          <cell r="H63">
            <v>2020</v>
          </cell>
          <cell r="I63">
            <v>2020</v>
          </cell>
          <cell r="J63">
            <v>2020</v>
          </cell>
        </row>
        <row r="64">
          <cell r="A64">
            <v>2020</v>
          </cell>
          <cell r="B64" t="str">
            <v>VR-vann referanse</v>
          </cell>
          <cell r="C64" t="str">
            <v>VT-vann trend</v>
          </cell>
          <cell r="D64">
            <v>2020</v>
          </cell>
          <cell r="E64">
            <v>2020</v>
          </cell>
          <cell r="F64">
            <v>2020</v>
          </cell>
          <cell r="G64">
            <v>2020</v>
          </cell>
          <cell r="H64">
            <v>2020</v>
          </cell>
          <cell r="I64">
            <v>2020</v>
          </cell>
          <cell r="J64">
            <v>2020</v>
          </cell>
        </row>
        <row r="65">
          <cell r="A65" t="str">
            <v>Hydrografistasjoner</v>
          </cell>
          <cell r="B65" t="str">
            <v>VF Navn</v>
          </cell>
          <cell r="C65">
            <v>2017</v>
          </cell>
          <cell r="D65">
            <v>2018</v>
          </cell>
          <cell r="E65">
            <v>2019</v>
          </cell>
          <cell r="F65">
            <v>2020</v>
          </cell>
          <cell r="G65" t="str">
            <v>Område</v>
          </cell>
          <cell r="H65" t="str">
            <v>SNO</v>
          </cell>
          <cell r="I65" t="str">
            <v>Annen båt</v>
          </cell>
          <cell r="J65" t="str">
            <v>Prøvedyp</v>
          </cell>
        </row>
        <row r="66">
          <cell r="A66" t="str">
            <v>VT28</v>
          </cell>
          <cell r="B66" t="str">
            <v>Ofotfjorden</v>
          </cell>
          <cell r="C66" t="str">
            <v xml:space="preserve">ja </v>
          </cell>
          <cell r="D66" t="str">
            <v xml:space="preserve">ja </v>
          </cell>
          <cell r="E66" t="str">
            <v xml:space="preserve">ja </v>
          </cell>
          <cell r="F66" t="str">
            <v>ja</v>
          </cell>
          <cell r="G66" t="str">
            <v>Ofotfjorden</v>
          </cell>
          <cell r="H66" t="str">
            <v>Nei</v>
          </cell>
          <cell r="I66" t="str">
            <v>AP-N</v>
          </cell>
          <cell r="J66">
            <v>12</v>
          </cell>
        </row>
        <row r="67">
          <cell r="A67" t="str">
            <v>VT43</v>
          </cell>
          <cell r="B67" t="str">
            <v>Trongskjomen-indre</v>
          </cell>
          <cell r="C67" t="str">
            <v xml:space="preserve">ja </v>
          </cell>
          <cell r="D67" t="str">
            <v xml:space="preserve">ja </v>
          </cell>
          <cell r="E67" t="str">
            <v xml:space="preserve">ja </v>
          </cell>
          <cell r="F67" t="str">
            <v>ja</v>
          </cell>
          <cell r="G67" t="str">
            <v>Ofotfjorden</v>
          </cell>
          <cell r="H67" t="str">
            <v>Nei</v>
          </cell>
          <cell r="I67" t="str">
            <v>AP-N</v>
          </cell>
          <cell r="J67">
            <v>10</v>
          </cell>
        </row>
        <row r="68">
          <cell r="A68" t="str">
            <v>VR54</v>
          </cell>
          <cell r="B68" t="str">
            <v>Malangen-indre</v>
          </cell>
          <cell r="C68" t="str">
            <v xml:space="preserve">ja </v>
          </cell>
          <cell r="D68" t="str">
            <v xml:space="preserve">ja </v>
          </cell>
          <cell r="E68" t="str">
            <v xml:space="preserve">ja </v>
          </cell>
          <cell r="F68" t="str">
            <v>ja</v>
          </cell>
          <cell r="G68" t="str">
            <v>Malangen</v>
          </cell>
          <cell r="H68" t="str">
            <v>Nei</v>
          </cell>
          <cell r="I68" t="str">
            <v>AP-N</v>
          </cell>
          <cell r="J68">
            <v>11</v>
          </cell>
        </row>
        <row r="69">
          <cell r="G69">
            <v>11</v>
          </cell>
        </row>
        <row r="70">
          <cell r="A70" t="str">
            <v>Hardbunnstasjoner</v>
          </cell>
          <cell r="B70" t="str">
            <v>VF Navn</v>
          </cell>
          <cell r="C70">
            <v>2017</v>
          </cell>
          <cell r="D70">
            <v>2018</v>
          </cell>
          <cell r="E70">
            <v>2019</v>
          </cell>
          <cell r="F70">
            <v>2020</v>
          </cell>
          <cell r="G70" t="str">
            <v>Område</v>
          </cell>
          <cell r="H70" t="str">
            <v>SNO</v>
          </cell>
          <cell r="I70" t="str">
            <v>Annen båt</v>
          </cell>
          <cell r="J70">
            <v>2020</v>
          </cell>
        </row>
        <row r="71">
          <cell r="A71" t="str">
            <v>HT188</v>
          </cell>
          <cell r="B71" t="str">
            <v>Skjærstadfjorden</v>
          </cell>
          <cell r="C71" t="str">
            <v>Ja</v>
          </cell>
          <cell r="D71" t="str">
            <v>Nei</v>
          </cell>
          <cell r="E71" t="str">
            <v>Nei</v>
          </cell>
          <cell r="F71" t="str">
            <v>Ja</v>
          </cell>
          <cell r="G71" t="str">
            <v>Skjærstadfjorden</v>
          </cell>
          <cell r="H71" t="str">
            <v>Ja</v>
          </cell>
          <cell r="I71">
            <v>2020</v>
          </cell>
          <cell r="J71">
            <v>2020</v>
          </cell>
        </row>
        <row r="72">
          <cell r="A72" t="str">
            <v>HT189</v>
          </cell>
          <cell r="B72" t="str">
            <v>Skjærstadfjorden</v>
          </cell>
          <cell r="C72" t="str">
            <v>Ja</v>
          </cell>
          <cell r="D72" t="str">
            <v>Nei</v>
          </cell>
          <cell r="E72" t="str">
            <v>Nei</v>
          </cell>
          <cell r="F72" t="str">
            <v>Ja</v>
          </cell>
          <cell r="G72" t="str">
            <v>Skjærstadfjorden</v>
          </cell>
          <cell r="H72" t="str">
            <v>Ja</v>
          </cell>
          <cell r="I72">
            <v>2020</v>
          </cell>
          <cell r="J72">
            <v>2020</v>
          </cell>
        </row>
        <row r="73">
          <cell r="A73" t="str">
            <v>HT190</v>
          </cell>
          <cell r="B73" t="str">
            <v>Saltdalsfjorden</v>
          </cell>
          <cell r="C73" t="str">
            <v>Ja</v>
          </cell>
          <cell r="D73" t="str">
            <v>Nei</v>
          </cell>
          <cell r="E73" t="str">
            <v>Nei</v>
          </cell>
          <cell r="F73" t="str">
            <v>Ja</v>
          </cell>
          <cell r="G73" t="str">
            <v>Saltdalsfjorden</v>
          </cell>
          <cell r="H73" t="str">
            <v>Ja</v>
          </cell>
          <cell r="I73">
            <v>2020</v>
          </cell>
          <cell r="J73">
            <v>2020</v>
          </cell>
        </row>
        <row r="74">
          <cell r="A74" t="str">
            <v>HT191</v>
          </cell>
          <cell r="B74" t="str">
            <v>Saltdalsfjorden</v>
          </cell>
          <cell r="C74" t="str">
            <v>Ja</v>
          </cell>
          <cell r="D74" t="str">
            <v>Nei</v>
          </cell>
          <cell r="E74" t="str">
            <v>Nei</v>
          </cell>
          <cell r="F74" t="str">
            <v>Ja</v>
          </cell>
          <cell r="G74" t="str">
            <v>Saltdalsfjorden</v>
          </cell>
          <cell r="H74" t="str">
            <v>Ja</v>
          </cell>
          <cell r="I74">
            <v>2020</v>
          </cell>
          <cell r="J74">
            <v>2020</v>
          </cell>
        </row>
        <row r="75">
          <cell r="A75">
            <v>2020</v>
          </cell>
          <cell r="B75">
            <v>2020</v>
          </cell>
          <cell r="C75">
            <v>2020</v>
          </cell>
          <cell r="D75">
            <v>2020</v>
          </cell>
          <cell r="E75">
            <v>2020</v>
          </cell>
          <cell r="F75">
            <v>2020</v>
          </cell>
          <cell r="G75">
            <v>2020</v>
          </cell>
          <cell r="H75">
            <v>2020</v>
          </cell>
          <cell r="I75">
            <v>2020</v>
          </cell>
          <cell r="J75">
            <v>2020</v>
          </cell>
        </row>
        <row r="76">
          <cell r="A76">
            <v>2020</v>
          </cell>
          <cell r="B76" t="str">
            <v xml:space="preserve">BR-bløtbunn referanse </v>
          </cell>
          <cell r="C76" t="str">
            <v>BT-bløtbunn trend</v>
          </cell>
          <cell r="D76">
            <v>2020</v>
          </cell>
          <cell r="E76">
            <v>2020</v>
          </cell>
          <cell r="F76">
            <v>2020</v>
          </cell>
          <cell r="G76">
            <v>2020</v>
          </cell>
          <cell r="H76">
            <v>2020</v>
          </cell>
          <cell r="I76">
            <v>2020</v>
          </cell>
          <cell r="J76">
            <v>2020</v>
          </cell>
        </row>
        <row r="77">
          <cell r="A77" t="str">
            <v>Bløtbunnsstasjoner</v>
          </cell>
          <cell r="B77" t="str">
            <v>VF Navn</v>
          </cell>
          <cell r="C77">
            <v>2017</v>
          </cell>
          <cell r="D77">
            <v>2018</v>
          </cell>
          <cell r="E77">
            <v>2019</v>
          </cell>
          <cell r="F77">
            <v>2020</v>
          </cell>
          <cell r="G77" t="str">
            <v>Område</v>
          </cell>
          <cell r="H77" t="str">
            <v>SNO</v>
          </cell>
          <cell r="I77" t="str">
            <v>Annen båt</v>
          </cell>
          <cell r="J77">
            <v>2020</v>
          </cell>
        </row>
        <row r="78">
          <cell r="A78" t="str">
            <v>BT140</v>
          </cell>
          <cell r="B78" t="str">
            <v>Skjærstadfjorden</v>
          </cell>
          <cell r="C78" t="str">
            <v>Ja</v>
          </cell>
          <cell r="D78" t="str">
            <v>Nei</v>
          </cell>
          <cell r="E78" t="str">
            <v>Nei</v>
          </cell>
          <cell r="F78" t="str">
            <v>Ja</v>
          </cell>
          <cell r="G78" t="str">
            <v>Skjærstadfjorden</v>
          </cell>
          <cell r="H78" t="str">
            <v>Ja</v>
          </cell>
          <cell r="I78">
            <v>2020</v>
          </cell>
          <cell r="J78">
            <v>2020</v>
          </cell>
        </row>
        <row r="79">
          <cell r="A79" t="str">
            <v>BT141</v>
          </cell>
          <cell r="B79" t="str">
            <v>Saltdalsfjorden</v>
          </cell>
          <cell r="C79" t="str">
            <v>Ja</v>
          </cell>
          <cell r="D79" t="str">
            <v>Nei</v>
          </cell>
          <cell r="E79" t="str">
            <v>Nei</v>
          </cell>
          <cell r="F79" t="str">
            <v>Ja</v>
          </cell>
          <cell r="G79" t="str">
            <v>Saltdalsfjorden</v>
          </cell>
          <cell r="H79" t="str">
            <v>Ja</v>
          </cell>
          <cell r="I79">
            <v>2020</v>
          </cell>
          <cell r="J79">
            <v>2020</v>
          </cell>
        </row>
        <row r="80">
          <cell r="A80">
            <v>2020</v>
          </cell>
          <cell r="B80">
            <v>2020</v>
          </cell>
          <cell r="C80">
            <v>2020</v>
          </cell>
          <cell r="D80">
            <v>2020</v>
          </cell>
          <cell r="E80">
            <v>2020</v>
          </cell>
          <cell r="F80">
            <v>2020</v>
          </cell>
          <cell r="G80">
            <v>2020</v>
          </cell>
          <cell r="H80">
            <v>2020</v>
          </cell>
          <cell r="I80">
            <v>2020</v>
          </cell>
          <cell r="J80">
            <v>2020</v>
          </cell>
        </row>
        <row r="81">
          <cell r="A81">
            <v>2020</v>
          </cell>
          <cell r="B81" t="str">
            <v>VR-vann referanse</v>
          </cell>
          <cell r="C81" t="str">
            <v>VT-vann trend</v>
          </cell>
          <cell r="D81">
            <v>2020</v>
          </cell>
          <cell r="E81">
            <v>2020</v>
          </cell>
          <cell r="F81">
            <v>2020</v>
          </cell>
          <cell r="G81">
            <v>2020</v>
          </cell>
          <cell r="H81">
            <v>2020</v>
          </cell>
          <cell r="I81">
            <v>2020</v>
          </cell>
          <cell r="J81">
            <v>2020</v>
          </cell>
        </row>
        <row r="82">
          <cell r="A82" t="str">
            <v>Hydrografistasjoner</v>
          </cell>
          <cell r="B82" t="str">
            <v>VF Navn</v>
          </cell>
          <cell r="C82">
            <v>2017</v>
          </cell>
          <cell r="D82">
            <v>2018</v>
          </cell>
          <cell r="E82">
            <v>2019</v>
          </cell>
          <cell r="F82">
            <v>2020</v>
          </cell>
          <cell r="G82" t="str">
            <v>Område</v>
          </cell>
          <cell r="H82" t="str">
            <v>SNO</v>
          </cell>
          <cell r="I82" t="str">
            <v>Annen båt</v>
          </cell>
          <cell r="J82" t="str">
            <v>Prøvedyp</v>
          </cell>
        </row>
        <row r="83">
          <cell r="A83" t="str">
            <v>VT81</v>
          </cell>
          <cell r="B83" t="str">
            <v>Skjærstadfjorden</v>
          </cell>
          <cell r="C83" t="str">
            <v>Ja</v>
          </cell>
          <cell r="D83" t="str">
            <v>Ja</v>
          </cell>
          <cell r="E83" t="str">
            <v>Ja</v>
          </cell>
          <cell r="F83" t="str">
            <v>Ja</v>
          </cell>
          <cell r="G83" t="str">
            <v>Skjærstadfjorden</v>
          </cell>
          <cell r="H83" t="str">
            <v>Ja</v>
          </cell>
          <cell r="I83" t="str">
            <v>AP-N</v>
          </cell>
          <cell r="J83">
            <v>13</v>
          </cell>
        </row>
        <row r="84">
          <cell r="A84" t="str">
            <v>VT82</v>
          </cell>
          <cell r="B84" t="str">
            <v>Saltdalsfjorden</v>
          </cell>
          <cell r="C84" t="str">
            <v>Ja</v>
          </cell>
          <cell r="D84" t="str">
            <v>Ja</v>
          </cell>
          <cell r="E84" t="str">
            <v>Ja</v>
          </cell>
          <cell r="F84" t="str">
            <v>Ja</v>
          </cell>
          <cell r="G84" t="str">
            <v>Saltdalsfjorden</v>
          </cell>
          <cell r="H84" t="str">
            <v>Ja</v>
          </cell>
          <cell r="I84" t="str">
            <v>AP-N</v>
          </cell>
          <cell r="J84">
            <v>12</v>
          </cell>
        </row>
        <row r="86">
          <cell r="A86" t="str">
            <v>Hardbunnstasjoner</v>
          </cell>
          <cell r="B86" t="str">
            <v>VF Navn</v>
          </cell>
          <cell r="C86">
            <v>2017</v>
          </cell>
          <cell r="D86">
            <v>2018</v>
          </cell>
          <cell r="E86">
            <v>2019</v>
          </cell>
          <cell r="F86">
            <v>2020</v>
          </cell>
          <cell r="G86" t="str">
            <v>Område</v>
          </cell>
          <cell r="H86" t="str">
            <v>SNO</v>
          </cell>
          <cell r="I86" t="str">
            <v>Annen båt</v>
          </cell>
          <cell r="J86">
            <v>2020</v>
          </cell>
        </row>
        <row r="87">
          <cell r="A87" t="str">
            <v>HT57</v>
          </cell>
          <cell r="B87" t="str">
            <v>Trondheimsfjorden-Levanger</v>
          </cell>
          <cell r="C87" t="str">
            <v>Ja</v>
          </cell>
          <cell r="D87" t="str">
            <v>Nei</v>
          </cell>
          <cell r="E87" t="str">
            <v>Nei</v>
          </cell>
          <cell r="F87" t="str">
            <v>Ja</v>
          </cell>
          <cell r="G87" t="str">
            <v>Trondheimsfjorden</v>
          </cell>
          <cell r="H87" t="str">
            <v>Nei</v>
          </cell>
          <cell r="I87">
            <v>2020</v>
          </cell>
          <cell r="J87">
            <v>2020</v>
          </cell>
        </row>
        <row r="88">
          <cell r="A88" t="str">
            <v>HT58</v>
          </cell>
          <cell r="B88" t="str">
            <v>Trondheimsfjorden-Trondheim</v>
          </cell>
          <cell r="C88" t="str">
            <v>Ja</v>
          </cell>
          <cell r="D88" t="str">
            <v>Nei</v>
          </cell>
          <cell r="E88" t="str">
            <v>Nei</v>
          </cell>
          <cell r="F88" t="str">
            <v>Ja</v>
          </cell>
          <cell r="G88" t="str">
            <v>Trondheimsfjorden</v>
          </cell>
          <cell r="H88" t="str">
            <v>Nei</v>
          </cell>
          <cell r="I88">
            <v>2020</v>
          </cell>
          <cell r="J88">
            <v>2020</v>
          </cell>
        </row>
        <row r="89">
          <cell r="A89" t="str">
            <v>HR112</v>
          </cell>
          <cell r="B89" t="str">
            <v>Linesfjorden</v>
          </cell>
          <cell r="C89" t="str">
            <v>Ja</v>
          </cell>
          <cell r="D89" t="str">
            <v>Nei</v>
          </cell>
          <cell r="E89" t="str">
            <v>Nei</v>
          </cell>
          <cell r="F89" t="str">
            <v>Ja</v>
          </cell>
          <cell r="G89" t="str">
            <v>Trondheimsfjorden</v>
          </cell>
          <cell r="H89" t="str">
            <v>Nei</v>
          </cell>
          <cell r="I89">
            <v>2020</v>
          </cell>
          <cell r="J89">
            <v>2020</v>
          </cell>
        </row>
        <row r="90">
          <cell r="A90" t="str">
            <v>HR115</v>
          </cell>
          <cell r="B90" t="str">
            <v>Skråfjorden</v>
          </cell>
          <cell r="C90" t="str">
            <v>Ja</v>
          </cell>
          <cell r="D90" t="str">
            <v>Nei</v>
          </cell>
          <cell r="E90" t="str">
            <v>Nei</v>
          </cell>
          <cell r="F90" t="str">
            <v>Ja</v>
          </cell>
          <cell r="G90" t="str">
            <v>Trondheimsfjorden</v>
          </cell>
          <cell r="H90" t="str">
            <v>Nei</v>
          </cell>
          <cell r="I90">
            <v>2020</v>
          </cell>
          <cell r="J90">
            <v>2020</v>
          </cell>
        </row>
        <row r="91">
          <cell r="A91" t="str">
            <v>HR156</v>
          </cell>
          <cell r="B91" t="str">
            <v>Namsfjorden</v>
          </cell>
          <cell r="C91" t="str">
            <v>Ja</v>
          </cell>
          <cell r="D91" t="str">
            <v>Nei</v>
          </cell>
          <cell r="E91" t="str">
            <v>Nei</v>
          </cell>
          <cell r="F91" t="str">
            <v xml:space="preserve">Ja </v>
          </cell>
          <cell r="G91" t="str">
            <v>Namsfjorden</v>
          </cell>
          <cell r="H91" t="str">
            <v>Nei</v>
          </cell>
          <cell r="I91">
            <v>2020</v>
          </cell>
          <cell r="J91">
            <v>2020</v>
          </cell>
        </row>
        <row r="92">
          <cell r="A92" t="str">
            <v>HR157</v>
          </cell>
          <cell r="B92" t="str">
            <v>Namsfjorden</v>
          </cell>
          <cell r="C92" t="str">
            <v>Ja</v>
          </cell>
          <cell r="D92" t="str">
            <v>Nei</v>
          </cell>
          <cell r="E92" t="str">
            <v>Nei</v>
          </cell>
          <cell r="F92" t="str">
            <v>Ja</v>
          </cell>
          <cell r="G92" t="str">
            <v>Namsfjorden</v>
          </cell>
          <cell r="H92" t="str">
            <v>Nei</v>
          </cell>
          <cell r="I92">
            <v>2020</v>
          </cell>
          <cell r="J92">
            <v>2020</v>
          </cell>
        </row>
        <row r="93">
          <cell r="A93" t="str">
            <v>HR158</v>
          </cell>
          <cell r="B93" t="str">
            <v>Namsfjorden</v>
          </cell>
          <cell r="C93" t="str">
            <v>Ja</v>
          </cell>
          <cell r="D93" t="str">
            <v>Nei</v>
          </cell>
          <cell r="E93" t="str">
            <v>Nei</v>
          </cell>
          <cell r="F93" t="str">
            <v>Ja</v>
          </cell>
          <cell r="G93" t="str">
            <v>Namsfjorden</v>
          </cell>
          <cell r="H93" t="str">
            <v>Nei</v>
          </cell>
          <cell r="I93">
            <v>2020</v>
          </cell>
          <cell r="J93">
            <v>2020</v>
          </cell>
        </row>
        <row r="94">
          <cell r="A94" t="str">
            <v>HT69</v>
          </cell>
          <cell r="B94" t="str">
            <v>Husværfjorden</v>
          </cell>
          <cell r="C94" t="str">
            <v>Ja</v>
          </cell>
          <cell r="D94" t="str">
            <v>Nei</v>
          </cell>
          <cell r="E94" t="str">
            <v xml:space="preserve">Nei </v>
          </cell>
          <cell r="F94" t="str">
            <v>Ja</v>
          </cell>
          <cell r="G94" t="str">
            <v>Helgeland</v>
          </cell>
          <cell r="H94" t="str">
            <v>Ja</v>
          </cell>
          <cell r="I94">
            <v>2020</v>
          </cell>
          <cell r="J94">
            <v>2020</v>
          </cell>
        </row>
        <row r="95">
          <cell r="A95" t="str">
            <v>HT70</v>
          </cell>
          <cell r="B95" t="str">
            <v>Søråsværfjorden</v>
          </cell>
          <cell r="C95" t="str">
            <v>Ja</v>
          </cell>
          <cell r="D95" t="str">
            <v xml:space="preserve">Nei </v>
          </cell>
          <cell r="E95" t="str">
            <v>Nei</v>
          </cell>
          <cell r="F95" t="str">
            <v>Ja</v>
          </cell>
          <cell r="G95" t="str">
            <v>Helgeland</v>
          </cell>
          <cell r="H95" t="str">
            <v>Ja</v>
          </cell>
          <cell r="I95">
            <v>2020</v>
          </cell>
          <cell r="J95">
            <v>2020</v>
          </cell>
        </row>
        <row r="96">
          <cell r="A96" t="str">
            <v>HR60</v>
          </cell>
          <cell r="B96" t="str">
            <v>Flovær</v>
          </cell>
          <cell r="C96" t="str">
            <v>Ja</v>
          </cell>
          <cell r="D96" t="str">
            <v>Nei</v>
          </cell>
          <cell r="E96" t="str">
            <v>Nei</v>
          </cell>
          <cell r="F96" t="str">
            <v>Ja</v>
          </cell>
          <cell r="G96" t="str">
            <v>Helgeland</v>
          </cell>
          <cell r="H96" t="str">
            <v>Ja</v>
          </cell>
          <cell r="I96">
            <v>2020</v>
          </cell>
          <cell r="J96">
            <v>2020</v>
          </cell>
        </row>
        <row r="97">
          <cell r="A97" t="str">
            <v>HR61</v>
          </cell>
          <cell r="B97" t="str">
            <v>Flovær</v>
          </cell>
          <cell r="C97" t="str">
            <v>Ja</v>
          </cell>
          <cell r="D97" t="str">
            <v>Nei</v>
          </cell>
          <cell r="E97" t="str">
            <v>Nei</v>
          </cell>
          <cell r="F97" t="str">
            <v xml:space="preserve">Ja </v>
          </cell>
          <cell r="G97" t="str">
            <v>Helgeland</v>
          </cell>
          <cell r="H97" t="str">
            <v>Ja</v>
          </cell>
          <cell r="I97">
            <v>2020</v>
          </cell>
          <cell r="J97">
            <v>2020</v>
          </cell>
        </row>
        <row r="98">
          <cell r="A98">
            <v>2020</v>
          </cell>
          <cell r="B98">
            <v>2020</v>
          </cell>
          <cell r="C98">
            <v>2020</v>
          </cell>
          <cell r="D98">
            <v>2020</v>
          </cell>
          <cell r="E98">
            <v>2020</v>
          </cell>
          <cell r="F98">
            <v>2020</v>
          </cell>
          <cell r="G98">
            <v>2020</v>
          </cell>
          <cell r="H98">
            <v>2020</v>
          </cell>
          <cell r="I98">
            <v>2020</v>
          </cell>
          <cell r="J98">
            <v>2020</v>
          </cell>
        </row>
        <row r="99">
          <cell r="A99">
            <v>2020</v>
          </cell>
          <cell r="B99" t="str">
            <v xml:space="preserve">BR-bløtbunn referanse </v>
          </cell>
          <cell r="C99" t="str">
            <v>BT-bløtbunn trend</v>
          </cell>
          <cell r="D99">
            <v>2020</v>
          </cell>
          <cell r="E99">
            <v>2020</v>
          </cell>
          <cell r="F99">
            <v>2020</v>
          </cell>
          <cell r="G99">
            <v>2020</v>
          </cell>
          <cell r="H99">
            <v>2020</v>
          </cell>
          <cell r="I99">
            <v>2020</v>
          </cell>
          <cell r="J99">
            <v>2020</v>
          </cell>
        </row>
        <row r="100">
          <cell r="A100" t="str">
            <v>Bløtbunnsstasjoner</v>
          </cell>
          <cell r="B100" t="str">
            <v>VF Navn</v>
          </cell>
          <cell r="C100">
            <v>2017</v>
          </cell>
          <cell r="D100">
            <v>2018</v>
          </cell>
          <cell r="E100">
            <v>2019</v>
          </cell>
          <cell r="F100">
            <v>2020</v>
          </cell>
          <cell r="G100" t="str">
            <v>Område</v>
          </cell>
          <cell r="H100" t="str">
            <v>SNO</v>
          </cell>
          <cell r="I100" t="str">
            <v>Annen båt</v>
          </cell>
          <cell r="J100">
            <v>2020</v>
          </cell>
        </row>
        <row r="101">
          <cell r="A101" t="str">
            <v>BT77</v>
          </cell>
          <cell r="B101" t="str">
            <v>Stjørdalsfjorden</v>
          </cell>
          <cell r="C101" t="str">
            <v>Ja</v>
          </cell>
          <cell r="D101" t="str">
            <v>Nei</v>
          </cell>
          <cell r="E101" t="str">
            <v>Nei</v>
          </cell>
          <cell r="F101" t="str">
            <v>Ja</v>
          </cell>
          <cell r="G101" t="str">
            <v>Trondheimsfjorden</v>
          </cell>
          <cell r="H101" t="str">
            <v>Nei</v>
          </cell>
          <cell r="I101">
            <v>2020</v>
          </cell>
          <cell r="J101">
            <v>2020</v>
          </cell>
        </row>
        <row r="102">
          <cell r="A102" t="str">
            <v>BR65</v>
          </cell>
          <cell r="B102" t="str">
            <v>Frohavet sør</v>
          </cell>
          <cell r="C102" t="str">
            <v>Ja</v>
          </cell>
          <cell r="D102" t="str">
            <v>Nei</v>
          </cell>
          <cell r="E102" t="str">
            <v>Nei</v>
          </cell>
          <cell r="F102" t="str">
            <v>Ja</v>
          </cell>
          <cell r="G102" t="str">
            <v>Trondheimsfjorden</v>
          </cell>
          <cell r="H102" t="str">
            <v>Nei</v>
          </cell>
          <cell r="I102">
            <v>2020</v>
          </cell>
          <cell r="J102">
            <v>2020</v>
          </cell>
        </row>
        <row r="103">
          <cell r="A103" t="str">
            <v>BR69</v>
          </cell>
          <cell r="B103" t="str">
            <v>Skrfåfjorden</v>
          </cell>
          <cell r="C103" t="str">
            <v>Ja</v>
          </cell>
          <cell r="D103" t="str">
            <v>Nei</v>
          </cell>
          <cell r="E103" t="str">
            <v>Nei</v>
          </cell>
          <cell r="F103" t="str">
            <v>Ja</v>
          </cell>
          <cell r="G103" t="str">
            <v>Trondheimsfjorden</v>
          </cell>
          <cell r="H103" t="str">
            <v>Nei</v>
          </cell>
          <cell r="I103">
            <v>2020</v>
          </cell>
          <cell r="J103">
            <v>2020</v>
          </cell>
        </row>
        <row r="104">
          <cell r="A104" t="str">
            <v>BR66</v>
          </cell>
          <cell r="B104" t="str">
            <v>Skjørafjorden</v>
          </cell>
          <cell r="C104" t="str">
            <v>Ja</v>
          </cell>
          <cell r="D104" t="str">
            <v>Nei</v>
          </cell>
          <cell r="E104" t="str">
            <v>Nei</v>
          </cell>
          <cell r="F104" t="str">
            <v>Ja</v>
          </cell>
          <cell r="G104" t="str">
            <v>Trondheimsfjorden</v>
          </cell>
          <cell r="H104" t="str">
            <v>Nei</v>
          </cell>
          <cell r="I104">
            <v>2020</v>
          </cell>
          <cell r="J104">
            <v>2020</v>
          </cell>
        </row>
        <row r="105">
          <cell r="A105" t="str">
            <v>BR114</v>
          </cell>
          <cell r="B105" t="str">
            <v>Namsfjorden</v>
          </cell>
          <cell r="C105" t="str">
            <v>Ja</v>
          </cell>
          <cell r="D105" t="str">
            <v>Nei</v>
          </cell>
          <cell r="E105" t="str">
            <v>Nei</v>
          </cell>
          <cell r="F105" t="str">
            <v>Ja</v>
          </cell>
          <cell r="G105" t="str">
            <v>Namsfjorden</v>
          </cell>
          <cell r="H105" t="str">
            <v>Nei</v>
          </cell>
          <cell r="I105">
            <v>2020</v>
          </cell>
          <cell r="J105">
            <v>2020</v>
          </cell>
        </row>
        <row r="106">
          <cell r="A106" t="str">
            <v>BT11</v>
          </cell>
          <cell r="B106" t="str">
            <v>Vefsenfjorden-ytre</v>
          </cell>
          <cell r="C106" t="str">
            <v>Ja</v>
          </cell>
          <cell r="D106" t="str">
            <v>Nei</v>
          </cell>
          <cell r="E106" t="str">
            <v>Nei</v>
          </cell>
          <cell r="F106" t="str">
            <v>Ja</v>
          </cell>
          <cell r="G106" t="str">
            <v>Helgeland</v>
          </cell>
          <cell r="H106" t="str">
            <v>Ja</v>
          </cell>
          <cell r="I106">
            <v>2020</v>
          </cell>
          <cell r="J106">
            <v>2020</v>
          </cell>
        </row>
        <row r="107">
          <cell r="A107" t="str">
            <v>BT14</v>
          </cell>
          <cell r="B107" t="str">
            <v>Floholmen</v>
          </cell>
          <cell r="C107" t="str">
            <v>Ja</v>
          </cell>
          <cell r="D107" t="str">
            <v>Nei</v>
          </cell>
          <cell r="E107" t="str">
            <v>Nei</v>
          </cell>
          <cell r="F107" t="str">
            <v>Ja</v>
          </cell>
          <cell r="G107" t="str">
            <v>Helgeland</v>
          </cell>
          <cell r="H107" t="str">
            <v>Ja</v>
          </cell>
          <cell r="I107">
            <v>2020</v>
          </cell>
          <cell r="J107">
            <v>2020</v>
          </cell>
        </row>
        <row r="108">
          <cell r="A108">
            <v>2020</v>
          </cell>
          <cell r="B108">
            <v>2020</v>
          </cell>
          <cell r="C108">
            <v>2020</v>
          </cell>
          <cell r="D108">
            <v>2020</v>
          </cell>
          <cell r="E108">
            <v>2020</v>
          </cell>
          <cell r="F108">
            <v>2020</v>
          </cell>
          <cell r="G108">
            <v>2020</v>
          </cell>
          <cell r="H108">
            <v>2020</v>
          </cell>
          <cell r="I108">
            <v>2020</v>
          </cell>
          <cell r="J108">
            <v>2020</v>
          </cell>
        </row>
        <row r="109">
          <cell r="A109" t="str">
            <v>Opsjon</v>
          </cell>
          <cell r="B109">
            <v>2020</v>
          </cell>
          <cell r="C109">
            <v>2020</v>
          </cell>
          <cell r="D109">
            <v>2020</v>
          </cell>
          <cell r="E109">
            <v>2020</v>
          </cell>
          <cell r="F109">
            <v>2020</v>
          </cell>
          <cell r="G109">
            <v>2020</v>
          </cell>
          <cell r="H109">
            <v>2020</v>
          </cell>
          <cell r="I109">
            <v>2020</v>
          </cell>
          <cell r="J109">
            <v>2020</v>
          </cell>
        </row>
        <row r="110">
          <cell r="A110" t="str">
            <v>BT112</v>
          </cell>
          <cell r="B110" t="str">
            <v>Trondheimsfjorden-Levanger</v>
          </cell>
          <cell r="C110" t="str">
            <v>Ja</v>
          </cell>
          <cell r="D110" t="str">
            <v>Nei</v>
          </cell>
          <cell r="E110" t="str">
            <v>Nei</v>
          </cell>
          <cell r="F110" t="str">
            <v>Ja</v>
          </cell>
          <cell r="G110" t="str">
            <v>Trondheimsfjorden</v>
          </cell>
          <cell r="H110" t="str">
            <v>Nei</v>
          </cell>
          <cell r="I110">
            <v>2020</v>
          </cell>
          <cell r="J110">
            <v>2020</v>
          </cell>
        </row>
        <row r="111">
          <cell r="A111" t="str">
            <v>BT130</v>
          </cell>
          <cell r="B111" t="str">
            <v>Stjørdalsfjorden</v>
          </cell>
          <cell r="C111" t="str">
            <v>Ja</v>
          </cell>
          <cell r="D111" t="str">
            <v>Nei</v>
          </cell>
          <cell r="E111" t="str">
            <v>Nei</v>
          </cell>
          <cell r="F111" t="str">
            <v>Ja</v>
          </cell>
          <cell r="G111" t="str">
            <v>Trondheimsfjorden</v>
          </cell>
          <cell r="H111" t="str">
            <v>Nei</v>
          </cell>
          <cell r="I111">
            <v>2020</v>
          </cell>
          <cell r="J111">
            <v>2020</v>
          </cell>
        </row>
        <row r="112">
          <cell r="A112">
            <v>2020</v>
          </cell>
          <cell r="B112">
            <v>2020</v>
          </cell>
          <cell r="C112">
            <v>2020</v>
          </cell>
          <cell r="D112">
            <v>2020</v>
          </cell>
          <cell r="E112">
            <v>2020</v>
          </cell>
          <cell r="F112">
            <v>2020</v>
          </cell>
          <cell r="G112">
            <v>2020</v>
          </cell>
          <cell r="H112">
            <v>2020</v>
          </cell>
          <cell r="I112">
            <v>2020</v>
          </cell>
          <cell r="J112">
            <v>2020</v>
          </cell>
        </row>
        <row r="113">
          <cell r="A113">
            <v>2020</v>
          </cell>
          <cell r="B113" t="str">
            <v>VR-vann referanse</v>
          </cell>
          <cell r="C113" t="str">
            <v>VT-vann trend</v>
          </cell>
          <cell r="D113">
            <v>2020</v>
          </cell>
          <cell r="E113">
            <v>2020</v>
          </cell>
          <cell r="F113">
            <v>2020</v>
          </cell>
          <cell r="G113">
            <v>2020</v>
          </cell>
          <cell r="H113">
            <v>2020</v>
          </cell>
          <cell r="I113">
            <v>2020</v>
          </cell>
          <cell r="J113">
            <v>2020</v>
          </cell>
        </row>
        <row r="114">
          <cell r="A114" t="str">
            <v>Hydrografistasjoner</v>
          </cell>
          <cell r="B114" t="str">
            <v>VF Navn</v>
          </cell>
          <cell r="C114">
            <v>2017</v>
          </cell>
          <cell r="D114">
            <v>2018</v>
          </cell>
          <cell r="E114">
            <v>2019</v>
          </cell>
          <cell r="F114">
            <v>2020</v>
          </cell>
          <cell r="G114" t="str">
            <v>Område</v>
          </cell>
          <cell r="H114" t="str">
            <v>SNO</v>
          </cell>
          <cell r="I114" t="str">
            <v>Annen båt</v>
          </cell>
          <cell r="J114" t="str">
            <v>Prøvedyp</v>
          </cell>
        </row>
        <row r="115">
          <cell r="A115" t="str">
            <v>VT42</v>
          </cell>
          <cell r="B115" t="str">
            <v>Korsfjorden</v>
          </cell>
          <cell r="C115" t="str">
            <v>Ja</v>
          </cell>
          <cell r="D115" t="str">
            <v>Ja</v>
          </cell>
          <cell r="E115" t="str">
            <v>Ja</v>
          </cell>
          <cell r="F115" t="str">
            <v>Ja</v>
          </cell>
          <cell r="G115" t="str">
            <v>Trondheimsfjorden</v>
          </cell>
          <cell r="H115" t="str">
            <v>Nei</v>
          </cell>
          <cell r="I115">
            <v>2020</v>
          </cell>
          <cell r="J115">
            <v>15</v>
          </cell>
        </row>
        <row r="116">
          <cell r="A116" t="str">
            <v>VR52</v>
          </cell>
          <cell r="B116" t="str">
            <v>Namsfjorden</v>
          </cell>
          <cell r="C116" t="str">
            <v>Ja</v>
          </cell>
          <cell r="D116" t="str">
            <v>Ja</v>
          </cell>
          <cell r="E116" t="str">
            <v>Ja</v>
          </cell>
          <cell r="F116" t="str">
            <v>Ja</v>
          </cell>
          <cell r="G116" t="str">
            <v>Namsfjorden</v>
          </cell>
          <cell r="H116" t="str">
            <v>Nei</v>
          </cell>
          <cell r="I116">
            <v>15</v>
          </cell>
          <cell r="J116">
            <v>13</v>
          </cell>
        </row>
        <row r="117">
          <cell r="A117" t="str">
            <v>VR31</v>
          </cell>
          <cell r="B117" t="str">
            <v>Vegafjorden-Ylvingen</v>
          </cell>
          <cell r="C117" t="str">
            <v>Ja</v>
          </cell>
          <cell r="D117" t="str">
            <v>Ja</v>
          </cell>
          <cell r="E117" t="str">
            <v>Ja</v>
          </cell>
          <cell r="F117" t="str">
            <v>Ja</v>
          </cell>
          <cell r="G117" t="str">
            <v>Helgeland</v>
          </cell>
          <cell r="H117" t="str">
            <v>Ja</v>
          </cell>
          <cell r="I117" t="str">
            <v>Nei</v>
          </cell>
          <cell r="J117">
            <v>12</v>
          </cell>
        </row>
        <row r="118">
          <cell r="A118">
            <v>12</v>
          </cell>
          <cell r="B118">
            <v>12</v>
          </cell>
          <cell r="C118">
            <v>12</v>
          </cell>
          <cell r="D118">
            <v>12</v>
          </cell>
          <cell r="E118">
            <v>12</v>
          </cell>
          <cell r="F118">
            <v>12</v>
          </cell>
          <cell r="G118">
            <v>12</v>
          </cell>
          <cell r="H118">
            <v>12</v>
          </cell>
          <cell r="I118">
            <v>12</v>
          </cell>
          <cell r="J118">
            <v>12</v>
          </cell>
        </row>
        <row r="119">
          <cell r="A119" t="str">
            <v>Opsjon</v>
          </cell>
          <cell r="B119">
            <v>12</v>
          </cell>
          <cell r="C119">
            <v>12</v>
          </cell>
          <cell r="D119">
            <v>12</v>
          </cell>
          <cell r="E119">
            <v>12</v>
          </cell>
          <cell r="F119">
            <v>12</v>
          </cell>
          <cell r="G119">
            <v>12</v>
          </cell>
          <cell r="H119">
            <v>12</v>
          </cell>
          <cell r="I119">
            <v>12</v>
          </cell>
          <cell r="J119">
            <v>12</v>
          </cell>
        </row>
        <row r="120">
          <cell r="A120" t="str">
            <v>VT22</v>
          </cell>
          <cell r="B120" t="str">
            <v>Trondheim</v>
          </cell>
          <cell r="C120" t="str">
            <v>Ja</v>
          </cell>
          <cell r="D120" t="str">
            <v>Ja</v>
          </cell>
          <cell r="E120" t="str">
            <v>Ja</v>
          </cell>
          <cell r="F120" t="str">
            <v>Ja</v>
          </cell>
          <cell r="G120" t="str">
            <v>Trondheimsfjorden</v>
          </cell>
          <cell r="H120" t="str">
            <v>Nei</v>
          </cell>
          <cell r="I120">
            <v>12</v>
          </cell>
          <cell r="J120">
            <v>5</v>
          </cell>
        </row>
        <row r="122">
          <cell r="A122" t="str">
            <v>Hardbunnstasjoner</v>
          </cell>
          <cell r="B122" t="str">
            <v>VF Navn</v>
          </cell>
          <cell r="C122">
            <v>2017</v>
          </cell>
          <cell r="D122">
            <v>2018</v>
          </cell>
          <cell r="E122">
            <v>2019</v>
          </cell>
          <cell r="F122">
            <v>2020</v>
          </cell>
          <cell r="G122" t="str">
            <v>Område</v>
          </cell>
          <cell r="H122" t="str">
            <v>SNO</v>
          </cell>
          <cell r="I122" t="str">
            <v>Annen båt</v>
          </cell>
          <cell r="J122">
            <v>2020</v>
          </cell>
        </row>
        <row r="123">
          <cell r="A123" t="str">
            <v>HR46</v>
          </cell>
          <cell r="B123" t="str">
            <v>Herøyfjorden</v>
          </cell>
          <cell r="C123" t="str">
            <v>Nei</v>
          </cell>
          <cell r="D123" t="str">
            <v>Nei</v>
          </cell>
          <cell r="E123" t="str">
            <v>Ja</v>
          </cell>
          <cell r="F123" t="str">
            <v>Nei</v>
          </cell>
          <cell r="G123" t="str">
            <v>Ulsteinvik</v>
          </cell>
          <cell r="H123" t="str">
            <v>Nei</v>
          </cell>
          <cell r="I123" t="str">
            <v>Runde miljøsenter</v>
          </cell>
          <cell r="J123" t="str">
            <v>Roger Kvalsund</v>
          </cell>
        </row>
        <row r="124">
          <cell r="A124" t="str">
            <v>HR49</v>
          </cell>
          <cell r="B124" t="str">
            <v>Steinsfjorden</v>
          </cell>
          <cell r="C124" t="str">
            <v>Nei</v>
          </cell>
          <cell r="D124" t="str">
            <v>Nei</v>
          </cell>
          <cell r="E124" t="str">
            <v>Ja</v>
          </cell>
          <cell r="F124" t="str">
            <v>Nei</v>
          </cell>
          <cell r="G124" t="str">
            <v>Ulsteinvik</v>
          </cell>
          <cell r="H124" t="str">
            <v>Nei</v>
          </cell>
          <cell r="I124">
            <v>2020</v>
          </cell>
          <cell r="J124">
            <v>2020</v>
          </cell>
        </row>
        <row r="125">
          <cell r="A125" t="str">
            <v>HR154</v>
          </cell>
          <cell r="B125" t="str">
            <v>Geirangerfjorden</v>
          </cell>
          <cell r="C125" t="str">
            <v>Nei</v>
          </cell>
          <cell r="D125" t="str">
            <v>Ja</v>
          </cell>
          <cell r="E125" t="str">
            <v>Nei</v>
          </cell>
          <cell r="F125" t="str">
            <v>Nei</v>
          </cell>
          <cell r="G125" t="str">
            <v>Geirangerfjorden</v>
          </cell>
          <cell r="H125" t="str">
            <v>Nei</v>
          </cell>
          <cell r="I125">
            <v>2020</v>
          </cell>
          <cell r="J125">
            <v>2020</v>
          </cell>
        </row>
        <row r="126">
          <cell r="A126" t="str">
            <v>HR165</v>
          </cell>
          <cell r="B126" t="str">
            <v>Geirangerfjorden</v>
          </cell>
          <cell r="C126" t="str">
            <v>Nei</v>
          </cell>
          <cell r="D126" t="str">
            <v>Ja</v>
          </cell>
          <cell r="E126" t="str">
            <v>Nei</v>
          </cell>
          <cell r="F126" t="str">
            <v>Nei</v>
          </cell>
          <cell r="G126" t="str">
            <v>Geirangerfjorden</v>
          </cell>
          <cell r="H126" t="str">
            <v>Nei</v>
          </cell>
          <cell r="I126">
            <v>2020</v>
          </cell>
          <cell r="J126">
            <v>2020</v>
          </cell>
        </row>
        <row r="127">
          <cell r="A127">
            <v>2020</v>
          </cell>
          <cell r="B127">
            <v>2020</v>
          </cell>
          <cell r="C127">
            <v>2020</v>
          </cell>
          <cell r="D127">
            <v>2020</v>
          </cell>
          <cell r="E127">
            <v>2020</v>
          </cell>
          <cell r="F127">
            <v>2020</v>
          </cell>
          <cell r="G127">
            <v>2020</v>
          </cell>
          <cell r="H127">
            <v>2020</v>
          </cell>
          <cell r="I127">
            <v>2020</v>
          </cell>
          <cell r="J127">
            <v>2020</v>
          </cell>
        </row>
        <row r="128">
          <cell r="A128">
            <v>2020</v>
          </cell>
          <cell r="B128" t="str">
            <v xml:space="preserve">BR-bløtbunn referanse </v>
          </cell>
          <cell r="C128" t="str">
            <v>BT-bløtbunn trend</v>
          </cell>
          <cell r="D128">
            <v>2020</v>
          </cell>
          <cell r="E128">
            <v>2020</v>
          </cell>
          <cell r="F128">
            <v>2020</v>
          </cell>
          <cell r="G128">
            <v>2020</v>
          </cell>
          <cell r="H128">
            <v>2020</v>
          </cell>
          <cell r="I128">
            <v>2020</v>
          </cell>
          <cell r="J128">
            <v>2020</v>
          </cell>
        </row>
        <row r="129">
          <cell r="A129" t="str">
            <v>Bløtbunnsstasjoner</v>
          </cell>
          <cell r="B129" t="str">
            <v>VF Navn</v>
          </cell>
          <cell r="C129">
            <v>2017</v>
          </cell>
          <cell r="D129">
            <v>2018</v>
          </cell>
          <cell r="E129">
            <v>2019</v>
          </cell>
          <cell r="F129">
            <v>2020</v>
          </cell>
          <cell r="G129" t="str">
            <v>Område</v>
          </cell>
          <cell r="H129" t="str">
            <v>SNO</v>
          </cell>
          <cell r="I129" t="str">
            <v>Annen båt</v>
          </cell>
          <cell r="J129">
            <v>2020</v>
          </cell>
        </row>
        <row r="130">
          <cell r="A130" t="str">
            <v>BR70</v>
          </cell>
          <cell r="B130" t="str">
            <v>Herøyfjorden</v>
          </cell>
          <cell r="C130" t="str">
            <v>Nei</v>
          </cell>
          <cell r="D130" t="str">
            <v>Nei</v>
          </cell>
          <cell r="E130" t="str">
            <v>Ja</v>
          </cell>
          <cell r="F130" t="str">
            <v>Nei</v>
          </cell>
          <cell r="G130" t="str">
            <v>Ulsteinvik</v>
          </cell>
          <cell r="H130" t="str">
            <v>Nei</v>
          </cell>
          <cell r="I130">
            <v>2020</v>
          </cell>
          <cell r="J130">
            <v>2020</v>
          </cell>
        </row>
        <row r="131">
          <cell r="A131" t="str">
            <v>BR12</v>
          </cell>
          <cell r="B131" t="str">
            <v>Steinsfjorden</v>
          </cell>
          <cell r="C131" t="str">
            <v>Nei</v>
          </cell>
          <cell r="D131" t="str">
            <v>Nei</v>
          </cell>
          <cell r="E131" t="str">
            <v>Ja</v>
          </cell>
          <cell r="F131" t="str">
            <v>Nei</v>
          </cell>
          <cell r="G131" t="str">
            <v>Utsteinvik</v>
          </cell>
          <cell r="H131" t="str">
            <v>Nei</v>
          </cell>
          <cell r="I131">
            <v>2020</v>
          </cell>
          <cell r="J131">
            <v>2020</v>
          </cell>
        </row>
        <row r="132">
          <cell r="A132" t="str">
            <v>BR113</v>
          </cell>
          <cell r="B132" t="str">
            <v>Geirangerfjorden</v>
          </cell>
          <cell r="C132" t="str">
            <v>Nei</v>
          </cell>
          <cell r="D132" t="str">
            <v>Ja</v>
          </cell>
          <cell r="E132" t="str">
            <v>Nei</v>
          </cell>
          <cell r="F132" t="str">
            <v>Nei</v>
          </cell>
          <cell r="G132" t="str">
            <v>Geirangerfjorden</v>
          </cell>
          <cell r="H132" t="str">
            <v>Nei</v>
          </cell>
          <cell r="I132">
            <v>2020</v>
          </cell>
          <cell r="J132">
            <v>2020</v>
          </cell>
        </row>
        <row r="133">
          <cell r="A133">
            <v>2020</v>
          </cell>
          <cell r="B133">
            <v>2020</v>
          </cell>
          <cell r="C133">
            <v>2020</v>
          </cell>
          <cell r="D133">
            <v>2020</v>
          </cell>
          <cell r="E133">
            <v>2020</v>
          </cell>
          <cell r="F133">
            <v>2020</v>
          </cell>
          <cell r="G133">
            <v>2020</v>
          </cell>
          <cell r="H133">
            <v>2020</v>
          </cell>
          <cell r="I133">
            <v>2020</v>
          </cell>
          <cell r="J133">
            <v>2020</v>
          </cell>
        </row>
        <row r="134">
          <cell r="A134">
            <v>2020</v>
          </cell>
          <cell r="B134" t="str">
            <v>VR-vann referanse</v>
          </cell>
          <cell r="C134" t="str">
            <v>VT-vann trend</v>
          </cell>
          <cell r="D134">
            <v>2020</v>
          </cell>
          <cell r="E134">
            <v>2020</v>
          </cell>
          <cell r="F134">
            <v>2020</v>
          </cell>
          <cell r="G134">
            <v>2020</v>
          </cell>
          <cell r="H134">
            <v>2020</v>
          </cell>
          <cell r="I134">
            <v>2020</v>
          </cell>
          <cell r="J134">
            <v>2020</v>
          </cell>
        </row>
        <row r="135">
          <cell r="A135" t="str">
            <v>Hydrografistasjoner</v>
          </cell>
          <cell r="B135" t="str">
            <v>VF Navn</v>
          </cell>
          <cell r="C135">
            <v>2017</v>
          </cell>
          <cell r="D135">
            <v>2018</v>
          </cell>
          <cell r="E135">
            <v>2019</v>
          </cell>
          <cell r="F135">
            <v>2020</v>
          </cell>
          <cell r="G135" t="str">
            <v>Område</v>
          </cell>
          <cell r="H135" t="str">
            <v>SNO</v>
          </cell>
          <cell r="I135" t="str">
            <v>Annen båt</v>
          </cell>
          <cell r="J135" t="str">
            <v>Prøvedyp</v>
          </cell>
        </row>
        <row r="136">
          <cell r="A136" t="str">
            <v>VT71</v>
          </cell>
          <cell r="B136" t="str">
            <v>Steinsfjorden</v>
          </cell>
          <cell r="C136" t="str">
            <v>Ja</v>
          </cell>
          <cell r="D136" t="str">
            <v>Ja</v>
          </cell>
          <cell r="E136" t="str">
            <v>Ja</v>
          </cell>
          <cell r="F136" t="str">
            <v>Ja</v>
          </cell>
          <cell r="G136" t="str">
            <v>Ulsteinvik</v>
          </cell>
          <cell r="H136" t="str">
            <v>Nei</v>
          </cell>
          <cell r="I136" t="str">
            <v>Runde miljøsenter</v>
          </cell>
          <cell r="J136">
            <v>7</v>
          </cell>
        </row>
        <row r="137">
          <cell r="A137" t="str">
            <v>VR51</v>
          </cell>
          <cell r="B137" t="str">
            <v>Geirangerfjorden</v>
          </cell>
          <cell r="C137" t="str">
            <v>Ja</v>
          </cell>
          <cell r="D137" t="str">
            <v>Ja</v>
          </cell>
          <cell r="E137" t="str">
            <v>Ja</v>
          </cell>
          <cell r="F137" t="str">
            <v>Ja</v>
          </cell>
          <cell r="G137" t="str">
            <v>Geirangerfjorden</v>
          </cell>
          <cell r="H137" t="str">
            <v>Nei</v>
          </cell>
          <cell r="I137" t="str">
            <v>Runde miljøsenter</v>
          </cell>
          <cell r="J137">
            <v>13</v>
          </cell>
        </row>
        <row r="138">
          <cell r="A138">
            <v>13</v>
          </cell>
          <cell r="B138">
            <v>13</v>
          </cell>
          <cell r="C138">
            <v>13</v>
          </cell>
          <cell r="D138">
            <v>13</v>
          </cell>
          <cell r="E138">
            <v>13</v>
          </cell>
          <cell r="F138">
            <v>13</v>
          </cell>
          <cell r="G138">
            <v>13</v>
          </cell>
          <cell r="H138">
            <v>13</v>
          </cell>
          <cell r="I138">
            <v>13</v>
          </cell>
          <cell r="J138">
            <v>13</v>
          </cell>
        </row>
        <row r="139">
          <cell r="A139">
            <v>13</v>
          </cell>
          <cell r="B139">
            <v>13</v>
          </cell>
          <cell r="C139">
            <v>13</v>
          </cell>
          <cell r="D139">
            <v>13</v>
          </cell>
          <cell r="E139">
            <v>13</v>
          </cell>
          <cell r="F139">
            <v>13</v>
          </cell>
          <cell r="G139">
            <v>13</v>
          </cell>
          <cell r="H139">
            <v>13</v>
          </cell>
          <cell r="I139">
            <v>13</v>
          </cell>
          <cell r="J139">
            <v>13</v>
          </cell>
        </row>
        <row r="141">
          <cell r="A141" t="str">
            <v>Hardbunnstasjoner</v>
          </cell>
          <cell r="B141" t="str">
            <v>VF Navn</v>
          </cell>
          <cell r="C141">
            <v>2017</v>
          </cell>
          <cell r="D141">
            <v>2018</v>
          </cell>
          <cell r="E141">
            <v>2019</v>
          </cell>
          <cell r="F141">
            <v>2020</v>
          </cell>
          <cell r="G141" t="str">
            <v>Område</v>
          </cell>
          <cell r="H141" t="str">
            <v>SNO</v>
          </cell>
          <cell r="I141" t="str">
            <v>Annen båt</v>
          </cell>
          <cell r="J141">
            <v>2020</v>
          </cell>
        </row>
        <row r="142">
          <cell r="A142" t="str">
            <v>HT37</v>
          </cell>
          <cell r="B142" t="str">
            <v>Selbjørnsfjorden</v>
          </cell>
          <cell r="C142" t="str">
            <v>Nei</v>
          </cell>
          <cell r="D142" t="str">
            <v>Ja</v>
          </cell>
          <cell r="E142" t="str">
            <v>Nei</v>
          </cell>
          <cell r="F142" t="str">
            <v>Nei</v>
          </cell>
          <cell r="G142" t="str">
            <v>Hardangerfjorden/Bjørnafjorden</v>
          </cell>
          <cell r="H142" t="str">
            <v>Nei</v>
          </cell>
          <cell r="I142">
            <v>2020</v>
          </cell>
          <cell r="J142">
            <v>2020</v>
          </cell>
        </row>
        <row r="143">
          <cell r="A143" t="str">
            <v>HT41</v>
          </cell>
          <cell r="B143" t="str">
            <v>Maurangerfjorden</v>
          </cell>
          <cell r="C143" t="str">
            <v>Nei</v>
          </cell>
          <cell r="D143" t="str">
            <v>Ja</v>
          </cell>
          <cell r="E143" t="str">
            <v>Nei</v>
          </cell>
          <cell r="F143" t="str">
            <v>Nei</v>
          </cell>
          <cell r="G143" t="str">
            <v>Hardangerfjorden/Bjørnafjorden</v>
          </cell>
          <cell r="H143" t="str">
            <v>Nei</v>
          </cell>
          <cell r="I143">
            <v>2020</v>
          </cell>
          <cell r="J143">
            <v>2020</v>
          </cell>
        </row>
        <row r="144">
          <cell r="A144" t="str">
            <v>HR26</v>
          </cell>
          <cell r="B144" t="str">
            <v>Eikelandsfjorden</v>
          </cell>
          <cell r="C144" t="str">
            <v>Nei</v>
          </cell>
          <cell r="D144" t="str">
            <v>Ja</v>
          </cell>
          <cell r="E144" t="str">
            <v>Nei</v>
          </cell>
          <cell r="F144" t="str">
            <v>Nei</v>
          </cell>
          <cell r="G144" t="str">
            <v>Hardangerfjorden/Bjørnafjorden</v>
          </cell>
          <cell r="H144" t="str">
            <v>Nei</v>
          </cell>
          <cell r="I144">
            <v>2020</v>
          </cell>
          <cell r="J144">
            <v>2020</v>
          </cell>
        </row>
        <row r="145">
          <cell r="A145" t="str">
            <v>HR120</v>
          </cell>
          <cell r="B145" t="str">
            <v>Korsfjorden</v>
          </cell>
          <cell r="C145" t="str">
            <v>Nei</v>
          </cell>
          <cell r="D145" t="str">
            <v>Ja</v>
          </cell>
          <cell r="E145" t="str">
            <v>Nei</v>
          </cell>
          <cell r="F145" t="str">
            <v>Nei</v>
          </cell>
          <cell r="G145" t="str">
            <v>Hardangerfjorden/Bjørnafjorden</v>
          </cell>
          <cell r="H145" t="str">
            <v>Nei</v>
          </cell>
          <cell r="I145">
            <v>2020</v>
          </cell>
          <cell r="J145">
            <v>2020</v>
          </cell>
        </row>
        <row r="146">
          <cell r="A146" t="str">
            <v>HT168</v>
          </cell>
          <cell r="B146" t="str">
            <v>Sognefjorden</v>
          </cell>
          <cell r="C146" t="str">
            <v>Ja</v>
          </cell>
          <cell r="D146" t="str">
            <v>Nei</v>
          </cell>
          <cell r="E146" t="str">
            <v>Nei</v>
          </cell>
          <cell r="F146" t="str">
            <v>Ja</v>
          </cell>
          <cell r="G146" t="str">
            <v>Sognefjorden</v>
          </cell>
          <cell r="H146" t="str">
            <v>Nei</v>
          </cell>
          <cell r="I146">
            <v>2020</v>
          </cell>
          <cell r="J146">
            <v>2020</v>
          </cell>
        </row>
        <row r="147">
          <cell r="A147" t="str">
            <v>HT169</v>
          </cell>
          <cell r="B147" t="str">
            <v>Sognefjorden</v>
          </cell>
          <cell r="C147" t="str">
            <v>Ja</v>
          </cell>
          <cell r="D147" t="str">
            <v>Nei</v>
          </cell>
          <cell r="E147" t="str">
            <v>Nei</v>
          </cell>
          <cell r="F147" t="str">
            <v>Ja</v>
          </cell>
          <cell r="G147" t="str">
            <v>Sognefjorden</v>
          </cell>
          <cell r="H147" t="str">
            <v>Nei</v>
          </cell>
          <cell r="I147">
            <v>2020</v>
          </cell>
          <cell r="J147">
            <v>2020</v>
          </cell>
        </row>
        <row r="148">
          <cell r="A148" t="str">
            <v>HT183</v>
          </cell>
          <cell r="B148" t="str">
            <v>Sognesjøen</v>
          </cell>
          <cell r="C148" t="str">
            <v>Ja</v>
          </cell>
          <cell r="D148" t="str">
            <v>Nei</v>
          </cell>
          <cell r="E148" t="str">
            <v>Nei</v>
          </cell>
          <cell r="F148" t="str">
            <v>Ja</v>
          </cell>
          <cell r="G148" t="str">
            <v>Sognefjorden</v>
          </cell>
          <cell r="H148" t="str">
            <v>Nei</v>
          </cell>
          <cell r="I148">
            <v>2020</v>
          </cell>
          <cell r="J148">
            <v>2020</v>
          </cell>
        </row>
        <row r="149">
          <cell r="A149" t="str">
            <v>HT184</v>
          </cell>
          <cell r="B149" t="str">
            <v>Sognesjøen</v>
          </cell>
          <cell r="C149" t="str">
            <v>Ja</v>
          </cell>
          <cell r="D149" t="str">
            <v>Nei</v>
          </cell>
          <cell r="E149" t="str">
            <v>Nei</v>
          </cell>
          <cell r="F149" t="str">
            <v>Ja</v>
          </cell>
          <cell r="G149" t="str">
            <v>Sognefjorden</v>
          </cell>
          <cell r="H149" t="str">
            <v>Nei</v>
          </cell>
          <cell r="I149">
            <v>2020</v>
          </cell>
          <cell r="J149">
            <v>2020</v>
          </cell>
        </row>
        <row r="150">
          <cell r="A150" t="str">
            <v>HT185</v>
          </cell>
          <cell r="B150" t="str">
            <v>Nyhammarsundet</v>
          </cell>
          <cell r="C150" t="str">
            <v>Ja</v>
          </cell>
          <cell r="D150" t="str">
            <v>Nei</v>
          </cell>
          <cell r="E150" t="str">
            <v>Nei</v>
          </cell>
          <cell r="F150" t="str">
            <v>Ja</v>
          </cell>
          <cell r="G150" t="str">
            <v>Sognefjorden</v>
          </cell>
          <cell r="H150" t="str">
            <v>Nei</v>
          </cell>
          <cell r="I150">
            <v>2020</v>
          </cell>
          <cell r="J150">
            <v>2020</v>
          </cell>
        </row>
        <row r="151">
          <cell r="A151" t="str">
            <v>HT186</v>
          </cell>
          <cell r="B151" t="str">
            <v>Aurlandsfjorden</v>
          </cell>
          <cell r="C151" t="str">
            <v>Ja</v>
          </cell>
          <cell r="D151" t="str">
            <v>Nei</v>
          </cell>
          <cell r="E151" t="str">
            <v>Nei</v>
          </cell>
          <cell r="F151" t="str">
            <v>Ja</v>
          </cell>
          <cell r="G151" t="str">
            <v>Aurlandsfjorden</v>
          </cell>
          <cell r="H151" t="str">
            <v>Nei</v>
          </cell>
          <cell r="I151">
            <v>2020</v>
          </cell>
          <cell r="J151">
            <v>2020</v>
          </cell>
        </row>
        <row r="152">
          <cell r="A152" t="str">
            <v>HT187</v>
          </cell>
          <cell r="B152" t="str">
            <v>Aurlandsfjorden</v>
          </cell>
          <cell r="C152" t="str">
            <v>Ja</v>
          </cell>
          <cell r="D152" t="str">
            <v>Nei</v>
          </cell>
          <cell r="E152" t="str">
            <v>Nei</v>
          </cell>
          <cell r="F152" t="str">
            <v>Ja</v>
          </cell>
          <cell r="G152" t="str">
            <v>Aurlandsfjorden</v>
          </cell>
          <cell r="H152" t="str">
            <v>Nei</v>
          </cell>
          <cell r="I152">
            <v>2020</v>
          </cell>
          <cell r="J152">
            <v>2020</v>
          </cell>
        </row>
        <row r="153">
          <cell r="A153">
            <v>2020</v>
          </cell>
          <cell r="B153">
            <v>2020</v>
          </cell>
          <cell r="C153">
            <v>2020</v>
          </cell>
          <cell r="D153">
            <v>2020</v>
          </cell>
          <cell r="E153">
            <v>2020</v>
          </cell>
          <cell r="F153">
            <v>2020</v>
          </cell>
          <cell r="G153">
            <v>2020</v>
          </cell>
          <cell r="H153">
            <v>2020</v>
          </cell>
          <cell r="I153">
            <v>2020</v>
          </cell>
          <cell r="J153">
            <v>2020</v>
          </cell>
        </row>
        <row r="154">
          <cell r="A154" t="str">
            <v>Opsjon</v>
          </cell>
          <cell r="B154">
            <v>2020</v>
          </cell>
          <cell r="C154">
            <v>2020</v>
          </cell>
          <cell r="D154">
            <v>2020</v>
          </cell>
          <cell r="E154">
            <v>2020</v>
          </cell>
          <cell r="F154">
            <v>2020</v>
          </cell>
          <cell r="G154">
            <v>2020</v>
          </cell>
          <cell r="H154">
            <v>2020</v>
          </cell>
          <cell r="I154">
            <v>2020</v>
          </cell>
          <cell r="J154">
            <v>2020</v>
          </cell>
        </row>
        <row r="155">
          <cell r="A155" t="str">
            <v>HT38</v>
          </cell>
          <cell r="B155" t="str">
            <v>Kvinnheradfjorden</v>
          </cell>
          <cell r="C155" t="str">
            <v>Nei</v>
          </cell>
          <cell r="D155" t="str">
            <v>Ja</v>
          </cell>
          <cell r="E155" t="str">
            <v>Nei</v>
          </cell>
          <cell r="F155" t="str">
            <v>Nei</v>
          </cell>
          <cell r="G155" t="str">
            <v>Hardangerfjorden</v>
          </cell>
          <cell r="H155" t="str">
            <v>Nei</v>
          </cell>
          <cell r="I155">
            <v>2020</v>
          </cell>
          <cell r="J155">
            <v>2020</v>
          </cell>
        </row>
        <row r="156">
          <cell r="A156" t="str">
            <v>HR25</v>
          </cell>
          <cell r="B156" t="str">
            <v>Fusa-/Bjørnafjorden</v>
          </cell>
          <cell r="C156" t="str">
            <v>Nei</v>
          </cell>
          <cell r="D156" t="str">
            <v>Ja</v>
          </cell>
          <cell r="E156" t="str">
            <v>Nei</v>
          </cell>
          <cell r="F156" t="str">
            <v>Nei</v>
          </cell>
          <cell r="G156" t="str">
            <v>Bjørnafjorden</v>
          </cell>
          <cell r="H156" t="str">
            <v>Nei</v>
          </cell>
          <cell r="I156">
            <v>2020</v>
          </cell>
          <cell r="J156">
            <v>2020</v>
          </cell>
        </row>
        <row r="157">
          <cell r="A157">
            <v>2020</v>
          </cell>
          <cell r="B157">
            <v>2020</v>
          </cell>
          <cell r="C157">
            <v>2020</v>
          </cell>
          <cell r="D157">
            <v>2020</v>
          </cell>
          <cell r="E157">
            <v>2020</v>
          </cell>
          <cell r="F157">
            <v>2020</v>
          </cell>
          <cell r="G157">
            <v>2020</v>
          </cell>
          <cell r="H157">
            <v>2020</v>
          </cell>
          <cell r="I157">
            <v>2020</v>
          </cell>
          <cell r="J157">
            <v>2020</v>
          </cell>
        </row>
        <row r="158">
          <cell r="A158">
            <v>2020</v>
          </cell>
          <cell r="B158" t="str">
            <v xml:space="preserve">BR-bløtbunn referanse </v>
          </cell>
          <cell r="C158" t="str">
            <v>BT-bløtbunn trend</v>
          </cell>
          <cell r="D158">
            <v>2020</v>
          </cell>
          <cell r="E158">
            <v>2020</v>
          </cell>
          <cell r="F158">
            <v>2020</v>
          </cell>
          <cell r="G158">
            <v>2020</v>
          </cell>
          <cell r="H158">
            <v>2020</v>
          </cell>
          <cell r="I158">
            <v>2020</v>
          </cell>
          <cell r="J158">
            <v>2020</v>
          </cell>
        </row>
        <row r="159">
          <cell r="A159" t="str">
            <v>Bløtbunnsstasjoner</v>
          </cell>
          <cell r="B159" t="str">
            <v>VF Navn</v>
          </cell>
          <cell r="C159">
            <v>2017</v>
          </cell>
          <cell r="D159">
            <v>2018</v>
          </cell>
          <cell r="E159">
            <v>2019</v>
          </cell>
          <cell r="F159">
            <v>2020</v>
          </cell>
          <cell r="G159" t="str">
            <v>Område</v>
          </cell>
          <cell r="H159" t="str">
            <v>SNO</v>
          </cell>
          <cell r="I159" t="str">
            <v>Annen båt</v>
          </cell>
          <cell r="J159">
            <v>2020</v>
          </cell>
        </row>
        <row r="160">
          <cell r="A160" t="str">
            <v>BT92</v>
          </cell>
          <cell r="B160" t="str">
            <v>Bjørnafjorden</v>
          </cell>
          <cell r="C160" t="str">
            <v>Nei</v>
          </cell>
          <cell r="D160" t="str">
            <v>Ja</v>
          </cell>
          <cell r="E160" t="str">
            <v>Nei</v>
          </cell>
          <cell r="F160" t="str">
            <v>Nei</v>
          </cell>
          <cell r="G160" t="str">
            <v>Bjørnafjorden</v>
          </cell>
          <cell r="H160" t="str">
            <v>Nei</v>
          </cell>
          <cell r="I160">
            <v>2020</v>
          </cell>
          <cell r="J160">
            <v>2020</v>
          </cell>
        </row>
        <row r="161">
          <cell r="A161" t="str">
            <v>BT133</v>
          </cell>
          <cell r="B161" t="str">
            <v>Fusa-/Bjørnafjorden</v>
          </cell>
          <cell r="C161" t="str">
            <v>Nei</v>
          </cell>
          <cell r="D161" t="str">
            <v>Ja</v>
          </cell>
          <cell r="E161" t="str">
            <v>Nei</v>
          </cell>
          <cell r="F161" t="str">
            <v>Nei</v>
          </cell>
          <cell r="G161" t="str">
            <v>Bjørnafjorden</v>
          </cell>
          <cell r="H161" t="str">
            <v>Nei</v>
          </cell>
          <cell r="I161">
            <v>2020</v>
          </cell>
          <cell r="J161">
            <v>2020</v>
          </cell>
        </row>
        <row r="162">
          <cell r="A162" t="str">
            <v>BR108</v>
          </cell>
          <cell r="B162" t="str">
            <v>Korsfjorden</v>
          </cell>
          <cell r="C162" t="str">
            <v>Nei</v>
          </cell>
          <cell r="D162" t="str">
            <v>Ja</v>
          </cell>
          <cell r="E162" t="str">
            <v>Nei</v>
          </cell>
          <cell r="F162" t="str">
            <v>Nei</v>
          </cell>
          <cell r="G162" t="str">
            <v>Bjørnafjorden</v>
          </cell>
          <cell r="H162" t="str">
            <v>Nei</v>
          </cell>
          <cell r="I162">
            <v>2020</v>
          </cell>
          <cell r="J162">
            <v>2020</v>
          </cell>
        </row>
        <row r="163">
          <cell r="A163" t="str">
            <v>BT132</v>
          </cell>
          <cell r="B163" t="str">
            <v>Maurangerfjorden</v>
          </cell>
          <cell r="C163" t="str">
            <v>Nei</v>
          </cell>
          <cell r="D163" t="str">
            <v>Ja</v>
          </cell>
          <cell r="E163" t="str">
            <v>Nei</v>
          </cell>
          <cell r="F163" t="str">
            <v>Nei</v>
          </cell>
          <cell r="G163" t="str">
            <v>Hardangerfjorden</v>
          </cell>
          <cell r="H163" t="str">
            <v>Nei</v>
          </cell>
          <cell r="I163">
            <v>2020</v>
          </cell>
          <cell r="J163">
            <v>2020</v>
          </cell>
        </row>
        <row r="164">
          <cell r="A164" t="str">
            <v>BT117</v>
          </cell>
          <cell r="B164" t="str">
            <v>Sognefjorden</v>
          </cell>
          <cell r="C164" t="str">
            <v>Ja</v>
          </cell>
          <cell r="D164" t="str">
            <v>Nei</v>
          </cell>
          <cell r="E164" t="str">
            <v xml:space="preserve">Nei </v>
          </cell>
          <cell r="F164" t="str">
            <v>Ja</v>
          </cell>
          <cell r="G164" t="str">
            <v>Sognefjorden</v>
          </cell>
          <cell r="H164" t="str">
            <v>Nei</v>
          </cell>
          <cell r="I164">
            <v>2020</v>
          </cell>
          <cell r="J164">
            <v>2020</v>
          </cell>
        </row>
        <row r="165">
          <cell r="A165" t="str">
            <v>BT124</v>
          </cell>
          <cell r="B165" t="str">
            <v>Sognefjorden</v>
          </cell>
          <cell r="C165" t="str">
            <v>Ja</v>
          </cell>
          <cell r="D165" t="str">
            <v>Nei</v>
          </cell>
          <cell r="E165" t="str">
            <v>Nei</v>
          </cell>
          <cell r="F165" t="str">
            <v>Ja</v>
          </cell>
          <cell r="G165" t="str">
            <v>Sognefjorden</v>
          </cell>
          <cell r="H165" t="str">
            <v>Nei</v>
          </cell>
          <cell r="I165">
            <v>2020</v>
          </cell>
          <cell r="J165">
            <v>2020</v>
          </cell>
        </row>
        <row r="166">
          <cell r="A166" t="str">
            <v>BT139</v>
          </cell>
          <cell r="B166" t="str">
            <v>Aurlandsfjorden</v>
          </cell>
          <cell r="C166" t="str">
            <v>Ja</v>
          </cell>
          <cell r="D166" t="str">
            <v>Nei</v>
          </cell>
          <cell r="E166" t="str">
            <v>Nei</v>
          </cell>
          <cell r="F166" t="str">
            <v>Nei</v>
          </cell>
          <cell r="G166" t="str">
            <v>Aurlandsfjorden</v>
          </cell>
          <cell r="H166" t="str">
            <v>Nei</v>
          </cell>
          <cell r="I166">
            <v>2020</v>
          </cell>
          <cell r="J166">
            <v>2020</v>
          </cell>
        </row>
        <row r="167">
          <cell r="A167">
            <v>2020</v>
          </cell>
          <cell r="B167">
            <v>2020</v>
          </cell>
          <cell r="C167">
            <v>2020</v>
          </cell>
          <cell r="D167">
            <v>2020</v>
          </cell>
          <cell r="E167">
            <v>2020</v>
          </cell>
          <cell r="F167">
            <v>2020</v>
          </cell>
          <cell r="G167">
            <v>2020</v>
          </cell>
          <cell r="H167">
            <v>2020</v>
          </cell>
          <cell r="I167">
            <v>2020</v>
          </cell>
          <cell r="J167">
            <v>2020</v>
          </cell>
        </row>
        <row r="168">
          <cell r="A168" t="str">
            <v>Opsjon</v>
          </cell>
          <cell r="B168">
            <v>2020</v>
          </cell>
          <cell r="C168">
            <v>2020</v>
          </cell>
          <cell r="D168">
            <v>2020</v>
          </cell>
          <cell r="E168">
            <v>2020</v>
          </cell>
          <cell r="F168">
            <v>2020</v>
          </cell>
          <cell r="G168">
            <v>2020</v>
          </cell>
          <cell r="H168">
            <v>2020</v>
          </cell>
          <cell r="I168">
            <v>2020</v>
          </cell>
          <cell r="J168">
            <v>2020</v>
          </cell>
        </row>
        <row r="169">
          <cell r="A169" t="str">
            <v>BT131</v>
          </cell>
          <cell r="B169" t="str">
            <v>Kvinnheradsfjorden</v>
          </cell>
          <cell r="C169" t="str">
            <v>Nei</v>
          </cell>
          <cell r="D169" t="str">
            <v>Ja</v>
          </cell>
          <cell r="E169" t="str">
            <v>Nei</v>
          </cell>
          <cell r="F169" t="str">
            <v>Nei</v>
          </cell>
          <cell r="G169" t="str">
            <v>Hardangerfjorden</v>
          </cell>
          <cell r="H169" t="str">
            <v>Nei</v>
          </cell>
          <cell r="I169">
            <v>2020</v>
          </cell>
          <cell r="J169">
            <v>2020</v>
          </cell>
        </row>
        <row r="170">
          <cell r="A170">
            <v>2020</v>
          </cell>
          <cell r="B170">
            <v>2020</v>
          </cell>
          <cell r="C170">
            <v>2020</v>
          </cell>
          <cell r="D170">
            <v>2020</v>
          </cell>
          <cell r="E170">
            <v>2020</v>
          </cell>
          <cell r="F170">
            <v>2020</v>
          </cell>
          <cell r="G170">
            <v>2020</v>
          </cell>
          <cell r="H170">
            <v>2020</v>
          </cell>
          <cell r="I170">
            <v>2020</v>
          </cell>
          <cell r="J170">
            <v>2020</v>
          </cell>
        </row>
        <row r="171">
          <cell r="A171">
            <v>2020</v>
          </cell>
          <cell r="B171" t="str">
            <v>VR-vann referanse</v>
          </cell>
          <cell r="C171" t="str">
            <v>VT-vann trend</v>
          </cell>
          <cell r="D171">
            <v>2020</v>
          </cell>
          <cell r="E171">
            <v>2020</v>
          </cell>
          <cell r="F171">
            <v>2020</v>
          </cell>
          <cell r="G171">
            <v>2020</v>
          </cell>
          <cell r="H171">
            <v>2020</v>
          </cell>
          <cell r="I171">
            <v>2020</v>
          </cell>
          <cell r="J171">
            <v>2020</v>
          </cell>
        </row>
        <row r="172">
          <cell r="A172" t="str">
            <v>Hydrografistasjoner</v>
          </cell>
          <cell r="B172" t="str">
            <v>VF Navn</v>
          </cell>
          <cell r="C172">
            <v>2017</v>
          </cell>
          <cell r="D172">
            <v>2018</v>
          </cell>
          <cell r="E172">
            <v>2019</v>
          </cell>
          <cell r="F172">
            <v>2020</v>
          </cell>
          <cell r="G172" t="str">
            <v>Område</v>
          </cell>
          <cell r="H172" t="str">
            <v>SNO</v>
          </cell>
          <cell r="I172" t="str">
            <v>Annen båt</v>
          </cell>
          <cell r="J172" t="str">
            <v>Prøvedyp</v>
          </cell>
        </row>
        <row r="173">
          <cell r="A173" t="str">
            <v>VT69</v>
          </cell>
          <cell r="B173" t="str">
            <v>Korsfjorden</v>
          </cell>
          <cell r="C173" t="str">
            <v>Ja</v>
          </cell>
          <cell r="D173" t="str">
            <v>Ja</v>
          </cell>
          <cell r="E173" t="str">
            <v>Ja</v>
          </cell>
          <cell r="F173" t="str">
            <v>Ja</v>
          </cell>
          <cell r="G173" t="str">
            <v>Hardangerfjorden/Bjørnafjorden</v>
          </cell>
          <cell r="H173" t="str">
            <v>Nei</v>
          </cell>
          <cell r="I173">
            <v>2020</v>
          </cell>
          <cell r="J173">
            <v>1</v>
          </cell>
        </row>
        <row r="174">
          <cell r="A174" t="str">
            <v>VT70</v>
          </cell>
          <cell r="B174" t="str">
            <v>Bjørnafjorden</v>
          </cell>
          <cell r="C174" t="str">
            <v xml:space="preserve">Ja </v>
          </cell>
          <cell r="D174" t="str">
            <v xml:space="preserve">Ja </v>
          </cell>
          <cell r="E174" t="str">
            <v>Ja</v>
          </cell>
          <cell r="F174" t="str">
            <v>Ja</v>
          </cell>
          <cell r="G174" t="str">
            <v>Hardangerfjorden/Bjørnafjorden</v>
          </cell>
          <cell r="H174" t="str">
            <v>Nei</v>
          </cell>
          <cell r="I174">
            <v>1</v>
          </cell>
          <cell r="J174">
            <v>14</v>
          </cell>
        </row>
        <row r="175">
          <cell r="A175" t="str">
            <v>VT53</v>
          </cell>
          <cell r="B175" t="str">
            <v>Samlafjorden</v>
          </cell>
          <cell r="C175" t="str">
            <v xml:space="preserve">Ja </v>
          </cell>
          <cell r="D175" t="str">
            <v>Ja</v>
          </cell>
          <cell r="E175" t="str">
            <v>Ja</v>
          </cell>
          <cell r="F175" t="str">
            <v>Ja</v>
          </cell>
          <cell r="G175" t="str">
            <v>Hardangerfjorden/Bjørnafjorden</v>
          </cell>
          <cell r="H175" t="str">
            <v>Nei</v>
          </cell>
          <cell r="I175">
            <v>14</v>
          </cell>
          <cell r="J175">
            <v>15</v>
          </cell>
        </row>
        <row r="176">
          <cell r="A176" t="str">
            <v>VT74</v>
          </cell>
          <cell r="B176" t="str">
            <v>Maurangerfjorden</v>
          </cell>
          <cell r="C176" t="str">
            <v xml:space="preserve">Ja </v>
          </cell>
          <cell r="D176" t="str">
            <v>Ja</v>
          </cell>
          <cell r="E176" t="str">
            <v>Ja</v>
          </cell>
          <cell r="F176" t="str">
            <v>Ja</v>
          </cell>
          <cell r="G176" t="str">
            <v>Hardangerfjorden/Bjørnafjorden</v>
          </cell>
          <cell r="H176" t="str">
            <v>Nei</v>
          </cell>
          <cell r="I176">
            <v>15</v>
          </cell>
          <cell r="J176">
            <v>11</v>
          </cell>
        </row>
        <row r="177">
          <cell r="A177" t="str">
            <v>VT79</v>
          </cell>
          <cell r="B177" t="str">
            <v>Aurlandsfjorden</v>
          </cell>
          <cell r="C177" t="str">
            <v>Ja</v>
          </cell>
          <cell r="D177" t="str">
            <v>Ja</v>
          </cell>
          <cell r="E177" t="str">
            <v>Ja</v>
          </cell>
          <cell r="F177" t="str">
            <v>Ja</v>
          </cell>
          <cell r="G177" t="str">
            <v>Aurlandsfjorden</v>
          </cell>
          <cell r="H177" t="str">
            <v>Nei</v>
          </cell>
          <cell r="I177">
            <v>11</v>
          </cell>
          <cell r="J177">
            <v>13</v>
          </cell>
        </row>
        <row r="178">
          <cell r="A178" t="str">
            <v>VT16</v>
          </cell>
          <cell r="B178" t="str">
            <v>Sognefjorden</v>
          </cell>
          <cell r="C178" t="str">
            <v>Ja</v>
          </cell>
          <cell r="D178" t="str">
            <v>Ja</v>
          </cell>
          <cell r="E178" t="str">
            <v>Ja</v>
          </cell>
          <cell r="F178" t="str">
            <v>Ja</v>
          </cell>
          <cell r="G178" t="str">
            <v>Sognefjorden</v>
          </cell>
          <cell r="H178" t="str">
            <v>Nei</v>
          </cell>
          <cell r="I178">
            <v>13</v>
          </cell>
          <cell r="J178">
            <v>21</v>
          </cell>
        </row>
        <row r="179">
          <cell r="A179">
            <v>21</v>
          </cell>
          <cell r="B179">
            <v>21</v>
          </cell>
          <cell r="C179">
            <v>21</v>
          </cell>
          <cell r="D179">
            <v>21</v>
          </cell>
          <cell r="E179">
            <v>21</v>
          </cell>
          <cell r="F179">
            <v>21</v>
          </cell>
          <cell r="G179">
            <v>21</v>
          </cell>
          <cell r="H179">
            <v>21</v>
          </cell>
          <cell r="I179">
            <v>21</v>
          </cell>
          <cell r="J179">
            <v>21</v>
          </cell>
        </row>
        <row r="180">
          <cell r="A180" t="str">
            <v>Opsjon</v>
          </cell>
          <cell r="B180">
            <v>21</v>
          </cell>
          <cell r="C180">
            <v>21</v>
          </cell>
          <cell r="D180">
            <v>21</v>
          </cell>
          <cell r="E180">
            <v>21</v>
          </cell>
          <cell r="F180">
            <v>21</v>
          </cell>
          <cell r="G180">
            <v>21</v>
          </cell>
          <cell r="H180">
            <v>21</v>
          </cell>
          <cell r="I180">
            <v>21</v>
          </cell>
          <cell r="J180">
            <v>21</v>
          </cell>
        </row>
        <row r="181">
          <cell r="A181" t="str">
            <v>VT52</v>
          </cell>
          <cell r="B181" t="str">
            <v>Kvinnheradsfjorden</v>
          </cell>
          <cell r="C181" t="str">
            <v>Ja</v>
          </cell>
          <cell r="D181" t="str">
            <v>Ja</v>
          </cell>
          <cell r="E181" t="str">
            <v>Ja</v>
          </cell>
          <cell r="F181" t="str">
            <v>Ja</v>
          </cell>
          <cell r="G181" t="str">
            <v>Hardangerfjorden/Bjørnafjorden</v>
          </cell>
          <cell r="H181" t="str">
            <v>Nei</v>
          </cell>
          <cell r="I181">
            <v>21</v>
          </cell>
          <cell r="J181">
            <v>14</v>
          </cell>
        </row>
        <row r="182">
          <cell r="A182" t="str">
            <v>VT75</v>
          </cell>
          <cell r="B182" t="str">
            <v>Fusa-/Bjørnafjorden</v>
          </cell>
          <cell r="C182" t="str">
            <v>Ja</v>
          </cell>
          <cell r="D182" t="str">
            <v>Ja</v>
          </cell>
          <cell r="E182" t="str">
            <v>Ja</v>
          </cell>
          <cell r="F182" t="str">
            <v>Ja</v>
          </cell>
          <cell r="G182" t="str">
            <v>Hardangerfjorden/Bjørnafjorden</v>
          </cell>
          <cell r="H182" t="str">
            <v>Nei</v>
          </cell>
          <cell r="I182">
            <v>14</v>
          </cell>
          <cell r="J182">
            <v>10</v>
          </cell>
        </row>
        <row r="184">
          <cell r="A184" t="str">
            <v>Hardbunnstasjoner</v>
          </cell>
          <cell r="B184" t="str">
            <v>VF Navn</v>
          </cell>
          <cell r="C184">
            <v>2017</v>
          </cell>
          <cell r="D184">
            <v>2018</v>
          </cell>
          <cell r="E184">
            <v>2019</v>
          </cell>
          <cell r="F184">
            <v>2020</v>
          </cell>
          <cell r="G184" t="str">
            <v>Område</v>
          </cell>
          <cell r="H184" t="str">
            <v>SNO</v>
          </cell>
          <cell r="I184" t="str">
            <v>Annen båt</v>
          </cell>
          <cell r="J184">
            <v>2020</v>
          </cell>
        </row>
        <row r="185">
          <cell r="A185" t="str">
            <v>HT28</v>
          </cell>
          <cell r="B185" t="str">
            <v>Stavangerfjorden ytre</v>
          </cell>
          <cell r="C185" t="str">
            <v>Nei</v>
          </cell>
          <cell r="D185" t="str">
            <v>Nei</v>
          </cell>
          <cell r="E185" t="str">
            <v>Ja</v>
          </cell>
          <cell r="F185" t="str">
            <v>Nei</v>
          </cell>
          <cell r="G185" t="str">
            <v>Boknafjorden og Jøsenfjorden</v>
          </cell>
          <cell r="H185" t="str">
            <v>Ja</v>
          </cell>
          <cell r="I185">
            <v>2020</v>
          </cell>
          <cell r="J185">
            <v>2020</v>
          </cell>
        </row>
        <row r="186">
          <cell r="A186" t="str">
            <v>HT27</v>
          </cell>
          <cell r="B186" t="str">
            <v>Mastrafjorden-Karmsundet</v>
          </cell>
          <cell r="C186" t="str">
            <v>Nei</v>
          </cell>
          <cell r="D186" t="str">
            <v>Nei</v>
          </cell>
          <cell r="E186" t="str">
            <v>Ja</v>
          </cell>
          <cell r="F186" t="str">
            <v>Nei</v>
          </cell>
          <cell r="G186" t="str">
            <v>Boknafjorden og Jøsenfjorden</v>
          </cell>
          <cell r="H186" t="str">
            <v>Ja</v>
          </cell>
          <cell r="I186">
            <v>2020</v>
          </cell>
          <cell r="J186">
            <v>2020</v>
          </cell>
        </row>
        <row r="187">
          <cell r="A187" t="str">
            <v>HT33</v>
          </cell>
          <cell r="B187" t="str">
            <v>Snorteland</v>
          </cell>
          <cell r="C187" t="str">
            <v>Nei</v>
          </cell>
          <cell r="D187" t="str">
            <v>Nei</v>
          </cell>
          <cell r="E187" t="str">
            <v>Ja</v>
          </cell>
          <cell r="F187" t="str">
            <v>Nei</v>
          </cell>
          <cell r="G187" t="str">
            <v>Boknafjorden og Jøsenfjorden</v>
          </cell>
          <cell r="H187" t="str">
            <v>Ja</v>
          </cell>
          <cell r="I187">
            <v>2020</v>
          </cell>
          <cell r="J187">
            <v>2020</v>
          </cell>
        </row>
        <row r="188">
          <cell r="A188" t="str">
            <v>HT34</v>
          </cell>
          <cell r="B188" t="str">
            <v>Boknafjord-ytre</v>
          </cell>
          <cell r="C188" t="str">
            <v>Nei</v>
          </cell>
          <cell r="D188" t="str">
            <v>Nei</v>
          </cell>
          <cell r="E188" t="str">
            <v>Ja</v>
          </cell>
          <cell r="F188" t="str">
            <v>Nei</v>
          </cell>
          <cell r="G188" t="str">
            <v>Boknafjorden og Jøsenfjorden</v>
          </cell>
          <cell r="H188" t="str">
            <v>Ja</v>
          </cell>
          <cell r="I188">
            <v>2020</v>
          </cell>
          <cell r="J188">
            <v>2020</v>
          </cell>
        </row>
        <row r="189">
          <cell r="A189" t="str">
            <v>HR19</v>
          </cell>
          <cell r="B189" t="str">
            <v>Boknaflæet</v>
          </cell>
          <cell r="C189" t="str">
            <v xml:space="preserve">Nei </v>
          </cell>
          <cell r="D189" t="str">
            <v>Nei</v>
          </cell>
          <cell r="E189" t="str">
            <v>Ja</v>
          </cell>
          <cell r="F189" t="str">
            <v>Nei</v>
          </cell>
          <cell r="G189" t="str">
            <v>Boknafjorden og Jøsenfjorden</v>
          </cell>
          <cell r="H189" t="str">
            <v>Ja</v>
          </cell>
          <cell r="I189">
            <v>2020</v>
          </cell>
          <cell r="J189">
            <v>2020</v>
          </cell>
        </row>
        <row r="190">
          <cell r="A190" t="str">
            <v>HR153</v>
          </cell>
          <cell r="B190" t="str">
            <v>Hjelmelandsfjorden</v>
          </cell>
          <cell r="C190" t="str">
            <v>Nei</v>
          </cell>
          <cell r="D190" t="str">
            <v>Nei</v>
          </cell>
          <cell r="E190" t="str">
            <v>Ja</v>
          </cell>
          <cell r="F190" t="str">
            <v>Nei</v>
          </cell>
          <cell r="G190" t="str">
            <v>Boknafjorden og Jøsenfjorden</v>
          </cell>
          <cell r="H190" t="str">
            <v>Ja</v>
          </cell>
          <cell r="I190">
            <v>2020</v>
          </cell>
          <cell r="J190">
            <v>2020</v>
          </cell>
        </row>
        <row r="191">
          <cell r="A191" t="str">
            <v>HR121</v>
          </cell>
          <cell r="B191" t="str">
            <v>Nesavik</v>
          </cell>
          <cell r="C191" t="str">
            <v>Nei</v>
          </cell>
          <cell r="D191" t="str">
            <v>Nei</v>
          </cell>
          <cell r="E191" t="str">
            <v>Ja</v>
          </cell>
          <cell r="F191" t="str">
            <v>Nei</v>
          </cell>
          <cell r="G191" t="str">
            <v>Boknafjorden og Jøsenfjorden</v>
          </cell>
          <cell r="H191" t="str">
            <v>Ja</v>
          </cell>
          <cell r="I191">
            <v>2020</v>
          </cell>
          <cell r="J191">
            <v>2020</v>
          </cell>
        </row>
        <row r="192">
          <cell r="A192">
            <v>2020</v>
          </cell>
          <cell r="B192">
            <v>2020</v>
          </cell>
          <cell r="C192">
            <v>2020</v>
          </cell>
          <cell r="D192">
            <v>2020</v>
          </cell>
          <cell r="E192">
            <v>2020</v>
          </cell>
          <cell r="F192">
            <v>2020</v>
          </cell>
          <cell r="G192">
            <v>2020</v>
          </cell>
          <cell r="H192">
            <v>2020</v>
          </cell>
          <cell r="I192">
            <v>2020</v>
          </cell>
          <cell r="J192">
            <v>2020</v>
          </cell>
        </row>
        <row r="193">
          <cell r="A193">
            <v>2020</v>
          </cell>
          <cell r="B193" t="str">
            <v xml:space="preserve">BR-bløtbunn referanse </v>
          </cell>
          <cell r="C193" t="str">
            <v>BT-bløtbunn trend</v>
          </cell>
          <cell r="D193">
            <v>2020</v>
          </cell>
          <cell r="E193">
            <v>2020</v>
          </cell>
          <cell r="F193">
            <v>2020</v>
          </cell>
          <cell r="G193">
            <v>2020</v>
          </cell>
          <cell r="H193">
            <v>2020</v>
          </cell>
          <cell r="I193">
            <v>2020</v>
          </cell>
          <cell r="J193">
            <v>2020</v>
          </cell>
        </row>
        <row r="194">
          <cell r="A194" t="str">
            <v>Bløtbunnsstasjoner</v>
          </cell>
          <cell r="B194" t="str">
            <v>VF Navn</v>
          </cell>
          <cell r="C194">
            <v>2017</v>
          </cell>
          <cell r="D194">
            <v>2018</v>
          </cell>
          <cell r="E194">
            <v>2019</v>
          </cell>
          <cell r="F194">
            <v>2020</v>
          </cell>
          <cell r="G194" t="str">
            <v>Område</v>
          </cell>
          <cell r="H194" t="str">
            <v>SNO</v>
          </cell>
          <cell r="I194" t="str">
            <v>Annen båt</v>
          </cell>
          <cell r="J194">
            <v>2020</v>
          </cell>
        </row>
        <row r="195">
          <cell r="A195" t="str">
            <v>BT125</v>
          </cell>
          <cell r="B195" t="str">
            <v>Byfjorden-Åmøyfjorden</v>
          </cell>
          <cell r="C195" t="str">
            <v>Nei</v>
          </cell>
          <cell r="D195" t="str">
            <v>Nei</v>
          </cell>
          <cell r="E195" t="str">
            <v>Ja</v>
          </cell>
          <cell r="F195" t="str">
            <v>Nei</v>
          </cell>
          <cell r="G195" t="str">
            <v>Boknafjorden og Jøsenfjorden</v>
          </cell>
          <cell r="H195" t="str">
            <v>Ja</v>
          </cell>
          <cell r="I195">
            <v>2020</v>
          </cell>
          <cell r="J195">
            <v>2020</v>
          </cell>
        </row>
        <row r="196">
          <cell r="A196" t="str">
            <v>BT135</v>
          </cell>
          <cell r="B196" t="str">
            <v>Hjelmeland</v>
          </cell>
          <cell r="C196" t="str">
            <v>Nei</v>
          </cell>
          <cell r="D196" t="str">
            <v>Nei</v>
          </cell>
          <cell r="E196" t="str">
            <v>Ja</v>
          </cell>
          <cell r="F196" t="str">
            <v>Nei</v>
          </cell>
          <cell r="G196" t="str">
            <v>Boknafjorden og Jøsenfjorden</v>
          </cell>
          <cell r="H196" t="str">
            <v>Ja</v>
          </cell>
          <cell r="I196">
            <v>2020</v>
          </cell>
          <cell r="J196">
            <v>2020</v>
          </cell>
        </row>
        <row r="197">
          <cell r="A197" t="str">
            <v>BR110</v>
          </cell>
          <cell r="B197" t="str">
            <v>Jøsenfjorden</v>
          </cell>
          <cell r="C197" t="str">
            <v>Nei</v>
          </cell>
          <cell r="D197" t="str">
            <v>Nei</v>
          </cell>
          <cell r="E197" t="str">
            <v>Ja</v>
          </cell>
          <cell r="F197" t="str">
            <v>Nei</v>
          </cell>
          <cell r="G197" t="str">
            <v>Boknafjorden og Jøsenfjorden</v>
          </cell>
          <cell r="H197" t="str">
            <v>Ja</v>
          </cell>
          <cell r="I197">
            <v>2020</v>
          </cell>
          <cell r="J197">
            <v>2020</v>
          </cell>
        </row>
        <row r="198">
          <cell r="A198" t="str">
            <v>BR111</v>
          </cell>
          <cell r="B198" t="str">
            <v>Jøsenfjorden</v>
          </cell>
          <cell r="C198" t="str">
            <v>Nei</v>
          </cell>
          <cell r="D198" t="str">
            <v>Nei</v>
          </cell>
          <cell r="E198" t="str">
            <v>Ja</v>
          </cell>
          <cell r="F198" t="str">
            <v>Nei</v>
          </cell>
          <cell r="G198" t="str">
            <v>Boknafjorden og Jøsenfjorden</v>
          </cell>
          <cell r="H198" t="str">
            <v>Ja</v>
          </cell>
          <cell r="I198">
            <v>2020</v>
          </cell>
          <cell r="J198">
            <v>2020</v>
          </cell>
        </row>
        <row r="199">
          <cell r="A199" t="str">
            <v>BR23</v>
          </cell>
          <cell r="B199" t="str">
            <v>Idsefjorden</v>
          </cell>
          <cell r="C199" t="str">
            <v>Nei</v>
          </cell>
          <cell r="D199" t="str">
            <v>Nei</v>
          </cell>
          <cell r="E199" t="str">
            <v>Ja</v>
          </cell>
          <cell r="F199" t="str">
            <v>Nei</v>
          </cell>
          <cell r="G199" t="str">
            <v>Boknafjorden og Jøsenfjorden</v>
          </cell>
          <cell r="H199" t="str">
            <v>Ja</v>
          </cell>
          <cell r="I199">
            <v>2020</v>
          </cell>
          <cell r="J199">
            <v>2020</v>
          </cell>
        </row>
        <row r="200">
          <cell r="A200">
            <v>2020</v>
          </cell>
          <cell r="B200">
            <v>2020</v>
          </cell>
          <cell r="C200">
            <v>2020</v>
          </cell>
          <cell r="D200">
            <v>2020</v>
          </cell>
          <cell r="E200">
            <v>2020</v>
          </cell>
          <cell r="F200">
            <v>2020</v>
          </cell>
          <cell r="G200">
            <v>2020</v>
          </cell>
          <cell r="H200">
            <v>2020</v>
          </cell>
          <cell r="I200">
            <v>2020</v>
          </cell>
          <cell r="J200">
            <v>2020</v>
          </cell>
        </row>
        <row r="201">
          <cell r="A201" t="str">
            <v>Opsjon</v>
          </cell>
          <cell r="B201">
            <v>2020</v>
          </cell>
          <cell r="C201">
            <v>2020</v>
          </cell>
          <cell r="D201">
            <v>2020</v>
          </cell>
          <cell r="E201">
            <v>2020</v>
          </cell>
          <cell r="F201">
            <v>2020</v>
          </cell>
          <cell r="G201">
            <v>2020</v>
          </cell>
          <cell r="H201">
            <v>2020</v>
          </cell>
          <cell r="I201">
            <v>2020</v>
          </cell>
          <cell r="J201">
            <v>2020</v>
          </cell>
        </row>
        <row r="202">
          <cell r="A202" t="str">
            <v>BR109</v>
          </cell>
          <cell r="B202" t="str">
            <v>Jøsenfjorden</v>
          </cell>
          <cell r="C202" t="str">
            <v>Nei</v>
          </cell>
          <cell r="D202" t="str">
            <v>Nei</v>
          </cell>
          <cell r="E202" t="str">
            <v>Ja</v>
          </cell>
          <cell r="F202" t="str">
            <v>Nei</v>
          </cell>
          <cell r="G202" t="str">
            <v>Boknafjorden og Jøsenfjorden</v>
          </cell>
          <cell r="H202" t="str">
            <v>Ja</v>
          </cell>
          <cell r="I202">
            <v>2020</v>
          </cell>
          <cell r="J202">
            <v>2020</v>
          </cell>
        </row>
        <row r="203">
          <cell r="A203" t="str">
            <v>BT136</v>
          </cell>
          <cell r="B203" t="str">
            <v>Jøsenfjorden</v>
          </cell>
          <cell r="C203" t="str">
            <v>Nei</v>
          </cell>
          <cell r="D203" t="str">
            <v>Nei</v>
          </cell>
          <cell r="E203" t="str">
            <v>Ja</v>
          </cell>
          <cell r="F203" t="str">
            <v>Nei</v>
          </cell>
          <cell r="G203" t="str">
            <v>Boknafjorden og Jøsenfjorden</v>
          </cell>
          <cell r="H203" t="str">
            <v>Ja</v>
          </cell>
          <cell r="I203">
            <v>2020</v>
          </cell>
          <cell r="J203">
            <v>2020</v>
          </cell>
        </row>
        <row r="204">
          <cell r="A204">
            <v>2020</v>
          </cell>
          <cell r="B204">
            <v>2020</v>
          </cell>
          <cell r="C204">
            <v>2020</v>
          </cell>
          <cell r="D204">
            <v>2020</v>
          </cell>
          <cell r="E204">
            <v>2020</v>
          </cell>
          <cell r="F204">
            <v>2020</v>
          </cell>
          <cell r="G204">
            <v>2020</v>
          </cell>
          <cell r="H204">
            <v>2020</v>
          </cell>
          <cell r="I204">
            <v>2020</v>
          </cell>
          <cell r="J204">
            <v>2020</v>
          </cell>
        </row>
        <row r="205">
          <cell r="A205">
            <v>2020</v>
          </cell>
          <cell r="B205" t="str">
            <v>VR-vann referanse</v>
          </cell>
          <cell r="C205" t="str">
            <v>VT-vann trend</v>
          </cell>
          <cell r="D205">
            <v>2020</v>
          </cell>
          <cell r="E205">
            <v>2020</v>
          </cell>
          <cell r="F205">
            <v>2020</v>
          </cell>
          <cell r="G205">
            <v>2020</v>
          </cell>
          <cell r="H205">
            <v>2020</v>
          </cell>
          <cell r="I205">
            <v>2020</v>
          </cell>
          <cell r="J205">
            <v>2020</v>
          </cell>
        </row>
        <row r="206">
          <cell r="A206" t="str">
            <v>Hydrografistasjoner</v>
          </cell>
          <cell r="B206" t="str">
            <v>VF Navn</v>
          </cell>
          <cell r="C206">
            <v>2017</v>
          </cell>
          <cell r="D206">
            <v>2018</v>
          </cell>
          <cell r="E206">
            <v>2019</v>
          </cell>
          <cell r="F206">
            <v>2020</v>
          </cell>
          <cell r="G206" t="str">
            <v>Område</v>
          </cell>
          <cell r="H206" t="str">
            <v>SNO</v>
          </cell>
          <cell r="I206" t="str">
            <v>Annen båt</v>
          </cell>
          <cell r="J206" t="str">
            <v>Prøvedyp</v>
          </cell>
        </row>
        <row r="207">
          <cell r="A207" t="str">
            <v>VT8</v>
          </cell>
          <cell r="B207" t="str">
            <v>Hidlefjorden</v>
          </cell>
          <cell r="C207" t="str">
            <v>Ja</v>
          </cell>
          <cell r="D207" t="str">
            <v>Ja</v>
          </cell>
          <cell r="E207" t="str">
            <v>Ja</v>
          </cell>
          <cell r="F207" t="str">
            <v>Ja</v>
          </cell>
          <cell r="G207" t="str">
            <v>Boknafjorden og Jøsenfjorden</v>
          </cell>
          <cell r="H207" t="str">
            <v>Ja</v>
          </cell>
          <cell r="I207">
            <v>2020</v>
          </cell>
          <cell r="J207">
            <v>9</v>
          </cell>
        </row>
        <row r="208">
          <cell r="A208" t="str">
            <v>VR48</v>
          </cell>
          <cell r="B208" t="str">
            <v>Hjelmelandsfjorden</v>
          </cell>
          <cell r="C208" t="str">
            <v>Ja</v>
          </cell>
          <cell r="D208" t="str">
            <v>Ja</v>
          </cell>
          <cell r="E208" t="str">
            <v>Ja</v>
          </cell>
          <cell r="F208" t="str">
            <v>Ja</v>
          </cell>
          <cell r="G208" t="str">
            <v>Boknafjorden og Jøsenfjorden</v>
          </cell>
          <cell r="H208" t="str">
            <v>Ja</v>
          </cell>
          <cell r="I208">
            <v>9</v>
          </cell>
          <cell r="J208">
            <v>12</v>
          </cell>
        </row>
        <row r="209">
          <cell r="A209">
            <v>12</v>
          </cell>
          <cell r="B209">
            <v>12</v>
          </cell>
          <cell r="C209">
            <v>12</v>
          </cell>
          <cell r="D209">
            <v>12</v>
          </cell>
          <cell r="E209">
            <v>12</v>
          </cell>
          <cell r="F209">
            <v>12</v>
          </cell>
          <cell r="G209">
            <v>12</v>
          </cell>
          <cell r="H209">
            <v>12</v>
          </cell>
          <cell r="I209">
            <v>12</v>
          </cell>
          <cell r="J209">
            <v>12</v>
          </cell>
        </row>
        <row r="210">
          <cell r="A210" t="str">
            <v>Opsjon</v>
          </cell>
          <cell r="B210">
            <v>12</v>
          </cell>
          <cell r="C210">
            <v>12</v>
          </cell>
          <cell r="D210">
            <v>12</v>
          </cell>
          <cell r="E210">
            <v>12</v>
          </cell>
          <cell r="F210">
            <v>12</v>
          </cell>
          <cell r="G210">
            <v>12</v>
          </cell>
          <cell r="H210">
            <v>12</v>
          </cell>
          <cell r="I210">
            <v>12</v>
          </cell>
          <cell r="J210">
            <v>12</v>
          </cell>
        </row>
        <row r="211">
          <cell r="A211" t="str">
            <v>VR49</v>
          </cell>
          <cell r="B211" t="str">
            <v>Jøsenfjorden</v>
          </cell>
          <cell r="C211" t="str">
            <v>Ja</v>
          </cell>
          <cell r="D211" t="str">
            <v>Ja</v>
          </cell>
          <cell r="E211" t="str">
            <v>Ja</v>
          </cell>
          <cell r="F211" t="str">
            <v>Ja</v>
          </cell>
          <cell r="G211" t="str">
            <v>Boknafjorden og Jøsenfjorden</v>
          </cell>
          <cell r="H211" t="str">
            <v>Ja</v>
          </cell>
          <cell r="I211">
            <v>12</v>
          </cell>
          <cell r="J211">
            <v>14</v>
          </cell>
        </row>
        <row r="212">
          <cell r="A212" t="str">
            <v>VR50</v>
          </cell>
          <cell r="B212" t="str">
            <v>Jøsenfjorden</v>
          </cell>
          <cell r="C212" t="str">
            <v>Ja</v>
          </cell>
          <cell r="D212" t="str">
            <v>Ja</v>
          </cell>
          <cell r="E212" t="str">
            <v>Ja</v>
          </cell>
          <cell r="F212" t="str">
            <v>Ja</v>
          </cell>
          <cell r="G212" t="str">
            <v>Boknafjorden og Jøsenfjorden</v>
          </cell>
          <cell r="H212" t="str">
            <v>Ja</v>
          </cell>
          <cell r="I212">
            <v>14</v>
          </cell>
          <cell r="J212">
            <v>15</v>
          </cell>
        </row>
        <row r="213">
          <cell r="A213">
            <v>15</v>
          </cell>
          <cell r="B213">
            <v>15</v>
          </cell>
          <cell r="C213">
            <v>15</v>
          </cell>
          <cell r="D213">
            <v>15</v>
          </cell>
          <cell r="E213">
            <v>15</v>
          </cell>
          <cell r="F213">
            <v>15</v>
          </cell>
          <cell r="G213">
            <v>15</v>
          </cell>
          <cell r="H213">
            <v>15</v>
          </cell>
          <cell r="I213">
            <v>15</v>
          </cell>
          <cell r="J213">
            <v>15</v>
          </cell>
        </row>
        <row r="214">
          <cell r="A214">
            <v>15</v>
          </cell>
          <cell r="B214">
            <v>15</v>
          </cell>
          <cell r="C214">
            <v>15</v>
          </cell>
          <cell r="D214">
            <v>15</v>
          </cell>
          <cell r="E214">
            <v>15</v>
          </cell>
          <cell r="F214">
            <v>15</v>
          </cell>
          <cell r="G214">
            <v>15</v>
          </cell>
          <cell r="H214">
            <v>15</v>
          </cell>
          <cell r="I214">
            <v>15</v>
          </cell>
          <cell r="J214">
            <v>15</v>
          </cell>
        </row>
        <row r="215">
          <cell r="A215">
            <v>15</v>
          </cell>
          <cell r="B215">
            <v>15</v>
          </cell>
          <cell r="C215">
            <v>15</v>
          </cell>
          <cell r="D215">
            <v>15</v>
          </cell>
          <cell r="E215">
            <v>15</v>
          </cell>
          <cell r="F215">
            <v>15</v>
          </cell>
          <cell r="G215">
            <v>15</v>
          </cell>
          <cell r="H215">
            <v>15</v>
          </cell>
          <cell r="I215">
            <v>15</v>
          </cell>
          <cell r="J215">
            <v>15</v>
          </cell>
        </row>
        <row r="216">
          <cell r="A216">
            <v>15</v>
          </cell>
          <cell r="B216">
            <v>15</v>
          </cell>
          <cell r="C216">
            <v>15</v>
          </cell>
          <cell r="D216">
            <v>15</v>
          </cell>
          <cell r="E216">
            <v>15</v>
          </cell>
          <cell r="F216">
            <v>15</v>
          </cell>
          <cell r="G216">
            <v>15</v>
          </cell>
          <cell r="H216">
            <v>15</v>
          </cell>
          <cell r="I216">
            <v>15</v>
          </cell>
          <cell r="J216">
            <v>15</v>
          </cell>
        </row>
        <row r="217">
          <cell r="A217" t="str">
            <v>Hardbunnstasjoner</v>
          </cell>
          <cell r="B217" t="str">
            <v>VF Navn</v>
          </cell>
          <cell r="C217">
            <v>2017</v>
          </cell>
          <cell r="D217">
            <v>2018</v>
          </cell>
          <cell r="E217">
            <v>2019</v>
          </cell>
          <cell r="F217">
            <v>2020</v>
          </cell>
          <cell r="G217" t="str">
            <v>Område</v>
          </cell>
          <cell r="H217" t="str">
            <v>SNO</v>
          </cell>
          <cell r="I217" t="str">
            <v>Annen båt</v>
          </cell>
          <cell r="J217">
            <v>2020</v>
          </cell>
        </row>
        <row r="218">
          <cell r="A218" t="str">
            <v>HT3</v>
          </cell>
          <cell r="B218" t="str">
            <v>Ytre Oslofjord-Øst</v>
          </cell>
          <cell r="C218" t="str">
            <v>Nei</v>
          </cell>
          <cell r="D218" t="str">
            <v>Ja</v>
          </cell>
          <cell r="E218" t="str">
            <v>Nei</v>
          </cell>
          <cell r="F218" t="str">
            <v>Nei</v>
          </cell>
          <cell r="G218" t="str">
            <v>Ytre Oslofjord</v>
          </cell>
          <cell r="H218" t="str">
            <v>Nei</v>
          </cell>
          <cell r="I218" t="str">
            <v>Trygve Braarud?</v>
          </cell>
          <cell r="J218">
            <v>2020</v>
          </cell>
        </row>
        <row r="219">
          <cell r="A219" t="str">
            <v>HT4</v>
          </cell>
          <cell r="B219" t="str">
            <v>Færder</v>
          </cell>
          <cell r="C219" t="str">
            <v>Nei</v>
          </cell>
          <cell r="D219" t="str">
            <v>Ja</v>
          </cell>
          <cell r="E219" t="str">
            <v>Nei</v>
          </cell>
          <cell r="F219" t="str">
            <v>Nei</v>
          </cell>
          <cell r="G219" t="str">
            <v>Ytre Oslofjord</v>
          </cell>
          <cell r="H219" t="str">
            <v>Nei</v>
          </cell>
          <cell r="I219" t="str">
            <v>Trygve Braarud?</v>
          </cell>
          <cell r="J219">
            <v>2020</v>
          </cell>
        </row>
        <row r="220">
          <cell r="A220" t="str">
            <v>HT5</v>
          </cell>
          <cell r="B220" t="str">
            <v>Torbjørnskjær</v>
          </cell>
          <cell r="C220" t="str">
            <v>Nei</v>
          </cell>
          <cell r="D220" t="str">
            <v>Ja</v>
          </cell>
          <cell r="E220" t="str">
            <v>Nei</v>
          </cell>
          <cell r="F220" t="str">
            <v>Nei</v>
          </cell>
          <cell r="G220" t="str">
            <v>Ytre Oslofjord</v>
          </cell>
          <cell r="H220" t="str">
            <v>Nei</v>
          </cell>
          <cell r="I220" t="str">
            <v>Trygve Braarud?</v>
          </cell>
          <cell r="J220">
            <v>2020</v>
          </cell>
        </row>
        <row r="221">
          <cell r="A221" t="str">
            <v>HR152</v>
          </cell>
          <cell r="B221" t="str">
            <v>Hårfagrebåen-Hortenskrakken</v>
          </cell>
          <cell r="C221" t="str">
            <v>Nei</v>
          </cell>
          <cell r="D221" t="str">
            <v>Ja</v>
          </cell>
          <cell r="E221" t="str">
            <v>Nei</v>
          </cell>
          <cell r="F221" t="str">
            <v>Nei</v>
          </cell>
          <cell r="G221" t="str">
            <v>Ytre Oslofjord</v>
          </cell>
          <cell r="H221" t="str">
            <v>Nei</v>
          </cell>
          <cell r="I221" t="str">
            <v>Trygve Braarud?</v>
          </cell>
          <cell r="J221">
            <v>2020</v>
          </cell>
        </row>
        <row r="222">
          <cell r="A222">
            <v>2020</v>
          </cell>
          <cell r="B222">
            <v>2020</v>
          </cell>
          <cell r="C222">
            <v>2020</v>
          </cell>
          <cell r="D222">
            <v>2020</v>
          </cell>
          <cell r="E222">
            <v>2020</v>
          </cell>
          <cell r="F222">
            <v>2020</v>
          </cell>
          <cell r="G222">
            <v>2020</v>
          </cell>
          <cell r="H222">
            <v>2020</v>
          </cell>
          <cell r="I222">
            <v>2020</v>
          </cell>
          <cell r="J222">
            <v>2020</v>
          </cell>
        </row>
        <row r="223">
          <cell r="A223" t="str">
            <v>Opsjon</v>
          </cell>
          <cell r="B223">
            <v>2020</v>
          </cell>
          <cell r="C223">
            <v>2020</v>
          </cell>
          <cell r="D223">
            <v>2020</v>
          </cell>
          <cell r="E223">
            <v>2020</v>
          </cell>
          <cell r="F223">
            <v>2020</v>
          </cell>
          <cell r="G223">
            <v>2020</v>
          </cell>
          <cell r="H223">
            <v>2020</v>
          </cell>
          <cell r="I223">
            <v>2020</v>
          </cell>
          <cell r="J223">
            <v>2020</v>
          </cell>
        </row>
        <row r="224">
          <cell r="A224" t="str">
            <v>HT176</v>
          </cell>
          <cell r="B224" t="str">
            <v>Singlefjorden</v>
          </cell>
          <cell r="C224" t="str">
            <v>Nei</v>
          </cell>
          <cell r="D224" t="str">
            <v>Ja</v>
          </cell>
          <cell r="E224" t="str">
            <v>Nei</v>
          </cell>
          <cell r="F224" t="str">
            <v>Nei</v>
          </cell>
          <cell r="G224" t="str">
            <v>Ytre Oslofjord</v>
          </cell>
          <cell r="H224" t="str">
            <v>Nei</v>
          </cell>
          <cell r="I224" t="str">
            <v>Trygve Braarud?</v>
          </cell>
          <cell r="J224">
            <v>2020</v>
          </cell>
        </row>
        <row r="225">
          <cell r="A225" t="str">
            <v>HT177</v>
          </cell>
          <cell r="B225" t="str">
            <v>Helgeroafjorden</v>
          </cell>
          <cell r="C225" t="str">
            <v>Nei</v>
          </cell>
          <cell r="D225" t="str">
            <v>Ja</v>
          </cell>
          <cell r="E225" t="str">
            <v>Nei</v>
          </cell>
          <cell r="F225" t="str">
            <v>Nei</v>
          </cell>
          <cell r="G225" t="str">
            <v>Ytre Oslofjord</v>
          </cell>
          <cell r="H225" t="str">
            <v>Nei</v>
          </cell>
          <cell r="I225" t="str">
            <v>Trygve Braarud?</v>
          </cell>
          <cell r="J225">
            <v>2020</v>
          </cell>
        </row>
        <row r="226">
          <cell r="A226" t="str">
            <v>HT178</v>
          </cell>
          <cell r="B226" t="str">
            <v>Langesundsfjorden</v>
          </cell>
          <cell r="C226" t="str">
            <v>Nei</v>
          </cell>
          <cell r="D226" t="str">
            <v>Ja</v>
          </cell>
          <cell r="E226" t="str">
            <v>Nei</v>
          </cell>
          <cell r="F226" t="str">
            <v>Nei</v>
          </cell>
          <cell r="G226" t="str">
            <v>Ytre Oslofjord</v>
          </cell>
          <cell r="H226" t="str">
            <v>Nei</v>
          </cell>
          <cell r="I226" t="str">
            <v>Trygve Braarud?</v>
          </cell>
          <cell r="J226">
            <v>2020</v>
          </cell>
        </row>
        <row r="227">
          <cell r="A227">
            <v>2020</v>
          </cell>
          <cell r="B227">
            <v>2020</v>
          </cell>
          <cell r="C227">
            <v>2020</v>
          </cell>
          <cell r="D227">
            <v>2020</v>
          </cell>
          <cell r="E227">
            <v>2020</v>
          </cell>
          <cell r="F227">
            <v>2020</v>
          </cell>
          <cell r="G227">
            <v>2020</v>
          </cell>
          <cell r="H227">
            <v>2020</v>
          </cell>
          <cell r="I227">
            <v>2020</v>
          </cell>
          <cell r="J227">
            <v>2020</v>
          </cell>
        </row>
        <row r="228">
          <cell r="A228">
            <v>2020</v>
          </cell>
          <cell r="B228" t="str">
            <v xml:space="preserve">BR-bløtbunn referanse </v>
          </cell>
          <cell r="C228" t="str">
            <v>BT-bløtbunn trend</v>
          </cell>
          <cell r="D228">
            <v>2020</v>
          </cell>
          <cell r="E228">
            <v>2020</v>
          </cell>
          <cell r="F228">
            <v>2020</v>
          </cell>
          <cell r="G228">
            <v>2020</v>
          </cell>
          <cell r="H228">
            <v>2020</v>
          </cell>
          <cell r="I228">
            <v>2020</v>
          </cell>
          <cell r="J228">
            <v>2020</v>
          </cell>
        </row>
        <row r="229">
          <cell r="A229" t="str">
            <v>Bløtbunnsstasjoner</v>
          </cell>
          <cell r="B229" t="str">
            <v>VF Navn</v>
          </cell>
          <cell r="C229">
            <v>2017</v>
          </cell>
          <cell r="D229">
            <v>2018</v>
          </cell>
          <cell r="E229">
            <v>2019</v>
          </cell>
          <cell r="F229">
            <v>2020</v>
          </cell>
          <cell r="G229" t="str">
            <v>Område</v>
          </cell>
          <cell r="H229" t="str">
            <v>SNO</v>
          </cell>
          <cell r="I229" t="str">
            <v>Annen båt</v>
          </cell>
          <cell r="J229">
            <v>2020</v>
          </cell>
        </row>
        <row r="230">
          <cell r="A230" t="str">
            <v>BT71</v>
          </cell>
          <cell r="B230" t="str">
            <v>Hurum</v>
          </cell>
          <cell r="C230" t="str">
            <v>Nei</v>
          </cell>
          <cell r="D230" t="str">
            <v>Ja</v>
          </cell>
          <cell r="E230" t="str">
            <v>Nei</v>
          </cell>
          <cell r="F230" t="str">
            <v>Nei</v>
          </cell>
          <cell r="G230" t="str">
            <v>Ytre Oslofjord</v>
          </cell>
          <cell r="H230" t="str">
            <v>Nei</v>
          </cell>
          <cell r="I230" t="str">
            <v>Trygve Braarud?</v>
          </cell>
          <cell r="J230">
            <v>2020</v>
          </cell>
        </row>
        <row r="231">
          <cell r="A231" t="str">
            <v>BT80</v>
          </cell>
          <cell r="B231" t="str">
            <v>Midtre Oslofjord-Vest</v>
          </cell>
          <cell r="C231" t="str">
            <v>Nei</v>
          </cell>
          <cell r="D231" t="str">
            <v>Ja</v>
          </cell>
          <cell r="E231" t="str">
            <v>Nei</v>
          </cell>
          <cell r="F231" t="str">
            <v>Nei</v>
          </cell>
          <cell r="G231" t="str">
            <v>Ytre Oslofjord</v>
          </cell>
          <cell r="H231" t="str">
            <v>Nei</v>
          </cell>
          <cell r="I231" t="str">
            <v>Trygve Braarud?</v>
          </cell>
          <cell r="J231">
            <v>2020</v>
          </cell>
        </row>
        <row r="232">
          <cell r="A232" t="str">
            <v>BT137</v>
          </cell>
          <cell r="B232" t="str">
            <v>Færder</v>
          </cell>
          <cell r="C232" t="str">
            <v>Nei</v>
          </cell>
          <cell r="D232" t="str">
            <v>Ja</v>
          </cell>
          <cell r="E232" t="str">
            <v>Nei</v>
          </cell>
          <cell r="F232" t="str">
            <v>Nei</v>
          </cell>
          <cell r="G232" t="str">
            <v>Ytre Oslofjord</v>
          </cell>
          <cell r="H232" t="str">
            <v>Nei</v>
          </cell>
          <cell r="I232" t="str">
            <v>Trygve Braarud?</v>
          </cell>
          <cell r="J232">
            <v>2020</v>
          </cell>
        </row>
        <row r="233">
          <cell r="A233">
            <v>2020</v>
          </cell>
          <cell r="B233">
            <v>2020</v>
          </cell>
          <cell r="C233">
            <v>2020</v>
          </cell>
          <cell r="D233">
            <v>2020</v>
          </cell>
          <cell r="E233">
            <v>2020</v>
          </cell>
          <cell r="F233">
            <v>2020</v>
          </cell>
          <cell r="G233">
            <v>2020</v>
          </cell>
          <cell r="H233">
            <v>2020</v>
          </cell>
          <cell r="I233">
            <v>2020</v>
          </cell>
          <cell r="J233">
            <v>2020</v>
          </cell>
        </row>
        <row r="234">
          <cell r="A234" t="str">
            <v>Opsjon</v>
          </cell>
          <cell r="B234">
            <v>2020</v>
          </cell>
          <cell r="C234">
            <v>2020</v>
          </cell>
          <cell r="D234">
            <v>2020</v>
          </cell>
          <cell r="E234">
            <v>2020</v>
          </cell>
          <cell r="F234">
            <v>2020</v>
          </cell>
          <cell r="G234">
            <v>2020</v>
          </cell>
          <cell r="H234">
            <v>2020</v>
          </cell>
          <cell r="I234">
            <v>2020</v>
          </cell>
          <cell r="J234">
            <v>2020</v>
          </cell>
        </row>
        <row r="235">
          <cell r="A235" t="str">
            <v>BT128</v>
          </cell>
          <cell r="B235" t="str">
            <v>Håøyafjorden</v>
          </cell>
          <cell r="C235" t="str">
            <v>Nei</v>
          </cell>
          <cell r="D235" t="str">
            <v>Ja</v>
          </cell>
          <cell r="E235" t="str">
            <v>Nei</v>
          </cell>
          <cell r="F235" t="str">
            <v>Nei</v>
          </cell>
          <cell r="G235" t="str">
            <v>Ytre Oslofjord</v>
          </cell>
          <cell r="H235" t="str">
            <v>Nei</v>
          </cell>
          <cell r="I235" t="str">
            <v>Trygve Braarud?</v>
          </cell>
          <cell r="J235">
            <v>2020</v>
          </cell>
        </row>
        <row r="236">
          <cell r="A236">
            <v>2020</v>
          </cell>
          <cell r="B236">
            <v>2020</v>
          </cell>
          <cell r="C236">
            <v>2020</v>
          </cell>
          <cell r="D236">
            <v>2020</v>
          </cell>
          <cell r="E236">
            <v>2020</v>
          </cell>
          <cell r="F236">
            <v>2020</v>
          </cell>
          <cell r="G236">
            <v>2020</v>
          </cell>
          <cell r="H236">
            <v>2020</v>
          </cell>
          <cell r="I236">
            <v>2020</v>
          </cell>
          <cell r="J236">
            <v>2020</v>
          </cell>
        </row>
        <row r="237">
          <cell r="A237">
            <v>2020</v>
          </cell>
          <cell r="B237" t="str">
            <v>VR-vann referanse</v>
          </cell>
          <cell r="C237" t="str">
            <v>VT-vann trend</v>
          </cell>
          <cell r="D237">
            <v>2020</v>
          </cell>
          <cell r="E237">
            <v>2020</v>
          </cell>
          <cell r="F237">
            <v>2020</v>
          </cell>
          <cell r="G237">
            <v>2020</v>
          </cell>
          <cell r="H237">
            <v>2020</v>
          </cell>
          <cell r="I237">
            <v>2020</v>
          </cell>
          <cell r="J237">
            <v>2020</v>
          </cell>
        </row>
        <row r="238">
          <cell r="A238" t="str">
            <v>Hydrografistasjoner</v>
          </cell>
          <cell r="B238" t="str">
            <v>VF Navn</v>
          </cell>
          <cell r="C238">
            <v>2017</v>
          </cell>
          <cell r="D238">
            <v>2018</v>
          </cell>
          <cell r="E238">
            <v>2019</v>
          </cell>
          <cell r="F238">
            <v>2020</v>
          </cell>
          <cell r="G238" t="str">
            <v>Område</v>
          </cell>
          <cell r="H238" t="str">
            <v>SNO</v>
          </cell>
          <cell r="I238" t="str">
            <v>Annen båt</v>
          </cell>
          <cell r="J238" t="str">
            <v>Prøvedyp</v>
          </cell>
        </row>
        <row r="239">
          <cell r="A239" t="str">
            <v>VT3</v>
          </cell>
          <cell r="B239" t="str">
            <v>Færder</v>
          </cell>
          <cell r="C239" t="str">
            <v>Ja</v>
          </cell>
          <cell r="D239" t="str">
            <v>Ja</v>
          </cell>
          <cell r="E239" t="str">
            <v>Ja</v>
          </cell>
          <cell r="F239" t="str">
            <v>Ja</v>
          </cell>
          <cell r="G239" t="str">
            <v>Ytre Oslofjord</v>
          </cell>
          <cell r="H239" t="str">
            <v>Nei</v>
          </cell>
          <cell r="I239" t="str">
            <v>Trygve Braarud?</v>
          </cell>
          <cell r="J239">
            <v>15</v>
          </cell>
        </row>
        <row r="240">
          <cell r="A240" t="str">
            <v>VT10</v>
          </cell>
          <cell r="B240" t="str">
            <v>Breiangen-Vest</v>
          </cell>
          <cell r="C240" t="str">
            <v>Ja</v>
          </cell>
          <cell r="D240" t="str">
            <v>Ja</v>
          </cell>
          <cell r="E240" t="str">
            <v>Ja</v>
          </cell>
          <cell r="F240" t="str">
            <v>Ja</v>
          </cell>
          <cell r="G240" t="str">
            <v>Ytre Oslofjord</v>
          </cell>
          <cell r="H240" t="str">
            <v>Nei</v>
          </cell>
          <cell r="I240" t="str">
            <v>Trygve Braarud?</v>
          </cell>
          <cell r="J240">
            <v>11</v>
          </cell>
        </row>
        <row r="241">
          <cell r="A241">
            <v>11</v>
          </cell>
          <cell r="B241">
            <v>11</v>
          </cell>
          <cell r="C241">
            <v>11</v>
          </cell>
          <cell r="D241">
            <v>11</v>
          </cell>
          <cell r="E241">
            <v>11</v>
          </cell>
          <cell r="F241">
            <v>11</v>
          </cell>
          <cell r="G241">
            <v>11</v>
          </cell>
          <cell r="H241">
            <v>11</v>
          </cell>
          <cell r="I241">
            <v>11</v>
          </cell>
          <cell r="J241">
            <v>11</v>
          </cell>
        </row>
        <row r="242">
          <cell r="A242" t="str">
            <v>Opsjon</v>
          </cell>
          <cell r="B242">
            <v>11</v>
          </cell>
          <cell r="C242">
            <v>11</v>
          </cell>
          <cell r="D242">
            <v>11</v>
          </cell>
          <cell r="E242">
            <v>11</v>
          </cell>
          <cell r="F242">
            <v>11</v>
          </cell>
          <cell r="G242">
            <v>11</v>
          </cell>
          <cell r="H242">
            <v>11</v>
          </cell>
          <cell r="I242">
            <v>11</v>
          </cell>
          <cell r="J242">
            <v>11</v>
          </cell>
        </row>
        <row r="243">
          <cell r="A243" t="str">
            <v>VT65</v>
          </cell>
          <cell r="B243" t="str">
            <v>Ytre Oslofjord</v>
          </cell>
          <cell r="C243" t="str">
            <v>Ja</v>
          </cell>
          <cell r="D243" t="str">
            <v>Ja</v>
          </cell>
          <cell r="E243" t="str">
            <v>Ja</v>
          </cell>
          <cell r="F243" t="str">
            <v>Ja</v>
          </cell>
          <cell r="G243" t="str">
            <v>Ytre Oslofjord</v>
          </cell>
          <cell r="H243" t="str">
            <v>Nei</v>
          </cell>
          <cell r="I243" t="str">
            <v>Trygve Braarud?</v>
          </cell>
          <cell r="J243">
            <v>8</v>
          </cell>
        </row>
        <row r="244">
          <cell r="A244" t="str">
            <v>VT66</v>
          </cell>
          <cell r="B244" t="str">
            <v>Håøyafjorden</v>
          </cell>
          <cell r="C244" t="str">
            <v>Ja</v>
          </cell>
          <cell r="D244" t="str">
            <v>Ja</v>
          </cell>
          <cell r="E244" t="str">
            <v>Ja</v>
          </cell>
          <cell r="F244" t="str">
            <v>Ja</v>
          </cell>
          <cell r="G244" t="str">
            <v>Ytre Oslofjord</v>
          </cell>
          <cell r="H244" t="str">
            <v>Nei</v>
          </cell>
          <cell r="I244" t="str">
            <v>Trygve Braarud?</v>
          </cell>
          <cell r="J244">
            <v>11</v>
          </cell>
        </row>
        <row r="245">
          <cell r="A245" t="str">
            <v>VT67</v>
          </cell>
          <cell r="B245" t="str">
            <v>Breviksfjorden</v>
          </cell>
          <cell r="C245" t="str">
            <v>Ja</v>
          </cell>
          <cell r="D245" t="str">
            <v>Ja</v>
          </cell>
          <cell r="E245" t="str">
            <v>Ja</v>
          </cell>
          <cell r="F245" t="str">
            <v>Ja</v>
          </cell>
          <cell r="G245" t="str">
            <v>Ytre Oslofjord</v>
          </cell>
          <cell r="H245" t="str">
            <v>Nei</v>
          </cell>
          <cell r="I245" t="str">
            <v>Trygve Braarud?</v>
          </cell>
          <cell r="J245" t="str">
            <v>8? 9?</v>
          </cell>
        </row>
        <row r="246">
          <cell r="A246" t="str">
            <v>VT68</v>
          </cell>
          <cell r="B246" t="str">
            <v>Skrurenna</v>
          </cell>
          <cell r="C246" t="str">
            <v>Ja</v>
          </cell>
          <cell r="D246" t="str">
            <v>Ja</v>
          </cell>
          <cell r="E246" t="str">
            <v>Ja</v>
          </cell>
          <cell r="F246" t="str">
            <v>Ja</v>
          </cell>
          <cell r="G246" t="str">
            <v>Ytre Oslofjord</v>
          </cell>
          <cell r="H246" t="str">
            <v>Nei</v>
          </cell>
          <cell r="I246" t="str">
            <v>Trygve Braarud?</v>
          </cell>
          <cell r="J246">
            <v>1</v>
          </cell>
        </row>
        <row r="247">
          <cell r="A247" t="str">
            <v>VT2</v>
          </cell>
          <cell r="B247" t="str">
            <v>Midtre Oslofjord-Øst</v>
          </cell>
          <cell r="C247" t="str">
            <v>Ja</v>
          </cell>
          <cell r="D247" t="str">
            <v>Ja</v>
          </cell>
          <cell r="E247" t="str">
            <v>Ja</v>
          </cell>
          <cell r="F247" t="str">
            <v>Ja</v>
          </cell>
          <cell r="G247" t="str">
            <v>Ytre Oslofjord</v>
          </cell>
          <cell r="H247" t="str">
            <v>Nei</v>
          </cell>
          <cell r="I247" t="str">
            <v>Trygve Braarud?</v>
          </cell>
          <cell r="J247">
            <v>13</v>
          </cell>
        </row>
        <row r="248">
          <cell r="A248" t="str">
            <v>VT4</v>
          </cell>
          <cell r="B248" t="str">
            <v>Hurum</v>
          </cell>
          <cell r="C248" t="str">
            <v>Ja</v>
          </cell>
          <cell r="D248" t="str">
            <v>Ja</v>
          </cell>
          <cell r="E248" t="str">
            <v>Ja</v>
          </cell>
          <cell r="F248" t="str">
            <v>Ja</v>
          </cell>
          <cell r="G248" t="str">
            <v>Ytre Oslofjord</v>
          </cell>
          <cell r="H248" t="str">
            <v>Nei</v>
          </cell>
          <cell r="I248" t="str">
            <v>Trygve Braarud?</v>
          </cell>
          <cell r="J248">
            <v>1</v>
          </cell>
        </row>
        <row r="250">
          <cell r="A250" t="str">
            <v>Hardbunnstasjoner</v>
          </cell>
          <cell r="B250" t="str">
            <v>VF Navn</v>
          </cell>
          <cell r="C250">
            <v>2017</v>
          </cell>
          <cell r="D250">
            <v>2018</v>
          </cell>
          <cell r="E250">
            <v>2019</v>
          </cell>
          <cell r="F250">
            <v>2020</v>
          </cell>
          <cell r="G250" t="str">
            <v>Område</v>
          </cell>
          <cell r="H250" t="str">
            <v>SNO</v>
          </cell>
          <cell r="I250" t="str">
            <v>Annen båt</v>
          </cell>
          <cell r="J250">
            <v>2020</v>
          </cell>
        </row>
        <row r="251">
          <cell r="A251" t="str">
            <v>HT113</v>
          </cell>
          <cell r="B251" t="str">
            <v>Hasteinsundet</v>
          </cell>
          <cell r="C251" t="str">
            <v>Nei</v>
          </cell>
          <cell r="D251" t="str">
            <v>Nei</v>
          </cell>
          <cell r="E251" t="str">
            <v>Ja</v>
          </cell>
          <cell r="F251" t="str">
            <v>Nei</v>
          </cell>
          <cell r="G251" t="str">
            <v>Arendal</v>
          </cell>
          <cell r="H251" t="str">
            <v>Nei</v>
          </cell>
          <cell r="I251" t="str">
            <v>Trygve Braarud?</v>
          </cell>
          <cell r="J251">
            <v>2020</v>
          </cell>
        </row>
        <row r="252">
          <cell r="A252" t="str">
            <v>HR104</v>
          </cell>
          <cell r="B252" t="str">
            <v>Grimstad ytre</v>
          </cell>
          <cell r="C252" t="str">
            <v>Nei</v>
          </cell>
          <cell r="D252" t="str">
            <v>Nei</v>
          </cell>
          <cell r="E252" t="str">
            <v>Ja</v>
          </cell>
          <cell r="F252" t="str">
            <v>Nei</v>
          </cell>
          <cell r="G252" t="str">
            <v>Arendal</v>
          </cell>
          <cell r="H252" t="str">
            <v>Nei</v>
          </cell>
          <cell r="I252" t="str">
            <v>Trygve Braarud?</v>
          </cell>
          <cell r="J252">
            <v>2020</v>
          </cell>
        </row>
        <row r="253">
          <cell r="A253" t="str">
            <v>HR105</v>
          </cell>
          <cell r="B253" t="str">
            <v>Grimstad ytre</v>
          </cell>
          <cell r="C253" t="str">
            <v>Nei</v>
          </cell>
          <cell r="D253" t="str">
            <v>Nei</v>
          </cell>
          <cell r="E253" t="str">
            <v>Ja</v>
          </cell>
          <cell r="F253" t="str">
            <v>Nei</v>
          </cell>
          <cell r="G253" t="str">
            <v>Arendal</v>
          </cell>
          <cell r="H253" t="str">
            <v>Nei</v>
          </cell>
          <cell r="I253" t="str">
            <v>Trygve Braarud?</v>
          </cell>
          <cell r="J253">
            <v>2020</v>
          </cell>
        </row>
        <row r="254">
          <cell r="A254" t="str">
            <v>HT77</v>
          </cell>
          <cell r="B254" t="str">
            <v>Ofoten</v>
          </cell>
          <cell r="C254" t="str">
            <v>Nei</v>
          </cell>
          <cell r="D254" t="str">
            <v>Ja</v>
          </cell>
          <cell r="E254" t="str">
            <v>Nei</v>
          </cell>
          <cell r="F254" t="str">
            <v>Nei</v>
          </cell>
          <cell r="G254" t="str">
            <v>Skrova</v>
          </cell>
          <cell r="H254" t="str">
            <v>Nei</v>
          </cell>
          <cell r="I254" t="str">
            <v>AP-N?</v>
          </cell>
          <cell r="J254">
            <v>2020</v>
          </cell>
        </row>
        <row r="255">
          <cell r="A255" t="str">
            <v>HT78</v>
          </cell>
          <cell r="B255" t="str">
            <v>Vestfjorden-indre</v>
          </cell>
          <cell r="C255" t="str">
            <v>Nei</v>
          </cell>
          <cell r="D255" t="str">
            <v>Ja</v>
          </cell>
          <cell r="E255" t="str">
            <v>Nei</v>
          </cell>
          <cell r="F255" t="str">
            <v>Nei</v>
          </cell>
          <cell r="G255" t="str">
            <v>Skrova</v>
          </cell>
          <cell r="H255" t="str">
            <v>Nei</v>
          </cell>
          <cell r="I255" t="str">
            <v>AP-N?</v>
          </cell>
          <cell r="J255">
            <v>2020</v>
          </cell>
        </row>
        <row r="256">
          <cell r="A256">
            <v>2020</v>
          </cell>
          <cell r="B256">
            <v>2020</v>
          </cell>
          <cell r="C256">
            <v>2020</v>
          </cell>
          <cell r="D256">
            <v>2020</v>
          </cell>
          <cell r="E256">
            <v>2020</v>
          </cell>
          <cell r="F256">
            <v>2020</v>
          </cell>
          <cell r="G256">
            <v>2020</v>
          </cell>
          <cell r="H256">
            <v>2020</v>
          </cell>
          <cell r="I256">
            <v>2020</v>
          </cell>
          <cell r="J256">
            <v>2020</v>
          </cell>
        </row>
        <row r="257">
          <cell r="A257" t="str">
            <v>Opsjon</v>
          </cell>
          <cell r="B257">
            <v>2020</v>
          </cell>
          <cell r="C257">
            <v>2020</v>
          </cell>
          <cell r="D257">
            <v>2020</v>
          </cell>
          <cell r="E257">
            <v>2020</v>
          </cell>
          <cell r="F257">
            <v>2020</v>
          </cell>
          <cell r="G257">
            <v>2020</v>
          </cell>
          <cell r="H257">
            <v>2020</v>
          </cell>
          <cell r="I257">
            <v>2020</v>
          </cell>
          <cell r="J257">
            <v>2020</v>
          </cell>
        </row>
        <row r="258">
          <cell r="A258" t="str">
            <v>HT179</v>
          </cell>
          <cell r="B258" t="str">
            <v>Østerfjorden</v>
          </cell>
          <cell r="C258" t="str">
            <v>Nei</v>
          </cell>
          <cell r="D258" t="str">
            <v>Nei</v>
          </cell>
          <cell r="E258" t="str">
            <v>Ja</v>
          </cell>
          <cell r="F258" t="str">
            <v>Nei</v>
          </cell>
          <cell r="G258" t="str">
            <v>Arendal</v>
          </cell>
          <cell r="H258" t="str">
            <v>Nei</v>
          </cell>
          <cell r="I258" t="str">
            <v>Trygve Braarud?</v>
          </cell>
          <cell r="J258">
            <v>2020</v>
          </cell>
        </row>
        <row r="259">
          <cell r="A259" t="str">
            <v>HT180</v>
          </cell>
          <cell r="B259" t="str">
            <v>Østergapet indre</v>
          </cell>
          <cell r="C259" t="str">
            <v>Nei</v>
          </cell>
          <cell r="D259" t="str">
            <v>Nei</v>
          </cell>
          <cell r="E259" t="str">
            <v>Ja</v>
          </cell>
          <cell r="F259" t="str">
            <v>Nei</v>
          </cell>
          <cell r="G259" t="str">
            <v>Arendal</v>
          </cell>
          <cell r="H259" t="str">
            <v>Nei</v>
          </cell>
          <cell r="I259" t="str">
            <v>Trygve Braarud?</v>
          </cell>
          <cell r="J259">
            <v>2020</v>
          </cell>
        </row>
        <row r="260">
          <cell r="A260" t="str">
            <v>HT175</v>
          </cell>
          <cell r="B260" t="str">
            <v>Topdalsfjorden ytre</v>
          </cell>
          <cell r="C260" t="str">
            <v>Nei</v>
          </cell>
          <cell r="D260" t="str">
            <v>Nei</v>
          </cell>
          <cell r="E260" t="str">
            <v>Ja</v>
          </cell>
          <cell r="F260" t="str">
            <v>Nei</v>
          </cell>
          <cell r="G260" t="str">
            <v>Arendal</v>
          </cell>
          <cell r="H260" t="str">
            <v>Nei</v>
          </cell>
          <cell r="I260" t="str">
            <v>Trygve Braarud?</v>
          </cell>
          <cell r="J260">
            <v>2020</v>
          </cell>
        </row>
        <row r="261">
          <cell r="A261" t="str">
            <v>HR15</v>
          </cell>
          <cell r="B261" t="str">
            <v>Buøysund ytre</v>
          </cell>
          <cell r="C261" t="str">
            <v>Nei</v>
          </cell>
          <cell r="D261" t="str">
            <v>Nei</v>
          </cell>
          <cell r="E261" t="str">
            <v>Ja</v>
          </cell>
          <cell r="F261" t="str">
            <v>Nei</v>
          </cell>
          <cell r="G261" t="str">
            <v>Arendal</v>
          </cell>
          <cell r="H261" t="str">
            <v>Nei</v>
          </cell>
          <cell r="I261" t="str">
            <v>Trygve Braarud?</v>
          </cell>
          <cell r="J261">
            <v>2020</v>
          </cell>
        </row>
        <row r="262">
          <cell r="A262" t="str">
            <v>HR106</v>
          </cell>
          <cell r="B262" t="str">
            <v>Groosfjorden-indre</v>
          </cell>
          <cell r="C262" t="str">
            <v>Nei</v>
          </cell>
          <cell r="D262" t="str">
            <v>Nei</v>
          </cell>
          <cell r="E262" t="str">
            <v>Ja</v>
          </cell>
          <cell r="F262" t="str">
            <v>Nei</v>
          </cell>
          <cell r="G262" t="str">
            <v>Arendal</v>
          </cell>
          <cell r="H262" t="str">
            <v>Nei</v>
          </cell>
          <cell r="I262" t="str">
            <v>Trygve Braarud?</v>
          </cell>
          <cell r="J262">
            <v>2020</v>
          </cell>
        </row>
        <row r="263">
          <cell r="A263">
            <v>2020</v>
          </cell>
          <cell r="B263">
            <v>2020</v>
          </cell>
          <cell r="C263">
            <v>2020</v>
          </cell>
          <cell r="D263">
            <v>2020</v>
          </cell>
          <cell r="E263">
            <v>2020</v>
          </cell>
          <cell r="F263">
            <v>2020</v>
          </cell>
          <cell r="G263">
            <v>2020</v>
          </cell>
          <cell r="H263">
            <v>2020</v>
          </cell>
          <cell r="I263">
            <v>2020</v>
          </cell>
          <cell r="J263">
            <v>2020</v>
          </cell>
        </row>
        <row r="264">
          <cell r="A264">
            <v>2020</v>
          </cell>
          <cell r="B264" t="str">
            <v xml:space="preserve">BR-bløtbunn referanse </v>
          </cell>
          <cell r="C264" t="str">
            <v>BT-bløtbunn trend</v>
          </cell>
          <cell r="D264">
            <v>2020</v>
          </cell>
          <cell r="E264">
            <v>2020</v>
          </cell>
          <cell r="F264">
            <v>2020</v>
          </cell>
          <cell r="G264">
            <v>2020</v>
          </cell>
          <cell r="H264">
            <v>2020</v>
          </cell>
          <cell r="I264">
            <v>2020</v>
          </cell>
          <cell r="J264">
            <v>2020</v>
          </cell>
        </row>
        <row r="265">
          <cell r="A265" t="str">
            <v>Bløtbunnsstasjoner</v>
          </cell>
          <cell r="B265" t="str">
            <v>VF Navn</v>
          </cell>
          <cell r="C265">
            <v>2017</v>
          </cell>
          <cell r="D265">
            <v>2018</v>
          </cell>
          <cell r="E265">
            <v>2019</v>
          </cell>
          <cell r="F265">
            <v>2020</v>
          </cell>
          <cell r="G265" t="str">
            <v>Område</v>
          </cell>
          <cell r="H265" t="str">
            <v>SNO</v>
          </cell>
          <cell r="I265" t="str">
            <v>Annen båt</v>
          </cell>
          <cell r="J265">
            <v>2020</v>
          </cell>
        </row>
        <row r="266">
          <cell r="A266" t="str">
            <v>BT44</v>
          </cell>
          <cell r="B266" t="str">
            <v>Arendal-Tromøy</v>
          </cell>
          <cell r="C266" t="str">
            <v>Nei</v>
          </cell>
          <cell r="D266" t="str">
            <v>Nei</v>
          </cell>
          <cell r="E266" t="str">
            <v>Ja</v>
          </cell>
          <cell r="F266" t="str">
            <v>Nei</v>
          </cell>
          <cell r="G266" t="str">
            <v>Arendal</v>
          </cell>
          <cell r="H266" t="str">
            <v>Nei</v>
          </cell>
          <cell r="I266" t="str">
            <v>Trygve Braarud?</v>
          </cell>
          <cell r="J266">
            <v>2020</v>
          </cell>
        </row>
        <row r="267">
          <cell r="A267" t="str">
            <v>BR1</v>
          </cell>
          <cell r="B267" t="str">
            <v>Grimstad-ytre</v>
          </cell>
          <cell r="C267" t="str">
            <v>Nei</v>
          </cell>
          <cell r="D267" t="str">
            <v>Nei</v>
          </cell>
          <cell r="E267" t="str">
            <v>Ja</v>
          </cell>
          <cell r="F267" t="str">
            <v>Nei</v>
          </cell>
          <cell r="G267" t="str">
            <v>Arendal</v>
          </cell>
          <cell r="H267" t="str">
            <v>Nei</v>
          </cell>
          <cell r="I267" t="str">
            <v>Trygve Braarud?</v>
          </cell>
          <cell r="J267">
            <v>2020</v>
          </cell>
        </row>
        <row r="268">
          <cell r="A268" t="str">
            <v>BT9</v>
          </cell>
          <cell r="B268" t="str">
            <v>Molldøra-Skrovsvedet</v>
          </cell>
          <cell r="C268" t="str">
            <v>Nei</v>
          </cell>
          <cell r="D268" t="str">
            <v>Ja</v>
          </cell>
          <cell r="E268" t="str">
            <v>Nei</v>
          </cell>
          <cell r="F268" t="str">
            <v>Nei</v>
          </cell>
          <cell r="G268" t="str">
            <v>Skrova</v>
          </cell>
          <cell r="H268" t="str">
            <v>Nei</v>
          </cell>
          <cell r="I268" t="str">
            <v>AP-N?</v>
          </cell>
          <cell r="J268">
            <v>2020</v>
          </cell>
        </row>
        <row r="269">
          <cell r="A269" t="str">
            <v>BT10</v>
          </cell>
          <cell r="B269" t="str">
            <v>Molldøra-Skrovsvedet</v>
          </cell>
          <cell r="C269" t="str">
            <v>Nei</v>
          </cell>
          <cell r="D269" t="str">
            <v>Ja</v>
          </cell>
          <cell r="E269" t="str">
            <v>Nei</v>
          </cell>
          <cell r="F269" t="str">
            <v>Nei</v>
          </cell>
          <cell r="G269" t="str">
            <v>Skrova</v>
          </cell>
          <cell r="H269" t="str">
            <v>Nei</v>
          </cell>
          <cell r="I269" t="str">
            <v>AP-N?</v>
          </cell>
          <cell r="J269">
            <v>2020</v>
          </cell>
        </row>
        <row r="270">
          <cell r="A270">
            <v>2020</v>
          </cell>
          <cell r="B270">
            <v>2020</v>
          </cell>
          <cell r="C270">
            <v>2020</v>
          </cell>
          <cell r="D270">
            <v>2020</v>
          </cell>
          <cell r="E270">
            <v>2020</v>
          </cell>
          <cell r="F270">
            <v>2020</v>
          </cell>
          <cell r="G270">
            <v>2020</v>
          </cell>
          <cell r="H270">
            <v>2020</v>
          </cell>
          <cell r="I270">
            <v>2020</v>
          </cell>
          <cell r="J270">
            <v>2020</v>
          </cell>
        </row>
        <row r="271">
          <cell r="A271">
            <v>2020</v>
          </cell>
          <cell r="B271" t="str">
            <v>VR-vann referanse</v>
          </cell>
          <cell r="C271" t="str">
            <v>VT-vann trend</v>
          </cell>
          <cell r="D271">
            <v>2020</v>
          </cell>
          <cell r="E271">
            <v>2020</v>
          </cell>
          <cell r="F271">
            <v>2020</v>
          </cell>
          <cell r="G271">
            <v>2020</v>
          </cell>
          <cell r="H271">
            <v>2020</v>
          </cell>
          <cell r="I271">
            <v>2020</v>
          </cell>
          <cell r="J271">
            <v>2020</v>
          </cell>
        </row>
        <row r="272">
          <cell r="A272" t="str">
            <v>Hydrografistasjoner</v>
          </cell>
          <cell r="B272" t="str">
            <v>VF Navn</v>
          </cell>
          <cell r="C272">
            <v>2017</v>
          </cell>
          <cell r="D272">
            <v>2018</v>
          </cell>
          <cell r="E272">
            <v>2019</v>
          </cell>
          <cell r="F272">
            <v>2020</v>
          </cell>
          <cell r="G272" t="str">
            <v>Område</v>
          </cell>
          <cell r="H272" t="str">
            <v>SNO</v>
          </cell>
          <cell r="I272" t="str">
            <v>Annen båt</v>
          </cell>
          <cell r="J272" t="str">
            <v>Prøvedyp</v>
          </cell>
        </row>
        <row r="273">
          <cell r="A273" t="str">
            <v>VT5</v>
          </cell>
          <cell r="B273" t="str">
            <v>Arendal-Tromøy</v>
          </cell>
          <cell r="C273" t="str">
            <v>Ja</v>
          </cell>
          <cell r="D273" t="str">
            <v>Ja</v>
          </cell>
          <cell r="E273" t="str">
            <v>Ja</v>
          </cell>
          <cell r="F273" t="str">
            <v>Ja</v>
          </cell>
          <cell r="G273" t="str">
            <v>Arendal</v>
          </cell>
          <cell r="H273" t="str">
            <v>Nei</v>
          </cell>
          <cell r="I273" t="str">
            <v>Trygve Braarud?</v>
          </cell>
          <cell r="J273">
            <v>8</v>
          </cell>
        </row>
        <row r="274">
          <cell r="A274" t="str">
            <v>VT29</v>
          </cell>
          <cell r="B274" t="str">
            <v>Vestfjorden-indre</v>
          </cell>
          <cell r="C274" t="str">
            <v>Ja</v>
          </cell>
          <cell r="D274" t="str">
            <v>Ja</v>
          </cell>
          <cell r="E274" t="str">
            <v>Ja</v>
          </cell>
          <cell r="F274" t="str">
            <v>Ja</v>
          </cell>
          <cell r="G274" t="str">
            <v>Skrova</v>
          </cell>
          <cell r="H274" t="str">
            <v>Nei</v>
          </cell>
          <cell r="I274" t="str">
            <v>AP-N?</v>
          </cell>
          <cell r="J274">
            <v>13</v>
          </cell>
        </row>
        <row r="275">
          <cell r="A275">
            <v>13</v>
          </cell>
          <cell r="B275">
            <v>13</v>
          </cell>
          <cell r="C275">
            <v>13</v>
          </cell>
          <cell r="D275">
            <v>13</v>
          </cell>
          <cell r="E275">
            <v>13</v>
          </cell>
          <cell r="F275">
            <v>13</v>
          </cell>
          <cell r="G275">
            <v>13</v>
          </cell>
          <cell r="H275">
            <v>13</v>
          </cell>
          <cell r="I275">
            <v>13</v>
          </cell>
          <cell r="J275">
            <v>13</v>
          </cell>
        </row>
        <row r="276">
          <cell r="A276" t="str">
            <v>Opsjon</v>
          </cell>
          <cell r="B276">
            <v>13</v>
          </cell>
          <cell r="C276">
            <v>13</v>
          </cell>
          <cell r="D276">
            <v>13</v>
          </cell>
          <cell r="E276">
            <v>13</v>
          </cell>
          <cell r="F276">
            <v>13</v>
          </cell>
          <cell r="G276">
            <v>13</v>
          </cell>
          <cell r="H276">
            <v>13</v>
          </cell>
          <cell r="I276">
            <v>13</v>
          </cell>
          <cell r="J276">
            <v>13</v>
          </cell>
        </row>
        <row r="277">
          <cell r="A277" t="str">
            <v>VT49</v>
          </cell>
          <cell r="B277" t="str">
            <v>Østerfjorden</v>
          </cell>
          <cell r="C277" t="str">
            <v>Ja</v>
          </cell>
          <cell r="D277" t="str">
            <v>Ja</v>
          </cell>
          <cell r="E277" t="str">
            <v>Ja</v>
          </cell>
          <cell r="F277" t="str">
            <v>Ja</v>
          </cell>
          <cell r="G277" t="str">
            <v>Arendal</v>
          </cell>
          <cell r="H277" t="str">
            <v>Nei</v>
          </cell>
          <cell r="I277" t="str">
            <v>Trygve Braarud?</v>
          </cell>
          <cell r="J277">
            <v>12</v>
          </cell>
        </row>
        <row r="278">
          <cell r="A278" t="str">
            <v>VT50</v>
          </cell>
          <cell r="B278" t="str">
            <v>Topdalsfjorden</v>
          </cell>
          <cell r="C278" t="str">
            <v>Ja</v>
          </cell>
          <cell r="D278" t="str">
            <v>Ja</v>
          </cell>
          <cell r="E278" t="str">
            <v>Ja</v>
          </cell>
          <cell r="F278" t="str">
            <v>Ja</v>
          </cell>
          <cell r="G278" t="str">
            <v>Arendal</v>
          </cell>
          <cell r="H278" t="str">
            <v>Nei</v>
          </cell>
          <cell r="I278" t="str">
            <v>Trygve Braarud?</v>
          </cell>
          <cell r="J278">
            <v>8</v>
          </cell>
        </row>
        <row r="279">
          <cell r="A279">
            <v>8</v>
          </cell>
          <cell r="B279">
            <v>8</v>
          </cell>
          <cell r="C279">
            <v>8</v>
          </cell>
          <cell r="D279">
            <v>8</v>
          </cell>
          <cell r="E279">
            <v>8</v>
          </cell>
          <cell r="F279">
            <v>8</v>
          </cell>
          <cell r="G279">
            <v>8</v>
          </cell>
          <cell r="H279">
            <v>8</v>
          </cell>
          <cell r="I279">
            <v>8</v>
          </cell>
          <cell r="J279">
            <v>8</v>
          </cell>
        </row>
        <row r="280">
          <cell r="A280">
            <v>8</v>
          </cell>
          <cell r="B280" t="str">
            <v>ZR-ålegress referanse</v>
          </cell>
          <cell r="C280" t="str">
            <v>ZT-ålegress trend</v>
          </cell>
          <cell r="D280">
            <v>8</v>
          </cell>
          <cell r="E280">
            <v>8</v>
          </cell>
          <cell r="F280">
            <v>8</v>
          </cell>
          <cell r="G280">
            <v>8</v>
          </cell>
          <cell r="H280">
            <v>8</v>
          </cell>
          <cell r="I280">
            <v>8</v>
          </cell>
          <cell r="J280">
            <v>8</v>
          </cell>
        </row>
        <row r="281">
          <cell r="A281" t="str">
            <v>Ålegressstasjoner</v>
          </cell>
          <cell r="B281" t="str">
            <v>VF Navn</v>
          </cell>
          <cell r="C281">
            <v>2017</v>
          </cell>
          <cell r="D281">
            <v>2018</v>
          </cell>
          <cell r="E281">
            <v>2019</v>
          </cell>
          <cell r="F281">
            <v>2020</v>
          </cell>
          <cell r="G281" t="str">
            <v>Område</v>
          </cell>
          <cell r="H281" t="str">
            <v>SNO</v>
          </cell>
          <cell r="I281" t="str">
            <v>Annen båt</v>
          </cell>
          <cell r="J281">
            <v>2020</v>
          </cell>
        </row>
        <row r="282">
          <cell r="A282" t="str">
            <v>Opsjon</v>
          </cell>
          <cell r="B282">
            <v>2020</v>
          </cell>
          <cell r="C282">
            <v>2020</v>
          </cell>
          <cell r="D282">
            <v>2020</v>
          </cell>
          <cell r="E282">
            <v>2020</v>
          </cell>
          <cell r="F282">
            <v>2020</v>
          </cell>
          <cell r="G282">
            <v>2020</v>
          </cell>
          <cell r="H282">
            <v>2020</v>
          </cell>
          <cell r="I282">
            <v>2020</v>
          </cell>
          <cell r="J282">
            <v>2020</v>
          </cell>
        </row>
        <row r="283">
          <cell r="A283" t="str">
            <v>ZR1</v>
          </cell>
          <cell r="B283" t="str">
            <v>Hesneskanaln-Hasseltangen</v>
          </cell>
          <cell r="C283" t="str">
            <v>Ja</v>
          </cell>
          <cell r="D283" t="str">
            <v>Nei</v>
          </cell>
          <cell r="E283" t="str">
            <v>Nei</v>
          </cell>
          <cell r="F283" t="str">
            <v>Nei</v>
          </cell>
          <cell r="G283" t="str">
            <v>Arendal</v>
          </cell>
          <cell r="H283" t="str">
            <v>Nei</v>
          </cell>
          <cell r="I283" t="str">
            <v>Trygve Braarud?</v>
          </cell>
        </row>
        <row r="284">
          <cell r="A284" t="str">
            <v>ZR3</v>
          </cell>
          <cell r="B284" t="str">
            <v>Nørholmskilen</v>
          </cell>
          <cell r="C284" t="str">
            <v>Ja</v>
          </cell>
          <cell r="D284" t="str">
            <v>Nei</v>
          </cell>
          <cell r="E284" t="str">
            <v>Nei</v>
          </cell>
          <cell r="F284" t="str">
            <v>Nei</v>
          </cell>
          <cell r="G284" t="str">
            <v>Arendal</v>
          </cell>
          <cell r="H284" t="str">
            <v>Nei</v>
          </cell>
          <cell r="I284" t="str">
            <v>Trygve Braarud?</v>
          </cell>
        </row>
        <row r="285">
          <cell r="A285" t="str">
            <v>ZR4</v>
          </cell>
          <cell r="B285" t="str">
            <v>Homborsund</v>
          </cell>
          <cell r="C285" t="str">
            <v>Ja</v>
          </cell>
          <cell r="D285" t="str">
            <v>Nei</v>
          </cell>
          <cell r="E285" t="str">
            <v>Nei</v>
          </cell>
          <cell r="F285" t="str">
            <v>Nei</v>
          </cell>
          <cell r="G285" t="str">
            <v>Arendal</v>
          </cell>
          <cell r="H285" t="str">
            <v>Nei</v>
          </cell>
          <cell r="I285" t="str">
            <v>Trygve Braarud?</v>
          </cell>
        </row>
        <row r="286">
          <cell r="A286" t="str">
            <v>ZR5</v>
          </cell>
          <cell r="B286" t="str">
            <v>Lillesandsfjord-ytre</v>
          </cell>
          <cell r="C286" t="str">
            <v>Ja</v>
          </cell>
          <cell r="D286" t="str">
            <v>Nei</v>
          </cell>
          <cell r="E286" t="str">
            <v>Nei</v>
          </cell>
          <cell r="F286" t="str">
            <v>Nei</v>
          </cell>
          <cell r="G286" t="str">
            <v>Arendal</v>
          </cell>
          <cell r="H286" t="str">
            <v>Nei</v>
          </cell>
          <cell r="I286" t="str">
            <v>Trygve Braarud?</v>
          </cell>
        </row>
        <row r="287">
          <cell r="A287" t="str">
            <v>ZT4</v>
          </cell>
          <cell r="B287" t="str">
            <v>Torbjørnsskjær</v>
          </cell>
          <cell r="C287" t="str">
            <v>Ja</v>
          </cell>
          <cell r="D287" t="str">
            <v>Nei</v>
          </cell>
          <cell r="E287" t="str">
            <v>Nei</v>
          </cell>
          <cell r="F287" t="str">
            <v>Nei</v>
          </cell>
          <cell r="G287" t="str">
            <v>Arendal</v>
          </cell>
          <cell r="H287" t="str">
            <v>Nei</v>
          </cell>
          <cell r="I287" t="str">
            <v>Trygve Braarud?</v>
          </cell>
        </row>
        <row r="288">
          <cell r="A288" t="str">
            <v>ZT28</v>
          </cell>
          <cell r="B288" t="str">
            <v>Arendal-Tromøy</v>
          </cell>
          <cell r="C288" t="str">
            <v>Ja</v>
          </cell>
          <cell r="D288" t="str">
            <v>Nei</v>
          </cell>
          <cell r="E288" t="str">
            <v>Nei</v>
          </cell>
          <cell r="F288" t="str">
            <v>Nei</v>
          </cell>
          <cell r="G288" t="str">
            <v>Arendal</v>
          </cell>
          <cell r="H288" t="str">
            <v>Nei</v>
          </cell>
          <cell r="I288" t="str">
            <v>Trygve Braarud?</v>
          </cell>
        </row>
        <row r="289">
          <cell r="A289" t="str">
            <v>ZT30</v>
          </cell>
          <cell r="B289" t="str">
            <v>Hovekilen-ytre</v>
          </cell>
          <cell r="C289" t="str">
            <v>Ja</v>
          </cell>
          <cell r="D289" t="str">
            <v>Nei</v>
          </cell>
          <cell r="E289" t="str">
            <v>Nei</v>
          </cell>
          <cell r="F289" t="str">
            <v>Nei</v>
          </cell>
          <cell r="G289" t="str">
            <v>Arendal</v>
          </cell>
          <cell r="H289" t="str">
            <v>Nei</v>
          </cell>
          <cell r="I289" t="str">
            <v>Trygve Braarud?</v>
          </cell>
        </row>
        <row r="290">
          <cell r="A290" t="str">
            <v>ZT33</v>
          </cell>
          <cell r="B290" t="str">
            <v>Sømskilen-Hasseltangen</v>
          </cell>
          <cell r="C290" t="str">
            <v>Ja</v>
          </cell>
          <cell r="D290" t="str">
            <v>Nei</v>
          </cell>
          <cell r="E290" t="str">
            <v>Nei</v>
          </cell>
          <cell r="F290" t="str">
            <v>Nei</v>
          </cell>
          <cell r="G290" t="str">
            <v>Arendal</v>
          </cell>
          <cell r="H290" t="str">
            <v>Nei</v>
          </cell>
          <cell r="I290" t="str">
            <v>Trygve Braarud?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e stasjoner"/>
      <sheetName val="Barentshavet"/>
      <sheetName val="Norskehavet Nord (I)"/>
      <sheetName val="Norskehavet Nord (II)"/>
      <sheetName val="Norskehavet Sør (II)"/>
      <sheetName val="Norskehavet Sør (I)"/>
      <sheetName val="Nordsjøen Nord"/>
      <sheetName val="Nordsjøen Sør"/>
      <sheetName val="Skagerrak"/>
      <sheetName val="Klima"/>
      <sheetName val="SNO båter"/>
    </sheetNames>
    <sheetDataSet>
      <sheetData sheetId="0">
        <row r="1">
          <cell r="A1" t="str">
            <v>Hardbunnstasjoner</v>
          </cell>
          <cell r="B1" t="str">
            <v>VF Navn</v>
          </cell>
          <cell r="C1">
            <v>2017</v>
          </cell>
          <cell r="D1">
            <v>2018</v>
          </cell>
          <cell r="E1">
            <v>2019</v>
          </cell>
          <cell r="F1">
            <v>2020</v>
          </cell>
          <cell r="G1" t="str">
            <v>Område</v>
          </cell>
          <cell r="H1" t="str">
            <v>SNO</v>
          </cell>
          <cell r="I1" t="str">
            <v>Annen båt</v>
          </cell>
        </row>
        <row r="2">
          <cell r="A2" t="str">
            <v>HR90</v>
          </cell>
          <cell r="B2" t="str">
            <v>Hopsfjorden</v>
          </cell>
          <cell r="C2" t="str">
            <v>Nei</v>
          </cell>
          <cell r="D2" t="str">
            <v>Nei</v>
          </cell>
          <cell r="E2" t="str">
            <v>Ja</v>
          </cell>
          <cell r="F2" t="str">
            <v>Nei</v>
          </cell>
          <cell r="G2" t="str">
            <v>Tanafjorden</v>
          </cell>
          <cell r="H2" t="str">
            <v>Nei</v>
          </cell>
          <cell r="I2"/>
        </row>
        <row r="3">
          <cell r="A3" t="str">
            <v>HR91</v>
          </cell>
          <cell r="B3" t="str">
            <v>Langfjorden</v>
          </cell>
          <cell r="C3" t="str">
            <v>Nei</v>
          </cell>
          <cell r="D3" t="str">
            <v>Nei</v>
          </cell>
          <cell r="E3" t="str">
            <v>Ja</v>
          </cell>
          <cell r="F3" t="str">
            <v>Nei</v>
          </cell>
          <cell r="G3" t="str">
            <v>Tanafjorden</v>
          </cell>
          <cell r="H3" t="str">
            <v>Nei</v>
          </cell>
          <cell r="I3"/>
        </row>
        <row r="4">
          <cell r="A4" t="str">
            <v>HR92</v>
          </cell>
          <cell r="B4" t="str">
            <v>Tanafjorden ytre</v>
          </cell>
          <cell r="C4" t="str">
            <v>Nei</v>
          </cell>
          <cell r="D4" t="str">
            <v>Nei</v>
          </cell>
          <cell r="E4" t="str">
            <v>Ja</v>
          </cell>
          <cell r="F4" t="str">
            <v>Nei</v>
          </cell>
          <cell r="G4" t="str">
            <v>Tanafjorden</v>
          </cell>
          <cell r="H4" t="str">
            <v>Nei</v>
          </cell>
          <cell r="I4"/>
        </row>
        <row r="5">
          <cell r="A5" t="str">
            <v>HR93</v>
          </cell>
          <cell r="B5" t="str">
            <v>Tanafjorden ytre</v>
          </cell>
          <cell r="C5" t="str">
            <v>Nei</v>
          </cell>
          <cell r="D5" t="str">
            <v>Nei</v>
          </cell>
          <cell r="E5" t="str">
            <v>Ja</v>
          </cell>
          <cell r="F5" t="str">
            <v>Nei</v>
          </cell>
          <cell r="G5" t="str">
            <v>Tanafjorden</v>
          </cell>
          <cell r="H5" t="str">
            <v>Nei</v>
          </cell>
          <cell r="I5"/>
        </row>
        <row r="6">
          <cell r="A6" t="str">
            <v>HR97</v>
          </cell>
          <cell r="B6" t="str">
            <v>Varangerfjorden-indre Finnmark</v>
          </cell>
          <cell r="C6" t="str">
            <v>Nei</v>
          </cell>
          <cell r="D6" t="str">
            <v>Nei</v>
          </cell>
          <cell r="E6" t="str">
            <v>Ja</v>
          </cell>
          <cell r="F6" t="str">
            <v>Nei</v>
          </cell>
          <cell r="G6" t="str">
            <v>Varangerfjorden</v>
          </cell>
          <cell r="H6" t="str">
            <v>Ja</v>
          </cell>
          <cell r="I6"/>
        </row>
        <row r="7">
          <cell r="A7" t="str">
            <v>HR98</v>
          </cell>
          <cell r="B7" t="str">
            <v>Karlebotn/Stuorravuonna</v>
          </cell>
          <cell r="C7" t="str">
            <v>Nei</v>
          </cell>
          <cell r="D7" t="str">
            <v>Nei</v>
          </cell>
          <cell r="E7" t="str">
            <v>Ja</v>
          </cell>
          <cell r="F7" t="str">
            <v>Nei</v>
          </cell>
          <cell r="G7" t="str">
            <v>Varangerfjorden</v>
          </cell>
          <cell r="H7" t="str">
            <v>Ja</v>
          </cell>
          <cell r="I7"/>
        </row>
        <row r="8">
          <cell r="A8" t="str">
            <v>HR101</v>
          </cell>
          <cell r="B8" t="str">
            <v>Neidenfjorden</v>
          </cell>
          <cell r="C8" t="str">
            <v>Nei</v>
          </cell>
          <cell r="D8" t="str">
            <v>Nei</v>
          </cell>
          <cell r="E8" t="str">
            <v>Ja</v>
          </cell>
          <cell r="F8" t="str">
            <v>Nei</v>
          </cell>
          <cell r="G8" t="str">
            <v>Varangerfjorden</v>
          </cell>
          <cell r="H8" t="str">
            <v>Ja</v>
          </cell>
          <cell r="I8"/>
        </row>
        <row r="9">
          <cell r="A9" t="str">
            <v>HT105</v>
          </cell>
          <cell r="B9" t="str">
            <v>Holmegråfjorden</v>
          </cell>
          <cell r="C9" t="str">
            <v>Nei</v>
          </cell>
          <cell r="D9" t="str">
            <v>Nei</v>
          </cell>
          <cell r="E9" t="str">
            <v>Ja</v>
          </cell>
          <cell r="F9" t="str">
            <v>Nei</v>
          </cell>
          <cell r="G9" t="str">
            <v>Varangerfjorden</v>
          </cell>
          <cell r="H9" t="str">
            <v>Ja</v>
          </cell>
          <cell r="I9"/>
        </row>
        <row r="10">
          <cell r="A10" t="str">
            <v>HT103</v>
          </cell>
          <cell r="B10" t="str">
            <v>Jarfjorden</v>
          </cell>
          <cell r="C10" t="str">
            <v>Nei</v>
          </cell>
          <cell r="D10" t="str">
            <v>Nei</v>
          </cell>
          <cell r="E10" t="str">
            <v>Ja</v>
          </cell>
          <cell r="F10" t="str">
            <v>Nei</v>
          </cell>
          <cell r="G10" t="str">
            <v>Varangerfjorden</v>
          </cell>
          <cell r="H10" t="str">
            <v>Ja</v>
          </cell>
          <cell r="I10"/>
        </row>
        <row r="11">
          <cell r="A11" t="str">
            <v>HT107</v>
          </cell>
          <cell r="B11" t="str">
            <v>Varangerfjorden ytre-Norsk Finsk</v>
          </cell>
          <cell r="C11" t="str">
            <v>Nei</v>
          </cell>
          <cell r="D11" t="str">
            <v>Nei</v>
          </cell>
          <cell r="E11" t="str">
            <v>Ja</v>
          </cell>
          <cell r="F11" t="str">
            <v>Nei</v>
          </cell>
          <cell r="G11" t="str">
            <v>Varangerfjorden</v>
          </cell>
          <cell r="H11" t="str">
            <v>Ja</v>
          </cell>
          <cell r="I11"/>
        </row>
        <row r="12">
          <cell r="A12" t="str">
            <v>HT181</v>
          </cell>
          <cell r="B12" t="str">
            <v>Langfjorden ytre</v>
          </cell>
          <cell r="C12" t="str">
            <v>Nei</v>
          </cell>
          <cell r="D12" t="str">
            <v>Nei</v>
          </cell>
          <cell r="E12" t="str">
            <v>Ja</v>
          </cell>
          <cell r="F12" t="str">
            <v>Nei</v>
          </cell>
          <cell r="G12" t="str">
            <v>Varangerfjorden</v>
          </cell>
          <cell r="H12" t="str">
            <v>Ja</v>
          </cell>
          <cell r="I12"/>
        </row>
        <row r="13">
          <cell r="A13" t="str">
            <v>HT182</v>
          </cell>
          <cell r="B13" t="str">
            <v>Bøkfjorden ytre</v>
          </cell>
          <cell r="C13" t="str">
            <v>Nei</v>
          </cell>
          <cell r="D13" t="str">
            <v>Nei</v>
          </cell>
          <cell r="E13" t="str">
            <v>Ja</v>
          </cell>
          <cell r="F13" t="str">
            <v>Nei</v>
          </cell>
          <cell r="G13" t="str">
            <v>Varangerfjorden</v>
          </cell>
          <cell r="H13" t="str">
            <v>Ja</v>
          </cell>
          <cell r="I13"/>
        </row>
        <row r="14">
          <cell r="A14"/>
          <cell r="B14"/>
          <cell r="C14"/>
          <cell r="D14"/>
          <cell r="E14"/>
          <cell r="F14"/>
          <cell r="G14"/>
          <cell r="H14"/>
          <cell r="I14"/>
        </row>
        <row r="15">
          <cell r="A15" t="str">
            <v>Opsjon</v>
          </cell>
          <cell r="B15"/>
          <cell r="C15"/>
          <cell r="D15"/>
          <cell r="E15"/>
          <cell r="F15"/>
          <cell r="G15"/>
          <cell r="H15"/>
          <cell r="I15"/>
        </row>
        <row r="16">
          <cell r="A16" t="str">
            <v>HR95</v>
          </cell>
          <cell r="B16" t="str">
            <v>Vardnesodden-Kjølnes</v>
          </cell>
          <cell r="C16" t="str">
            <v>Nei</v>
          </cell>
          <cell r="D16" t="str">
            <v>Nei</v>
          </cell>
          <cell r="E16" t="str">
            <v>Ja</v>
          </cell>
          <cell r="F16" t="str">
            <v>Nei</v>
          </cell>
          <cell r="G16" t="str">
            <v>Tanafjorden</v>
          </cell>
          <cell r="H16" t="str">
            <v>Nei</v>
          </cell>
          <cell r="I16"/>
        </row>
        <row r="17">
          <cell r="A17" t="str">
            <v>HR96</v>
          </cell>
          <cell r="B17" t="str">
            <v>Varangerfjorden-indre Finnmark</v>
          </cell>
          <cell r="C17" t="str">
            <v>Nei</v>
          </cell>
          <cell r="D17" t="str">
            <v>Nei</v>
          </cell>
          <cell r="E17" t="str">
            <v>Ja</v>
          </cell>
          <cell r="F17" t="str">
            <v>Nei</v>
          </cell>
          <cell r="G17" t="str">
            <v>Varangerfjorden</v>
          </cell>
          <cell r="H17" t="str">
            <v>Ja</v>
          </cell>
          <cell r="I17"/>
        </row>
        <row r="18">
          <cell r="A18" t="str">
            <v>HR99</v>
          </cell>
          <cell r="B18" t="str">
            <v>Varangerfjorden-indre Norsk Finsk</v>
          </cell>
          <cell r="C18" t="str">
            <v>Nei</v>
          </cell>
          <cell r="D18" t="str">
            <v>Nei</v>
          </cell>
          <cell r="E18" t="str">
            <v>Ja</v>
          </cell>
          <cell r="F18" t="str">
            <v>Nei</v>
          </cell>
          <cell r="G18" t="str">
            <v>Varangerfjorden</v>
          </cell>
          <cell r="H18" t="str">
            <v>Ja</v>
          </cell>
          <cell r="I18"/>
        </row>
        <row r="19">
          <cell r="A19" t="str">
            <v>HR100</v>
          </cell>
          <cell r="B19" t="str">
            <v>Neidenfjorden</v>
          </cell>
          <cell r="C19" t="str">
            <v>Nei</v>
          </cell>
          <cell r="D19" t="str">
            <v>Nei</v>
          </cell>
          <cell r="E19" t="str">
            <v>Ja</v>
          </cell>
          <cell r="F19" t="str">
            <v>Nei</v>
          </cell>
          <cell r="G19" t="str">
            <v>Varangerfjorden</v>
          </cell>
          <cell r="H19" t="str">
            <v>Ja</v>
          </cell>
          <cell r="I19"/>
        </row>
        <row r="20">
          <cell r="A20" t="str">
            <v>HT104</v>
          </cell>
          <cell r="B20" t="str">
            <v>Holmengråfjorden</v>
          </cell>
          <cell r="C20" t="str">
            <v>Nei</v>
          </cell>
          <cell r="D20" t="str">
            <v>Nei</v>
          </cell>
          <cell r="E20" t="str">
            <v>Ja</v>
          </cell>
          <cell r="F20" t="str">
            <v>Nei</v>
          </cell>
          <cell r="G20" t="str">
            <v>Varangerfjorden</v>
          </cell>
          <cell r="H20" t="str">
            <v>Ja</v>
          </cell>
          <cell r="I20"/>
        </row>
        <row r="21">
          <cell r="A21"/>
          <cell r="B21"/>
          <cell r="C21"/>
          <cell r="D21"/>
          <cell r="E21"/>
          <cell r="F21"/>
          <cell r="G21"/>
          <cell r="H21"/>
          <cell r="I21"/>
        </row>
        <row r="22">
          <cell r="A22"/>
          <cell r="B22" t="str">
            <v xml:space="preserve">BR-bløtbunn referanse </v>
          </cell>
          <cell r="C22" t="str">
            <v>BT-bløtbunn trend</v>
          </cell>
          <cell r="D22"/>
          <cell r="E22"/>
          <cell r="F22"/>
          <cell r="G22"/>
          <cell r="H22"/>
          <cell r="I22"/>
        </row>
        <row r="23">
          <cell r="A23" t="str">
            <v>Bløtbunnstasjoner</v>
          </cell>
          <cell r="B23" t="str">
            <v>VF Navn</v>
          </cell>
          <cell r="C23">
            <v>2017</v>
          </cell>
          <cell r="D23">
            <v>2018</v>
          </cell>
          <cell r="E23">
            <v>2019</v>
          </cell>
          <cell r="F23">
            <v>2020</v>
          </cell>
          <cell r="G23" t="str">
            <v>Område</v>
          </cell>
          <cell r="H23" t="str">
            <v>SNO</v>
          </cell>
          <cell r="I23" t="str">
            <v>Annen båt</v>
          </cell>
        </row>
        <row r="24">
          <cell r="A24" t="str">
            <v>BR41</v>
          </cell>
          <cell r="B24" t="str">
            <v>Langfjorden</v>
          </cell>
          <cell r="C24" t="str">
            <v>Nei</v>
          </cell>
          <cell r="D24" t="str">
            <v>Nei</v>
          </cell>
          <cell r="E24" t="str">
            <v>Ja</v>
          </cell>
          <cell r="F24" t="str">
            <v>Nei</v>
          </cell>
          <cell r="G24" t="str">
            <v>Tanafjorden</v>
          </cell>
          <cell r="H24" t="str">
            <v>Nei</v>
          </cell>
          <cell r="I24"/>
        </row>
        <row r="25">
          <cell r="A25" t="str">
            <v>BR43</v>
          </cell>
          <cell r="B25" t="str">
            <v>Vardnesodden-Kjølnes</v>
          </cell>
          <cell r="C25" t="str">
            <v>Nei</v>
          </cell>
          <cell r="D25" t="str">
            <v>Nei</v>
          </cell>
          <cell r="E25" t="str">
            <v>Ja</v>
          </cell>
          <cell r="F25" t="str">
            <v>Nei</v>
          </cell>
          <cell r="G25" t="str">
            <v>Tanafjorden</v>
          </cell>
          <cell r="H25" t="str">
            <v>Nei</v>
          </cell>
          <cell r="I25"/>
        </row>
        <row r="26">
          <cell r="A26" t="str">
            <v>BR100</v>
          </cell>
          <cell r="B26" t="str">
            <v>Varangerfjorden-indre Finnmarks</v>
          </cell>
          <cell r="C26" t="str">
            <v>Nei</v>
          </cell>
          <cell r="D26" t="str">
            <v>Nei</v>
          </cell>
          <cell r="E26" t="str">
            <v>Ja</v>
          </cell>
          <cell r="F26" t="str">
            <v>Nei</v>
          </cell>
          <cell r="G26" t="str">
            <v>Varangerfjorden</v>
          </cell>
          <cell r="H26" t="str">
            <v>Ja</v>
          </cell>
          <cell r="I26"/>
        </row>
        <row r="27">
          <cell r="A27" t="str">
            <v>BR112</v>
          </cell>
          <cell r="B27" t="str">
            <v>Kjøfjorden-ytre</v>
          </cell>
          <cell r="C27" t="str">
            <v>Nei</v>
          </cell>
          <cell r="D27" t="str">
            <v>Nei</v>
          </cell>
          <cell r="E27" t="str">
            <v>Ja</v>
          </cell>
          <cell r="F27" t="str">
            <v>Nei</v>
          </cell>
          <cell r="G27" t="str">
            <v>Varangerfjorden</v>
          </cell>
          <cell r="H27" t="str">
            <v>Ja</v>
          </cell>
          <cell r="I27"/>
        </row>
        <row r="28">
          <cell r="A28"/>
          <cell r="B28"/>
          <cell r="C28"/>
          <cell r="D28"/>
          <cell r="E28"/>
          <cell r="F28"/>
          <cell r="G28"/>
          <cell r="H28"/>
          <cell r="I28"/>
        </row>
        <row r="29">
          <cell r="A29" t="str">
            <v>Opsjon</v>
          </cell>
          <cell r="B29"/>
          <cell r="C29"/>
          <cell r="D29"/>
          <cell r="E29"/>
          <cell r="F29"/>
          <cell r="G29"/>
          <cell r="H29"/>
          <cell r="I29"/>
        </row>
        <row r="30">
          <cell r="A30" t="str">
            <v>BR40</v>
          </cell>
          <cell r="B30" t="str">
            <v>Gulgofjorden</v>
          </cell>
          <cell r="C30" t="str">
            <v>Nei</v>
          </cell>
          <cell r="D30" t="str">
            <v>Nei</v>
          </cell>
          <cell r="E30" t="str">
            <v>Ja</v>
          </cell>
          <cell r="F30" t="str">
            <v>Nei</v>
          </cell>
          <cell r="G30" t="str">
            <v>Tanafjorden</v>
          </cell>
          <cell r="H30" t="str">
            <v>Nei</v>
          </cell>
          <cell r="I30"/>
        </row>
        <row r="31">
          <cell r="A31" t="str">
            <v>BR42</v>
          </cell>
          <cell r="B31" t="str">
            <v>Koifjorden</v>
          </cell>
          <cell r="C31" t="str">
            <v>Nei</v>
          </cell>
          <cell r="D31" t="str">
            <v>Nei</v>
          </cell>
          <cell r="E31" t="str">
            <v>Ja</v>
          </cell>
          <cell r="F31" t="str">
            <v>Nei</v>
          </cell>
          <cell r="G31" t="str">
            <v>Tanafjorden</v>
          </cell>
          <cell r="H31" t="str">
            <v>Nei</v>
          </cell>
          <cell r="I31"/>
        </row>
        <row r="32">
          <cell r="A32" t="str">
            <v>BR44</v>
          </cell>
          <cell r="B32" t="str">
            <v>Vardnesodden-Kjølnes</v>
          </cell>
          <cell r="C32" t="str">
            <v>Nei</v>
          </cell>
          <cell r="D32" t="str">
            <v>Nei</v>
          </cell>
          <cell r="E32" t="str">
            <v>Ja</v>
          </cell>
          <cell r="F32" t="str">
            <v>Nei</v>
          </cell>
          <cell r="G32" t="str">
            <v>Tanafjorden</v>
          </cell>
          <cell r="H32" t="str">
            <v>Nei</v>
          </cell>
          <cell r="I32"/>
        </row>
        <row r="33">
          <cell r="A33" t="str">
            <v>BR45</v>
          </cell>
          <cell r="B33" t="str">
            <v>Vardnesodden-Kjølnes</v>
          </cell>
          <cell r="C33" t="str">
            <v>Nei</v>
          </cell>
          <cell r="D33" t="str">
            <v>Nei</v>
          </cell>
          <cell r="E33" t="str">
            <v>Ja</v>
          </cell>
          <cell r="F33" t="str">
            <v>Nei</v>
          </cell>
          <cell r="G33" t="str">
            <v>Tanafjorden</v>
          </cell>
          <cell r="H33" t="str">
            <v>Nei</v>
          </cell>
          <cell r="I33"/>
        </row>
        <row r="34">
          <cell r="A34" t="str">
            <v>BT134</v>
          </cell>
          <cell r="B34" t="str">
            <v>Korsfjorden</v>
          </cell>
          <cell r="C34" t="str">
            <v>Nei</v>
          </cell>
          <cell r="D34" t="str">
            <v>Nei</v>
          </cell>
          <cell r="E34" t="str">
            <v>Ja</v>
          </cell>
          <cell r="F34" t="str">
            <v>Nei</v>
          </cell>
          <cell r="G34" t="str">
            <v>Varangerfjorden</v>
          </cell>
          <cell r="H34" t="str">
            <v xml:space="preserve">Ja </v>
          </cell>
          <cell r="I34"/>
        </row>
        <row r="35">
          <cell r="A35" t="str">
            <v>BR96</v>
          </cell>
          <cell r="B35" t="str">
            <v>Varangerfjorden-indre Finnmark</v>
          </cell>
          <cell r="C35" t="str">
            <v>Nei</v>
          </cell>
          <cell r="D35" t="str">
            <v>Nei</v>
          </cell>
          <cell r="E35" t="str">
            <v>Ja</v>
          </cell>
          <cell r="F35" t="str">
            <v>Nei</v>
          </cell>
          <cell r="G35" t="str">
            <v>Varangerfjorden</v>
          </cell>
          <cell r="H35" t="str">
            <v xml:space="preserve">Ja </v>
          </cell>
          <cell r="I35"/>
        </row>
        <row r="36">
          <cell r="H36"/>
          <cell r="I36"/>
        </row>
        <row r="37">
          <cell r="A37"/>
          <cell r="B37" t="str">
            <v>VR-vann referanse</v>
          </cell>
          <cell r="C37" t="str">
            <v>VT-vann trend</v>
          </cell>
          <cell r="D37"/>
          <cell r="E37"/>
          <cell r="F37"/>
          <cell r="G37"/>
          <cell r="H37"/>
          <cell r="I37"/>
        </row>
        <row r="38">
          <cell r="A38" t="str">
            <v>Hydrografistasjoner</v>
          </cell>
          <cell r="B38" t="str">
            <v>VF Navn</v>
          </cell>
          <cell r="C38">
            <v>2017</v>
          </cell>
          <cell r="D38">
            <v>2018</v>
          </cell>
          <cell r="E38">
            <v>2019</v>
          </cell>
          <cell r="F38">
            <v>2020</v>
          </cell>
          <cell r="G38" t="str">
            <v>Område</v>
          </cell>
          <cell r="H38" t="str">
            <v>SNO</v>
          </cell>
          <cell r="I38" t="str">
            <v>Annen båt</v>
          </cell>
        </row>
        <row r="39">
          <cell r="A39" t="str">
            <v>VR7</v>
          </cell>
          <cell r="B39" t="str">
            <v>Langfjorden</v>
          </cell>
          <cell r="C39" t="str">
            <v>Ja</v>
          </cell>
          <cell r="D39" t="str">
            <v>Ja</v>
          </cell>
          <cell r="E39" t="str">
            <v>Ja</v>
          </cell>
          <cell r="F39" t="str">
            <v>Ja</v>
          </cell>
          <cell r="G39" t="str">
            <v>Tanafjorden</v>
          </cell>
          <cell r="H39" t="str">
            <v>Nei</v>
          </cell>
          <cell r="I39" t="str">
            <v>AP-N</v>
          </cell>
        </row>
        <row r="40">
          <cell r="A40" t="str">
            <v>VR24</v>
          </cell>
          <cell r="B40" t="str">
            <v>Tanafjorden ytre</v>
          </cell>
          <cell r="C40" t="str">
            <v>Ja</v>
          </cell>
          <cell r="D40" t="str">
            <v>Ja</v>
          </cell>
          <cell r="E40" t="str">
            <v>Ja</v>
          </cell>
          <cell r="F40" t="str">
            <v>Ja</v>
          </cell>
          <cell r="G40" t="str">
            <v>Tanafjorden</v>
          </cell>
          <cell r="H40" t="str">
            <v>Nei</v>
          </cell>
          <cell r="I40" t="str">
            <v>AP-N</v>
          </cell>
        </row>
        <row r="41">
          <cell r="A41" t="str">
            <v>VR21</v>
          </cell>
          <cell r="B41" t="str">
            <v>Varangerfjorden-ytre Norsk Finsk</v>
          </cell>
          <cell r="C41" t="str">
            <v>Ja</v>
          </cell>
          <cell r="D41" t="str">
            <v>Ja</v>
          </cell>
          <cell r="E41" t="str">
            <v>Ja</v>
          </cell>
          <cell r="F41" t="str">
            <v>Ja</v>
          </cell>
          <cell r="G41" t="str">
            <v>Varangerfjorden</v>
          </cell>
          <cell r="H41" t="str">
            <v>Ja</v>
          </cell>
          <cell r="I41"/>
        </row>
        <row r="43">
          <cell r="A43" t="str">
            <v>Hardbunnstasjoner</v>
          </cell>
          <cell r="B43" t="str">
            <v>VF Navn</v>
          </cell>
          <cell r="C43">
            <v>2017</v>
          </cell>
          <cell r="D43">
            <v>2018</v>
          </cell>
          <cell r="E43">
            <v>2019</v>
          </cell>
          <cell r="F43">
            <v>2020</v>
          </cell>
          <cell r="G43" t="str">
            <v>Område</v>
          </cell>
          <cell r="H43" t="str">
            <v>SNO</v>
          </cell>
          <cell r="I43" t="str">
            <v>Annen båt</v>
          </cell>
        </row>
        <row r="44">
          <cell r="A44" t="str">
            <v>HT73</v>
          </cell>
          <cell r="B44" t="str">
            <v>Trongskjomen-indre</v>
          </cell>
          <cell r="C44" t="str">
            <v>ja</v>
          </cell>
          <cell r="D44"/>
          <cell r="E44"/>
          <cell r="F44" t="str">
            <v>ja</v>
          </cell>
          <cell r="G44" t="str">
            <v>Ofotfjoren</v>
          </cell>
          <cell r="H44" t="str">
            <v>Nei</v>
          </cell>
          <cell r="I44"/>
        </row>
        <row r="45">
          <cell r="A45" t="str">
            <v>HT75</v>
          </cell>
          <cell r="B45" t="str">
            <v>Ofotfjorden</v>
          </cell>
          <cell r="C45" t="str">
            <v>ja</v>
          </cell>
          <cell r="D45"/>
          <cell r="E45"/>
          <cell r="F45" t="str">
            <v>ja</v>
          </cell>
          <cell r="G45" t="str">
            <v>Ofotfjorden</v>
          </cell>
          <cell r="H45" t="str">
            <v>Nei</v>
          </cell>
          <cell r="I45"/>
        </row>
        <row r="46">
          <cell r="A46" t="str">
            <v>HT139</v>
          </cell>
          <cell r="B46" t="str">
            <v>Trongskjomen-indre</v>
          </cell>
          <cell r="C46" t="str">
            <v>ja</v>
          </cell>
          <cell r="D46"/>
          <cell r="E46"/>
          <cell r="F46" t="str">
            <v>ja</v>
          </cell>
          <cell r="G46" t="str">
            <v>Ofotfjorden</v>
          </cell>
          <cell r="H46" t="str">
            <v>Nei</v>
          </cell>
          <cell r="I46"/>
        </row>
        <row r="47">
          <cell r="A47" t="str">
            <v>HT140</v>
          </cell>
          <cell r="B47" t="str">
            <v>Rombaken</v>
          </cell>
          <cell r="C47" t="str">
            <v>ja</v>
          </cell>
          <cell r="D47"/>
          <cell r="E47"/>
          <cell r="F47" t="str">
            <v>ja</v>
          </cell>
          <cell r="G47" t="str">
            <v>Ofotfjorden</v>
          </cell>
          <cell r="H47" t="str">
            <v>Nei</v>
          </cell>
          <cell r="I47"/>
        </row>
        <row r="48">
          <cell r="A48" t="str">
            <v>HR70</v>
          </cell>
          <cell r="B48" t="str">
            <v>Aursfjorden</v>
          </cell>
          <cell r="C48" t="str">
            <v>ja</v>
          </cell>
          <cell r="D48"/>
          <cell r="E48"/>
          <cell r="F48" t="str">
            <v>ja</v>
          </cell>
          <cell r="G48" t="str">
            <v>Malangen</v>
          </cell>
          <cell r="H48" t="str">
            <v>Nei</v>
          </cell>
          <cell r="I48"/>
        </row>
        <row r="49">
          <cell r="A49" t="str">
            <v>HR71</v>
          </cell>
          <cell r="B49" t="str">
            <v>Malangen-Rossfjorden</v>
          </cell>
          <cell r="C49" t="str">
            <v>ja</v>
          </cell>
          <cell r="D49"/>
          <cell r="E49"/>
          <cell r="F49" t="str">
            <v>ja</v>
          </cell>
          <cell r="G49" t="str">
            <v>Malangen</v>
          </cell>
          <cell r="H49" t="str">
            <v>Nei</v>
          </cell>
          <cell r="I49"/>
        </row>
        <row r="50">
          <cell r="A50" t="str">
            <v>HR72</v>
          </cell>
          <cell r="B50" t="str">
            <v>Malangen-indre</v>
          </cell>
          <cell r="C50" t="str">
            <v>ja</v>
          </cell>
          <cell r="D50"/>
          <cell r="E50"/>
          <cell r="F50" t="str">
            <v>ja</v>
          </cell>
          <cell r="G50" t="str">
            <v>Malangen</v>
          </cell>
          <cell r="H50" t="str">
            <v>Nei</v>
          </cell>
          <cell r="I50"/>
        </row>
        <row r="51">
          <cell r="A51" t="str">
            <v>HR73</v>
          </cell>
          <cell r="B51" t="str">
            <v>Malangen-indre</v>
          </cell>
          <cell r="C51" t="str">
            <v>ja</v>
          </cell>
          <cell r="D51"/>
          <cell r="E51"/>
          <cell r="F51" t="str">
            <v>ja</v>
          </cell>
          <cell r="G51" t="str">
            <v>Malangen</v>
          </cell>
          <cell r="H51" t="str">
            <v>Nei</v>
          </cell>
          <cell r="I51"/>
        </row>
        <row r="52">
          <cell r="A52" t="str">
            <v>HR142</v>
          </cell>
          <cell r="B52" t="str">
            <v>Målselvfjorden</v>
          </cell>
          <cell r="C52" t="str">
            <v>ja</v>
          </cell>
          <cell r="D52"/>
          <cell r="E52"/>
          <cell r="F52" t="str">
            <v>ja</v>
          </cell>
          <cell r="G52" t="str">
            <v>Malangen</v>
          </cell>
          <cell r="H52" t="str">
            <v>Nei</v>
          </cell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 t="str">
            <v>Opsjon</v>
          </cell>
          <cell r="B54"/>
          <cell r="C54"/>
          <cell r="D54"/>
          <cell r="E54"/>
          <cell r="F54"/>
          <cell r="G54"/>
          <cell r="H54"/>
          <cell r="I54"/>
        </row>
        <row r="55">
          <cell r="A55" t="str">
            <v>HT76</v>
          </cell>
          <cell r="B55" t="str">
            <v>Ofotfjorden</v>
          </cell>
          <cell r="C55" t="str">
            <v>ja</v>
          </cell>
          <cell r="D55"/>
          <cell r="E55"/>
          <cell r="F55" t="str">
            <v>ja</v>
          </cell>
          <cell r="G55" t="str">
            <v>Ofotfjorden</v>
          </cell>
          <cell r="H55" t="str">
            <v>Nei</v>
          </cell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 t="str">
            <v xml:space="preserve">BR-bløtbunn referanse </v>
          </cell>
          <cell r="C57" t="str">
            <v>BT-bløtbunn trend</v>
          </cell>
          <cell r="D57"/>
          <cell r="E57"/>
          <cell r="F57"/>
          <cell r="G57"/>
          <cell r="H57"/>
          <cell r="I57"/>
        </row>
        <row r="58">
          <cell r="A58" t="str">
            <v>Bløtbunnsstasjoner</v>
          </cell>
          <cell r="B58" t="str">
            <v>VF Navn</v>
          </cell>
          <cell r="C58">
            <v>2017</v>
          </cell>
          <cell r="D58">
            <v>2018</v>
          </cell>
          <cell r="E58">
            <v>2019</v>
          </cell>
          <cell r="F58">
            <v>2020</v>
          </cell>
          <cell r="G58" t="str">
            <v>Område</v>
          </cell>
          <cell r="H58" t="str">
            <v>SNO</v>
          </cell>
          <cell r="I58" t="str">
            <v>Annen båt</v>
          </cell>
        </row>
        <row r="59">
          <cell r="A59" t="str">
            <v>BT95</v>
          </cell>
          <cell r="B59" t="str">
            <v>Ofotfjorden</v>
          </cell>
          <cell r="C59" t="str">
            <v>ja</v>
          </cell>
          <cell r="D59"/>
          <cell r="E59"/>
          <cell r="F59" t="str">
            <v>ja</v>
          </cell>
          <cell r="G59" t="str">
            <v>Ofotfjorden</v>
          </cell>
          <cell r="H59" t="str">
            <v>Nei</v>
          </cell>
          <cell r="I59"/>
        </row>
        <row r="60">
          <cell r="A60" t="str">
            <v>BT96</v>
          </cell>
          <cell r="B60" t="str">
            <v>Herjangsfjorden</v>
          </cell>
          <cell r="C60" t="str">
            <v>ja</v>
          </cell>
          <cell r="D60"/>
          <cell r="E60"/>
          <cell r="F60" t="str">
            <v>ja</v>
          </cell>
          <cell r="G60" t="str">
            <v>Ofotfjorden</v>
          </cell>
          <cell r="H60" t="str">
            <v>Nei</v>
          </cell>
          <cell r="I60"/>
        </row>
        <row r="61">
          <cell r="A61" t="str">
            <v>BR115</v>
          </cell>
          <cell r="B61" t="str">
            <v>Malangen-indre</v>
          </cell>
          <cell r="C61" t="str">
            <v>ja</v>
          </cell>
          <cell r="D61"/>
          <cell r="E61"/>
          <cell r="F61" t="str">
            <v>ja</v>
          </cell>
          <cell r="G61" t="str">
            <v>Malangen</v>
          </cell>
          <cell r="H61" t="str">
            <v>Nei</v>
          </cell>
          <cell r="I61"/>
        </row>
        <row r="62">
          <cell r="A62" t="str">
            <v>BR116</v>
          </cell>
          <cell r="B62" t="str">
            <v>Målselvfjorden</v>
          </cell>
          <cell r="C62" t="str">
            <v>ja</v>
          </cell>
          <cell r="D62"/>
          <cell r="E62"/>
          <cell r="F62" t="str">
            <v>ja</v>
          </cell>
          <cell r="G62" t="str">
            <v>Malangen</v>
          </cell>
          <cell r="H62" t="str">
            <v>Nei</v>
          </cell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 t="str">
            <v>VR-vann referanse</v>
          </cell>
          <cell r="C64" t="str">
            <v>VT-vann trend</v>
          </cell>
          <cell r="D64"/>
          <cell r="E64"/>
          <cell r="F64"/>
          <cell r="G64"/>
          <cell r="H64"/>
          <cell r="I64"/>
        </row>
        <row r="65">
          <cell r="A65" t="str">
            <v>Hydrografistasjoner</v>
          </cell>
          <cell r="B65" t="str">
            <v>VF Navn</v>
          </cell>
          <cell r="C65">
            <v>2017</v>
          </cell>
          <cell r="D65">
            <v>2018</v>
          </cell>
          <cell r="E65">
            <v>2019</v>
          </cell>
          <cell r="F65">
            <v>2020</v>
          </cell>
          <cell r="G65" t="str">
            <v>Område</v>
          </cell>
          <cell r="H65" t="str">
            <v>SNO</v>
          </cell>
          <cell r="I65" t="str">
            <v>Annen båt</v>
          </cell>
        </row>
        <row r="66">
          <cell r="A66" t="str">
            <v>VT28</v>
          </cell>
          <cell r="B66" t="str">
            <v>Ofotfjorden</v>
          </cell>
          <cell r="C66" t="str">
            <v xml:space="preserve">ja </v>
          </cell>
          <cell r="D66" t="str">
            <v xml:space="preserve">ja </v>
          </cell>
          <cell r="E66" t="str">
            <v xml:space="preserve">ja </v>
          </cell>
          <cell r="F66" t="str">
            <v>ja</v>
          </cell>
          <cell r="G66" t="str">
            <v>Ofotfjorden</v>
          </cell>
          <cell r="H66" t="str">
            <v>Nei</v>
          </cell>
          <cell r="I66" t="str">
            <v>AP-N</v>
          </cell>
        </row>
        <row r="67">
          <cell r="A67" t="str">
            <v>VT43</v>
          </cell>
          <cell r="B67" t="str">
            <v>Trongskjomen-indre</v>
          </cell>
          <cell r="C67" t="str">
            <v xml:space="preserve">ja </v>
          </cell>
          <cell r="D67" t="str">
            <v xml:space="preserve">ja </v>
          </cell>
          <cell r="E67" t="str">
            <v xml:space="preserve">ja </v>
          </cell>
          <cell r="F67" t="str">
            <v>ja</v>
          </cell>
          <cell r="G67" t="str">
            <v>Ofotfjorden</v>
          </cell>
          <cell r="H67" t="str">
            <v>Nei</v>
          </cell>
          <cell r="I67" t="str">
            <v>AP-N</v>
          </cell>
        </row>
        <row r="68">
          <cell r="A68" t="str">
            <v>VR54</v>
          </cell>
          <cell r="B68" t="str">
            <v>Malangen-indre</v>
          </cell>
          <cell r="C68" t="str">
            <v xml:space="preserve">ja </v>
          </cell>
          <cell r="D68" t="str">
            <v xml:space="preserve">ja </v>
          </cell>
          <cell r="E68" t="str">
            <v xml:space="preserve">ja </v>
          </cell>
          <cell r="F68" t="str">
            <v>ja</v>
          </cell>
          <cell r="G68" t="str">
            <v>Malangen</v>
          </cell>
          <cell r="H68" t="str">
            <v>Nei</v>
          </cell>
          <cell r="I68" t="str">
            <v>AP-N</v>
          </cell>
        </row>
        <row r="69">
          <cell r="G69"/>
        </row>
        <row r="70">
          <cell r="A70" t="str">
            <v>Hardbunnstasjoner</v>
          </cell>
          <cell r="B70" t="str">
            <v>VF Navn</v>
          </cell>
          <cell r="C70">
            <v>2017</v>
          </cell>
          <cell r="D70">
            <v>2018</v>
          </cell>
          <cell r="E70">
            <v>2019</v>
          </cell>
          <cell r="F70">
            <v>2020</v>
          </cell>
          <cell r="G70" t="str">
            <v>Område</v>
          </cell>
          <cell r="H70" t="str">
            <v>SNO</v>
          </cell>
          <cell r="I70" t="str">
            <v>Annen båt</v>
          </cell>
        </row>
        <row r="71">
          <cell r="A71" t="str">
            <v>HT188</v>
          </cell>
          <cell r="B71" t="str">
            <v>Skjærstadfjorden</v>
          </cell>
          <cell r="C71" t="str">
            <v>Ja</v>
          </cell>
          <cell r="D71" t="str">
            <v>Nei</v>
          </cell>
          <cell r="E71" t="str">
            <v>Nei</v>
          </cell>
          <cell r="F71" t="str">
            <v>Ja</v>
          </cell>
          <cell r="G71" t="str">
            <v>Skjærstadfjorden</v>
          </cell>
          <cell r="H71" t="str">
            <v>Ja</v>
          </cell>
          <cell r="I71"/>
        </row>
        <row r="72">
          <cell r="A72" t="str">
            <v>HT189</v>
          </cell>
          <cell r="B72" t="str">
            <v>Skjærstadfjorden</v>
          </cell>
          <cell r="C72" t="str">
            <v>Ja</v>
          </cell>
          <cell r="D72" t="str">
            <v>Nei</v>
          </cell>
          <cell r="E72" t="str">
            <v>Nei</v>
          </cell>
          <cell r="F72" t="str">
            <v>Ja</v>
          </cell>
          <cell r="G72" t="str">
            <v>Skjærstadfjorden</v>
          </cell>
          <cell r="H72" t="str">
            <v>Ja</v>
          </cell>
          <cell r="I72"/>
        </row>
        <row r="73">
          <cell r="A73" t="str">
            <v>HT190</v>
          </cell>
          <cell r="B73" t="str">
            <v>Saltdalsfjorden</v>
          </cell>
          <cell r="C73" t="str">
            <v>Ja</v>
          </cell>
          <cell r="D73" t="str">
            <v>Nei</v>
          </cell>
          <cell r="E73" t="str">
            <v>Nei</v>
          </cell>
          <cell r="F73" t="str">
            <v>Ja</v>
          </cell>
          <cell r="G73" t="str">
            <v>Saltdalsfjorden</v>
          </cell>
          <cell r="H73" t="str">
            <v>Ja</v>
          </cell>
          <cell r="I73"/>
        </row>
        <row r="74">
          <cell r="A74" t="str">
            <v>HT191</v>
          </cell>
          <cell r="B74" t="str">
            <v>Saltdalsfjorden</v>
          </cell>
          <cell r="C74" t="str">
            <v>Ja</v>
          </cell>
          <cell r="D74" t="str">
            <v>Nei</v>
          </cell>
          <cell r="E74" t="str">
            <v>Nei</v>
          </cell>
          <cell r="F74" t="str">
            <v>Ja</v>
          </cell>
          <cell r="G74" t="str">
            <v>Saltdalsfjorden</v>
          </cell>
          <cell r="H74" t="str">
            <v>Ja</v>
          </cell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 t="str">
            <v xml:space="preserve">BR-bløtbunn referanse </v>
          </cell>
          <cell r="C76" t="str">
            <v>BT-bløtbunn trend</v>
          </cell>
          <cell r="D76"/>
          <cell r="E76"/>
          <cell r="F76"/>
          <cell r="G76"/>
          <cell r="H76"/>
          <cell r="I76"/>
        </row>
        <row r="77">
          <cell r="A77" t="str">
            <v>Bløtbunnsstasjoner</v>
          </cell>
          <cell r="B77" t="str">
            <v>VF Navn</v>
          </cell>
          <cell r="C77">
            <v>2017</v>
          </cell>
          <cell r="D77">
            <v>2018</v>
          </cell>
          <cell r="E77">
            <v>2019</v>
          </cell>
          <cell r="F77">
            <v>2020</v>
          </cell>
          <cell r="G77" t="str">
            <v>Område</v>
          </cell>
          <cell r="H77" t="str">
            <v>SNO</v>
          </cell>
          <cell r="I77" t="str">
            <v>Annen båt</v>
          </cell>
        </row>
        <row r="78">
          <cell r="A78" t="str">
            <v>BT140</v>
          </cell>
          <cell r="B78" t="str">
            <v>Skjærstadfjorden</v>
          </cell>
          <cell r="C78" t="str">
            <v>Ja</v>
          </cell>
          <cell r="D78" t="str">
            <v>Nei</v>
          </cell>
          <cell r="E78" t="str">
            <v>Nei</v>
          </cell>
          <cell r="F78" t="str">
            <v>Ja</v>
          </cell>
          <cell r="G78" t="str">
            <v>Skjærstadfjorden</v>
          </cell>
          <cell r="H78" t="str">
            <v>Ja</v>
          </cell>
          <cell r="I78"/>
        </row>
        <row r="79">
          <cell r="A79" t="str">
            <v>BT141</v>
          </cell>
          <cell r="B79" t="str">
            <v>Saltdalsfjorden</v>
          </cell>
          <cell r="C79" t="str">
            <v>Ja</v>
          </cell>
          <cell r="D79" t="str">
            <v>Nei</v>
          </cell>
          <cell r="E79" t="str">
            <v>Nei</v>
          </cell>
          <cell r="F79" t="str">
            <v>Ja</v>
          </cell>
          <cell r="G79" t="str">
            <v>Saltdalsfjorden</v>
          </cell>
          <cell r="H79" t="str">
            <v>Ja</v>
          </cell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 t="str">
            <v>VR-vann referanse</v>
          </cell>
          <cell r="C81" t="str">
            <v>VT-vann trend</v>
          </cell>
          <cell r="D81"/>
          <cell r="E81"/>
          <cell r="F81"/>
          <cell r="G81"/>
          <cell r="H81"/>
          <cell r="I81"/>
        </row>
        <row r="82">
          <cell r="A82" t="str">
            <v>Hydrografistasjoner</v>
          </cell>
          <cell r="B82" t="str">
            <v>VF Navn</v>
          </cell>
          <cell r="C82">
            <v>2017</v>
          </cell>
          <cell r="D82">
            <v>2018</v>
          </cell>
          <cell r="E82">
            <v>2019</v>
          </cell>
          <cell r="F82">
            <v>2020</v>
          </cell>
          <cell r="G82" t="str">
            <v>Område</v>
          </cell>
          <cell r="H82" t="str">
            <v>SNO</v>
          </cell>
          <cell r="I82" t="str">
            <v>Annen båt</v>
          </cell>
        </row>
        <row r="83">
          <cell r="A83" t="str">
            <v>VT81</v>
          </cell>
          <cell r="B83" t="str">
            <v>Skjærstadfjorden</v>
          </cell>
          <cell r="C83" t="str">
            <v>Ja</v>
          </cell>
          <cell r="D83" t="str">
            <v>Ja</v>
          </cell>
          <cell r="E83" t="str">
            <v>Ja</v>
          </cell>
          <cell r="F83" t="str">
            <v>Ja</v>
          </cell>
          <cell r="G83" t="str">
            <v>Skjærstadfjorden</v>
          </cell>
          <cell r="H83" t="str">
            <v>Ja</v>
          </cell>
          <cell r="I83" t="str">
            <v>AP-N</v>
          </cell>
        </row>
        <row r="84">
          <cell r="A84" t="str">
            <v>VT82</v>
          </cell>
          <cell r="B84" t="str">
            <v>Saltdalsfjorden</v>
          </cell>
          <cell r="C84" t="str">
            <v>Ja</v>
          </cell>
          <cell r="D84" t="str">
            <v>Ja</v>
          </cell>
          <cell r="E84" t="str">
            <v>Ja</v>
          </cell>
          <cell r="F84" t="str">
            <v>Ja</v>
          </cell>
          <cell r="G84" t="str">
            <v>Saltdalsfjorden</v>
          </cell>
          <cell r="H84" t="str">
            <v>Ja</v>
          </cell>
          <cell r="I84" t="str">
            <v>AP-N</v>
          </cell>
        </row>
        <row r="86">
          <cell r="A86" t="str">
            <v>Hardbunnstasjoner</v>
          </cell>
          <cell r="B86" t="str">
            <v>VF Navn</v>
          </cell>
          <cell r="C86">
            <v>2017</v>
          </cell>
          <cell r="D86">
            <v>2018</v>
          </cell>
          <cell r="E86">
            <v>2019</v>
          </cell>
          <cell r="F86">
            <v>2020</v>
          </cell>
          <cell r="G86" t="str">
            <v>Område</v>
          </cell>
          <cell r="H86" t="str">
            <v>SNO</v>
          </cell>
          <cell r="I86" t="str">
            <v>Annen båt</v>
          </cell>
        </row>
        <row r="87">
          <cell r="A87" t="str">
            <v>HT57</v>
          </cell>
          <cell r="B87" t="str">
            <v>Trondheimsfjorden-Levanger</v>
          </cell>
          <cell r="C87" t="str">
            <v>Ja</v>
          </cell>
          <cell r="D87" t="str">
            <v>Nei</v>
          </cell>
          <cell r="E87" t="str">
            <v>Nei</v>
          </cell>
          <cell r="F87" t="str">
            <v>Ja</v>
          </cell>
          <cell r="G87" t="str">
            <v>Trondheimsfjorden</v>
          </cell>
          <cell r="H87" t="str">
            <v>Nei</v>
          </cell>
          <cell r="I87"/>
        </row>
        <row r="88">
          <cell r="A88" t="str">
            <v>HT58</v>
          </cell>
          <cell r="B88" t="str">
            <v>Trondheimsfjorden-Trondheim</v>
          </cell>
          <cell r="C88" t="str">
            <v>Ja</v>
          </cell>
          <cell r="D88" t="str">
            <v>Nei</v>
          </cell>
          <cell r="E88" t="str">
            <v>Nei</v>
          </cell>
          <cell r="F88" t="str">
            <v>Ja</v>
          </cell>
          <cell r="G88" t="str">
            <v>Trondheimsfjorden</v>
          </cell>
          <cell r="H88" t="str">
            <v>Nei</v>
          </cell>
          <cell r="I88"/>
        </row>
        <row r="89">
          <cell r="A89" t="str">
            <v>HR112</v>
          </cell>
          <cell r="B89" t="str">
            <v>Linesfjorden</v>
          </cell>
          <cell r="C89" t="str">
            <v>Ja</v>
          </cell>
          <cell r="D89" t="str">
            <v>Nei</v>
          </cell>
          <cell r="E89" t="str">
            <v>Nei</v>
          </cell>
          <cell r="F89" t="str">
            <v>Ja</v>
          </cell>
          <cell r="G89" t="str">
            <v>Trondheimsfjorden</v>
          </cell>
          <cell r="H89" t="str">
            <v>Nei</v>
          </cell>
          <cell r="I89"/>
        </row>
        <row r="90">
          <cell r="A90" t="str">
            <v>HR115</v>
          </cell>
          <cell r="B90" t="str">
            <v>Skråfjorden</v>
          </cell>
          <cell r="C90" t="str">
            <v>Ja</v>
          </cell>
          <cell r="D90" t="str">
            <v>Nei</v>
          </cell>
          <cell r="E90" t="str">
            <v>Nei</v>
          </cell>
          <cell r="F90" t="str">
            <v>Ja</v>
          </cell>
          <cell r="G90" t="str">
            <v>Trondheimsfjorden</v>
          </cell>
          <cell r="H90" t="str">
            <v>Nei</v>
          </cell>
          <cell r="I90"/>
        </row>
        <row r="91">
          <cell r="A91" t="str">
            <v>HR156</v>
          </cell>
          <cell r="B91" t="str">
            <v>Namsfjorden</v>
          </cell>
          <cell r="C91" t="str">
            <v>Ja</v>
          </cell>
          <cell r="D91" t="str">
            <v>Nei</v>
          </cell>
          <cell r="E91" t="str">
            <v>Nei</v>
          </cell>
          <cell r="F91" t="str">
            <v xml:space="preserve">Ja </v>
          </cell>
          <cell r="G91" t="str">
            <v>Namsfjorden</v>
          </cell>
          <cell r="H91" t="str">
            <v>Nei</v>
          </cell>
          <cell r="I91"/>
        </row>
        <row r="92">
          <cell r="A92" t="str">
            <v>HR157</v>
          </cell>
          <cell r="B92" t="str">
            <v>Namsfjorden</v>
          </cell>
          <cell r="C92" t="str">
            <v>Ja</v>
          </cell>
          <cell r="D92" t="str">
            <v>Nei</v>
          </cell>
          <cell r="E92" t="str">
            <v>Nei</v>
          </cell>
          <cell r="F92" t="str">
            <v>Ja</v>
          </cell>
          <cell r="G92" t="str">
            <v>Namsfjorden</v>
          </cell>
          <cell r="H92" t="str">
            <v>Nei</v>
          </cell>
          <cell r="I92"/>
        </row>
        <row r="93">
          <cell r="A93" t="str">
            <v>HR158</v>
          </cell>
          <cell r="B93" t="str">
            <v>Namsfjorden</v>
          </cell>
          <cell r="C93" t="str">
            <v>Ja</v>
          </cell>
          <cell r="D93" t="str">
            <v>Nei</v>
          </cell>
          <cell r="E93" t="str">
            <v>Nei</v>
          </cell>
          <cell r="F93" t="str">
            <v>Ja</v>
          </cell>
          <cell r="G93" t="str">
            <v>Namsfjorden</v>
          </cell>
          <cell r="H93" t="str">
            <v>Nei</v>
          </cell>
          <cell r="I93"/>
        </row>
        <row r="94">
          <cell r="A94" t="str">
            <v>HT69</v>
          </cell>
          <cell r="B94" t="str">
            <v>Husværfjorden</v>
          </cell>
          <cell r="C94" t="str">
            <v>Ja</v>
          </cell>
          <cell r="D94" t="str">
            <v>Nei</v>
          </cell>
          <cell r="E94" t="str">
            <v xml:space="preserve">Nei </v>
          </cell>
          <cell r="F94" t="str">
            <v>Ja</v>
          </cell>
          <cell r="G94" t="str">
            <v>Helgeland</v>
          </cell>
          <cell r="H94" t="str">
            <v>Ja</v>
          </cell>
          <cell r="I94"/>
        </row>
        <row r="95">
          <cell r="A95" t="str">
            <v>HT70</v>
          </cell>
          <cell r="B95" t="str">
            <v>Søråsværfjorden</v>
          </cell>
          <cell r="C95" t="str">
            <v>Ja</v>
          </cell>
          <cell r="D95" t="str">
            <v xml:space="preserve">Nei </v>
          </cell>
          <cell r="E95" t="str">
            <v>Nei</v>
          </cell>
          <cell r="F95" t="str">
            <v>Ja</v>
          </cell>
          <cell r="G95" t="str">
            <v>Helgeland</v>
          </cell>
          <cell r="H95" t="str">
            <v>Ja</v>
          </cell>
          <cell r="I95"/>
        </row>
        <row r="96">
          <cell r="A96" t="str">
            <v>HR60</v>
          </cell>
          <cell r="B96" t="str">
            <v>Flovær</v>
          </cell>
          <cell r="C96" t="str">
            <v>Ja</v>
          </cell>
          <cell r="D96" t="str">
            <v>Nei</v>
          </cell>
          <cell r="E96" t="str">
            <v>Nei</v>
          </cell>
          <cell r="F96" t="str">
            <v>Ja</v>
          </cell>
          <cell r="G96" t="str">
            <v>Helgeland</v>
          </cell>
          <cell r="H96" t="str">
            <v>Ja</v>
          </cell>
          <cell r="I96"/>
        </row>
        <row r="97">
          <cell r="A97" t="str">
            <v>HR61</v>
          </cell>
          <cell r="B97" t="str">
            <v>Flovær</v>
          </cell>
          <cell r="C97" t="str">
            <v>Ja</v>
          </cell>
          <cell r="D97" t="str">
            <v>Nei</v>
          </cell>
          <cell r="E97" t="str">
            <v>Nei</v>
          </cell>
          <cell r="F97" t="str">
            <v xml:space="preserve">Ja </v>
          </cell>
          <cell r="G97" t="str">
            <v>Helgeland</v>
          </cell>
          <cell r="H97" t="str">
            <v>Ja</v>
          </cell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 t="str">
            <v xml:space="preserve">BR-bløtbunn referanse </v>
          </cell>
          <cell r="C99" t="str">
            <v>BT-bløtbunn trend</v>
          </cell>
          <cell r="D99"/>
          <cell r="E99"/>
          <cell r="F99"/>
          <cell r="G99"/>
          <cell r="H99"/>
          <cell r="I99"/>
        </row>
        <row r="100">
          <cell r="A100" t="str">
            <v>Bløtbunnsstasjoner</v>
          </cell>
          <cell r="B100" t="str">
            <v>VF Navn</v>
          </cell>
          <cell r="C100">
            <v>2017</v>
          </cell>
          <cell r="D100">
            <v>2018</v>
          </cell>
          <cell r="E100">
            <v>2019</v>
          </cell>
          <cell r="F100">
            <v>2020</v>
          </cell>
          <cell r="G100" t="str">
            <v>Område</v>
          </cell>
          <cell r="H100" t="str">
            <v>SNO</v>
          </cell>
          <cell r="I100" t="str">
            <v>Annen båt</v>
          </cell>
        </row>
        <row r="101">
          <cell r="A101" t="str">
            <v>BT77</v>
          </cell>
          <cell r="B101" t="str">
            <v>Stjørdalsfjorden</v>
          </cell>
          <cell r="C101" t="str">
            <v>Ja</v>
          </cell>
          <cell r="D101" t="str">
            <v>Nei</v>
          </cell>
          <cell r="E101" t="str">
            <v>Nei</v>
          </cell>
          <cell r="F101" t="str">
            <v>Ja</v>
          </cell>
          <cell r="G101" t="str">
            <v>Trondheimsfjorden</v>
          </cell>
          <cell r="H101" t="str">
            <v>Nei</v>
          </cell>
          <cell r="I101"/>
        </row>
        <row r="102">
          <cell r="A102" t="str">
            <v>BR65</v>
          </cell>
          <cell r="B102" t="str">
            <v>Frohavet sør</v>
          </cell>
          <cell r="C102" t="str">
            <v>Ja</v>
          </cell>
          <cell r="D102" t="str">
            <v>Nei</v>
          </cell>
          <cell r="E102" t="str">
            <v>Nei</v>
          </cell>
          <cell r="F102" t="str">
            <v>Ja</v>
          </cell>
          <cell r="G102" t="str">
            <v>Trondheimsfjorden</v>
          </cell>
          <cell r="H102" t="str">
            <v>Nei</v>
          </cell>
          <cell r="I102"/>
        </row>
        <row r="103">
          <cell r="A103" t="str">
            <v>BR69</v>
          </cell>
          <cell r="B103" t="str">
            <v>Skrfåfjorden</v>
          </cell>
          <cell r="C103" t="str">
            <v>Ja</v>
          </cell>
          <cell r="D103" t="str">
            <v>Nei</v>
          </cell>
          <cell r="E103" t="str">
            <v>Nei</v>
          </cell>
          <cell r="F103" t="str">
            <v>Ja</v>
          </cell>
          <cell r="G103" t="str">
            <v>Trondheimsfjorden</v>
          </cell>
          <cell r="H103" t="str">
            <v>Nei</v>
          </cell>
          <cell r="I103"/>
        </row>
        <row r="104">
          <cell r="A104" t="str">
            <v>BR66</v>
          </cell>
          <cell r="B104" t="str">
            <v>Skjørafjorden</v>
          </cell>
          <cell r="C104" t="str">
            <v>Ja</v>
          </cell>
          <cell r="D104" t="str">
            <v>Nei</v>
          </cell>
          <cell r="E104" t="str">
            <v>Nei</v>
          </cell>
          <cell r="F104" t="str">
            <v>Ja</v>
          </cell>
          <cell r="G104" t="str">
            <v>Trondheimsfjorden</v>
          </cell>
          <cell r="H104" t="str">
            <v>Nei</v>
          </cell>
          <cell r="I104"/>
        </row>
        <row r="105">
          <cell r="A105" t="str">
            <v>BR114</v>
          </cell>
          <cell r="B105" t="str">
            <v>Namsfjorden</v>
          </cell>
          <cell r="C105" t="str">
            <v>Ja</v>
          </cell>
          <cell r="D105" t="str">
            <v>Nei</v>
          </cell>
          <cell r="E105" t="str">
            <v>Nei</v>
          </cell>
          <cell r="F105" t="str">
            <v>Ja</v>
          </cell>
          <cell r="G105" t="str">
            <v>Namsfjorden</v>
          </cell>
          <cell r="H105" t="str">
            <v>Nei</v>
          </cell>
          <cell r="I105"/>
        </row>
        <row r="106">
          <cell r="A106" t="str">
            <v>BT11</v>
          </cell>
          <cell r="B106" t="str">
            <v>Vefsenfjorden-ytre</v>
          </cell>
          <cell r="C106" t="str">
            <v>Ja</v>
          </cell>
          <cell r="D106" t="str">
            <v>Nei</v>
          </cell>
          <cell r="E106" t="str">
            <v>Nei</v>
          </cell>
          <cell r="F106" t="str">
            <v>Ja</v>
          </cell>
          <cell r="G106" t="str">
            <v>Helgeland</v>
          </cell>
          <cell r="H106" t="str">
            <v>Ja</v>
          </cell>
          <cell r="I106"/>
        </row>
        <row r="107">
          <cell r="A107" t="str">
            <v>BT14</v>
          </cell>
          <cell r="B107" t="str">
            <v>Floholmen</v>
          </cell>
          <cell r="C107" t="str">
            <v>Ja</v>
          </cell>
          <cell r="D107" t="str">
            <v>Nei</v>
          </cell>
          <cell r="E107" t="str">
            <v>Nei</v>
          </cell>
          <cell r="F107" t="str">
            <v>Ja</v>
          </cell>
          <cell r="G107" t="str">
            <v>Helgeland</v>
          </cell>
          <cell r="H107" t="str">
            <v>Ja</v>
          </cell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 t="str">
            <v>Opsjon</v>
          </cell>
          <cell r="B109"/>
          <cell r="C109"/>
          <cell r="D109"/>
          <cell r="E109"/>
          <cell r="F109"/>
          <cell r="G109"/>
          <cell r="H109"/>
          <cell r="I109"/>
        </row>
        <row r="110">
          <cell r="A110" t="str">
            <v>BT112</v>
          </cell>
          <cell r="B110" t="str">
            <v>Trondheimsfjorden-Levanger</v>
          </cell>
          <cell r="C110" t="str">
            <v>Ja</v>
          </cell>
          <cell r="D110" t="str">
            <v>Nei</v>
          </cell>
          <cell r="E110" t="str">
            <v>Nei</v>
          </cell>
          <cell r="F110" t="str">
            <v>Ja</v>
          </cell>
          <cell r="G110" t="str">
            <v>Trondheimsfjorden</v>
          </cell>
          <cell r="H110" t="str">
            <v>Nei</v>
          </cell>
          <cell r="I110"/>
        </row>
        <row r="111">
          <cell r="A111" t="str">
            <v>BT130</v>
          </cell>
          <cell r="B111" t="str">
            <v>Stjørdalsfjorden</v>
          </cell>
          <cell r="C111" t="str">
            <v>Ja</v>
          </cell>
          <cell r="D111" t="str">
            <v>Nei</v>
          </cell>
          <cell r="E111" t="str">
            <v>Nei</v>
          </cell>
          <cell r="F111" t="str">
            <v>Ja</v>
          </cell>
          <cell r="G111" t="str">
            <v>Trondheimsfjorden</v>
          </cell>
          <cell r="H111" t="str">
            <v>Nei</v>
          </cell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 t="str">
            <v>VR-vann referanse</v>
          </cell>
          <cell r="C113" t="str">
            <v>VT-vann trend</v>
          </cell>
          <cell r="D113"/>
          <cell r="E113"/>
          <cell r="F113"/>
          <cell r="G113"/>
          <cell r="H113"/>
          <cell r="I113"/>
        </row>
        <row r="114">
          <cell r="A114" t="str">
            <v>Hydrografistasjoner</v>
          </cell>
          <cell r="B114" t="str">
            <v>VF Navn</v>
          </cell>
          <cell r="C114">
            <v>2017</v>
          </cell>
          <cell r="D114">
            <v>2018</v>
          </cell>
          <cell r="E114">
            <v>2019</v>
          </cell>
          <cell r="F114">
            <v>2020</v>
          </cell>
          <cell r="G114" t="str">
            <v>Område</v>
          </cell>
          <cell r="H114" t="str">
            <v>SNO</v>
          </cell>
          <cell r="I114" t="str">
            <v>Annen båt</v>
          </cell>
        </row>
        <row r="115">
          <cell r="A115" t="str">
            <v>VT42</v>
          </cell>
          <cell r="B115" t="str">
            <v>Korsfjorden</v>
          </cell>
          <cell r="C115" t="str">
            <v>Ja</v>
          </cell>
          <cell r="D115" t="str">
            <v>Ja</v>
          </cell>
          <cell r="E115" t="str">
            <v>Ja</v>
          </cell>
          <cell r="F115" t="str">
            <v>Ja</v>
          </cell>
          <cell r="G115" t="str">
            <v>Trondheimsfjorden</v>
          </cell>
          <cell r="H115" t="str">
            <v>Nei</v>
          </cell>
          <cell r="I115"/>
        </row>
        <row r="116">
          <cell r="A116" t="str">
            <v>VR52</v>
          </cell>
          <cell r="B116" t="str">
            <v>Namsfjorden</v>
          </cell>
          <cell r="C116" t="str">
            <v>Ja</v>
          </cell>
          <cell r="D116" t="str">
            <v>Ja</v>
          </cell>
          <cell r="E116" t="str">
            <v>Ja</v>
          </cell>
          <cell r="F116" t="str">
            <v>Ja</v>
          </cell>
          <cell r="G116" t="str">
            <v>Namsfjorden</v>
          </cell>
          <cell r="H116" t="str">
            <v>Nei</v>
          </cell>
          <cell r="I116"/>
        </row>
        <row r="117">
          <cell r="A117" t="str">
            <v>VR31</v>
          </cell>
          <cell r="B117" t="str">
            <v>Vegafjorden-Ylvingen</v>
          </cell>
          <cell r="C117" t="str">
            <v>Ja</v>
          </cell>
          <cell r="D117" t="str">
            <v>Ja</v>
          </cell>
          <cell r="E117" t="str">
            <v>Ja</v>
          </cell>
          <cell r="F117" t="str">
            <v>Ja</v>
          </cell>
          <cell r="G117" t="str">
            <v>Helgeland</v>
          </cell>
          <cell r="H117" t="str">
            <v>Ja</v>
          </cell>
          <cell r="I117" t="str">
            <v>Nei</v>
          </cell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 t="str">
            <v>Opsjon</v>
          </cell>
          <cell r="B119"/>
          <cell r="C119"/>
          <cell r="D119"/>
          <cell r="E119"/>
          <cell r="F119"/>
          <cell r="G119"/>
          <cell r="H119"/>
          <cell r="I119"/>
        </row>
        <row r="120">
          <cell r="A120" t="str">
            <v>VT22</v>
          </cell>
          <cell r="B120" t="str">
            <v>Trondheim</v>
          </cell>
          <cell r="C120" t="str">
            <v>Ja</v>
          </cell>
          <cell r="D120" t="str">
            <v>Ja</v>
          </cell>
          <cell r="E120" t="str">
            <v>Ja</v>
          </cell>
          <cell r="F120" t="str">
            <v>Ja</v>
          </cell>
          <cell r="G120" t="str">
            <v>Trondheimsfjorden</v>
          </cell>
          <cell r="H120" t="str">
            <v>Nei</v>
          </cell>
          <cell r="I120"/>
        </row>
        <row r="122">
          <cell r="A122" t="str">
            <v>Hardbunnstasjoner</v>
          </cell>
          <cell r="B122" t="str">
            <v>VF Navn</v>
          </cell>
          <cell r="C122">
            <v>2017</v>
          </cell>
          <cell r="D122">
            <v>2018</v>
          </cell>
          <cell r="E122">
            <v>2019</v>
          </cell>
          <cell r="F122">
            <v>2020</v>
          </cell>
          <cell r="G122" t="str">
            <v>Område</v>
          </cell>
          <cell r="H122" t="str">
            <v>SNO</v>
          </cell>
          <cell r="I122" t="str">
            <v>Annen båt</v>
          </cell>
        </row>
        <row r="123">
          <cell r="A123" t="str">
            <v>HR46</v>
          </cell>
          <cell r="B123" t="str">
            <v>Herøyfjorden</v>
          </cell>
          <cell r="C123" t="str">
            <v>Nei</v>
          </cell>
          <cell r="D123" t="str">
            <v>Nei</v>
          </cell>
          <cell r="E123" t="str">
            <v>Ja</v>
          </cell>
          <cell r="F123" t="str">
            <v>Nei</v>
          </cell>
          <cell r="G123" t="str">
            <v>Ulsteinvik</v>
          </cell>
          <cell r="H123" t="str">
            <v>Nei</v>
          </cell>
          <cell r="I123" t="str">
            <v>Runde miljøsenter</v>
          </cell>
        </row>
        <row r="124">
          <cell r="A124" t="str">
            <v>HR49</v>
          </cell>
          <cell r="B124" t="str">
            <v>Steinsfjorden</v>
          </cell>
          <cell r="C124" t="str">
            <v>Nei</v>
          </cell>
          <cell r="D124" t="str">
            <v>Nei</v>
          </cell>
          <cell r="E124" t="str">
            <v>Ja</v>
          </cell>
          <cell r="F124" t="str">
            <v>Nei</v>
          </cell>
          <cell r="G124" t="str">
            <v>Ulsteinvik</v>
          </cell>
          <cell r="H124" t="str">
            <v>Nei</v>
          </cell>
          <cell r="I124"/>
        </row>
        <row r="125">
          <cell r="A125" t="str">
            <v>HR154</v>
          </cell>
          <cell r="B125" t="str">
            <v>Geirangerfjorden</v>
          </cell>
          <cell r="C125" t="str">
            <v>Nei</v>
          </cell>
          <cell r="D125" t="str">
            <v>Ja</v>
          </cell>
          <cell r="E125" t="str">
            <v>Nei</v>
          </cell>
          <cell r="F125" t="str">
            <v>Nei</v>
          </cell>
          <cell r="G125" t="str">
            <v>Geirangerfjorden</v>
          </cell>
          <cell r="H125" t="str">
            <v>Nei</v>
          </cell>
          <cell r="I125"/>
        </row>
        <row r="126">
          <cell r="A126" t="str">
            <v>HR165</v>
          </cell>
          <cell r="B126" t="str">
            <v>Geirangerfjorden</v>
          </cell>
          <cell r="C126" t="str">
            <v>Nei</v>
          </cell>
          <cell r="D126" t="str">
            <v>Ja</v>
          </cell>
          <cell r="E126" t="str">
            <v>Nei</v>
          </cell>
          <cell r="F126" t="str">
            <v>Nei</v>
          </cell>
          <cell r="G126" t="str">
            <v>Geirangerfjorden</v>
          </cell>
          <cell r="H126" t="str">
            <v>Nei</v>
          </cell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 t="str">
            <v xml:space="preserve">BR-bløtbunn referanse </v>
          </cell>
          <cell r="C128" t="str">
            <v>BT-bløtbunn trend</v>
          </cell>
          <cell r="D128"/>
          <cell r="E128"/>
          <cell r="F128"/>
          <cell r="G128"/>
          <cell r="H128"/>
          <cell r="I128"/>
        </row>
        <row r="129">
          <cell r="A129" t="str">
            <v>Bløtbunnsstasjoner</v>
          </cell>
          <cell r="B129" t="str">
            <v>VF Navn</v>
          </cell>
          <cell r="C129">
            <v>2017</v>
          </cell>
          <cell r="D129">
            <v>2018</v>
          </cell>
          <cell r="E129">
            <v>2019</v>
          </cell>
          <cell r="F129">
            <v>2020</v>
          </cell>
          <cell r="G129" t="str">
            <v>Område</v>
          </cell>
          <cell r="H129" t="str">
            <v>SNO</v>
          </cell>
          <cell r="I129" t="str">
            <v>Annen båt</v>
          </cell>
        </row>
        <row r="130">
          <cell r="A130" t="str">
            <v>BR70</v>
          </cell>
          <cell r="B130" t="str">
            <v>Herøyfjorden</v>
          </cell>
          <cell r="C130" t="str">
            <v>Nei</v>
          </cell>
          <cell r="D130" t="str">
            <v>Nei</v>
          </cell>
          <cell r="E130" t="str">
            <v>Ja</v>
          </cell>
          <cell r="F130" t="str">
            <v>Nei</v>
          </cell>
          <cell r="G130" t="str">
            <v>Ulsteinvik</v>
          </cell>
          <cell r="H130" t="str">
            <v>Nei</v>
          </cell>
          <cell r="I130"/>
        </row>
        <row r="131">
          <cell r="A131" t="str">
            <v>BR12</v>
          </cell>
          <cell r="B131" t="str">
            <v>Steinsfjorden</v>
          </cell>
          <cell r="C131" t="str">
            <v>Nei</v>
          </cell>
          <cell r="D131" t="str">
            <v>Nei</v>
          </cell>
          <cell r="E131" t="str">
            <v>Ja</v>
          </cell>
          <cell r="F131" t="str">
            <v>Nei</v>
          </cell>
          <cell r="G131" t="str">
            <v>Utsteinvik</v>
          </cell>
          <cell r="H131" t="str">
            <v>Nei</v>
          </cell>
          <cell r="I131"/>
        </row>
        <row r="132">
          <cell r="A132" t="str">
            <v>BR113</v>
          </cell>
          <cell r="B132" t="str">
            <v>Geirangerfjorden</v>
          </cell>
          <cell r="C132" t="str">
            <v>Nei</v>
          </cell>
          <cell r="D132" t="str">
            <v>Ja</v>
          </cell>
          <cell r="E132" t="str">
            <v>Nei</v>
          </cell>
          <cell r="F132" t="str">
            <v>Nei</v>
          </cell>
          <cell r="G132" t="str">
            <v>Geirangerfjorden</v>
          </cell>
          <cell r="H132" t="str">
            <v>Nei</v>
          </cell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 t="str">
            <v>VR-vann referanse</v>
          </cell>
          <cell r="C134" t="str">
            <v>VT-vann trend</v>
          </cell>
          <cell r="D134"/>
          <cell r="E134"/>
          <cell r="F134"/>
          <cell r="G134"/>
          <cell r="H134"/>
          <cell r="I134"/>
        </row>
        <row r="135">
          <cell r="A135" t="str">
            <v>Hydrografistasjoner</v>
          </cell>
          <cell r="B135" t="str">
            <v>VF Navn</v>
          </cell>
          <cell r="C135">
            <v>2017</v>
          </cell>
          <cell r="D135">
            <v>2018</v>
          </cell>
          <cell r="E135">
            <v>2019</v>
          </cell>
          <cell r="F135">
            <v>2020</v>
          </cell>
          <cell r="G135" t="str">
            <v>Område</v>
          </cell>
          <cell r="H135" t="str">
            <v>SNO</v>
          </cell>
          <cell r="I135" t="str">
            <v>Annen båt</v>
          </cell>
        </row>
        <row r="136">
          <cell r="A136" t="str">
            <v>VT71</v>
          </cell>
          <cell r="B136" t="str">
            <v>Steinsfjorden</v>
          </cell>
          <cell r="C136" t="str">
            <v>Ja</v>
          </cell>
          <cell r="D136" t="str">
            <v>Ja</v>
          </cell>
          <cell r="E136" t="str">
            <v>Ja</v>
          </cell>
          <cell r="F136" t="str">
            <v>Ja</v>
          </cell>
          <cell r="G136" t="str">
            <v>Ulsteinvik</v>
          </cell>
          <cell r="H136" t="str">
            <v>Nei</v>
          </cell>
          <cell r="I136" t="str">
            <v>Runde miljøsenter</v>
          </cell>
        </row>
        <row r="137">
          <cell r="A137" t="str">
            <v>VR51</v>
          </cell>
          <cell r="B137" t="str">
            <v>Geirangerfjorden</v>
          </cell>
          <cell r="C137" t="str">
            <v>Ja</v>
          </cell>
          <cell r="D137" t="str">
            <v>Ja</v>
          </cell>
          <cell r="E137" t="str">
            <v>Ja</v>
          </cell>
          <cell r="F137" t="str">
            <v>Ja</v>
          </cell>
          <cell r="G137" t="str">
            <v>Geirangerfjorden</v>
          </cell>
          <cell r="H137" t="str">
            <v>Nei</v>
          </cell>
          <cell r="I137" t="str">
            <v>Runde miljøsenter</v>
          </cell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1">
          <cell r="A141" t="str">
            <v>Hardbunnstasjoner</v>
          </cell>
          <cell r="B141" t="str">
            <v>VF Navn</v>
          </cell>
          <cell r="C141">
            <v>2017</v>
          </cell>
          <cell r="D141">
            <v>2018</v>
          </cell>
          <cell r="E141">
            <v>2019</v>
          </cell>
          <cell r="F141">
            <v>2020</v>
          </cell>
          <cell r="G141" t="str">
            <v>Område</v>
          </cell>
          <cell r="H141" t="str">
            <v>SNO</v>
          </cell>
          <cell r="I141" t="str">
            <v>Annen båt</v>
          </cell>
        </row>
        <row r="142">
          <cell r="A142" t="str">
            <v>HT37</v>
          </cell>
          <cell r="B142" t="str">
            <v>Selbjørnsfjorden</v>
          </cell>
          <cell r="C142" t="str">
            <v>Nei</v>
          </cell>
          <cell r="D142" t="str">
            <v>Ja</v>
          </cell>
          <cell r="E142" t="str">
            <v>Nei</v>
          </cell>
          <cell r="F142" t="str">
            <v>Nei</v>
          </cell>
          <cell r="G142" t="str">
            <v>Hardangerfjorden/Bjørnafjorden</v>
          </cell>
          <cell r="H142" t="str">
            <v>Nei</v>
          </cell>
          <cell r="I142"/>
        </row>
        <row r="143">
          <cell r="A143" t="str">
            <v>HT41</v>
          </cell>
          <cell r="B143" t="str">
            <v>Maurangerfjorden</v>
          </cell>
          <cell r="C143" t="str">
            <v>Nei</v>
          </cell>
          <cell r="D143" t="str">
            <v>Ja</v>
          </cell>
          <cell r="E143" t="str">
            <v>Nei</v>
          </cell>
          <cell r="F143" t="str">
            <v>Nei</v>
          </cell>
          <cell r="G143" t="str">
            <v>Hardangerfjorden/Bjørnafjorden</v>
          </cell>
          <cell r="H143" t="str">
            <v>Nei</v>
          </cell>
          <cell r="I143"/>
        </row>
        <row r="144">
          <cell r="A144" t="str">
            <v>HR26</v>
          </cell>
          <cell r="B144" t="str">
            <v>Eikelandsfjorden</v>
          </cell>
          <cell r="C144" t="str">
            <v>Nei</v>
          </cell>
          <cell r="D144" t="str">
            <v>Ja</v>
          </cell>
          <cell r="E144" t="str">
            <v>Nei</v>
          </cell>
          <cell r="F144" t="str">
            <v>Nei</v>
          </cell>
          <cell r="G144" t="str">
            <v>Hardangerfjorden/Bjørnafjorden</v>
          </cell>
          <cell r="H144" t="str">
            <v>Nei</v>
          </cell>
          <cell r="I144"/>
        </row>
        <row r="145">
          <cell r="A145" t="str">
            <v>HR120</v>
          </cell>
          <cell r="B145" t="str">
            <v>Korsfjorden</v>
          </cell>
          <cell r="C145" t="str">
            <v>Nei</v>
          </cell>
          <cell r="D145" t="str">
            <v>Ja</v>
          </cell>
          <cell r="E145" t="str">
            <v>Nei</v>
          </cell>
          <cell r="F145" t="str">
            <v>Nei</v>
          </cell>
          <cell r="G145" t="str">
            <v>Hardangerfjorden/Bjørnafjorden</v>
          </cell>
          <cell r="H145" t="str">
            <v>Nei</v>
          </cell>
          <cell r="I145"/>
        </row>
        <row r="146">
          <cell r="A146" t="str">
            <v>HT168</v>
          </cell>
          <cell r="B146" t="str">
            <v>Sognefjorden</v>
          </cell>
          <cell r="C146" t="str">
            <v>Ja</v>
          </cell>
          <cell r="D146" t="str">
            <v>Nei</v>
          </cell>
          <cell r="E146" t="str">
            <v>Nei</v>
          </cell>
          <cell r="F146" t="str">
            <v>Ja</v>
          </cell>
          <cell r="G146" t="str">
            <v>Sognefjorden</v>
          </cell>
          <cell r="H146" t="str">
            <v>Nei</v>
          </cell>
          <cell r="I146"/>
        </row>
        <row r="147">
          <cell r="A147" t="str">
            <v>HT169</v>
          </cell>
          <cell r="B147" t="str">
            <v>Sognefjorden</v>
          </cell>
          <cell r="C147" t="str">
            <v>Ja</v>
          </cell>
          <cell r="D147" t="str">
            <v>Nei</v>
          </cell>
          <cell r="E147" t="str">
            <v>Nei</v>
          </cell>
          <cell r="F147" t="str">
            <v>Ja</v>
          </cell>
          <cell r="G147" t="str">
            <v>Sognefjorden</v>
          </cell>
          <cell r="H147" t="str">
            <v>Nei</v>
          </cell>
          <cell r="I147"/>
        </row>
        <row r="148">
          <cell r="A148" t="str">
            <v>HT183</v>
          </cell>
          <cell r="B148" t="str">
            <v>Sognesjøen</v>
          </cell>
          <cell r="C148" t="str">
            <v>Ja</v>
          </cell>
          <cell r="D148" t="str">
            <v>Nei</v>
          </cell>
          <cell r="E148" t="str">
            <v>Nei</v>
          </cell>
          <cell r="F148" t="str">
            <v>Ja</v>
          </cell>
          <cell r="G148" t="str">
            <v>Sognefjorden</v>
          </cell>
          <cell r="H148" t="str">
            <v>Nei</v>
          </cell>
          <cell r="I148"/>
        </row>
        <row r="149">
          <cell r="A149" t="str">
            <v>HT184</v>
          </cell>
          <cell r="B149" t="str">
            <v>Sognesjøen</v>
          </cell>
          <cell r="C149" t="str">
            <v>Ja</v>
          </cell>
          <cell r="D149" t="str">
            <v>Nei</v>
          </cell>
          <cell r="E149" t="str">
            <v>Nei</v>
          </cell>
          <cell r="F149" t="str">
            <v>Ja</v>
          </cell>
          <cell r="G149" t="str">
            <v>Sognefjorden</v>
          </cell>
          <cell r="H149" t="str">
            <v>Nei</v>
          </cell>
          <cell r="I149"/>
        </row>
        <row r="150">
          <cell r="A150" t="str">
            <v>HT185</v>
          </cell>
          <cell r="B150" t="str">
            <v>Nyhammarsundet</v>
          </cell>
          <cell r="C150" t="str">
            <v>Ja</v>
          </cell>
          <cell r="D150" t="str">
            <v>Nei</v>
          </cell>
          <cell r="E150" t="str">
            <v>Nei</v>
          </cell>
          <cell r="F150" t="str">
            <v>Ja</v>
          </cell>
          <cell r="G150" t="str">
            <v>Sognefjorden</v>
          </cell>
          <cell r="H150" t="str">
            <v>Nei</v>
          </cell>
          <cell r="I150"/>
        </row>
        <row r="151">
          <cell r="A151" t="str">
            <v>HT186</v>
          </cell>
          <cell r="B151" t="str">
            <v>Aurlandsfjorden</v>
          </cell>
          <cell r="C151" t="str">
            <v>Ja</v>
          </cell>
          <cell r="D151" t="str">
            <v>Nei</v>
          </cell>
          <cell r="E151" t="str">
            <v>Nei</v>
          </cell>
          <cell r="F151" t="str">
            <v>Ja</v>
          </cell>
          <cell r="G151" t="str">
            <v>Aurlandsfjorden</v>
          </cell>
          <cell r="H151" t="str">
            <v>Nei</v>
          </cell>
          <cell r="I151"/>
        </row>
        <row r="152">
          <cell r="A152" t="str">
            <v>HT187</v>
          </cell>
          <cell r="B152" t="str">
            <v>Aurlandsfjorden</v>
          </cell>
          <cell r="C152" t="str">
            <v>Ja</v>
          </cell>
          <cell r="D152" t="str">
            <v>Nei</v>
          </cell>
          <cell r="E152" t="str">
            <v>Nei</v>
          </cell>
          <cell r="F152" t="str">
            <v>Ja</v>
          </cell>
          <cell r="G152" t="str">
            <v>Aurlandsfjorden</v>
          </cell>
          <cell r="H152" t="str">
            <v>Nei</v>
          </cell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 t="str">
            <v>Opsjon</v>
          </cell>
          <cell r="B154"/>
          <cell r="C154"/>
          <cell r="D154"/>
          <cell r="E154"/>
          <cell r="F154"/>
          <cell r="G154"/>
          <cell r="H154"/>
          <cell r="I154"/>
        </row>
        <row r="155">
          <cell r="A155" t="str">
            <v>HT38</v>
          </cell>
          <cell r="B155" t="str">
            <v>Kvinnheradfjorden</v>
          </cell>
          <cell r="C155" t="str">
            <v>Nei</v>
          </cell>
          <cell r="D155" t="str">
            <v>Ja</v>
          </cell>
          <cell r="E155" t="str">
            <v>Nei</v>
          </cell>
          <cell r="F155" t="str">
            <v>Nei</v>
          </cell>
          <cell r="G155" t="str">
            <v>Hardangerfjorden</v>
          </cell>
          <cell r="H155" t="str">
            <v>Nei</v>
          </cell>
          <cell r="I155"/>
        </row>
        <row r="156">
          <cell r="A156" t="str">
            <v>HR25</v>
          </cell>
          <cell r="B156" t="str">
            <v>Fusa-/Bjørnafjorden</v>
          </cell>
          <cell r="C156" t="str">
            <v>Nei</v>
          </cell>
          <cell r="D156" t="str">
            <v>Ja</v>
          </cell>
          <cell r="E156" t="str">
            <v>Nei</v>
          </cell>
          <cell r="F156" t="str">
            <v>Nei</v>
          </cell>
          <cell r="G156" t="str">
            <v>Bjørnafjorden</v>
          </cell>
          <cell r="H156" t="str">
            <v>Nei</v>
          </cell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 t="str">
            <v xml:space="preserve">BR-bløtbunn referanse </v>
          </cell>
          <cell r="C158" t="str">
            <v>BT-bløtbunn trend</v>
          </cell>
          <cell r="D158"/>
          <cell r="E158"/>
          <cell r="F158"/>
          <cell r="G158"/>
          <cell r="H158"/>
          <cell r="I158"/>
        </row>
        <row r="159">
          <cell r="A159" t="str">
            <v>Bløtbunnsstasjoner</v>
          </cell>
          <cell r="B159" t="str">
            <v>VF Navn</v>
          </cell>
          <cell r="C159">
            <v>2017</v>
          </cell>
          <cell r="D159">
            <v>2018</v>
          </cell>
          <cell r="E159">
            <v>2019</v>
          </cell>
          <cell r="F159">
            <v>2020</v>
          </cell>
          <cell r="G159" t="str">
            <v>Område</v>
          </cell>
          <cell r="H159" t="str">
            <v>SNO</v>
          </cell>
          <cell r="I159" t="str">
            <v>Annen båt</v>
          </cell>
        </row>
        <row r="160">
          <cell r="A160" t="str">
            <v>BT92</v>
          </cell>
          <cell r="B160" t="str">
            <v>Bjørnafjorden</v>
          </cell>
          <cell r="C160" t="str">
            <v>Nei</v>
          </cell>
          <cell r="D160" t="str">
            <v>Ja</v>
          </cell>
          <cell r="E160" t="str">
            <v>Nei</v>
          </cell>
          <cell r="F160" t="str">
            <v>Nei</v>
          </cell>
          <cell r="G160" t="str">
            <v>Bjørnafjorden</v>
          </cell>
          <cell r="H160" t="str">
            <v>Nei</v>
          </cell>
          <cell r="I160"/>
        </row>
        <row r="161">
          <cell r="A161" t="str">
            <v>BT133</v>
          </cell>
          <cell r="B161" t="str">
            <v>Fusa-/Bjørnafjorden</v>
          </cell>
          <cell r="C161" t="str">
            <v>Nei</v>
          </cell>
          <cell r="D161" t="str">
            <v>Ja</v>
          </cell>
          <cell r="E161" t="str">
            <v>Nei</v>
          </cell>
          <cell r="F161" t="str">
            <v>Nei</v>
          </cell>
          <cell r="G161" t="str">
            <v>Bjørnafjorden</v>
          </cell>
          <cell r="H161" t="str">
            <v>Nei</v>
          </cell>
          <cell r="I161"/>
        </row>
        <row r="162">
          <cell r="A162" t="str">
            <v>BR108</v>
          </cell>
          <cell r="B162" t="str">
            <v>Korsfjorden</v>
          </cell>
          <cell r="C162" t="str">
            <v>Nei</v>
          </cell>
          <cell r="D162" t="str">
            <v>Ja</v>
          </cell>
          <cell r="E162" t="str">
            <v>Nei</v>
          </cell>
          <cell r="F162" t="str">
            <v>Nei</v>
          </cell>
          <cell r="G162" t="str">
            <v>Bjørnafjorden</v>
          </cell>
          <cell r="H162" t="str">
            <v>Nei</v>
          </cell>
          <cell r="I162"/>
        </row>
        <row r="163">
          <cell r="A163" t="str">
            <v>BT132</v>
          </cell>
          <cell r="B163" t="str">
            <v>Maurangerfjorden</v>
          </cell>
          <cell r="C163" t="str">
            <v>Nei</v>
          </cell>
          <cell r="D163" t="str">
            <v>Ja</v>
          </cell>
          <cell r="E163" t="str">
            <v>Nei</v>
          </cell>
          <cell r="F163" t="str">
            <v>Nei</v>
          </cell>
          <cell r="G163" t="str">
            <v>Hardangerfjorden</v>
          </cell>
          <cell r="H163" t="str">
            <v>Nei</v>
          </cell>
          <cell r="I163"/>
        </row>
        <row r="164">
          <cell r="A164" t="str">
            <v>BT117</v>
          </cell>
          <cell r="B164" t="str">
            <v>Sognefjorden</v>
          </cell>
          <cell r="C164" t="str">
            <v>Ja</v>
          </cell>
          <cell r="D164" t="str">
            <v>Nei</v>
          </cell>
          <cell r="E164" t="str">
            <v xml:space="preserve">Nei </v>
          </cell>
          <cell r="F164" t="str">
            <v>Ja</v>
          </cell>
          <cell r="G164" t="str">
            <v>Sognefjorden</v>
          </cell>
          <cell r="H164" t="str">
            <v>Nei</v>
          </cell>
          <cell r="I164"/>
        </row>
        <row r="165">
          <cell r="A165" t="str">
            <v>BT124</v>
          </cell>
          <cell r="B165" t="str">
            <v>Sognefjorden</v>
          </cell>
          <cell r="C165" t="str">
            <v>Ja</v>
          </cell>
          <cell r="D165" t="str">
            <v>Nei</v>
          </cell>
          <cell r="E165" t="str">
            <v>Nei</v>
          </cell>
          <cell r="F165" t="str">
            <v>Ja</v>
          </cell>
          <cell r="G165" t="str">
            <v>Sognefjorden</v>
          </cell>
          <cell r="H165" t="str">
            <v>Nei</v>
          </cell>
          <cell r="I165"/>
        </row>
        <row r="166">
          <cell r="A166" t="str">
            <v>BT139</v>
          </cell>
          <cell r="B166" t="str">
            <v>Aurlandsfjorden</v>
          </cell>
          <cell r="C166" t="str">
            <v>Ja</v>
          </cell>
          <cell r="D166" t="str">
            <v>Nei</v>
          </cell>
          <cell r="E166" t="str">
            <v>Nei</v>
          </cell>
          <cell r="F166" t="str">
            <v>Nei</v>
          </cell>
          <cell r="G166" t="str">
            <v>Aurlandsfjorden</v>
          </cell>
          <cell r="H166" t="str">
            <v>Nei</v>
          </cell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 t="str">
            <v>Opsjon</v>
          </cell>
          <cell r="B168"/>
          <cell r="C168"/>
          <cell r="D168"/>
          <cell r="E168"/>
          <cell r="F168"/>
          <cell r="G168"/>
          <cell r="H168"/>
          <cell r="I168"/>
        </row>
        <row r="169">
          <cell r="A169" t="str">
            <v>BT131</v>
          </cell>
          <cell r="B169" t="str">
            <v>Kvinnheradsfjorden</v>
          </cell>
          <cell r="C169" t="str">
            <v>Nei</v>
          </cell>
          <cell r="D169" t="str">
            <v>Ja</v>
          </cell>
          <cell r="E169" t="str">
            <v>Nei</v>
          </cell>
          <cell r="F169" t="str">
            <v>Nei</v>
          </cell>
          <cell r="G169" t="str">
            <v>Hardangerfjorden</v>
          </cell>
          <cell r="H169" t="str">
            <v>Nei</v>
          </cell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 t="str">
            <v>VR-vann referanse</v>
          </cell>
          <cell r="C171" t="str">
            <v>VT-vann trend</v>
          </cell>
          <cell r="D171"/>
          <cell r="E171"/>
          <cell r="F171"/>
          <cell r="G171"/>
          <cell r="H171"/>
          <cell r="I171"/>
        </row>
        <row r="172">
          <cell r="A172" t="str">
            <v>Hydrografistasjoner</v>
          </cell>
          <cell r="B172" t="str">
            <v>VF Navn</v>
          </cell>
          <cell r="C172">
            <v>2017</v>
          </cell>
          <cell r="D172">
            <v>2018</v>
          </cell>
          <cell r="E172">
            <v>2019</v>
          </cell>
          <cell r="F172">
            <v>2020</v>
          </cell>
          <cell r="G172" t="str">
            <v>Område</v>
          </cell>
          <cell r="H172" t="str">
            <v>SNO</v>
          </cell>
          <cell r="I172" t="str">
            <v>Annen båt</v>
          </cell>
        </row>
        <row r="173">
          <cell r="A173" t="str">
            <v>VT69</v>
          </cell>
          <cell r="B173" t="str">
            <v>Korsfjorden</v>
          </cell>
          <cell r="C173" t="str">
            <v>Ja</v>
          </cell>
          <cell r="D173" t="str">
            <v>Ja</v>
          </cell>
          <cell r="E173" t="str">
            <v>Ja</v>
          </cell>
          <cell r="F173" t="str">
            <v>Ja</v>
          </cell>
          <cell r="G173" t="str">
            <v>Hardangerfjorden/Bjørnafjorden</v>
          </cell>
          <cell r="H173" t="str">
            <v>Nei</v>
          </cell>
          <cell r="I173"/>
        </row>
        <row r="174">
          <cell r="A174" t="str">
            <v>VT70</v>
          </cell>
          <cell r="B174" t="str">
            <v>Bjørnafjorden</v>
          </cell>
          <cell r="C174" t="str">
            <v xml:space="preserve">Ja </v>
          </cell>
          <cell r="D174" t="str">
            <v xml:space="preserve">Ja </v>
          </cell>
          <cell r="E174" t="str">
            <v>Ja</v>
          </cell>
          <cell r="F174" t="str">
            <v>Ja</v>
          </cell>
          <cell r="G174" t="str">
            <v>Hardangerfjorden/Bjørnafjorden</v>
          </cell>
          <cell r="H174" t="str">
            <v>Nei</v>
          </cell>
          <cell r="I174"/>
        </row>
        <row r="175">
          <cell r="A175" t="str">
            <v>VT53</v>
          </cell>
          <cell r="B175" t="str">
            <v>Samlafjorden</v>
          </cell>
          <cell r="C175" t="str">
            <v xml:space="preserve">Ja </v>
          </cell>
          <cell r="D175" t="str">
            <v>Ja</v>
          </cell>
          <cell r="E175" t="str">
            <v>Ja</v>
          </cell>
          <cell r="F175" t="str">
            <v>Ja</v>
          </cell>
          <cell r="G175" t="str">
            <v>Hardangerfjorden/Bjørnafjorden</v>
          </cell>
          <cell r="H175" t="str">
            <v>Nei</v>
          </cell>
          <cell r="I175"/>
        </row>
        <row r="176">
          <cell r="A176" t="str">
            <v>VT74</v>
          </cell>
          <cell r="B176" t="str">
            <v>Maurangerfjorden</v>
          </cell>
          <cell r="C176" t="str">
            <v xml:space="preserve">Ja </v>
          </cell>
          <cell r="D176" t="str">
            <v>Ja</v>
          </cell>
          <cell r="E176" t="str">
            <v>Ja</v>
          </cell>
          <cell r="F176" t="str">
            <v>Ja</v>
          </cell>
          <cell r="G176" t="str">
            <v>Hardangerfjorden/Bjørnafjorden</v>
          </cell>
          <cell r="H176" t="str">
            <v>Nei</v>
          </cell>
          <cell r="I176"/>
        </row>
        <row r="177">
          <cell r="A177" t="str">
            <v>VT79</v>
          </cell>
          <cell r="B177" t="str">
            <v>Aurlandsfjorden</v>
          </cell>
          <cell r="C177" t="str">
            <v>Ja</v>
          </cell>
          <cell r="D177" t="str">
            <v>Ja</v>
          </cell>
          <cell r="E177" t="str">
            <v>Ja</v>
          </cell>
          <cell r="F177" t="str">
            <v>Ja</v>
          </cell>
          <cell r="G177" t="str">
            <v>Aurlandsfjorden</v>
          </cell>
          <cell r="H177" t="str">
            <v>Nei</v>
          </cell>
          <cell r="I177"/>
        </row>
        <row r="178">
          <cell r="A178" t="str">
            <v>VT16</v>
          </cell>
          <cell r="B178" t="str">
            <v>Sognefjorden</v>
          </cell>
          <cell r="C178" t="str">
            <v>Ja</v>
          </cell>
          <cell r="D178" t="str">
            <v>Ja</v>
          </cell>
          <cell r="E178" t="str">
            <v>Ja</v>
          </cell>
          <cell r="F178" t="str">
            <v>Ja</v>
          </cell>
          <cell r="G178" t="str">
            <v>Sognefjorden</v>
          </cell>
          <cell r="H178" t="str">
            <v>Nei</v>
          </cell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 t="str">
            <v>Opsjon</v>
          </cell>
          <cell r="B180"/>
          <cell r="C180"/>
          <cell r="D180"/>
          <cell r="E180"/>
          <cell r="F180"/>
          <cell r="G180"/>
          <cell r="H180"/>
          <cell r="I180"/>
        </row>
        <row r="181">
          <cell r="A181" t="str">
            <v>VT52</v>
          </cell>
          <cell r="B181" t="str">
            <v>Kvinnheradsfjorden</v>
          </cell>
          <cell r="C181" t="str">
            <v>Ja</v>
          </cell>
          <cell r="D181" t="str">
            <v>Ja</v>
          </cell>
          <cell r="E181" t="str">
            <v>Ja</v>
          </cell>
          <cell r="F181" t="str">
            <v>Ja</v>
          </cell>
          <cell r="G181" t="str">
            <v>Hardangerfjorden/Bjørnafjorden</v>
          </cell>
          <cell r="H181" t="str">
            <v>Nei</v>
          </cell>
          <cell r="I181"/>
        </row>
        <row r="182">
          <cell r="A182" t="str">
            <v>VT75</v>
          </cell>
          <cell r="B182" t="str">
            <v>Fusa-/Bjørnafjorden</v>
          </cell>
          <cell r="C182" t="str">
            <v>Ja</v>
          </cell>
          <cell r="D182" t="str">
            <v>Ja</v>
          </cell>
          <cell r="E182" t="str">
            <v>Ja</v>
          </cell>
          <cell r="F182" t="str">
            <v>Ja</v>
          </cell>
          <cell r="G182" t="str">
            <v>Hardangerfjorden/Bjørnafjorden</v>
          </cell>
          <cell r="H182" t="str">
            <v>Nei</v>
          </cell>
          <cell r="I182"/>
        </row>
        <row r="184">
          <cell r="A184" t="str">
            <v>Hardbunnstasjoner</v>
          </cell>
          <cell r="B184" t="str">
            <v>VF Navn</v>
          </cell>
          <cell r="C184">
            <v>2017</v>
          </cell>
          <cell r="D184">
            <v>2018</v>
          </cell>
          <cell r="E184">
            <v>2019</v>
          </cell>
          <cell r="F184">
            <v>2020</v>
          </cell>
          <cell r="G184" t="str">
            <v>Område</v>
          </cell>
          <cell r="H184" t="str">
            <v>SNO</v>
          </cell>
          <cell r="I184" t="str">
            <v>Annen båt</v>
          </cell>
        </row>
        <row r="185">
          <cell r="A185" t="str">
            <v>HT28</v>
          </cell>
          <cell r="B185" t="str">
            <v>Stavangerfjorden ytre</v>
          </cell>
          <cell r="C185" t="str">
            <v>Nei</v>
          </cell>
          <cell r="D185" t="str">
            <v>Nei</v>
          </cell>
          <cell r="E185" t="str">
            <v>Ja</v>
          </cell>
          <cell r="F185" t="str">
            <v>Nei</v>
          </cell>
          <cell r="G185" t="str">
            <v>Boknafjorden og Jøsenfjorden</v>
          </cell>
          <cell r="H185" t="str">
            <v>Ja</v>
          </cell>
          <cell r="I185"/>
        </row>
        <row r="186">
          <cell r="A186" t="str">
            <v>HT27</v>
          </cell>
          <cell r="B186" t="str">
            <v>Mastrafjorden-Karmsundet</v>
          </cell>
          <cell r="C186" t="str">
            <v>Nei</v>
          </cell>
          <cell r="D186" t="str">
            <v>Nei</v>
          </cell>
          <cell r="E186" t="str">
            <v>Ja</v>
          </cell>
          <cell r="F186" t="str">
            <v>Nei</v>
          </cell>
          <cell r="G186" t="str">
            <v>Boknafjorden og Jøsenfjorden</v>
          </cell>
          <cell r="H186" t="str">
            <v>Ja</v>
          </cell>
          <cell r="I186"/>
        </row>
        <row r="187">
          <cell r="A187" t="str">
            <v>HT33</v>
          </cell>
          <cell r="B187" t="str">
            <v>Snorteland</v>
          </cell>
          <cell r="C187" t="str">
            <v>Nei</v>
          </cell>
          <cell r="D187" t="str">
            <v>Nei</v>
          </cell>
          <cell r="E187" t="str">
            <v>Ja</v>
          </cell>
          <cell r="F187" t="str">
            <v>Nei</v>
          </cell>
          <cell r="G187" t="str">
            <v>Boknafjorden og Jøsenfjorden</v>
          </cell>
          <cell r="H187" t="str">
            <v>Ja</v>
          </cell>
          <cell r="I187"/>
        </row>
        <row r="188">
          <cell r="A188" t="str">
            <v>HT34</v>
          </cell>
          <cell r="B188" t="str">
            <v>Boknafjord-ytre</v>
          </cell>
          <cell r="C188" t="str">
            <v>Nei</v>
          </cell>
          <cell r="D188" t="str">
            <v>Nei</v>
          </cell>
          <cell r="E188" t="str">
            <v>Ja</v>
          </cell>
          <cell r="F188" t="str">
            <v>Nei</v>
          </cell>
          <cell r="G188" t="str">
            <v>Boknafjorden og Jøsenfjorden</v>
          </cell>
          <cell r="H188" t="str">
            <v>Ja</v>
          </cell>
          <cell r="I188"/>
        </row>
        <row r="189">
          <cell r="A189" t="str">
            <v>HR19</v>
          </cell>
          <cell r="B189" t="str">
            <v>Boknaflæet</v>
          </cell>
          <cell r="C189" t="str">
            <v xml:space="preserve">Nei </v>
          </cell>
          <cell r="D189" t="str">
            <v>Nei</v>
          </cell>
          <cell r="E189" t="str">
            <v>Ja</v>
          </cell>
          <cell r="F189" t="str">
            <v>Nei</v>
          </cell>
          <cell r="G189" t="str">
            <v>Boknafjorden og Jøsenfjorden</v>
          </cell>
          <cell r="H189" t="str">
            <v>Ja</v>
          </cell>
          <cell r="I189"/>
        </row>
        <row r="190">
          <cell r="A190" t="str">
            <v>HR153</v>
          </cell>
          <cell r="B190" t="str">
            <v>Hjelmelandsfjorden</v>
          </cell>
          <cell r="C190" t="str">
            <v>Nei</v>
          </cell>
          <cell r="D190" t="str">
            <v>Nei</v>
          </cell>
          <cell r="E190" t="str">
            <v>Ja</v>
          </cell>
          <cell r="F190" t="str">
            <v>Nei</v>
          </cell>
          <cell r="G190" t="str">
            <v>Boknafjorden og Jøsenfjorden</v>
          </cell>
          <cell r="H190" t="str">
            <v>Ja</v>
          </cell>
          <cell r="I190"/>
        </row>
        <row r="191">
          <cell r="A191" t="str">
            <v>HR121</v>
          </cell>
          <cell r="B191" t="str">
            <v>Nesavik</v>
          </cell>
          <cell r="C191" t="str">
            <v>Nei</v>
          </cell>
          <cell r="D191" t="str">
            <v>Nei</v>
          </cell>
          <cell r="E191" t="str">
            <v>Ja</v>
          </cell>
          <cell r="F191" t="str">
            <v>Nei</v>
          </cell>
          <cell r="G191" t="str">
            <v>Boknafjorden og Jøsenfjorden</v>
          </cell>
          <cell r="H191" t="str">
            <v>Ja</v>
          </cell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 t="str">
            <v xml:space="preserve">BR-bløtbunn referanse </v>
          </cell>
          <cell r="C193" t="str">
            <v>BT-bløtbunn trend</v>
          </cell>
          <cell r="D193"/>
          <cell r="E193"/>
          <cell r="F193"/>
          <cell r="G193"/>
          <cell r="H193"/>
          <cell r="I193"/>
        </row>
        <row r="194">
          <cell r="A194" t="str">
            <v>Bløtbunnsstasjoner</v>
          </cell>
          <cell r="B194" t="str">
            <v>VF Navn</v>
          </cell>
          <cell r="C194">
            <v>2017</v>
          </cell>
          <cell r="D194">
            <v>2018</v>
          </cell>
          <cell r="E194">
            <v>2019</v>
          </cell>
          <cell r="F194">
            <v>2020</v>
          </cell>
          <cell r="G194" t="str">
            <v>Område</v>
          </cell>
          <cell r="H194" t="str">
            <v>SNO</v>
          </cell>
          <cell r="I194" t="str">
            <v>Annen båt</v>
          </cell>
        </row>
        <row r="195">
          <cell r="A195" t="str">
            <v>BT125</v>
          </cell>
          <cell r="B195" t="str">
            <v>Byfjorden-Åmøyfjorden</v>
          </cell>
          <cell r="C195" t="str">
            <v>Nei</v>
          </cell>
          <cell r="D195" t="str">
            <v>Nei</v>
          </cell>
          <cell r="E195" t="str">
            <v>Ja</v>
          </cell>
          <cell r="F195" t="str">
            <v>Nei</v>
          </cell>
          <cell r="G195" t="str">
            <v>Boknafjorden og Jøsenfjorden</v>
          </cell>
          <cell r="H195" t="str">
            <v>Ja</v>
          </cell>
          <cell r="I195"/>
        </row>
        <row r="196">
          <cell r="A196" t="str">
            <v>BT135</v>
          </cell>
          <cell r="B196" t="str">
            <v>Hjelmeland</v>
          </cell>
          <cell r="C196" t="str">
            <v>Nei</v>
          </cell>
          <cell r="D196" t="str">
            <v>Nei</v>
          </cell>
          <cell r="E196" t="str">
            <v>Ja</v>
          </cell>
          <cell r="F196" t="str">
            <v>Nei</v>
          </cell>
          <cell r="G196" t="str">
            <v>Boknafjorden og Jøsenfjorden</v>
          </cell>
          <cell r="H196" t="str">
            <v>Ja</v>
          </cell>
          <cell r="I196"/>
        </row>
        <row r="197">
          <cell r="A197" t="str">
            <v>BR110</v>
          </cell>
          <cell r="B197" t="str">
            <v>Jøsenfjorden</v>
          </cell>
          <cell r="C197" t="str">
            <v>Nei</v>
          </cell>
          <cell r="D197" t="str">
            <v>Nei</v>
          </cell>
          <cell r="E197" t="str">
            <v>Ja</v>
          </cell>
          <cell r="F197" t="str">
            <v>Nei</v>
          </cell>
          <cell r="G197" t="str">
            <v>Boknafjorden og Jøsenfjorden</v>
          </cell>
          <cell r="H197" t="str">
            <v>Ja</v>
          </cell>
          <cell r="I197"/>
        </row>
        <row r="198">
          <cell r="A198" t="str">
            <v>BR111</v>
          </cell>
          <cell r="B198" t="str">
            <v>Jøsenfjorden</v>
          </cell>
          <cell r="C198" t="str">
            <v>Nei</v>
          </cell>
          <cell r="D198" t="str">
            <v>Nei</v>
          </cell>
          <cell r="E198" t="str">
            <v>Ja</v>
          </cell>
          <cell r="F198" t="str">
            <v>Nei</v>
          </cell>
          <cell r="G198" t="str">
            <v>Boknafjorden og Jøsenfjorden</v>
          </cell>
          <cell r="H198" t="str">
            <v>Ja</v>
          </cell>
          <cell r="I198"/>
        </row>
        <row r="199">
          <cell r="A199" t="str">
            <v>BR23</v>
          </cell>
          <cell r="B199" t="str">
            <v>Idsefjorden</v>
          </cell>
          <cell r="C199" t="str">
            <v>Nei</v>
          </cell>
          <cell r="D199" t="str">
            <v>Nei</v>
          </cell>
          <cell r="E199" t="str">
            <v>Ja</v>
          </cell>
          <cell r="F199" t="str">
            <v>Nei</v>
          </cell>
          <cell r="G199" t="str">
            <v>Boknafjorden og Jøsenfjorden</v>
          </cell>
          <cell r="H199" t="str">
            <v>Ja</v>
          </cell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  <row r="201">
          <cell r="A201" t="str">
            <v>Opsjon</v>
          </cell>
          <cell r="B201"/>
          <cell r="C201"/>
          <cell r="D201"/>
          <cell r="E201"/>
          <cell r="F201"/>
          <cell r="G201"/>
          <cell r="H201"/>
          <cell r="I201"/>
        </row>
        <row r="202">
          <cell r="A202" t="str">
            <v>BR109</v>
          </cell>
          <cell r="B202" t="str">
            <v>Jøsenfjorden</v>
          </cell>
          <cell r="C202" t="str">
            <v>Nei</v>
          </cell>
          <cell r="D202" t="str">
            <v>Nei</v>
          </cell>
          <cell r="E202" t="str">
            <v>Ja</v>
          </cell>
          <cell r="F202" t="str">
            <v>Nei</v>
          </cell>
          <cell r="G202" t="str">
            <v>Boknafjorden og Jøsenfjorden</v>
          </cell>
          <cell r="H202" t="str">
            <v>Ja</v>
          </cell>
          <cell r="I202"/>
        </row>
        <row r="203">
          <cell r="A203" t="str">
            <v>BT136</v>
          </cell>
          <cell r="B203" t="str">
            <v>Jøsenfjorden</v>
          </cell>
          <cell r="C203" t="str">
            <v>Nei</v>
          </cell>
          <cell r="D203" t="str">
            <v>Nei</v>
          </cell>
          <cell r="E203" t="str">
            <v>Ja</v>
          </cell>
          <cell r="F203" t="str">
            <v>Nei</v>
          </cell>
          <cell r="G203" t="str">
            <v>Boknafjorden og Jøsenfjorden</v>
          </cell>
          <cell r="H203" t="str">
            <v>Ja</v>
          </cell>
          <cell r="I203"/>
        </row>
        <row r="204">
          <cell r="A204"/>
          <cell r="B204"/>
          <cell r="C204"/>
          <cell r="D204"/>
          <cell r="E204"/>
          <cell r="F204"/>
          <cell r="G204"/>
          <cell r="H204"/>
          <cell r="I204"/>
        </row>
        <row r="205">
          <cell r="A205"/>
          <cell r="B205" t="str">
            <v>VR-vann referanse</v>
          </cell>
          <cell r="C205" t="str">
            <v>VT-vann trend</v>
          </cell>
          <cell r="D205"/>
          <cell r="E205"/>
          <cell r="F205"/>
          <cell r="G205"/>
          <cell r="H205"/>
          <cell r="I205"/>
        </row>
        <row r="206">
          <cell r="A206" t="str">
            <v>Hydrografistasjoner</v>
          </cell>
          <cell r="B206" t="str">
            <v>VF Navn</v>
          </cell>
          <cell r="C206">
            <v>2017</v>
          </cell>
          <cell r="D206">
            <v>2018</v>
          </cell>
          <cell r="E206">
            <v>2019</v>
          </cell>
          <cell r="F206">
            <v>2020</v>
          </cell>
          <cell r="G206" t="str">
            <v>Område</v>
          </cell>
          <cell r="H206" t="str">
            <v>SNO</v>
          </cell>
          <cell r="I206" t="str">
            <v>Annen båt</v>
          </cell>
        </row>
        <row r="207">
          <cell r="A207" t="str">
            <v>VT8</v>
          </cell>
          <cell r="B207" t="str">
            <v>Hidlefjorden</v>
          </cell>
          <cell r="C207" t="str">
            <v>Ja</v>
          </cell>
          <cell r="D207" t="str">
            <v>Ja</v>
          </cell>
          <cell r="E207" t="str">
            <v>Ja</v>
          </cell>
          <cell r="F207" t="str">
            <v>Ja</v>
          </cell>
          <cell r="G207" t="str">
            <v>Boknafjorden og Jøsenfjorden</v>
          </cell>
          <cell r="H207" t="str">
            <v>Ja</v>
          </cell>
          <cell r="I207"/>
        </row>
        <row r="208">
          <cell r="A208" t="str">
            <v>VR48</v>
          </cell>
          <cell r="B208" t="str">
            <v>Hjelmelandsfjorden</v>
          </cell>
          <cell r="C208" t="str">
            <v>Ja</v>
          </cell>
          <cell r="D208" t="str">
            <v>Ja</v>
          </cell>
          <cell r="E208" t="str">
            <v>Ja</v>
          </cell>
          <cell r="F208" t="str">
            <v>Ja</v>
          </cell>
          <cell r="G208" t="str">
            <v>Boknafjorden og Jøsenfjorden</v>
          </cell>
          <cell r="H208" t="str">
            <v>Ja</v>
          </cell>
          <cell r="I208"/>
        </row>
        <row r="209">
          <cell r="A209"/>
          <cell r="B209"/>
          <cell r="C209"/>
          <cell r="D209"/>
          <cell r="E209"/>
          <cell r="F209"/>
          <cell r="G209"/>
          <cell r="H209"/>
          <cell r="I209"/>
        </row>
        <row r="210">
          <cell r="A210" t="str">
            <v>Opsjon</v>
          </cell>
          <cell r="B210"/>
          <cell r="C210"/>
          <cell r="D210"/>
          <cell r="E210"/>
          <cell r="F210"/>
          <cell r="G210"/>
          <cell r="H210"/>
          <cell r="I210"/>
        </row>
        <row r="211">
          <cell r="A211" t="str">
            <v>VR49</v>
          </cell>
          <cell r="B211" t="str">
            <v>Jøsenfjorden</v>
          </cell>
          <cell r="C211" t="str">
            <v>Ja</v>
          </cell>
          <cell r="D211" t="str">
            <v>Ja</v>
          </cell>
          <cell r="E211" t="str">
            <v>Ja</v>
          </cell>
          <cell r="F211" t="str">
            <v>Ja</v>
          </cell>
          <cell r="G211" t="str">
            <v>Boknafjorden og Jøsenfjorden</v>
          </cell>
          <cell r="H211" t="str">
            <v>Ja</v>
          </cell>
          <cell r="I211"/>
        </row>
        <row r="212">
          <cell r="A212" t="str">
            <v>VR50</v>
          </cell>
          <cell r="B212" t="str">
            <v>Jøsenfjorden</v>
          </cell>
          <cell r="C212" t="str">
            <v>Ja</v>
          </cell>
          <cell r="D212" t="str">
            <v>Ja</v>
          </cell>
          <cell r="E212" t="str">
            <v>Ja</v>
          </cell>
          <cell r="F212" t="str">
            <v>Ja</v>
          </cell>
          <cell r="G212" t="str">
            <v>Boknafjorden og Jøsenfjorden</v>
          </cell>
          <cell r="H212" t="str">
            <v>Ja</v>
          </cell>
          <cell r="I212"/>
        </row>
        <row r="213">
          <cell r="A213"/>
          <cell r="B213"/>
          <cell r="C213"/>
          <cell r="D213"/>
          <cell r="E213"/>
          <cell r="F213"/>
          <cell r="G213"/>
          <cell r="H213"/>
          <cell r="I213"/>
        </row>
        <row r="214">
          <cell r="A214"/>
          <cell r="B214"/>
          <cell r="C214"/>
          <cell r="D214"/>
          <cell r="E214"/>
          <cell r="F214"/>
          <cell r="G214"/>
          <cell r="H214"/>
          <cell r="I214"/>
        </row>
        <row r="215">
          <cell r="A215"/>
          <cell r="B215"/>
          <cell r="C215"/>
          <cell r="D215"/>
          <cell r="E215"/>
          <cell r="F215"/>
          <cell r="G215"/>
          <cell r="H215"/>
          <cell r="I215"/>
        </row>
        <row r="216">
          <cell r="A216"/>
          <cell r="B216"/>
          <cell r="C216"/>
          <cell r="D216"/>
          <cell r="E216"/>
          <cell r="F216"/>
          <cell r="G216"/>
          <cell r="H216"/>
          <cell r="I216"/>
        </row>
        <row r="217">
          <cell r="A217" t="str">
            <v>Hardbunnstasjoner</v>
          </cell>
          <cell r="B217" t="str">
            <v>VF Navn</v>
          </cell>
          <cell r="C217">
            <v>2017</v>
          </cell>
          <cell r="D217">
            <v>2018</v>
          </cell>
          <cell r="E217">
            <v>2019</v>
          </cell>
          <cell r="F217">
            <v>2020</v>
          </cell>
          <cell r="G217" t="str">
            <v>Område</v>
          </cell>
          <cell r="H217" t="str">
            <v>SNO</v>
          </cell>
          <cell r="I217" t="str">
            <v>Annen båt</v>
          </cell>
        </row>
        <row r="218">
          <cell r="A218" t="str">
            <v>HT3</v>
          </cell>
          <cell r="B218" t="str">
            <v>Ytre Oslofjord-Øst</v>
          </cell>
          <cell r="C218" t="str">
            <v>Nei</v>
          </cell>
          <cell r="D218" t="str">
            <v>Ja</v>
          </cell>
          <cell r="E218" t="str">
            <v>Nei</v>
          </cell>
          <cell r="F218" t="str">
            <v>Nei</v>
          </cell>
          <cell r="G218" t="str">
            <v>Ytre Oslofjord</v>
          </cell>
          <cell r="H218" t="str">
            <v>Nei</v>
          </cell>
          <cell r="I218" t="str">
            <v>Trygve Braarud?</v>
          </cell>
        </row>
        <row r="219">
          <cell r="A219" t="str">
            <v>HT4</v>
          </cell>
          <cell r="B219" t="str">
            <v>Færder</v>
          </cell>
          <cell r="C219" t="str">
            <v>Nei</v>
          </cell>
          <cell r="D219" t="str">
            <v>Ja</v>
          </cell>
          <cell r="E219" t="str">
            <v>Nei</v>
          </cell>
          <cell r="F219" t="str">
            <v>Nei</v>
          </cell>
          <cell r="G219" t="str">
            <v>Ytre Oslofjord</v>
          </cell>
          <cell r="H219" t="str">
            <v>Nei</v>
          </cell>
          <cell r="I219" t="str">
            <v>Trygve Braarud?</v>
          </cell>
        </row>
        <row r="220">
          <cell r="A220" t="str">
            <v>HT5</v>
          </cell>
          <cell r="B220" t="str">
            <v>Torbjørnskjær</v>
          </cell>
          <cell r="C220" t="str">
            <v>Nei</v>
          </cell>
          <cell r="D220" t="str">
            <v>Ja</v>
          </cell>
          <cell r="E220" t="str">
            <v>Nei</v>
          </cell>
          <cell r="F220" t="str">
            <v>Nei</v>
          </cell>
          <cell r="G220" t="str">
            <v>Ytre Oslofjord</v>
          </cell>
          <cell r="H220" t="str">
            <v>Nei</v>
          </cell>
          <cell r="I220" t="str">
            <v>Trygve Braarud?</v>
          </cell>
        </row>
        <row r="221">
          <cell r="A221" t="str">
            <v>HR152</v>
          </cell>
          <cell r="B221" t="str">
            <v>Hårfagrebåen-Hortenskrakken</v>
          </cell>
          <cell r="C221" t="str">
            <v>Nei</v>
          </cell>
          <cell r="D221" t="str">
            <v>Ja</v>
          </cell>
          <cell r="E221" t="str">
            <v>Nei</v>
          </cell>
          <cell r="F221" t="str">
            <v>Nei</v>
          </cell>
          <cell r="G221" t="str">
            <v>Ytre Oslofjord</v>
          </cell>
          <cell r="H221" t="str">
            <v>Nei</v>
          </cell>
          <cell r="I221" t="str">
            <v>Trygve Braarud?</v>
          </cell>
        </row>
        <row r="222">
          <cell r="A222"/>
          <cell r="B222"/>
          <cell r="C222"/>
          <cell r="D222"/>
          <cell r="E222"/>
          <cell r="F222"/>
          <cell r="G222"/>
          <cell r="H222"/>
          <cell r="I222"/>
        </row>
        <row r="223">
          <cell r="A223" t="str">
            <v>Opsjon</v>
          </cell>
          <cell r="B223"/>
          <cell r="C223"/>
          <cell r="D223"/>
          <cell r="E223"/>
          <cell r="F223"/>
          <cell r="G223"/>
          <cell r="H223"/>
          <cell r="I223"/>
        </row>
        <row r="224">
          <cell r="A224" t="str">
            <v>HT176</v>
          </cell>
          <cell r="B224" t="str">
            <v>Singlefjorden</v>
          </cell>
          <cell r="C224" t="str">
            <v>Nei</v>
          </cell>
          <cell r="D224" t="str">
            <v>Ja</v>
          </cell>
          <cell r="E224" t="str">
            <v>Nei</v>
          </cell>
          <cell r="F224" t="str">
            <v>Nei</v>
          </cell>
          <cell r="G224" t="str">
            <v>Ytre Oslofjord</v>
          </cell>
          <cell r="H224" t="str">
            <v>Nei</v>
          </cell>
          <cell r="I224" t="str">
            <v>Trygve Braarud?</v>
          </cell>
        </row>
        <row r="225">
          <cell r="A225" t="str">
            <v>HT177</v>
          </cell>
          <cell r="B225" t="str">
            <v>Helgeroafjorden</v>
          </cell>
          <cell r="C225" t="str">
            <v>Nei</v>
          </cell>
          <cell r="D225" t="str">
            <v>Ja</v>
          </cell>
          <cell r="E225" t="str">
            <v>Nei</v>
          </cell>
          <cell r="F225" t="str">
            <v>Nei</v>
          </cell>
          <cell r="G225" t="str">
            <v>Ytre Oslofjord</v>
          </cell>
          <cell r="H225" t="str">
            <v>Nei</v>
          </cell>
          <cell r="I225" t="str">
            <v>Trygve Braarud?</v>
          </cell>
        </row>
        <row r="226">
          <cell r="A226" t="str">
            <v>HT178</v>
          </cell>
          <cell r="B226" t="str">
            <v>Langesundsfjorden</v>
          </cell>
          <cell r="C226" t="str">
            <v>Nei</v>
          </cell>
          <cell r="D226" t="str">
            <v>Ja</v>
          </cell>
          <cell r="E226" t="str">
            <v>Nei</v>
          </cell>
          <cell r="F226" t="str">
            <v>Nei</v>
          </cell>
          <cell r="G226" t="str">
            <v>Ytre Oslofjord</v>
          </cell>
          <cell r="H226" t="str">
            <v>Nei</v>
          </cell>
          <cell r="I226" t="str">
            <v>Trygve Braarud?</v>
          </cell>
        </row>
        <row r="227">
          <cell r="A227"/>
          <cell r="B227"/>
          <cell r="C227"/>
          <cell r="D227"/>
          <cell r="E227"/>
          <cell r="F227"/>
          <cell r="G227"/>
          <cell r="H227"/>
          <cell r="I227"/>
        </row>
        <row r="228">
          <cell r="A228"/>
          <cell r="B228" t="str">
            <v xml:space="preserve">BR-bløtbunn referanse </v>
          </cell>
          <cell r="C228" t="str">
            <v>BT-bløtbunn trend</v>
          </cell>
          <cell r="D228"/>
          <cell r="E228"/>
          <cell r="F228"/>
          <cell r="G228"/>
          <cell r="H228"/>
          <cell r="I228"/>
        </row>
        <row r="229">
          <cell r="A229" t="str">
            <v>Bløtbunnsstasjoner</v>
          </cell>
          <cell r="B229" t="str">
            <v>VF Navn</v>
          </cell>
          <cell r="C229">
            <v>2017</v>
          </cell>
          <cell r="D229">
            <v>2018</v>
          </cell>
          <cell r="E229">
            <v>2019</v>
          </cell>
          <cell r="F229">
            <v>2020</v>
          </cell>
          <cell r="G229" t="str">
            <v>Område</v>
          </cell>
          <cell r="H229" t="str">
            <v>SNO</v>
          </cell>
          <cell r="I229" t="str">
            <v>Annen båt</v>
          </cell>
        </row>
        <row r="230">
          <cell r="A230" t="str">
            <v>BT71</v>
          </cell>
          <cell r="B230" t="str">
            <v>Hurum</v>
          </cell>
          <cell r="C230" t="str">
            <v>Nei</v>
          </cell>
          <cell r="D230" t="str">
            <v>Ja</v>
          </cell>
          <cell r="E230" t="str">
            <v>Nei</v>
          </cell>
          <cell r="F230" t="str">
            <v>Nei</v>
          </cell>
          <cell r="G230" t="str">
            <v>Ytre Oslofjord</v>
          </cell>
          <cell r="H230" t="str">
            <v>Nei</v>
          </cell>
          <cell r="I230" t="str">
            <v>Trygve Braarud?</v>
          </cell>
        </row>
        <row r="231">
          <cell r="A231" t="str">
            <v>BT80</v>
          </cell>
          <cell r="B231" t="str">
            <v>Midtre Oslofjord-Vest</v>
          </cell>
          <cell r="C231" t="str">
            <v>Nei</v>
          </cell>
          <cell r="D231" t="str">
            <v>Ja</v>
          </cell>
          <cell r="E231" t="str">
            <v>Nei</v>
          </cell>
          <cell r="F231" t="str">
            <v>Nei</v>
          </cell>
          <cell r="G231" t="str">
            <v>Ytre Oslofjord</v>
          </cell>
          <cell r="H231" t="str">
            <v>Nei</v>
          </cell>
          <cell r="I231" t="str">
            <v>Trygve Braarud?</v>
          </cell>
        </row>
        <row r="232">
          <cell r="A232" t="str">
            <v>BT137</v>
          </cell>
          <cell r="B232" t="str">
            <v>Færder</v>
          </cell>
          <cell r="C232" t="str">
            <v>Nei</v>
          </cell>
          <cell r="D232" t="str">
            <v>Ja</v>
          </cell>
          <cell r="E232" t="str">
            <v>Nei</v>
          </cell>
          <cell r="F232" t="str">
            <v>Nei</v>
          </cell>
          <cell r="G232" t="str">
            <v>Ytre Oslofjord</v>
          </cell>
          <cell r="H232" t="str">
            <v>Nei</v>
          </cell>
          <cell r="I232" t="str">
            <v>Trygve Braarud?</v>
          </cell>
        </row>
        <row r="233">
          <cell r="A233"/>
          <cell r="B233"/>
          <cell r="C233"/>
          <cell r="D233"/>
          <cell r="E233"/>
          <cell r="F233"/>
          <cell r="G233"/>
          <cell r="H233"/>
          <cell r="I233"/>
        </row>
        <row r="234">
          <cell r="A234" t="str">
            <v>Opsjon</v>
          </cell>
          <cell r="B234"/>
          <cell r="C234"/>
          <cell r="D234"/>
          <cell r="E234"/>
          <cell r="F234"/>
          <cell r="G234"/>
          <cell r="H234"/>
          <cell r="I234"/>
        </row>
        <row r="235">
          <cell r="A235" t="str">
            <v>BT128</v>
          </cell>
          <cell r="B235" t="str">
            <v>Håøyafjorden</v>
          </cell>
          <cell r="C235" t="str">
            <v>Nei</v>
          </cell>
          <cell r="D235" t="str">
            <v>Ja</v>
          </cell>
          <cell r="E235" t="str">
            <v>Nei</v>
          </cell>
          <cell r="F235" t="str">
            <v>Nei</v>
          </cell>
          <cell r="G235" t="str">
            <v>Ytre Oslofjord</v>
          </cell>
          <cell r="H235" t="str">
            <v>Nei</v>
          </cell>
          <cell r="I235" t="str">
            <v>Trygve Braarud?</v>
          </cell>
        </row>
        <row r="236">
          <cell r="A236"/>
          <cell r="B236"/>
          <cell r="C236"/>
          <cell r="D236"/>
          <cell r="E236"/>
          <cell r="F236"/>
          <cell r="G236"/>
          <cell r="H236"/>
          <cell r="I236"/>
        </row>
        <row r="237">
          <cell r="A237"/>
          <cell r="B237" t="str">
            <v>VR-vann referanse</v>
          </cell>
          <cell r="C237" t="str">
            <v>VT-vann trend</v>
          </cell>
          <cell r="D237"/>
          <cell r="E237"/>
          <cell r="F237"/>
          <cell r="G237"/>
          <cell r="H237"/>
          <cell r="I237"/>
        </row>
        <row r="238">
          <cell r="A238" t="str">
            <v>Hydrografistasjoner</v>
          </cell>
          <cell r="B238" t="str">
            <v>VF Navn</v>
          </cell>
          <cell r="C238">
            <v>2017</v>
          </cell>
          <cell r="D238">
            <v>2018</v>
          </cell>
          <cell r="E238">
            <v>2019</v>
          </cell>
          <cell r="F238">
            <v>2020</v>
          </cell>
          <cell r="G238" t="str">
            <v>Område</v>
          </cell>
          <cell r="H238" t="str">
            <v>SNO</v>
          </cell>
          <cell r="I238" t="str">
            <v>Annen båt</v>
          </cell>
        </row>
        <row r="239">
          <cell r="A239" t="str">
            <v>VT3</v>
          </cell>
          <cell r="B239" t="str">
            <v>Færder</v>
          </cell>
          <cell r="C239" t="str">
            <v>Ja</v>
          </cell>
          <cell r="D239" t="str">
            <v>Ja</v>
          </cell>
          <cell r="E239" t="str">
            <v>Ja</v>
          </cell>
          <cell r="F239" t="str">
            <v>Ja</v>
          </cell>
          <cell r="G239" t="str">
            <v>Ytre Oslofjord</v>
          </cell>
          <cell r="H239" t="str">
            <v>Nei</v>
          </cell>
          <cell r="I239" t="str">
            <v>Trygve Braarud?</v>
          </cell>
        </row>
        <row r="240">
          <cell r="A240" t="str">
            <v>VT10</v>
          </cell>
          <cell r="B240" t="str">
            <v>Breiangen-Vest</v>
          </cell>
          <cell r="C240" t="str">
            <v>Ja</v>
          </cell>
          <cell r="D240" t="str">
            <v>Ja</v>
          </cell>
          <cell r="E240" t="str">
            <v>Ja</v>
          </cell>
          <cell r="F240" t="str">
            <v>Ja</v>
          </cell>
          <cell r="G240" t="str">
            <v>Ytre Oslofjord</v>
          </cell>
          <cell r="H240" t="str">
            <v>Nei</v>
          </cell>
          <cell r="I240" t="str">
            <v>Trygve Braarud?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</row>
        <row r="242">
          <cell r="A242" t="str">
            <v>Opsjon</v>
          </cell>
          <cell r="B242"/>
          <cell r="C242"/>
          <cell r="D242"/>
          <cell r="E242"/>
          <cell r="F242"/>
          <cell r="G242"/>
          <cell r="H242"/>
          <cell r="I242"/>
        </row>
        <row r="243">
          <cell r="A243" t="str">
            <v>VT65</v>
          </cell>
          <cell r="B243" t="str">
            <v>Ytre Oslofjord</v>
          </cell>
          <cell r="C243" t="str">
            <v>Ja</v>
          </cell>
          <cell r="D243" t="str">
            <v>Ja</v>
          </cell>
          <cell r="E243" t="str">
            <v>Ja</v>
          </cell>
          <cell r="F243" t="str">
            <v>Ja</v>
          </cell>
          <cell r="G243" t="str">
            <v>Ytre Oslofjord</v>
          </cell>
          <cell r="H243" t="str">
            <v>Nei</v>
          </cell>
          <cell r="I243" t="str">
            <v>Trygve Braarud?</v>
          </cell>
        </row>
        <row r="244">
          <cell r="A244" t="str">
            <v>VT66</v>
          </cell>
          <cell r="B244" t="str">
            <v>Håøyafjorden</v>
          </cell>
          <cell r="C244" t="str">
            <v>Ja</v>
          </cell>
          <cell r="D244" t="str">
            <v>Ja</v>
          </cell>
          <cell r="E244" t="str">
            <v>Ja</v>
          </cell>
          <cell r="F244" t="str">
            <v>Ja</v>
          </cell>
          <cell r="G244" t="str">
            <v>Ytre Oslofjord</v>
          </cell>
          <cell r="H244" t="str">
            <v>Nei</v>
          </cell>
          <cell r="I244" t="str">
            <v>Trygve Braarud?</v>
          </cell>
        </row>
        <row r="245">
          <cell r="A245" t="str">
            <v>VT67</v>
          </cell>
          <cell r="B245" t="str">
            <v>Breviksfjorden</v>
          </cell>
          <cell r="C245" t="str">
            <v>Ja</v>
          </cell>
          <cell r="D245" t="str">
            <v>Ja</v>
          </cell>
          <cell r="E245" t="str">
            <v>Ja</v>
          </cell>
          <cell r="F245" t="str">
            <v>Ja</v>
          </cell>
          <cell r="G245" t="str">
            <v>Ytre Oslofjord</v>
          </cell>
          <cell r="H245" t="str">
            <v>Nei</v>
          </cell>
          <cell r="I245" t="str">
            <v>Trygve Braarud?</v>
          </cell>
        </row>
        <row r="246">
          <cell r="A246" t="str">
            <v>VT68</v>
          </cell>
          <cell r="B246" t="str">
            <v>Skrurenna</v>
          </cell>
          <cell r="C246" t="str">
            <v>Ja</v>
          </cell>
          <cell r="D246" t="str">
            <v>Ja</v>
          </cell>
          <cell r="E246" t="str">
            <v>Ja</v>
          </cell>
          <cell r="F246" t="str">
            <v>Ja</v>
          </cell>
          <cell r="G246" t="str">
            <v>Ytre Oslofjord</v>
          </cell>
          <cell r="H246" t="str">
            <v>Nei</v>
          </cell>
          <cell r="I246" t="str">
            <v>Trygve Braarud?</v>
          </cell>
        </row>
        <row r="247">
          <cell r="A247" t="str">
            <v>VT2</v>
          </cell>
          <cell r="B247" t="str">
            <v>Midtre Oslofjord-Øst</v>
          </cell>
          <cell r="C247" t="str">
            <v>Ja</v>
          </cell>
          <cell r="D247" t="str">
            <v>Ja</v>
          </cell>
          <cell r="E247" t="str">
            <v>Ja</v>
          </cell>
          <cell r="F247" t="str">
            <v>Ja</v>
          </cell>
          <cell r="G247" t="str">
            <v>Ytre Oslofjord</v>
          </cell>
          <cell r="H247" t="str">
            <v>Nei</v>
          </cell>
          <cell r="I247" t="str">
            <v>Trygve Braarud?</v>
          </cell>
        </row>
        <row r="248">
          <cell r="A248" t="str">
            <v>VT4</v>
          </cell>
          <cell r="B248" t="str">
            <v>Hurum</v>
          </cell>
          <cell r="C248" t="str">
            <v>Ja</v>
          </cell>
          <cell r="D248" t="str">
            <v>Ja</v>
          </cell>
          <cell r="E248" t="str">
            <v>Ja</v>
          </cell>
          <cell r="F248" t="str">
            <v>Ja</v>
          </cell>
          <cell r="G248" t="str">
            <v>Ytre Oslofjord</v>
          </cell>
          <cell r="H248" t="str">
            <v>Nei</v>
          </cell>
          <cell r="I248" t="str">
            <v>Trygve Braarud?</v>
          </cell>
        </row>
        <row r="250">
          <cell r="A250" t="str">
            <v>Hardbunnstasjoner</v>
          </cell>
          <cell r="B250" t="str">
            <v>VF Navn</v>
          </cell>
          <cell r="C250">
            <v>2017</v>
          </cell>
          <cell r="D250">
            <v>2018</v>
          </cell>
          <cell r="E250">
            <v>2019</v>
          </cell>
          <cell r="F250">
            <v>2020</v>
          </cell>
          <cell r="G250" t="str">
            <v>Område</v>
          </cell>
          <cell r="H250" t="str">
            <v>SNO</v>
          </cell>
          <cell r="I250" t="str">
            <v>Annen båt</v>
          </cell>
        </row>
        <row r="251">
          <cell r="A251" t="str">
            <v>HT113</v>
          </cell>
          <cell r="B251" t="str">
            <v>Hasteinsundet</v>
          </cell>
          <cell r="C251" t="str">
            <v>Nei</v>
          </cell>
          <cell r="D251" t="str">
            <v>Nei</v>
          </cell>
          <cell r="E251" t="str">
            <v>Ja</v>
          </cell>
          <cell r="F251" t="str">
            <v>Nei</v>
          </cell>
          <cell r="G251" t="str">
            <v>Arendal</v>
          </cell>
          <cell r="H251" t="str">
            <v>Nei</v>
          </cell>
          <cell r="I251" t="str">
            <v>Trygve Braarud?</v>
          </cell>
        </row>
        <row r="252">
          <cell r="A252" t="str">
            <v>HR104</v>
          </cell>
          <cell r="B252" t="str">
            <v>Grimstad ytre</v>
          </cell>
          <cell r="C252" t="str">
            <v>Nei</v>
          </cell>
          <cell r="D252" t="str">
            <v>Nei</v>
          </cell>
          <cell r="E252" t="str">
            <v>Ja</v>
          </cell>
          <cell r="F252" t="str">
            <v>Nei</v>
          </cell>
          <cell r="G252" t="str">
            <v>Arendal</v>
          </cell>
          <cell r="H252" t="str">
            <v>Nei</v>
          </cell>
          <cell r="I252" t="str">
            <v>Trygve Braarud?</v>
          </cell>
        </row>
        <row r="253">
          <cell r="A253" t="str">
            <v>HR105</v>
          </cell>
          <cell r="B253" t="str">
            <v>Grimstad ytre</v>
          </cell>
          <cell r="C253" t="str">
            <v>Nei</v>
          </cell>
          <cell r="D253" t="str">
            <v>Nei</v>
          </cell>
          <cell r="E253" t="str">
            <v>Ja</v>
          </cell>
          <cell r="F253" t="str">
            <v>Nei</v>
          </cell>
          <cell r="G253" t="str">
            <v>Arendal</v>
          </cell>
          <cell r="H253" t="str">
            <v>Nei</v>
          </cell>
          <cell r="I253" t="str">
            <v>Trygve Braarud?</v>
          </cell>
        </row>
        <row r="254">
          <cell r="A254" t="str">
            <v>HT77</v>
          </cell>
          <cell r="B254" t="str">
            <v>Ofoten</v>
          </cell>
          <cell r="C254" t="str">
            <v>Nei</v>
          </cell>
          <cell r="D254" t="str">
            <v>Ja</v>
          </cell>
          <cell r="E254" t="str">
            <v>Nei</v>
          </cell>
          <cell r="F254" t="str">
            <v>Nei</v>
          </cell>
          <cell r="G254" t="str">
            <v>Skrova</v>
          </cell>
          <cell r="H254" t="str">
            <v>Nei</v>
          </cell>
          <cell r="I254" t="str">
            <v>AP-N?</v>
          </cell>
        </row>
        <row r="255">
          <cell r="A255" t="str">
            <v>HT78</v>
          </cell>
          <cell r="B255" t="str">
            <v>Vestfjorden-indre</v>
          </cell>
          <cell r="C255" t="str">
            <v>Nei</v>
          </cell>
          <cell r="D255" t="str">
            <v>Ja</v>
          </cell>
          <cell r="E255" t="str">
            <v>Nei</v>
          </cell>
          <cell r="F255" t="str">
            <v>Nei</v>
          </cell>
          <cell r="G255" t="str">
            <v>Skrova</v>
          </cell>
          <cell r="H255" t="str">
            <v>Nei</v>
          </cell>
          <cell r="I255" t="str">
            <v>AP-N?</v>
          </cell>
        </row>
        <row r="256">
          <cell r="A256"/>
          <cell r="B256"/>
          <cell r="C256"/>
          <cell r="D256"/>
          <cell r="E256"/>
          <cell r="F256"/>
          <cell r="G256"/>
          <cell r="H256"/>
          <cell r="I256"/>
        </row>
        <row r="257">
          <cell r="A257" t="str">
            <v>Opsjon</v>
          </cell>
          <cell r="B257"/>
          <cell r="C257"/>
          <cell r="D257"/>
          <cell r="E257"/>
          <cell r="F257"/>
          <cell r="G257"/>
          <cell r="H257"/>
          <cell r="I257"/>
        </row>
        <row r="258">
          <cell r="A258" t="str">
            <v>HT179</v>
          </cell>
          <cell r="B258" t="str">
            <v>Østerfjorden</v>
          </cell>
          <cell r="C258" t="str">
            <v>Nei</v>
          </cell>
          <cell r="D258" t="str">
            <v>Nei</v>
          </cell>
          <cell r="E258" t="str">
            <v>Ja</v>
          </cell>
          <cell r="F258" t="str">
            <v>Nei</v>
          </cell>
          <cell r="G258" t="str">
            <v>Arendal</v>
          </cell>
          <cell r="H258" t="str">
            <v>Nei</v>
          </cell>
          <cell r="I258" t="str">
            <v>Trygve Braarud?</v>
          </cell>
        </row>
        <row r="259">
          <cell r="A259" t="str">
            <v>HT180</v>
          </cell>
          <cell r="B259" t="str">
            <v>Østergapet indre</v>
          </cell>
          <cell r="C259" t="str">
            <v>Nei</v>
          </cell>
          <cell r="D259" t="str">
            <v>Nei</v>
          </cell>
          <cell r="E259" t="str">
            <v>Ja</v>
          </cell>
          <cell r="F259" t="str">
            <v>Nei</v>
          </cell>
          <cell r="G259" t="str">
            <v>Arendal</v>
          </cell>
          <cell r="H259" t="str">
            <v>Nei</v>
          </cell>
          <cell r="I259" t="str">
            <v>Trygve Braarud?</v>
          </cell>
        </row>
        <row r="260">
          <cell r="A260" t="str">
            <v>HT175</v>
          </cell>
          <cell r="B260" t="str">
            <v>Topdalsfjorden ytre</v>
          </cell>
          <cell r="C260" t="str">
            <v>Nei</v>
          </cell>
          <cell r="D260" t="str">
            <v>Nei</v>
          </cell>
          <cell r="E260" t="str">
            <v>Ja</v>
          </cell>
          <cell r="F260" t="str">
            <v>Nei</v>
          </cell>
          <cell r="G260" t="str">
            <v>Arendal</v>
          </cell>
          <cell r="H260" t="str">
            <v>Nei</v>
          </cell>
          <cell r="I260" t="str">
            <v>Trygve Braarud?</v>
          </cell>
        </row>
        <row r="261">
          <cell r="A261" t="str">
            <v>HR15</v>
          </cell>
          <cell r="B261" t="str">
            <v>Buøysund ytre</v>
          </cell>
          <cell r="C261" t="str">
            <v>Nei</v>
          </cell>
          <cell r="D261" t="str">
            <v>Nei</v>
          </cell>
          <cell r="E261" t="str">
            <v>Ja</v>
          </cell>
          <cell r="F261" t="str">
            <v>Nei</v>
          </cell>
          <cell r="G261" t="str">
            <v>Arendal</v>
          </cell>
          <cell r="H261" t="str">
            <v>Nei</v>
          </cell>
          <cell r="I261" t="str">
            <v>Trygve Braarud?</v>
          </cell>
        </row>
        <row r="262">
          <cell r="A262" t="str">
            <v>HR106</v>
          </cell>
          <cell r="B262" t="str">
            <v>Groosfjorden-indre</v>
          </cell>
          <cell r="C262" t="str">
            <v>Nei</v>
          </cell>
          <cell r="D262" t="str">
            <v>Nei</v>
          </cell>
          <cell r="E262" t="str">
            <v>Ja</v>
          </cell>
          <cell r="F262" t="str">
            <v>Nei</v>
          </cell>
          <cell r="G262" t="str">
            <v>Arendal</v>
          </cell>
          <cell r="H262" t="str">
            <v>Nei</v>
          </cell>
          <cell r="I262" t="str">
            <v>Trygve Braarud?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</row>
        <row r="264">
          <cell r="A264"/>
          <cell r="B264" t="str">
            <v xml:space="preserve">BR-bløtbunn referanse </v>
          </cell>
          <cell r="C264" t="str">
            <v>BT-bløtbunn trend</v>
          </cell>
          <cell r="D264"/>
          <cell r="E264"/>
          <cell r="F264"/>
          <cell r="G264"/>
          <cell r="H264"/>
          <cell r="I264"/>
        </row>
        <row r="265">
          <cell r="A265" t="str">
            <v>Bløtbunnsstasjoner</v>
          </cell>
          <cell r="B265" t="str">
            <v>VF Navn</v>
          </cell>
          <cell r="C265">
            <v>2017</v>
          </cell>
          <cell r="D265">
            <v>2018</v>
          </cell>
          <cell r="E265">
            <v>2019</v>
          </cell>
          <cell r="F265">
            <v>2020</v>
          </cell>
          <cell r="G265" t="str">
            <v>Område</v>
          </cell>
          <cell r="H265" t="str">
            <v>SNO</v>
          </cell>
          <cell r="I265" t="str">
            <v>Annen båt</v>
          </cell>
        </row>
        <row r="266">
          <cell r="A266" t="str">
            <v>BT44</v>
          </cell>
          <cell r="B266" t="str">
            <v>Arendal-Tromøy</v>
          </cell>
          <cell r="C266" t="str">
            <v>Nei</v>
          </cell>
          <cell r="D266" t="str">
            <v>Nei</v>
          </cell>
          <cell r="E266" t="str">
            <v>Ja</v>
          </cell>
          <cell r="F266" t="str">
            <v>Nei</v>
          </cell>
          <cell r="G266" t="str">
            <v>Arendal</v>
          </cell>
          <cell r="H266" t="str">
            <v>Nei</v>
          </cell>
          <cell r="I266" t="str">
            <v>Trygve Braarud?</v>
          </cell>
        </row>
        <row r="267">
          <cell r="A267" t="str">
            <v>BR1</v>
          </cell>
          <cell r="B267" t="str">
            <v>Grimstad-ytre</v>
          </cell>
          <cell r="C267" t="str">
            <v>Nei</v>
          </cell>
          <cell r="D267" t="str">
            <v>Nei</v>
          </cell>
          <cell r="E267" t="str">
            <v>Ja</v>
          </cell>
          <cell r="F267" t="str">
            <v>Nei</v>
          </cell>
          <cell r="G267" t="str">
            <v>Arendal</v>
          </cell>
          <cell r="H267" t="str">
            <v>Nei</v>
          </cell>
          <cell r="I267" t="str">
            <v>Trygve Braarud?</v>
          </cell>
        </row>
        <row r="268">
          <cell r="A268" t="str">
            <v>BT9</v>
          </cell>
          <cell r="B268" t="str">
            <v>Molldøra-Skrovsvedet</v>
          </cell>
          <cell r="C268" t="str">
            <v>Nei</v>
          </cell>
          <cell r="D268" t="str">
            <v>Ja</v>
          </cell>
          <cell r="E268" t="str">
            <v>Nei</v>
          </cell>
          <cell r="F268" t="str">
            <v>Nei</v>
          </cell>
          <cell r="G268" t="str">
            <v>Skrova</v>
          </cell>
          <cell r="H268" t="str">
            <v>Nei</v>
          </cell>
          <cell r="I268" t="str">
            <v>AP-N?</v>
          </cell>
        </row>
        <row r="269">
          <cell r="A269" t="str">
            <v>BT10</v>
          </cell>
          <cell r="B269" t="str">
            <v>Molldøra-Skrovsvedet</v>
          </cell>
          <cell r="C269" t="str">
            <v>Nei</v>
          </cell>
          <cell r="D269" t="str">
            <v>Ja</v>
          </cell>
          <cell r="E269" t="str">
            <v>Nei</v>
          </cell>
          <cell r="F269" t="str">
            <v>Nei</v>
          </cell>
          <cell r="G269" t="str">
            <v>Skrova</v>
          </cell>
          <cell r="H269" t="str">
            <v>Nei</v>
          </cell>
          <cell r="I269" t="str">
            <v>AP-N?</v>
          </cell>
        </row>
        <row r="270">
          <cell r="A270"/>
          <cell r="B270"/>
          <cell r="C270"/>
          <cell r="D270"/>
          <cell r="E270"/>
          <cell r="F270"/>
          <cell r="G270"/>
          <cell r="H270"/>
          <cell r="I270"/>
        </row>
        <row r="271">
          <cell r="A271" t="str">
            <v>opsjon</v>
          </cell>
          <cell r="B271"/>
          <cell r="C271"/>
          <cell r="D271"/>
          <cell r="E271"/>
          <cell r="F271"/>
          <cell r="G271"/>
          <cell r="H271"/>
          <cell r="I271"/>
        </row>
        <row r="272">
          <cell r="A272" t="str">
            <v>BT129</v>
          </cell>
          <cell r="B272" t="str">
            <v>Kristiansand</v>
          </cell>
          <cell r="C272" t="str">
            <v>Nei</v>
          </cell>
          <cell r="D272" t="str">
            <v>Nei</v>
          </cell>
          <cell r="E272" t="str">
            <v>Ja</v>
          </cell>
          <cell r="F272" t="str">
            <v>Nei</v>
          </cell>
          <cell r="G272" t="str">
            <v>Kristiansand</v>
          </cell>
          <cell r="H272" t="str">
            <v>Nei?</v>
          </cell>
          <cell r="I272"/>
        </row>
        <row r="273">
          <cell r="A273"/>
          <cell r="B273" t="str">
            <v>VR-vann referanse</v>
          </cell>
          <cell r="C273" t="str">
            <v>VT-vann trend</v>
          </cell>
          <cell r="D273"/>
          <cell r="E273"/>
          <cell r="F273"/>
          <cell r="G273"/>
          <cell r="H273"/>
          <cell r="I273"/>
        </row>
        <row r="274">
          <cell r="A274" t="str">
            <v>Hydrografistasjoner</v>
          </cell>
          <cell r="B274" t="str">
            <v>VF Navn</v>
          </cell>
          <cell r="C274">
            <v>2017</v>
          </cell>
          <cell r="D274">
            <v>2018</v>
          </cell>
          <cell r="E274">
            <v>2019</v>
          </cell>
          <cell r="F274">
            <v>2020</v>
          </cell>
          <cell r="G274" t="str">
            <v>Område</v>
          </cell>
          <cell r="H274" t="str">
            <v>SNO</v>
          </cell>
          <cell r="I274" t="str">
            <v>Annen båt</v>
          </cell>
        </row>
        <row r="275">
          <cell r="A275" t="str">
            <v>VT5</v>
          </cell>
          <cell r="B275" t="str">
            <v>Arendal-Tromøy</v>
          </cell>
          <cell r="C275" t="str">
            <v>Ja</v>
          </cell>
          <cell r="D275" t="str">
            <v>Ja</v>
          </cell>
          <cell r="E275" t="str">
            <v>Ja</v>
          </cell>
          <cell r="F275" t="str">
            <v>Ja</v>
          </cell>
          <cell r="G275" t="str">
            <v>Arendal</v>
          </cell>
          <cell r="H275" t="str">
            <v>Nei</v>
          </cell>
          <cell r="I275" t="str">
            <v>Trygve Braarud?</v>
          </cell>
        </row>
        <row r="276">
          <cell r="A276" t="str">
            <v>VT29</v>
          </cell>
          <cell r="B276" t="str">
            <v>Vestfjorden-indre</v>
          </cell>
          <cell r="C276" t="str">
            <v>Ja</v>
          </cell>
          <cell r="D276" t="str">
            <v>Ja</v>
          </cell>
          <cell r="E276" t="str">
            <v>Ja</v>
          </cell>
          <cell r="F276" t="str">
            <v>Ja</v>
          </cell>
          <cell r="G276" t="str">
            <v>Skrova</v>
          </cell>
          <cell r="H276" t="str">
            <v>Nei</v>
          </cell>
          <cell r="I276" t="str">
            <v>AP-N?</v>
          </cell>
        </row>
        <row r="277">
          <cell r="A277"/>
          <cell r="B277"/>
          <cell r="C277"/>
          <cell r="D277"/>
          <cell r="E277"/>
          <cell r="F277"/>
          <cell r="G277"/>
          <cell r="H277"/>
          <cell r="I277"/>
        </row>
        <row r="278">
          <cell r="A278" t="str">
            <v>Opsjon</v>
          </cell>
          <cell r="B278"/>
          <cell r="C278"/>
          <cell r="D278"/>
          <cell r="E278"/>
          <cell r="F278"/>
          <cell r="G278"/>
          <cell r="H278"/>
          <cell r="I278"/>
        </row>
        <row r="279">
          <cell r="A279" t="str">
            <v>VT49</v>
          </cell>
          <cell r="B279" t="str">
            <v>Østerfjorden</v>
          </cell>
          <cell r="C279" t="str">
            <v>Ja</v>
          </cell>
          <cell r="D279" t="str">
            <v>Ja</v>
          </cell>
          <cell r="E279" t="str">
            <v>Ja</v>
          </cell>
          <cell r="F279" t="str">
            <v>Ja</v>
          </cell>
          <cell r="G279" t="str">
            <v>Arendal</v>
          </cell>
          <cell r="H279" t="str">
            <v>Nei</v>
          </cell>
          <cell r="I279" t="str">
            <v>Trygve Braarud?</v>
          </cell>
        </row>
        <row r="280">
          <cell r="A280" t="str">
            <v>VT50</v>
          </cell>
          <cell r="B280" t="str">
            <v>Topdalsfjorden</v>
          </cell>
          <cell r="C280" t="str">
            <v>Ja</v>
          </cell>
          <cell r="D280" t="str">
            <v>Ja</v>
          </cell>
          <cell r="E280" t="str">
            <v>Ja</v>
          </cell>
          <cell r="F280" t="str">
            <v>Ja</v>
          </cell>
          <cell r="G280" t="str">
            <v>Arendal</v>
          </cell>
          <cell r="H280" t="str">
            <v>Nei</v>
          </cell>
          <cell r="I280" t="str">
            <v>Trygve Braarud?</v>
          </cell>
        </row>
        <row r="281">
          <cell r="A281"/>
          <cell r="B281"/>
          <cell r="C281"/>
          <cell r="D281"/>
          <cell r="E281"/>
          <cell r="F281"/>
          <cell r="G281"/>
          <cell r="H281"/>
          <cell r="I281"/>
        </row>
        <row r="282">
          <cell r="A282"/>
          <cell r="B282" t="str">
            <v>ZR-ålegress referanse</v>
          </cell>
          <cell r="C282" t="str">
            <v>ZT-ålegress trend</v>
          </cell>
          <cell r="D282"/>
          <cell r="E282"/>
          <cell r="F282"/>
          <cell r="G282"/>
          <cell r="H282"/>
          <cell r="I282"/>
        </row>
        <row r="283">
          <cell r="A283" t="str">
            <v>Ålegressstasjoner</v>
          </cell>
          <cell r="B283" t="str">
            <v>VF Navn</v>
          </cell>
          <cell r="C283">
            <v>2017</v>
          </cell>
          <cell r="D283">
            <v>2018</v>
          </cell>
          <cell r="E283">
            <v>2019</v>
          </cell>
          <cell r="F283">
            <v>2020</v>
          </cell>
          <cell r="G283" t="str">
            <v>Område</v>
          </cell>
          <cell r="H283" t="str">
            <v>SNO</v>
          </cell>
          <cell r="I283" t="str">
            <v>Annen båt</v>
          </cell>
        </row>
        <row r="284">
          <cell r="A284" t="str">
            <v>Opsjon</v>
          </cell>
          <cell r="B284"/>
          <cell r="C284"/>
          <cell r="D284"/>
          <cell r="E284"/>
          <cell r="F284"/>
          <cell r="G284"/>
          <cell r="H284"/>
          <cell r="I284"/>
        </row>
        <row r="285">
          <cell r="A285" t="str">
            <v>ZR1</v>
          </cell>
          <cell r="B285" t="str">
            <v>Hesneskanaln-Hasseltangen</v>
          </cell>
          <cell r="C285" t="str">
            <v>Ja</v>
          </cell>
          <cell r="D285" t="str">
            <v>Nei</v>
          </cell>
          <cell r="E285" t="str">
            <v>Nei</v>
          </cell>
          <cell r="F285" t="str">
            <v>Nei</v>
          </cell>
          <cell r="G285" t="str">
            <v>Arendal</v>
          </cell>
          <cell r="H285" t="str">
            <v>Nei</v>
          </cell>
          <cell r="I285" t="str">
            <v>Trygve Braarud?</v>
          </cell>
        </row>
        <row r="286">
          <cell r="A286" t="str">
            <v>ZR3</v>
          </cell>
          <cell r="B286" t="str">
            <v>Nørholmskilen</v>
          </cell>
          <cell r="C286" t="str">
            <v>Ja</v>
          </cell>
          <cell r="D286" t="str">
            <v>Nei</v>
          </cell>
          <cell r="E286" t="str">
            <v>Nei</v>
          </cell>
          <cell r="F286" t="str">
            <v>Nei</v>
          </cell>
          <cell r="G286" t="str">
            <v>Arendal</v>
          </cell>
          <cell r="H286" t="str">
            <v>Nei</v>
          </cell>
          <cell r="I286" t="str">
            <v>Trygve Braarud?</v>
          </cell>
        </row>
        <row r="287">
          <cell r="A287" t="str">
            <v>ZR4</v>
          </cell>
          <cell r="B287" t="str">
            <v>Homborsund</v>
          </cell>
          <cell r="C287" t="str">
            <v>Ja</v>
          </cell>
          <cell r="D287" t="str">
            <v>Nei</v>
          </cell>
          <cell r="E287" t="str">
            <v>Nei</v>
          </cell>
          <cell r="F287" t="str">
            <v>Nei</v>
          </cell>
          <cell r="G287" t="str">
            <v>Arendal</v>
          </cell>
          <cell r="H287" t="str">
            <v>Nei</v>
          </cell>
          <cell r="I287" t="str">
            <v>Trygve Braarud?</v>
          </cell>
        </row>
        <row r="288">
          <cell r="A288" t="str">
            <v>ZR5</v>
          </cell>
          <cell r="B288" t="str">
            <v>Lillesandsfjord-ytre</v>
          </cell>
          <cell r="C288" t="str">
            <v>Ja</v>
          </cell>
          <cell r="D288" t="str">
            <v>Nei</v>
          </cell>
          <cell r="E288" t="str">
            <v>Nei</v>
          </cell>
          <cell r="F288" t="str">
            <v>Nei</v>
          </cell>
          <cell r="G288" t="str">
            <v>Arendal</v>
          </cell>
          <cell r="H288" t="str">
            <v>Nei</v>
          </cell>
          <cell r="I288" t="str">
            <v>Trygve Braarud?</v>
          </cell>
        </row>
        <row r="289">
          <cell r="A289" t="str">
            <v>ZT4</v>
          </cell>
          <cell r="B289" t="str">
            <v>Torbjørnsskjær</v>
          </cell>
          <cell r="C289" t="str">
            <v>Ja</v>
          </cell>
          <cell r="D289" t="str">
            <v>Nei</v>
          </cell>
          <cell r="E289" t="str">
            <v>Nei</v>
          </cell>
          <cell r="F289" t="str">
            <v>Nei</v>
          </cell>
          <cell r="G289" t="str">
            <v>Arendal</v>
          </cell>
          <cell r="H289" t="str">
            <v>Nei</v>
          </cell>
          <cell r="I289" t="str">
            <v>Trygve Braarud?</v>
          </cell>
        </row>
        <row r="290">
          <cell r="A290" t="str">
            <v>ZT28</v>
          </cell>
          <cell r="B290" t="str">
            <v>Arendal-Tromøy</v>
          </cell>
          <cell r="C290" t="str">
            <v>Ja</v>
          </cell>
          <cell r="D290" t="str">
            <v>Nei</v>
          </cell>
          <cell r="E290" t="str">
            <v>Nei</v>
          </cell>
          <cell r="F290" t="str">
            <v>Nei</v>
          </cell>
          <cell r="G290" t="str">
            <v>Arendal</v>
          </cell>
          <cell r="H290" t="str">
            <v>Nei</v>
          </cell>
          <cell r="I290" t="str">
            <v>Trygve Braarud?</v>
          </cell>
        </row>
        <row r="291">
          <cell r="A291" t="str">
            <v>ZT30</v>
          </cell>
          <cell r="B291" t="str">
            <v>Hovekilen-ytre</v>
          </cell>
          <cell r="C291" t="str">
            <v>Ja</v>
          </cell>
          <cell r="D291" t="str">
            <v>Nei</v>
          </cell>
          <cell r="E291" t="str">
            <v>Nei</v>
          </cell>
          <cell r="F291" t="str">
            <v>Nei</v>
          </cell>
          <cell r="G291" t="str">
            <v>Arendal</v>
          </cell>
          <cell r="H291" t="str">
            <v>Nei</v>
          </cell>
          <cell r="I291" t="str">
            <v>Trygve Braarud?</v>
          </cell>
        </row>
        <row r="292">
          <cell r="A292" t="str">
            <v>ZT33</v>
          </cell>
          <cell r="B292" t="str">
            <v>Sømskilen-Hasseltangen</v>
          </cell>
          <cell r="C292" t="str">
            <v>Ja</v>
          </cell>
          <cell r="D292" t="str">
            <v>Nei</v>
          </cell>
          <cell r="E292" t="str">
            <v>Nei</v>
          </cell>
          <cell r="F292" t="str">
            <v>Nei</v>
          </cell>
          <cell r="G292" t="str">
            <v>Arendal</v>
          </cell>
          <cell r="H292" t="str">
            <v>Nei</v>
          </cell>
          <cell r="I292" t="str">
            <v>Trygve Braarud?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"/>
  <sheetViews>
    <sheetView zoomScale="89" zoomScaleNormal="89" workbookViewId="0">
      <selection activeCell="C65" sqref="C65"/>
    </sheetView>
  </sheetViews>
  <sheetFormatPr defaultRowHeight="15" x14ac:dyDescent="0.25"/>
  <cols>
    <col min="1" max="1" width="23" customWidth="1"/>
    <col min="2" max="2" width="8.85546875" customWidth="1"/>
    <col min="3" max="3" width="17.140625" customWidth="1"/>
    <col min="8" max="8" width="23.42578125" customWidth="1"/>
    <col min="9" max="9" width="11.85546875" customWidth="1"/>
    <col min="10" max="10" width="17.28515625" customWidth="1"/>
    <col min="11" max="11" width="7.7109375" customWidth="1"/>
    <col min="12" max="12" width="23.140625" customWidth="1"/>
    <col min="13" max="13" width="12.5703125" customWidth="1"/>
    <col min="14" max="14" width="7.5703125" customWidth="1"/>
  </cols>
  <sheetData>
    <row r="1" spans="1:19" ht="30" x14ac:dyDescent="0.25">
      <c r="A1" t="s">
        <v>263</v>
      </c>
      <c r="B1" t="s">
        <v>18</v>
      </c>
      <c r="C1" t="s">
        <v>19</v>
      </c>
      <c r="D1" t="s">
        <v>20</v>
      </c>
      <c r="E1" t="s">
        <v>21</v>
      </c>
      <c r="F1" t="s">
        <v>264</v>
      </c>
      <c r="G1" t="s">
        <v>22</v>
      </c>
      <c r="H1" t="s">
        <v>23</v>
      </c>
      <c r="I1" t="s">
        <v>262</v>
      </c>
      <c r="J1" t="s">
        <v>537</v>
      </c>
      <c r="K1" t="s">
        <v>539</v>
      </c>
      <c r="L1" t="s">
        <v>592</v>
      </c>
      <c r="M1" s="22" t="s">
        <v>538</v>
      </c>
      <c r="N1" s="21">
        <v>2017</v>
      </c>
      <c r="O1" s="21">
        <v>2018</v>
      </c>
      <c r="P1" s="21">
        <v>2019</v>
      </c>
      <c r="Q1" s="21">
        <v>2020</v>
      </c>
      <c r="S1" t="s">
        <v>636</v>
      </c>
    </row>
    <row r="2" spans="1:19" ht="30" x14ac:dyDescent="0.25">
      <c r="A2" t="s">
        <v>15</v>
      </c>
      <c r="B2" s="1" t="s">
        <v>540</v>
      </c>
      <c r="C2" s="1" t="s">
        <v>5</v>
      </c>
      <c r="D2" s="1">
        <v>10.64</v>
      </c>
      <c r="E2" s="1">
        <v>59.59</v>
      </c>
      <c r="F2" s="1">
        <v>210</v>
      </c>
      <c r="G2" s="1" t="s">
        <v>6</v>
      </c>
      <c r="H2" s="1" t="s">
        <v>7</v>
      </c>
      <c r="I2" t="s">
        <v>14</v>
      </c>
      <c r="J2" s="1" t="s">
        <v>536</v>
      </c>
      <c r="K2" s="1" t="str">
        <f>VLOOKUP(B2,'[1]alle stasjoner'!$A:$I,8,FALSE)</f>
        <v>Nei</v>
      </c>
      <c r="L2" s="1" t="s">
        <v>593</v>
      </c>
      <c r="M2" s="1" t="str">
        <f>VLOOKUP(B2,'[1]alle stasjoner'!$A:$I,9,FALSE)</f>
        <v>Trygve Braarud?</v>
      </c>
      <c r="N2" s="1" t="str">
        <f>VLOOKUP($B2,'[1]alle stasjoner'!$A:$I,3,FALSE)</f>
        <v>Nei</v>
      </c>
      <c r="O2" s="1" t="str">
        <f>VLOOKUP($B2,'[1]alle stasjoner'!$A:$I,4,FALSE)</f>
        <v>Ja</v>
      </c>
      <c r="P2" s="1" t="str">
        <f>VLOOKUP($B2,'[1]alle stasjoner'!$A:$I,5,FALSE)</f>
        <v>Nei</v>
      </c>
      <c r="Q2" s="1" t="str">
        <f>VLOOKUP($B2,'[1]alle stasjoner'!$A:$I,6,FALSE)</f>
        <v>Nei</v>
      </c>
      <c r="S2">
        <v>2</v>
      </c>
    </row>
    <row r="3" spans="1:19" ht="30" x14ac:dyDescent="0.25">
      <c r="A3" t="s">
        <v>15</v>
      </c>
      <c r="B3" s="1" t="s">
        <v>541</v>
      </c>
      <c r="C3" s="1" t="s">
        <v>8</v>
      </c>
      <c r="D3" s="1">
        <v>10.4747</v>
      </c>
      <c r="E3" s="1">
        <v>59.476300000000002</v>
      </c>
      <c r="F3" s="1">
        <v>200</v>
      </c>
      <c r="G3" s="1" t="s">
        <v>9</v>
      </c>
      <c r="H3" s="1" t="s">
        <v>10</v>
      </c>
      <c r="I3" t="s">
        <v>14</v>
      </c>
      <c r="J3" s="1" t="s">
        <v>536</v>
      </c>
      <c r="K3" s="1" t="str">
        <f>VLOOKUP(B3,'[1]alle stasjoner'!$A:$I,8,FALSE)</f>
        <v>Nei</v>
      </c>
      <c r="L3" s="1" t="s">
        <v>593</v>
      </c>
      <c r="M3" s="1" t="str">
        <f>VLOOKUP(B3,'[1]alle stasjoner'!$A:$I,9,FALSE)</f>
        <v>Trygve Braarud?</v>
      </c>
      <c r="N3" s="1" t="str">
        <f>VLOOKUP(B3,'[1]alle stasjoner'!$A:$I,3,FALSE)</f>
        <v>Nei</v>
      </c>
      <c r="O3" s="1" t="str">
        <f>VLOOKUP($B3,'[1]alle stasjoner'!$A:$I,4,FALSE)</f>
        <v>Ja</v>
      </c>
      <c r="P3" s="1" t="str">
        <f>VLOOKUP($B3,'[1]alle stasjoner'!$A:$I,5,FALSE)</f>
        <v>Nei</v>
      </c>
      <c r="Q3" s="1" t="str">
        <f>VLOOKUP($B3,'[1]alle stasjoner'!$A:$I,6,FALSE)</f>
        <v>Nei</v>
      </c>
      <c r="S3">
        <v>2</v>
      </c>
    </row>
    <row r="4" spans="1:19" ht="30" x14ac:dyDescent="0.25">
      <c r="A4" t="s">
        <v>15</v>
      </c>
      <c r="B4" s="1" t="s">
        <v>542</v>
      </c>
      <c r="C4" s="1" t="s">
        <v>11</v>
      </c>
      <c r="D4" s="1">
        <v>10.6652</v>
      </c>
      <c r="E4" s="1">
        <v>59.036000000000001</v>
      </c>
      <c r="F4" s="1">
        <v>440</v>
      </c>
      <c r="G4" s="1" t="s">
        <v>12</v>
      </c>
      <c r="H4" s="1" t="s">
        <v>13</v>
      </c>
      <c r="I4" t="s">
        <v>14</v>
      </c>
      <c r="J4" s="1" t="s">
        <v>536</v>
      </c>
      <c r="K4" s="1" t="str">
        <f>VLOOKUP(B4,'[1]alle stasjoner'!$A:$I,8,FALSE)</f>
        <v>Nei</v>
      </c>
      <c r="L4" s="1" t="s">
        <v>593</v>
      </c>
      <c r="M4" s="1" t="str">
        <f>VLOOKUP(B4,'[1]alle stasjoner'!$A:$I,9,FALSE)</f>
        <v>Trygve Braarud?</v>
      </c>
      <c r="N4" s="1" t="str">
        <f>VLOOKUP(B4,'[1]alle stasjoner'!$A:$I,3,FALSE)</f>
        <v>Nei</v>
      </c>
      <c r="O4" s="1" t="str">
        <f>VLOOKUP($B4,'[1]alle stasjoner'!$A:$I,4,FALSE)</f>
        <v>Ja</v>
      </c>
      <c r="P4" s="1" t="str">
        <f>VLOOKUP($B4,'[1]alle stasjoner'!$A:$I,5,FALSE)</f>
        <v>Nei</v>
      </c>
      <c r="Q4" s="1" t="str">
        <f>VLOOKUP($B4,'[1]alle stasjoner'!$A:$I,6,FALSE)</f>
        <v>Nei</v>
      </c>
      <c r="S4">
        <v>3</v>
      </c>
    </row>
    <row r="5" spans="1:19" x14ac:dyDescent="0.25">
      <c r="A5" t="s">
        <v>68</v>
      </c>
      <c r="B5" s="1" t="s">
        <v>543</v>
      </c>
      <c r="C5" s="1" t="s">
        <v>58</v>
      </c>
      <c r="D5" s="1">
        <v>5.7359999999999998</v>
      </c>
      <c r="E5" s="1">
        <v>59.0199</v>
      </c>
      <c r="F5" s="1">
        <v>100</v>
      </c>
      <c r="G5" s="1" t="s">
        <v>59</v>
      </c>
      <c r="H5" s="2" t="s">
        <v>60</v>
      </c>
      <c r="I5" t="s">
        <v>14</v>
      </c>
      <c r="J5" s="1" t="s">
        <v>536</v>
      </c>
      <c r="K5" s="1" t="str">
        <f>VLOOKUP(B5,'[1]alle stasjoner'!$A:$I,8,FALSE)</f>
        <v>Ja</v>
      </c>
      <c r="L5" s="1" t="s">
        <v>539</v>
      </c>
      <c r="M5" s="1">
        <f>VLOOKUP(B5,'[1]alle stasjoner'!$A:$I,9,FALSE)</f>
        <v>2020</v>
      </c>
      <c r="N5" s="1" t="str">
        <f>VLOOKUP(B5,'[1]alle stasjoner'!$A:$I,3,FALSE)</f>
        <v>Nei</v>
      </c>
      <c r="O5" s="1" t="str">
        <f>VLOOKUP($B5,'[1]alle stasjoner'!$A:$I,4,FALSE)</f>
        <v>Nei</v>
      </c>
      <c r="P5" s="1" t="str">
        <f>VLOOKUP($B5,'[1]alle stasjoner'!$A:$I,5,FALSE)</f>
        <v>Ja</v>
      </c>
      <c r="Q5" s="1" t="str">
        <f>VLOOKUP($B5,'[1]alle stasjoner'!$A:$I,6,FALSE)</f>
        <v>Nei</v>
      </c>
      <c r="S5">
        <v>2</v>
      </c>
    </row>
    <row r="6" spans="1:19" x14ac:dyDescent="0.25">
      <c r="A6" t="s">
        <v>68</v>
      </c>
      <c r="B6" s="1" t="s">
        <v>544</v>
      </c>
      <c r="C6" s="1" t="s">
        <v>61</v>
      </c>
      <c r="D6" s="1">
        <v>6.1142000000000003</v>
      </c>
      <c r="E6" s="1">
        <v>59.228999999999999</v>
      </c>
      <c r="F6" s="1">
        <v>200</v>
      </c>
      <c r="G6" s="1" t="s">
        <v>59</v>
      </c>
      <c r="H6" s="1" t="s">
        <v>62</v>
      </c>
      <c r="I6" t="s">
        <v>14</v>
      </c>
      <c r="J6" s="1" t="s">
        <v>536</v>
      </c>
      <c r="K6" s="1" t="str">
        <f>VLOOKUP(B6,'[1]alle stasjoner'!$A:$I,8,FALSE)</f>
        <v>Ja</v>
      </c>
      <c r="L6" s="1" t="s">
        <v>539</v>
      </c>
      <c r="M6" s="1">
        <f>VLOOKUP(B6,'[1]alle stasjoner'!$A:$I,9,FALSE)</f>
        <v>2020</v>
      </c>
      <c r="N6" s="1" t="str">
        <f>VLOOKUP(B6,'[1]alle stasjoner'!$A:$I,3,FALSE)</f>
        <v>Nei</v>
      </c>
      <c r="O6" s="1" t="str">
        <f>VLOOKUP($B6,'[1]alle stasjoner'!$A:$I,4,FALSE)</f>
        <v>Nei</v>
      </c>
      <c r="P6" s="1" t="str">
        <f>VLOOKUP($B6,'[1]alle stasjoner'!$A:$I,5,FALSE)</f>
        <v>Ja</v>
      </c>
      <c r="Q6" s="1" t="str">
        <f>VLOOKUP($B6,'[1]alle stasjoner'!$A:$I,6,FALSE)</f>
        <v>Nei</v>
      </c>
      <c r="S6">
        <v>2</v>
      </c>
    </row>
    <row r="7" spans="1:19" x14ac:dyDescent="0.25">
      <c r="A7" t="s">
        <v>68</v>
      </c>
      <c r="B7" s="1" t="s">
        <v>545</v>
      </c>
      <c r="C7" s="1" t="s">
        <v>63</v>
      </c>
      <c r="D7" s="1">
        <v>6.2443</v>
      </c>
      <c r="E7" s="1">
        <v>59.2746</v>
      </c>
      <c r="F7" s="1">
        <v>500</v>
      </c>
      <c r="G7" s="1" t="s">
        <v>64</v>
      </c>
      <c r="H7" s="1" t="s">
        <v>63</v>
      </c>
      <c r="I7" t="s">
        <v>14</v>
      </c>
      <c r="J7" s="1" t="s">
        <v>536</v>
      </c>
      <c r="K7" s="1" t="str">
        <f>VLOOKUP(B7,'[1]alle stasjoner'!$A:$I,8,FALSE)</f>
        <v>Ja</v>
      </c>
      <c r="L7" s="1" t="s">
        <v>539</v>
      </c>
      <c r="M7" s="1">
        <f>VLOOKUP(B7,'[1]alle stasjoner'!$A:$I,9,FALSE)</f>
        <v>2020</v>
      </c>
      <c r="N7" s="1" t="str">
        <f>VLOOKUP(B7,'[1]alle stasjoner'!$A:$I,3,FALSE)</f>
        <v>Nei</v>
      </c>
      <c r="O7" s="1" t="str">
        <f>VLOOKUP($B7,'[1]alle stasjoner'!$A:$I,4,FALSE)</f>
        <v>Nei</v>
      </c>
      <c r="P7" s="1" t="str">
        <f>VLOOKUP($B7,'[1]alle stasjoner'!$A:$I,5,FALSE)</f>
        <v>Ja</v>
      </c>
      <c r="Q7" s="1" t="str">
        <f>VLOOKUP($B7,'[1]alle stasjoner'!$A:$I,6,FALSE)</f>
        <v>Nei</v>
      </c>
      <c r="S7">
        <v>3</v>
      </c>
    </row>
    <row r="8" spans="1:19" x14ac:dyDescent="0.25">
      <c r="A8" t="s">
        <v>68</v>
      </c>
      <c r="B8" s="1" t="s">
        <v>546</v>
      </c>
      <c r="C8" s="1" t="s">
        <v>65</v>
      </c>
      <c r="D8" s="1">
        <v>6.1855000000000002</v>
      </c>
      <c r="E8" s="1">
        <v>59.260899999999999</v>
      </c>
      <c r="F8" s="1">
        <v>440</v>
      </c>
      <c r="G8" s="1" t="s">
        <v>64</v>
      </c>
      <c r="H8" s="1" t="s">
        <v>63</v>
      </c>
      <c r="I8" t="s">
        <v>14</v>
      </c>
      <c r="J8" s="1" t="s">
        <v>536</v>
      </c>
      <c r="K8" s="1" t="str">
        <f>VLOOKUP(B8,'[1]alle stasjoner'!$A:$I,8,FALSE)</f>
        <v>Ja</v>
      </c>
      <c r="L8" s="1" t="s">
        <v>539</v>
      </c>
      <c r="M8" s="1">
        <f>VLOOKUP(B8,'[1]alle stasjoner'!$A:$I,9,FALSE)</f>
        <v>2020</v>
      </c>
      <c r="N8" s="1" t="str">
        <f>VLOOKUP(B8,'[1]alle stasjoner'!$A:$I,3,FALSE)</f>
        <v>Nei</v>
      </c>
      <c r="O8" s="1" t="str">
        <f>VLOOKUP($B8,'[1]alle stasjoner'!$A:$I,4,FALSE)</f>
        <v>Nei</v>
      </c>
      <c r="P8" s="1" t="str">
        <f>VLOOKUP($B8,'[1]alle stasjoner'!$A:$I,5,FALSE)</f>
        <v>Ja</v>
      </c>
      <c r="Q8" s="1" t="str">
        <f>VLOOKUP($B8,'[1]alle stasjoner'!$A:$I,6,FALSE)</f>
        <v>Nei</v>
      </c>
      <c r="S8">
        <v>3</v>
      </c>
    </row>
    <row r="9" spans="1:19" x14ac:dyDescent="0.25">
      <c r="A9" t="s">
        <v>68</v>
      </c>
      <c r="B9" s="1" t="s">
        <v>547</v>
      </c>
      <c r="C9" s="1" t="s">
        <v>66</v>
      </c>
      <c r="D9" s="1">
        <v>5.9718</v>
      </c>
      <c r="E9" s="1">
        <v>59.007800000000003</v>
      </c>
      <c r="F9" s="1">
        <v>170</v>
      </c>
      <c r="G9" s="1" t="s">
        <v>67</v>
      </c>
      <c r="H9" s="1" t="s">
        <v>66</v>
      </c>
      <c r="I9" t="s">
        <v>14</v>
      </c>
      <c r="J9" s="1" t="s">
        <v>536</v>
      </c>
      <c r="K9" s="1" t="str">
        <f>VLOOKUP(B9,'[1]alle stasjoner'!$A:$I,8,FALSE)</f>
        <v>Ja</v>
      </c>
      <c r="L9" s="1" t="s">
        <v>539</v>
      </c>
      <c r="M9" s="1">
        <f>VLOOKUP(B9,'[1]alle stasjoner'!$A:$I,9,FALSE)</f>
        <v>2020</v>
      </c>
      <c r="N9" s="1" t="str">
        <f>VLOOKUP(B9,'[1]alle stasjoner'!$A:$I,3,FALSE)</f>
        <v>Nei</v>
      </c>
      <c r="O9" s="1" t="str">
        <f>VLOOKUP($B9,'[1]alle stasjoner'!$A:$I,4,FALSE)</f>
        <v>Nei</v>
      </c>
      <c r="P9" s="1" t="str">
        <f>VLOOKUP($B9,'[1]alle stasjoner'!$A:$I,5,FALSE)</f>
        <v>Ja</v>
      </c>
      <c r="Q9" s="1" t="str">
        <f>VLOOKUP($B9,'[1]alle stasjoner'!$A:$I,6,FALSE)</f>
        <v>Nei</v>
      </c>
      <c r="S9">
        <v>2</v>
      </c>
    </row>
    <row r="10" spans="1:19" x14ac:dyDescent="0.25">
      <c r="A10" t="s">
        <v>91</v>
      </c>
      <c r="B10" s="1" t="s">
        <v>548</v>
      </c>
      <c r="C10" s="1" t="s">
        <v>75</v>
      </c>
      <c r="D10" s="1">
        <v>5.4667000000000003</v>
      </c>
      <c r="E10" s="1">
        <v>60.104199999999999</v>
      </c>
      <c r="F10" s="1">
        <v>580</v>
      </c>
      <c r="G10" s="1" t="s">
        <v>76</v>
      </c>
      <c r="H10" s="1" t="s">
        <v>75</v>
      </c>
      <c r="I10" t="s">
        <v>14</v>
      </c>
      <c r="J10" s="1" t="s">
        <v>536</v>
      </c>
      <c r="K10" s="1" t="str">
        <f>VLOOKUP(B10,'[1]alle stasjoner'!$A:$I,8,FALSE)</f>
        <v>Nei</v>
      </c>
      <c r="L10" s="1" t="s">
        <v>632</v>
      </c>
      <c r="M10" s="1">
        <f>VLOOKUP(B10,'[1]alle stasjoner'!$A:$I,9,FALSE)</f>
        <v>2020</v>
      </c>
      <c r="N10" s="1" t="str">
        <f>VLOOKUP(B10,'[1]alle stasjoner'!$A:$I,3,FALSE)</f>
        <v>Nei</v>
      </c>
      <c r="O10" s="1" t="str">
        <f>VLOOKUP($B10,'[1]alle stasjoner'!$A:$I,4,FALSE)</f>
        <v>Ja</v>
      </c>
      <c r="P10" s="1" t="str">
        <f>VLOOKUP($B10,'[1]alle stasjoner'!$A:$I,5,FALSE)</f>
        <v>Nei</v>
      </c>
      <c r="Q10" s="1" t="str">
        <f>VLOOKUP($B10,'[1]alle stasjoner'!$A:$I,6,FALSE)</f>
        <v>Nei</v>
      </c>
    </row>
    <row r="11" spans="1:19" x14ac:dyDescent="0.25">
      <c r="A11" t="s">
        <v>91</v>
      </c>
      <c r="B11" s="1" t="s">
        <v>549</v>
      </c>
      <c r="C11" s="1" t="s">
        <v>77</v>
      </c>
      <c r="D11" s="1">
        <v>5.5423999999999998</v>
      </c>
      <c r="E11" s="1">
        <v>60.159500000000001</v>
      </c>
      <c r="F11" s="1">
        <v>180</v>
      </c>
      <c r="G11" s="1" t="s">
        <v>67</v>
      </c>
      <c r="H11" s="1" t="s">
        <v>78</v>
      </c>
      <c r="I11" t="s">
        <v>14</v>
      </c>
      <c r="J11" s="1" t="s">
        <v>536</v>
      </c>
      <c r="K11" s="1" t="str">
        <f>VLOOKUP(B11,'[1]alle stasjoner'!$A:$I,8,FALSE)</f>
        <v>Nei</v>
      </c>
      <c r="L11" s="1" t="s">
        <v>632</v>
      </c>
      <c r="M11" s="1">
        <f>VLOOKUP(B11,'[1]alle stasjoner'!$A:$I,9,FALSE)</f>
        <v>2020</v>
      </c>
      <c r="N11" s="1" t="str">
        <f>VLOOKUP(B11,'[1]alle stasjoner'!$A:$I,3,FALSE)</f>
        <v>Nei</v>
      </c>
      <c r="O11" s="1" t="str">
        <f>VLOOKUP($B11,'[1]alle stasjoner'!$A:$I,4,FALSE)</f>
        <v>Ja</v>
      </c>
      <c r="P11" s="1" t="str">
        <f>VLOOKUP($B11,'[1]alle stasjoner'!$A:$I,5,FALSE)</f>
        <v>Nei</v>
      </c>
      <c r="Q11" s="1" t="str">
        <f>VLOOKUP($B11,'[1]alle stasjoner'!$A:$I,6,FALSE)</f>
        <v>Nei</v>
      </c>
    </row>
    <row r="12" spans="1:19" x14ac:dyDescent="0.25">
      <c r="A12" t="s">
        <v>91</v>
      </c>
      <c r="B12" s="1" t="s">
        <v>550</v>
      </c>
      <c r="C12" s="1" t="s">
        <v>79</v>
      </c>
      <c r="D12" s="1">
        <v>5.1787000000000001</v>
      </c>
      <c r="E12" s="1">
        <v>60.212200000000003</v>
      </c>
      <c r="F12" s="1">
        <v>250</v>
      </c>
      <c r="G12" s="1" t="s">
        <v>80</v>
      </c>
      <c r="H12" s="1" t="s">
        <v>81</v>
      </c>
      <c r="I12" t="s">
        <v>14</v>
      </c>
      <c r="J12" s="1" t="s">
        <v>536</v>
      </c>
      <c r="K12" s="1" t="str">
        <f>VLOOKUP(B12,'[1]alle stasjoner'!$A:$I,8,FALSE)</f>
        <v>Nei</v>
      </c>
      <c r="L12" s="1" t="s">
        <v>632</v>
      </c>
      <c r="M12" s="1">
        <f>VLOOKUP(B12,'[1]alle stasjoner'!$A:$I,9,FALSE)</f>
        <v>2020</v>
      </c>
      <c r="N12" s="1" t="str">
        <f>VLOOKUP(B12,'[1]alle stasjoner'!$A:$I,3,FALSE)</f>
        <v>Nei</v>
      </c>
      <c r="O12" s="1" t="str">
        <f>VLOOKUP($B12,'[1]alle stasjoner'!$A:$I,4,FALSE)</f>
        <v>Ja</v>
      </c>
      <c r="P12" s="1" t="str">
        <f>VLOOKUP($B12,'[1]alle stasjoner'!$A:$I,5,FALSE)</f>
        <v>Nei</v>
      </c>
      <c r="Q12" s="1" t="str">
        <f>VLOOKUP($B12,'[1]alle stasjoner'!$A:$I,6,FALSE)</f>
        <v>Nei</v>
      </c>
    </row>
    <row r="13" spans="1:19" x14ac:dyDescent="0.25">
      <c r="A13" t="s">
        <v>91</v>
      </c>
      <c r="B13" s="1" t="s">
        <v>551</v>
      </c>
      <c r="C13" s="1" t="s">
        <v>82</v>
      </c>
      <c r="D13" s="1">
        <v>6.1680000000000001</v>
      </c>
      <c r="E13" s="1">
        <v>60.106099999999998</v>
      </c>
      <c r="F13" s="1">
        <v>250</v>
      </c>
      <c r="G13" s="1" t="s">
        <v>64</v>
      </c>
      <c r="H13" s="1" t="s">
        <v>83</v>
      </c>
      <c r="I13" t="s">
        <v>14</v>
      </c>
      <c r="J13" s="1" t="s">
        <v>536</v>
      </c>
      <c r="K13" s="1" t="str">
        <f>VLOOKUP(B13,'[1]alle stasjoner'!$A:$I,8,FALSE)</f>
        <v>Nei</v>
      </c>
      <c r="L13" s="1" t="s">
        <v>632</v>
      </c>
      <c r="M13" s="1">
        <f>VLOOKUP(B13,'[1]alle stasjoner'!$A:$I,9,FALSE)</f>
        <v>2020</v>
      </c>
      <c r="N13" s="1" t="str">
        <f>VLOOKUP(B13,'[1]alle stasjoner'!$A:$I,3,FALSE)</f>
        <v>Nei</v>
      </c>
      <c r="O13" s="1" t="str">
        <f>VLOOKUP($B13,'[1]alle stasjoner'!$A:$I,4,FALSE)</f>
        <v>Ja</v>
      </c>
      <c r="P13" s="1" t="str">
        <f>VLOOKUP($B13,'[1]alle stasjoner'!$A:$I,5,FALSE)</f>
        <v>Nei</v>
      </c>
      <c r="Q13" s="1" t="str">
        <f>VLOOKUP($B13,'[1]alle stasjoner'!$A:$I,6,FALSE)</f>
        <v>Nei</v>
      </c>
    </row>
    <row r="14" spans="1:19" x14ac:dyDescent="0.25">
      <c r="A14" t="s">
        <v>91</v>
      </c>
      <c r="B14" s="1" t="s">
        <v>552</v>
      </c>
      <c r="C14" s="1" t="s">
        <v>84</v>
      </c>
      <c r="D14" s="1">
        <v>5.6391</v>
      </c>
      <c r="E14" s="1">
        <v>61.121699999999997</v>
      </c>
      <c r="F14" s="1">
        <v>1270</v>
      </c>
      <c r="G14" s="1" t="s">
        <v>85</v>
      </c>
      <c r="H14" s="1" t="s">
        <v>86</v>
      </c>
      <c r="I14" t="s">
        <v>14</v>
      </c>
      <c r="J14" s="1" t="s">
        <v>536</v>
      </c>
      <c r="K14" s="1" t="str">
        <f>VLOOKUP(B14,'[1]alle stasjoner'!$A:$I,8,FALSE)</f>
        <v>Nei</v>
      </c>
      <c r="L14" s="1" t="s">
        <v>633</v>
      </c>
      <c r="M14" s="1">
        <f>VLOOKUP(B14,'[1]alle stasjoner'!$A:$I,9,FALSE)</f>
        <v>2020</v>
      </c>
      <c r="N14" s="1" t="str">
        <f>VLOOKUP(B14,'[1]alle stasjoner'!$A:$I,3,FALSE)</f>
        <v>Ja</v>
      </c>
      <c r="O14" s="1" t="str">
        <f>VLOOKUP($B14,'[1]alle stasjoner'!$A:$I,4,FALSE)</f>
        <v>Nei</v>
      </c>
      <c r="P14" s="1" t="str">
        <f>VLOOKUP($B14,'[1]alle stasjoner'!$A:$I,5,FALSE)</f>
        <v xml:space="preserve">Nei </v>
      </c>
      <c r="Q14" s="1" t="str">
        <f>VLOOKUP($B14,'[1]alle stasjoner'!$A:$I,6,FALSE)</f>
        <v>Ja</v>
      </c>
    </row>
    <row r="15" spans="1:19" x14ac:dyDescent="0.25">
      <c r="A15" t="s">
        <v>91</v>
      </c>
      <c r="B15" s="1" t="s">
        <v>553</v>
      </c>
      <c r="C15" s="1" t="s">
        <v>87</v>
      </c>
      <c r="D15" s="1">
        <v>6.5636000000000001</v>
      </c>
      <c r="E15" s="1">
        <v>61.124499999999998</v>
      </c>
      <c r="F15" s="1">
        <v>1180</v>
      </c>
      <c r="G15" s="1" t="s">
        <v>85</v>
      </c>
      <c r="H15" s="1" t="s">
        <v>86</v>
      </c>
      <c r="I15" t="s">
        <v>14</v>
      </c>
      <c r="J15" s="1" t="s">
        <v>536</v>
      </c>
      <c r="K15" s="1" t="str">
        <f>VLOOKUP(B15,'[1]alle stasjoner'!$A:$I,8,FALSE)</f>
        <v>Nei</v>
      </c>
      <c r="L15" s="1" t="s">
        <v>633</v>
      </c>
      <c r="M15" s="1">
        <f>VLOOKUP(B15,'[1]alle stasjoner'!$A:$I,9,FALSE)</f>
        <v>2020</v>
      </c>
      <c r="N15" s="1" t="str">
        <f>VLOOKUP(B15,'[1]alle stasjoner'!$A:$I,3,FALSE)</f>
        <v>Ja</v>
      </c>
      <c r="O15" s="1" t="str">
        <f>VLOOKUP($B15,'[1]alle stasjoner'!$A:$I,4,FALSE)</f>
        <v>Nei</v>
      </c>
      <c r="P15" s="1" t="str">
        <f>VLOOKUP($B15,'[1]alle stasjoner'!$A:$I,5,FALSE)</f>
        <v>Nei</v>
      </c>
      <c r="Q15" s="1" t="str">
        <f>VLOOKUP($B15,'[1]alle stasjoner'!$A:$I,6,FALSE)</f>
        <v>Ja</v>
      </c>
    </row>
    <row r="16" spans="1:19" x14ac:dyDescent="0.25">
      <c r="A16" t="s">
        <v>91</v>
      </c>
      <c r="B16" s="1" t="s">
        <v>554</v>
      </c>
      <c r="C16" s="1" t="s">
        <v>88</v>
      </c>
      <c r="D16" s="1">
        <v>7.0556000000000001</v>
      </c>
      <c r="E16" s="1">
        <v>60.996299999999998</v>
      </c>
      <c r="F16" s="1">
        <v>500</v>
      </c>
      <c r="G16" s="1" t="s">
        <v>89</v>
      </c>
      <c r="H16" s="1" t="s">
        <v>90</v>
      </c>
      <c r="I16" t="s">
        <v>14</v>
      </c>
      <c r="J16" s="1" t="s">
        <v>536</v>
      </c>
      <c r="K16" s="1" t="str">
        <f>VLOOKUP(B16,'[1]alle stasjoner'!$A:$I,8,FALSE)</f>
        <v>Nei</v>
      </c>
      <c r="L16" s="1" t="s">
        <v>633</v>
      </c>
      <c r="M16" s="1">
        <f>VLOOKUP(B16,'[1]alle stasjoner'!$A:$I,9,FALSE)</f>
        <v>2020</v>
      </c>
      <c r="N16" s="1" t="str">
        <f>VLOOKUP(B16,'[1]alle stasjoner'!$A:$I,3,FALSE)</f>
        <v>Ja</v>
      </c>
      <c r="O16" s="1" t="str">
        <f>VLOOKUP($B16,'[1]alle stasjoner'!$A:$I,4,FALSE)</f>
        <v>Nei</v>
      </c>
      <c r="P16" s="1" t="str">
        <f>VLOOKUP($B16,'[1]alle stasjoner'!$A:$I,5,FALSE)</f>
        <v>Nei</v>
      </c>
      <c r="Q16" s="1" t="str">
        <f>VLOOKUP($B16,'[1]alle stasjoner'!$A:$I,6,FALSE)</f>
        <v>Nei</v>
      </c>
    </row>
    <row r="17" spans="1:19" x14ac:dyDescent="0.25">
      <c r="A17" t="s">
        <v>114</v>
      </c>
      <c r="B17" s="1" t="s">
        <v>555</v>
      </c>
      <c r="C17" s="1" t="s">
        <v>106</v>
      </c>
      <c r="D17" s="1">
        <v>5.5354000000000001</v>
      </c>
      <c r="E17" s="1">
        <v>62.292999999999999</v>
      </c>
      <c r="F17" s="1">
        <v>60</v>
      </c>
      <c r="G17" s="1" t="s">
        <v>107</v>
      </c>
      <c r="H17" s="1" t="s">
        <v>106</v>
      </c>
      <c r="I17" t="s">
        <v>14</v>
      </c>
      <c r="J17" s="1" t="s">
        <v>536</v>
      </c>
      <c r="K17" s="1" t="str">
        <f>VLOOKUP(B17,'[1]alle stasjoner'!$A:$I,8,FALSE)</f>
        <v>Nei</v>
      </c>
      <c r="L17" s="1" t="s">
        <v>637</v>
      </c>
      <c r="M17" s="1">
        <f>VLOOKUP(B17,'[1]alle stasjoner'!$A:$I,9,FALSE)</f>
        <v>2020</v>
      </c>
      <c r="N17" s="1" t="str">
        <f>VLOOKUP(B17,'[1]alle stasjoner'!$A:$I,3,FALSE)</f>
        <v>Nei</v>
      </c>
      <c r="O17" s="1" t="str">
        <f>VLOOKUP($B17,'[1]alle stasjoner'!$A:$I,4,FALSE)</f>
        <v>Nei</v>
      </c>
      <c r="P17" s="1" t="str">
        <f>VLOOKUP($B17,'[1]alle stasjoner'!$A:$I,5,FALSE)</f>
        <v>Ja</v>
      </c>
      <c r="Q17" s="1" t="str">
        <f>VLOOKUP($B17,'[1]alle stasjoner'!$A:$I,6,FALSE)</f>
        <v>Nei</v>
      </c>
      <c r="S17">
        <v>1.5</v>
      </c>
    </row>
    <row r="18" spans="1:19" x14ac:dyDescent="0.25">
      <c r="A18" t="s">
        <v>114</v>
      </c>
      <c r="B18" s="1" t="s">
        <v>556</v>
      </c>
      <c r="C18" s="1" t="s">
        <v>108</v>
      </c>
      <c r="D18" s="1">
        <v>5.7507999999999999</v>
      </c>
      <c r="E18" s="1">
        <v>62.327300000000001</v>
      </c>
      <c r="F18" s="1">
        <v>60</v>
      </c>
      <c r="G18" s="1" t="s">
        <v>109</v>
      </c>
      <c r="H18" s="1" t="s">
        <v>110</v>
      </c>
      <c r="I18" t="s">
        <v>14</v>
      </c>
      <c r="J18" s="1" t="s">
        <v>536</v>
      </c>
      <c r="K18" s="1" t="str">
        <f>VLOOKUP(B18,'[1]alle stasjoner'!$A:$I,8,FALSE)</f>
        <v>Nei</v>
      </c>
      <c r="L18" s="1" t="s">
        <v>637</v>
      </c>
      <c r="M18" s="1">
        <f>VLOOKUP(B18,'[1]alle stasjoner'!$A:$I,9,FALSE)</f>
        <v>2020</v>
      </c>
      <c r="N18" s="1" t="str">
        <f>VLOOKUP(B18,'[1]alle stasjoner'!$A:$I,3,FALSE)</f>
        <v>Nei</v>
      </c>
      <c r="O18" s="1" t="str">
        <f>VLOOKUP($B18,'[1]alle stasjoner'!$A:$I,4,FALSE)</f>
        <v>Nei</v>
      </c>
      <c r="P18" s="1" t="str">
        <f>VLOOKUP($B18,'[1]alle stasjoner'!$A:$I,5,FALSE)</f>
        <v>Ja</v>
      </c>
      <c r="Q18" s="1" t="str">
        <f>VLOOKUP($B18,'[1]alle stasjoner'!$A:$I,6,FALSE)</f>
        <v>Nei</v>
      </c>
      <c r="S18">
        <v>2</v>
      </c>
    </row>
    <row r="19" spans="1:19" x14ac:dyDescent="0.25">
      <c r="A19" t="s">
        <v>114</v>
      </c>
      <c r="B19" s="1" t="s">
        <v>557</v>
      </c>
      <c r="C19" s="1" t="s">
        <v>111</v>
      </c>
      <c r="D19" s="1">
        <v>7.0061</v>
      </c>
      <c r="E19" s="1">
        <v>62.0944</v>
      </c>
      <c r="F19" s="1">
        <v>200</v>
      </c>
      <c r="G19" s="1" t="s">
        <v>112</v>
      </c>
      <c r="H19" s="1" t="s">
        <v>113</v>
      </c>
      <c r="I19" t="s">
        <v>14</v>
      </c>
      <c r="J19" s="1" t="s">
        <v>536</v>
      </c>
      <c r="K19" s="1" t="str">
        <f>VLOOKUP(B19,'[1]alle stasjoner'!$A:$I,8,FALSE)</f>
        <v>Nei</v>
      </c>
      <c r="L19" s="1" t="s">
        <v>634</v>
      </c>
      <c r="M19" s="1">
        <f>VLOOKUP(B19,'[1]alle stasjoner'!$A:$I,9,FALSE)</f>
        <v>2020</v>
      </c>
      <c r="N19" s="1" t="str">
        <f>VLOOKUP(B19,'[1]alle stasjoner'!$A:$I,3,FALSE)</f>
        <v>Nei</v>
      </c>
      <c r="O19" s="1" t="str">
        <f>VLOOKUP($B19,'[1]alle stasjoner'!$A:$I,4,FALSE)</f>
        <v>Ja</v>
      </c>
      <c r="P19" s="1" t="str">
        <f>VLOOKUP($B19,'[1]alle stasjoner'!$A:$I,5,FALSE)</f>
        <v>Nei</v>
      </c>
      <c r="Q19" s="1" t="str">
        <f>VLOOKUP($B19,'[1]alle stasjoner'!$A:$I,6,FALSE)</f>
        <v>Nei</v>
      </c>
      <c r="S19">
        <v>2</v>
      </c>
    </row>
    <row r="20" spans="1:19" x14ac:dyDescent="0.25">
      <c r="A20" t="s">
        <v>128</v>
      </c>
      <c r="B20" s="1" t="s">
        <v>558</v>
      </c>
      <c r="C20" s="1" t="s">
        <v>115</v>
      </c>
      <c r="D20" s="1">
        <v>10.816700000000001</v>
      </c>
      <c r="E20" s="1">
        <v>63.458300000000001</v>
      </c>
      <c r="F20" s="1">
        <v>80</v>
      </c>
      <c r="G20" s="1" t="s">
        <v>109</v>
      </c>
      <c r="H20" s="1" t="s">
        <v>115</v>
      </c>
      <c r="I20" t="s">
        <v>14</v>
      </c>
      <c r="J20" s="1" t="s">
        <v>536</v>
      </c>
      <c r="K20" s="1" t="str">
        <f>VLOOKUP(B20,'[1]alle stasjoner'!$A:$I,8,FALSE)</f>
        <v>Nei</v>
      </c>
      <c r="L20" s="1" t="s">
        <v>638</v>
      </c>
      <c r="M20" s="1">
        <f>VLOOKUP(B20,'[1]alle stasjoner'!$A:$I,9,FALSE)</f>
        <v>2020</v>
      </c>
      <c r="N20" s="1" t="str">
        <f>VLOOKUP(B20,'[1]alle stasjoner'!$A:$I,3,FALSE)</f>
        <v>Ja</v>
      </c>
      <c r="O20" s="1" t="str">
        <f>VLOOKUP($B20,'[1]alle stasjoner'!$A:$I,4,FALSE)</f>
        <v>Nei</v>
      </c>
      <c r="P20" s="1" t="str">
        <f>VLOOKUP($B20,'[1]alle stasjoner'!$A:$I,5,FALSE)</f>
        <v>Nei</v>
      </c>
      <c r="Q20" s="1" t="str">
        <f>VLOOKUP($B20,'[1]alle stasjoner'!$A:$I,6,FALSE)</f>
        <v>Ja</v>
      </c>
      <c r="S20">
        <v>2</v>
      </c>
    </row>
    <row r="21" spans="1:19" x14ac:dyDescent="0.25">
      <c r="A21" t="s">
        <v>128</v>
      </c>
      <c r="B21" s="1" t="s">
        <v>559</v>
      </c>
      <c r="C21" s="1" t="s">
        <v>116</v>
      </c>
      <c r="D21" s="1">
        <v>9.6653000000000002</v>
      </c>
      <c r="E21" s="1">
        <v>63.87</v>
      </c>
      <c r="F21" s="1">
        <v>200</v>
      </c>
      <c r="G21" s="1" t="s">
        <v>107</v>
      </c>
      <c r="H21" s="1" t="s">
        <v>117</v>
      </c>
      <c r="I21" t="s">
        <v>14</v>
      </c>
      <c r="J21" s="1" t="s">
        <v>536</v>
      </c>
      <c r="K21" s="1" t="str">
        <f>VLOOKUP(B21,'[1]alle stasjoner'!$A:$J,8,FALSE)</f>
        <v>Nei</v>
      </c>
      <c r="L21" s="1" t="s">
        <v>638</v>
      </c>
      <c r="M21" s="1">
        <f>VLOOKUP(B21,'[1]alle stasjoner'!$A:$I,9,FALSE)</f>
        <v>2020</v>
      </c>
      <c r="N21" s="1" t="str">
        <f>VLOOKUP(B21,'[1]alle stasjoner'!$A:$I,3,FALSE)</f>
        <v>Ja</v>
      </c>
      <c r="O21" s="1" t="str">
        <f>VLOOKUP($B21,'[1]alle stasjoner'!$A:$I,4,FALSE)</f>
        <v>Nei</v>
      </c>
      <c r="P21" s="1" t="str">
        <f>VLOOKUP($B21,'[1]alle stasjoner'!$A:$I,5,FALSE)</f>
        <v>Nei</v>
      </c>
      <c r="Q21" s="1" t="str">
        <f>VLOOKUP($B21,'[1]alle stasjoner'!$A:$I,6,FALSE)</f>
        <v>Ja</v>
      </c>
      <c r="S21">
        <v>2</v>
      </c>
    </row>
    <row r="22" spans="1:19" x14ac:dyDescent="0.25">
      <c r="A22" t="s">
        <v>128</v>
      </c>
      <c r="B22" s="1" t="s">
        <v>560</v>
      </c>
      <c r="C22" s="1" t="s">
        <v>118</v>
      </c>
      <c r="D22" s="1">
        <v>10.0623</v>
      </c>
      <c r="E22" s="1">
        <v>63.958300000000001</v>
      </c>
      <c r="F22" s="1">
        <v>60</v>
      </c>
      <c r="G22" s="1" t="s">
        <v>109</v>
      </c>
      <c r="H22" s="1" t="s">
        <v>119</v>
      </c>
      <c r="I22" t="s">
        <v>14</v>
      </c>
      <c r="J22" s="1" t="s">
        <v>536</v>
      </c>
      <c r="K22" s="1" t="str">
        <f>VLOOKUP(B22,'[1]alle stasjoner'!$A:$J,8,FALSE)</f>
        <v>Nei</v>
      </c>
      <c r="L22" s="1" t="s">
        <v>638</v>
      </c>
      <c r="M22" s="1">
        <f>VLOOKUP(B22,'[1]alle stasjoner'!$A:$I,9,FALSE)</f>
        <v>2020</v>
      </c>
      <c r="N22" s="1" t="str">
        <f>VLOOKUP(B22,'[1]alle stasjoner'!$A:$I,3,FALSE)</f>
        <v>Ja</v>
      </c>
      <c r="O22" s="1" t="str">
        <f>VLOOKUP($B22,'[1]alle stasjoner'!$A:$I,4,FALSE)</f>
        <v>Nei</v>
      </c>
      <c r="P22" s="1" t="str">
        <f>VLOOKUP($B22,'[1]alle stasjoner'!$A:$I,5,FALSE)</f>
        <v>Nei</v>
      </c>
      <c r="Q22" s="1" t="str">
        <f>VLOOKUP($B22,'[1]alle stasjoner'!$A:$I,6,FALSE)</f>
        <v>Ja</v>
      </c>
      <c r="S22">
        <v>1.5</v>
      </c>
    </row>
    <row r="23" spans="1:19" x14ac:dyDescent="0.25">
      <c r="A23" t="s">
        <v>128</v>
      </c>
      <c r="B23" s="1" t="s">
        <v>561</v>
      </c>
      <c r="C23" s="1" t="s">
        <v>120</v>
      </c>
      <c r="D23" s="1">
        <v>10.123900000000001</v>
      </c>
      <c r="E23" s="1">
        <v>64.098699999999994</v>
      </c>
      <c r="F23" s="1">
        <v>170</v>
      </c>
      <c r="G23" s="1" t="s">
        <v>121</v>
      </c>
      <c r="H23" s="1" t="s">
        <v>120</v>
      </c>
      <c r="I23" t="s">
        <v>14</v>
      </c>
      <c r="J23" s="1" t="s">
        <v>536</v>
      </c>
      <c r="K23" s="1" t="str">
        <f>VLOOKUP(B23,'[1]alle stasjoner'!$A:$J,8,FALSE)</f>
        <v>Nei</v>
      </c>
      <c r="L23" s="1" t="s">
        <v>638</v>
      </c>
      <c r="M23" s="1">
        <f>VLOOKUP(B23,'[1]alle stasjoner'!$A:$I,9,FALSE)</f>
        <v>2020</v>
      </c>
      <c r="N23" s="1" t="str">
        <f>VLOOKUP(B23,'[1]alle stasjoner'!$A:$I,3,FALSE)</f>
        <v>Ja</v>
      </c>
      <c r="O23" s="1" t="str">
        <f>VLOOKUP($B23,'[1]alle stasjoner'!$A:$I,4,FALSE)</f>
        <v>Nei</v>
      </c>
      <c r="P23" s="1" t="str">
        <f>VLOOKUP($B23,'[1]alle stasjoner'!$A:$I,5,FALSE)</f>
        <v>Nei</v>
      </c>
      <c r="Q23" s="1" t="str">
        <f>VLOOKUP($B23,'[1]alle stasjoner'!$A:$I,6,FALSE)</f>
        <v>Ja</v>
      </c>
      <c r="S23">
        <v>2</v>
      </c>
    </row>
    <row r="24" spans="1:19" x14ac:dyDescent="0.25">
      <c r="A24" t="s">
        <v>128</v>
      </c>
      <c r="B24" s="1" t="s">
        <v>562</v>
      </c>
      <c r="C24" s="1" t="s">
        <v>122</v>
      </c>
      <c r="D24" s="1">
        <v>11.31</v>
      </c>
      <c r="E24" s="1">
        <v>64.47</v>
      </c>
      <c r="F24" s="1">
        <v>330</v>
      </c>
      <c r="G24" s="1" t="s">
        <v>112</v>
      </c>
      <c r="H24" s="1" t="s">
        <v>123</v>
      </c>
      <c r="I24" t="s">
        <v>14</v>
      </c>
      <c r="J24" s="1" t="s">
        <v>536</v>
      </c>
      <c r="K24" s="1" t="str">
        <f>VLOOKUP(B24,'[1]alle stasjoner'!$A:$J,8,FALSE)</f>
        <v>Nei</v>
      </c>
      <c r="L24" s="1" t="s">
        <v>638</v>
      </c>
      <c r="M24" s="1">
        <f>VLOOKUP(B24,'[1]alle stasjoner'!$A:$I,9,FALSE)</f>
        <v>2020</v>
      </c>
      <c r="N24" s="1" t="str">
        <f>VLOOKUP(B24,'[1]alle stasjoner'!$A:$I,3,FALSE)</f>
        <v>Ja</v>
      </c>
      <c r="O24" s="1" t="str">
        <f>VLOOKUP($B24,'[1]alle stasjoner'!$A:$I,4,FALSE)</f>
        <v>Nei</v>
      </c>
      <c r="P24" s="1" t="str">
        <f>VLOOKUP($B24,'[1]alle stasjoner'!$A:$I,5,FALSE)</f>
        <v>Nei</v>
      </c>
      <c r="Q24" s="1" t="str">
        <f>VLOOKUP($B24,'[1]alle stasjoner'!$A:$I,6,FALSE)</f>
        <v>Ja</v>
      </c>
      <c r="S24">
        <v>2</v>
      </c>
    </row>
    <row r="25" spans="1:19" x14ac:dyDescent="0.25">
      <c r="A25" t="s">
        <v>128</v>
      </c>
      <c r="B25" s="1" t="s">
        <v>563</v>
      </c>
      <c r="C25" s="1" t="s">
        <v>124</v>
      </c>
      <c r="D25" s="1">
        <v>12.6812</v>
      </c>
      <c r="E25" s="1">
        <v>65.933000000000007</v>
      </c>
      <c r="F25" s="1">
        <v>260</v>
      </c>
      <c r="G25" s="1" t="s">
        <v>109</v>
      </c>
      <c r="H25" s="1" t="s">
        <v>125</v>
      </c>
      <c r="I25" t="s">
        <v>14</v>
      </c>
      <c r="J25" s="1" t="s">
        <v>536</v>
      </c>
      <c r="K25" s="1" t="str">
        <f>VLOOKUP(B25,'[1]alle stasjoner'!$A:$J,8,FALSE)</f>
        <v>Ja</v>
      </c>
      <c r="L25" s="1" t="s">
        <v>539</v>
      </c>
      <c r="M25" s="1">
        <f>VLOOKUP(B25,'[1]alle stasjoner'!$A:$I,9,FALSE)</f>
        <v>2020</v>
      </c>
      <c r="N25" s="1" t="str">
        <f>VLOOKUP(B25,'[1]alle stasjoner'!$A:$I,3,FALSE)</f>
        <v>Ja</v>
      </c>
      <c r="O25" s="1" t="str">
        <f>VLOOKUP($B25,'[1]alle stasjoner'!$A:$I,4,FALSE)</f>
        <v>Nei</v>
      </c>
      <c r="P25" s="1" t="str">
        <f>VLOOKUP($B25,'[1]alle stasjoner'!$A:$I,5,FALSE)</f>
        <v>Nei</v>
      </c>
      <c r="Q25" s="1" t="str">
        <f>VLOOKUP($B25,'[1]alle stasjoner'!$A:$I,6,FALSE)</f>
        <v>Ja</v>
      </c>
      <c r="S25">
        <v>2</v>
      </c>
    </row>
    <row r="26" spans="1:19" x14ac:dyDescent="0.25">
      <c r="A26" t="s">
        <v>128</v>
      </c>
      <c r="B26" s="1" t="s">
        <v>564</v>
      </c>
      <c r="C26" s="1" t="s">
        <v>126</v>
      </c>
      <c r="D26" s="1">
        <v>12.323600000000001</v>
      </c>
      <c r="E26" s="1">
        <v>66.230099999999993</v>
      </c>
      <c r="F26" s="1">
        <v>60</v>
      </c>
      <c r="G26" s="1" t="s">
        <v>107</v>
      </c>
      <c r="H26" s="1" t="s">
        <v>127</v>
      </c>
      <c r="I26" t="s">
        <v>14</v>
      </c>
      <c r="J26" s="1" t="s">
        <v>536</v>
      </c>
      <c r="K26" s="1" t="str">
        <f>VLOOKUP(B26,'[1]alle stasjoner'!$A:$J,8,FALSE)</f>
        <v>Ja</v>
      </c>
      <c r="L26" s="1" t="s">
        <v>539</v>
      </c>
      <c r="M26" s="1">
        <f>VLOOKUP(B26,'[1]alle stasjoner'!$A:$I,9,FALSE)</f>
        <v>2020</v>
      </c>
      <c r="N26" s="1" t="str">
        <f>VLOOKUP(B26,'[1]alle stasjoner'!$A:$I,3,FALSE)</f>
        <v>Ja</v>
      </c>
      <c r="O26" s="1" t="str">
        <f>VLOOKUP($B26,'[1]alle stasjoner'!$A:$I,4,FALSE)</f>
        <v>Nei</v>
      </c>
      <c r="P26" s="1" t="str">
        <f>VLOOKUP($B26,'[1]alle stasjoner'!$A:$I,5,FALSE)</f>
        <v>Nei</v>
      </c>
      <c r="Q26" s="1" t="str">
        <f>VLOOKUP($B26,'[1]alle stasjoner'!$A:$I,6,FALSE)</f>
        <v>Ja</v>
      </c>
      <c r="S26">
        <v>1.5</v>
      </c>
    </row>
    <row r="27" spans="1:19" x14ac:dyDescent="0.25">
      <c r="A27" t="s">
        <v>148</v>
      </c>
      <c r="B27" s="1" t="s">
        <v>565</v>
      </c>
      <c r="C27" s="1" t="s">
        <v>138</v>
      </c>
      <c r="D27" s="1">
        <v>17.3718</v>
      </c>
      <c r="E27" s="1">
        <v>68.468199999999996</v>
      </c>
      <c r="F27" s="1"/>
      <c r="G27" s="1" t="s">
        <v>139</v>
      </c>
      <c r="H27" s="1" t="s">
        <v>140</v>
      </c>
      <c r="I27" t="s">
        <v>14</v>
      </c>
      <c r="J27" s="1" t="s">
        <v>536</v>
      </c>
      <c r="K27" s="1" t="str">
        <f>VLOOKUP(B27,'[1]alle stasjoner'!$A:$J,8,FALSE)</f>
        <v>Nei</v>
      </c>
      <c r="L27" s="1" t="s">
        <v>635</v>
      </c>
      <c r="M27" s="1">
        <f>VLOOKUP(B27,'[1]alle stasjoner'!$A:$I,9,FALSE)</f>
        <v>2020</v>
      </c>
      <c r="N27" s="1" t="str">
        <f>VLOOKUP(B27,'[1]alle stasjoner'!$A:$I,3,FALSE)</f>
        <v>ja</v>
      </c>
      <c r="O27" s="1">
        <f>VLOOKUP($B27,'[1]alle stasjoner'!$A:$I,4,FALSE)</f>
        <v>2020</v>
      </c>
      <c r="P27" s="1">
        <f>VLOOKUP($B27,'[1]alle stasjoner'!$A:$I,5,FALSE)</f>
        <v>2020</v>
      </c>
      <c r="Q27" s="1" t="str">
        <f>VLOOKUP($B27,'[1]alle stasjoner'!$A:$I,6,FALSE)</f>
        <v>ja</v>
      </c>
    </row>
    <row r="28" spans="1:19" x14ac:dyDescent="0.25">
      <c r="A28" t="s">
        <v>148</v>
      </c>
      <c r="B28" s="1" t="s">
        <v>566</v>
      </c>
      <c r="C28" s="1" t="s">
        <v>141</v>
      </c>
      <c r="D28" s="1">
        <v>17.500299999999999</v>
      </c>
      <c r="E28" s="1">
        <v>68.521299999999997</v>
      </c>
      <c r="F28" s="1"/>
      <c r="G28" s="1" t="s">
        <v>139</v>
      </c>
      <c r="H28" s="1" t="s">
        <v>142</v>
      </c>
      <c r="I28" t="s">
        <v>14</v>
      </c>
      <c r="J28" s="1" t="s">
        <v>536</v>
      </c>
      <c r="K28" s="1" t="str">
        <f>VLOOKUP(B28,'[1]alle stasjoner'!$A:$J,8,FALSE)</f>
        <v>Nei</v>
      </c>
      <c r="L28" s="1" t="s">
        <v>635</v>
      </c>
      <c r="M28" s="1">
        <f>VLOOKUP(B28,'[1]alle stasjoner'!$A:$I,9,FALSE)</f>
        <v>2020</v>
      </c>
      <c r="N28" s="1" t="str">
        <f>VLOOKUP(B28,'[1]alle stasjoner'!$A:$I,3,FALSE)</f>
        <v>ja</v>
      </c>
      <c r="O28" s="1">
        <f>VLOOKUP($B28,'[1]alle stasjoner'!$A:$I,4,FALSE)</f>
        <v>2020</v>
      </c>
      <c r="P28" s="1">
        <f>VLOOKUP($B28,'[1]alle stasjoner'!$A:$I,5,FALSE)</f>
        <v>2020</v>
      </c>
      <c r="Q28" s="1" t="str">
        <f>VLOOKUP($B28,'[1]alle stasjoner'!$A:$I,6,FALSE)</f>
        <v>ja</v>
      </c>
    </row>
    <row r="29" spans="1:19" x14ac:dyDescent="0.25">
      <c r="A29" t="s">
        <v>148</v>
      </c>
      <c r="B29" s="1" t="s">
        <v>567</v>
      </c>
      <c r="C29" s="1" t="s">
        <v>143</v>
      </c>
      <c r="D29" s="1">
        <v>18.338000000000001</v>
      </c>
      <c r="E29" s="1">
        <v>69.501999999999995</v>
      </c>
      <c r="F29" s="1"/>
      <c r="G29" s="1" t="s">
        <v>139</v>
      </c>
      <c r="H29" s="1" t="s">
        <v>144</v>
      </c>
      <c r="I29" t="s">
        <v>14</v>
      </c>
      <c r="J29" s="1" t="s">
        <v>536</v>
      </c>
      <c r="K29" s="1" t="str">
        <f>VLOOKUP(B29,'[1]alle stasjoner'!$A:$J,8,FALSE)</f>
        <v>Nei</v>
      </c>
      <c r="L29" s="1" t="s">
        <v>635</v>
      </c>
      <c r="M29" s="1">
        <f>VLOOKUP(B29,'[1]alle stasjoner'!$A:$I,9,FALSE)</f>
        <v>2020</v>
      </c>
      <c r="N29" s="1" t="str">
        <f>VLOOKUP(B29,'[1]alle stasjoner'!$A:$I,3,FALSE)</f>
        <v>ja</v>
      </c>
      <c r="O29" s="1">
        <f>VLOOKUP($B29,'[1]alle stasjoner'!$A:$I,4,FALSE)</f>
        <v>2020</v>
      </c>
      <c r="P29" s="1">
        <f>VLOOKUP($B29,'[1]alle stasjoner'!$A:$I,5,FALSE)</f>
        <v>2020</v>
      </c>
      <c r="Q29" s="1" t="str">
        <f>VLOOKUP($B29,'[1]alle stasjoner'!$A:$I,6,FALSE)</f>
        <v>ja</v>
      </c>
    </row>
    <row r="30" spans="1:19" x14ac:dyDescent="0.25">
      <c r="A30" t="s">
        <v>148</v>
      </c>
      <c r="B30" s="1" t="s">
        <v>568</v>
      </c>
      <c r="C30" s="1" t="s">
        <v>145</v>
      </c>
      <c r="D30" s="1">
        <v>18.511800000000001</v>
      </c>
      <c r="E30" s="1">
        <v>69.341800000000006</v>
      </c>
      <c r="F30" s="1"/>
      <c r="G30" s="1" t="s">
        <v>146</v>
      </c>
      <c r="H30" s="1" t="s">
        <v>147</v>
      </c>
      <c r="I30" t="s">
        <v>14</v>
      </c>
      <c r="J30" s="1" t="s">
        <v>536</v>
      </c>
      <c r="K30" s="1" t="str">
        <f>VLOOKUP(B30,'[1]alle stasjoner'!$A:$J,8,FALSE)</f>
        <v>Nei</v>
      </c>
      <c r="L30" s="1" t="s">
        <v>635</v>
      </c>
      <c r="M30" s="1">
        <f>VLOOKUP(B30,'[1]alle stasjoner'!$A:$I,9,FALSE)</f>
        <v>2020</v>
      </c>
      <c r="N30" s="1" t="str">
        <f>VLOOKUP(B30,'[1]alle stasjoner'!$A:$I,3,FALSE)</f>
        <v>ja</v>
      </c>
      <c r="O30" s="1">
        <f>VLOOKUP($B30,'[1]alle stasjoner'!$A:$I,4,FALSE)</f>
        <v>2020</v>
      </c>
      <c r="P30" s="1">
        <f>VLOOKUP($B30,'[1]alle stasjoner'!$A:$I,5,FALSE)</f>
        <v>2020</v>
      </c>
      <c r="Q30" s="1" t="str">
        <f>VLOOKUP($B30,'[1]alle stasjoner'!$A:$I,6,FALSE)</f>
        <v>ja</v>
      </c>
    </row>
    <row r="31" spans="1:19" x14ac:dyDescent="0.25">
      <c r="A31" t="s">
        <v>158</v>
      </c>
      <c r="B31" s="1" t="s">
        <v>569</v>
      </c>
      <c r="C31" s="1" t="s">
        <v>154</v>
      </c>
      <c r="D31" s="1">
        <v>14.977</v>
      </c>
      <c r="E31" s="1">
        <v>67.274299999999997</v>
      </c>
      <c r="F31" s="1"/>
      <c r="G31" s="1" t="s">
        <v>139</v>
      </c>
      <c r="H31" s="1" t="s">
        <v>155</v>
      </c>
      <c r="I31" t="s">
        <v>14</v>
      </c>
      <c r="J31" s="1" t="s">
        <v>536</v>
      </c>
      <c r="K31" s="1" t="str">
        <f>VLOOKUP(B31,'[1]alle stasjoner'!$A:$J,8,FALSE)</f>
        <v>Ja</v>
      </c>
      <c r="L31" s="1" t="s">
        <v>635</v>
      </c>
      <c r="M31" s="1">
        <f>VLOOKUP(B31,'[1]alle stasjoner'!$A:$I,9,FALSE)</f>
        <v>2020</v>
      </c>
      <c r="N31" s="1" t="str">
        <f>VLOOKUP(B31,'[1]alle stasjoner'!$A:$I,3,FALSE)</f>
        <v>Ja</v>
      </c>
      <c r="O31" s="1" t="str">
        <f>VLOOKUP($B31,'[1]alle stasjoner'!$A:$I,4,FALSE)</f>
        <v>Nei</v>
      </c>
      <c r="P31" s="1" t="str">
        <f>VLOOKUP($B31,'[1]alle stasjoner'!$A:$I,5,FALSE)</f>
        <v>Nei</v>
      </c>
      <c r="Q31" s="1" t="str">
        <f>VLOOKUP($B31,'[1]alle stasjoner'!$A:$I,6,FALSE)</f>
        <v>Ja</v>
      </c>
    </row>
    <row r="32" spans="1:19" x14ac:dyDescent="0.25">
      <c r="A32" t="s">
        <v>158</v>
      </c>
      <c r="B32" s="1" t="s">
        <v>570</v>
      </c>
      <c r="C32" s="1" t="s">
        <v>156</v>
      </c>
      <c r="D32" s="1">
        <v>15.446099999999999</v>
      </c>
      <c r="E32" s="1">
        <v>67.170900000000003</v>
      </c>
      <c r="F32" s="1"/>
      <c r="G32" s="1" t="s">
        <v>139</v>
      </c>
      <c r="H32" s="1" t="s">
        <v>157</v>
      </c>
      <c r="I32" t="s">
        <v>14</v>
      </c>
      <c r="J32" s="1" t="s">
        <v>536</v>
      </c>
      <c r="K32" s="1" t="str">
        <f>VLOOKUP(B32,'[1]alle stasjoner'!$A:$J,8,FALSE)</f>
        <v>Ja</v>
      </c>
      <c r="L32" s="1" t="s">
        <v>635</v>
      </c>
      <c r="M32" s="1">
        <f>VLOOKUP(B32,'[1]alle stasjoner'!$A:$I,9,FALSE)</f>
        <v>2020</v>
      </c>
      <c r="N32" s="1" t="str">
        <f>VLOOKUP(B32,'[1]alle stasjoner'!$A:$I,3,FALSE)</f>
        <v>Ja</v>
      </c>
      <c r="O32" s="1" t="str">
        <f>VLOOKUP($B32,'[1]alle stasjoner'!$A:$I,4,FALSE)</f>
        <v>Nei</v>
      </c>
      <c r="P32" s="1" t="str">
        <f>VLOOKUP($B32,'[1]alle stasjoner'!$A:$I,5,FALSE)</f>
        <v>Nei</v>
      </c>
      <c r="Q32" s="1" t="str">
        <f>VLOOKUP($B32,'[1]alle stasjoner'!$A:$I,6,FALSE)</f>
        <v>Ja</v>
      </c>
    </row>
    <row r="33" spans="1:19" x14ac:dyDescent="0.25">
      <c r="A33" t="s">
        <v>169</v>
      </c>
      <c r="B33" s="1" t="s">
        <v>571</v>
      </c>
      <c r="C33" s="1" t="s">
        <v>159</v>
      </c>
      <c r="D33" s="1">
        <v>28.148599999999998</v>
      </c>
      <c r="E33" s="1">
        <v>70.697999999999993</v>
      </c>
      <c r="F33" s="1"/>
      <c r="G33" s="1" t="s">
        <v>160</v>
      </c>
      <c r="H33" s="1" t="s">
        <v>159</v>
      </c>
      <c r="I33" t="s">
        <v>14</v>
      </c>
      <c r="J33" s="1" t="s">
        <v>536</v>
      </c>
      <c r="K33" s="1" t="str">
        <f>VLOOKUP(B33,'[1]alle stasjoner'!$A:$J,8,FALSE)</f>
        <v>Nei</v>
      </c>
      <c r="L33" s="1" t="s">
        <v>635</v>
      </c>
      <c r="M33" s="1">
        <f>VLOOKUP(B33,'[1]alle stasjoner'!$A:$I,9,FALSE)</f>
        <v>2020</v>
      </c>
      <c r="N33" s="1" t="str">
        <f>VLOOKUP(B33,'[1]alle stasjoner'!$A:$I,3,FALSE)</f>
        <v>Nei</v>
      </c>
      <c r="O33" s="1" t="str">
        <f>VLOOKUP($B33,'[1]alle stasjoner'!$A:$I,4,FALSE)</f>
        <v>Nei</v>
      </c>
      <c r="P33" s="1" t="str">
        <f>VLOOKUP($B33,'[1]alle stasjoner'!$A:$I,5,FALSE)</f>
        <v>Ja</v>
      </c>
      <c r="Q33" s="1" t="str">
        <f>VLOOKUP($B33,'[1]alle stasjoner'!$A:$I,6,FALSE)</f>
        <v>Nei</v>
      </c>
    </row>
    <row r="34" spans="1:19" x14ac:dyDescent="0.25">
      <c r="A34" t="s">
        <v>169</v>
      </c>
      <c r="B34" s="1" t="s">
        <v>572</v>
      </c>
      <c r="C34" s="1" t="s">
        <v>161</v>
      </c>
      <c r="D34" s="1">
        <v>28.638000000000002</v>
      </c>
      <c r="E34" s="1">
        <v>70.875900000000001</v>
      </c>
      <c r="F34" s="1"/>
      <c r="G34" s="1" t="s">
        <v>162</v>
      </c>
      <c r="H34" s="1" t="s">
        <v>163</v>
      </c>
      <c r="I34" t="s">
        <v>14</v>
      </c>
      <c r="J34" s="1" t="s">
        <v>536</v>
      </c>
      <c r="K34" s="1" t="str">
        <f>VLOOKUP(B34,'[1]alle stasjoner'!$A:$J,8,FALSE)</f>
        <v>Nei</v>
      </c>
      <c r="L34" s="1" t="s">
        <v>635</v>
      </c>
      <c r="M34" s="1">
        <f>VLOOKUP(B34,'[1]alle stasjoner'!$A:$I,9,FALSE)</f>
        <v>2020</v>
      </c>
      <c r="N34" s="1" t="str">
        <f>VLOOKUP(B34,'[1]alle stasjoner'!$A:$I,3,FALSE)</f>
        <v>Nei</v>
      </c>
      <c r="O34" s="1" t="str">
        <f>VLOOKUP($B34,'[1]alle stasjoner'!$A:$I,4,FALSE)</f>
        <v>Nei</v>
      </c>
      <c r="P34" s="1" t="str">
        <f>VLOOKUP($B34,'[1]alle stasjoner'!$A:$I,5,FALSE)</f>
        <v>Ja</v>
      </c>
      <c r="Q34" s="1" t="str">
        <f>VLOOKUP($B34,'[1]alle stasjoner'!$A:$I,6,FALSE)</f>
        <v>Nei</v>
      </c>
    </row>
    <row r="35" spans="1:19" ht="30" x14ac:dyDescent="0.25">
      <c r="A35" t="s">
        <v>169</v>
      </c>
      <c r="B35" s="1" t="s">
        <v>573</v>
      </c>
      <c r="C35" s="1" t="s">
        <v>164</v>
      </c>
      <c r="D35" s="1">
        <v>29.0608</v>
      </c>
      <c r="E35" s="1">
        <v>70.085999999999999</v>
      </c>
      <c r="F35" s="1"/>
      <c r="G35" s="1" t="s">
        <v>165</v>
      </c>
      <c r="H35" s="1" t="s">
        <v>166</v>
      </c>
      <c r="I35" t="s">
        <v>14</v>
      </c>
      <c r="J35" s="1" t="s">
        <v>536</v>
      </c>
      <c r="K35" s="1" t="str">
        <f>VLOOKUP(B35,'[1]alle stasjoner'!$A:$J,8,FALSE)</f>
        <v>Ja</v>
      </c>
      <c r="L35" s="1" t="s">
        <v>635</v>
      </c>
      <c r="M35" s="1">
        <f>VLOOKUP(B35,'[1]alle stasjoner'!$A:$I,9,FALSE)</f>
        <v>2020</v>
      </c>
      <c r="N35" s="1" t="str">
        <f>VLOOKUP(B35,'[1]alle stasjoner'!$A:$I,3,FALSE)</f>
        <v>Nei</v>
      </c>
      <c r="O35" s="1" t="str">
        <f>VLOOKUP($B35,'[1]alle stasjoner'!$A:$I,4,FALSE)</f>
        <v>Nei</v>
      </c>
      <c r="P35" s="1" t="str">
        <f>VLOOKUP($B35,'[1]alle stasjoner'!$A:$I,5,FALSE)</f>
        <v>Ja</v>
      </c>
      <c r="Q35" s="1" t="str">
        <f>VLOOKUP($B35,'[1]alle stasjoner'!$A:$I,6,FALSE)</f>
        <v>Nei</v>
      </c>
    </row>
    <row r="36" spans="1:19" x14ac:dyDescent="0.25">
      <c r="A36" t="s">
        <v>169</v>
      </c>
      <c r="B36" s="1" t="s">
        <v>574</v>
      </c>
      <c r="C36" s="1" t="s">
        <v>167</v>
      </c>
      <c r="D36" s="1">
        <v>29.7822</v>
      </c>
      <c r="E36" s="1">
        <v>69.854900000000001</v>
      </c>
      <c r="F36" s="1"/>
      <c r="G36" s="1" t="s">
        <v>160</v>
      </c>
      <c r="H36" s="1" t="s">
        <v>168</v>
      </c>
      <c r="I36" t="s">
        <v>14</v>
      </c>
      <c r="J36" s="1" t="s">
        <v>536</v>
      </c>
      <c r="K36" s="1" t="str">
        <f>VLOOKUP(B36,'[1]alle stasjoner'!$A:$J,8,FALSE)</f>
        <v>Ja</v>
      </c>
      <c r="L36" s="1" t="s">
        <v>635</v>
      </c>
      <c r="M36" s="1">
        <f>VLOOKUP(B36,'[1]alle stasjoner'!$A:$I,9,FALSE)</f>
        <v>2020</v>
      </c>
      <c r="N36" s="1" t="str">
        <f>VLOOKUP(B36,'[1]alle stasjoner'!$A:$I,3,FALSE)</f>
        <v>Nei</v>
      </c>
      <c r="O36" s="1" t="str">
        <f>VLOOKUP($B36,'[1]alle stasjoner'!$A:$I,4,FALSE)</f>
        <v>Nei</v>
      </c>
      <c r="P36" s="1" t="str">
        <f>VLOOKUP($B36,'[1]alle stasjoner'!$A:$I,5,FALSE)</f>
        <v>Ja</v>
      </c>
      <c r="Q36" s="1" t="str">
        <f>VLOOKUP($B36,'[1]alle stasjoner'!$A:$I,6,FALSE)</f>
        <v>Nei</v>
      </c>
    </row>
    <row r="37" spans="1:19" ht="30" x14ac:dyDescent="0.25">
      <c r="A37" t="s">
        <v>207</v>
      </c>
      <c r="B37" s="1" t="s">
        <v>575</v>
      </c>
      <c r="C37" s="1" t="s">
        <v>199</v>
      </c>
      <c r="D37" s="1">
        <v>9.0312000000000001</v>
      </c>
      <c r="E37" s="1">
        <v>58.403700000000001</v>
      </c>
      <c r="F37" s="1"/>
      <c r="G37" s="1" t="s">
        <v>12</v>
      </c>
      <c r="H37" s="1" t="s">
        <v>200</v>
      </c>
      <c r="I37" t="s">
        <v>14</v>
      </c>
      <c r="J37" s="1" t="s">
        <v>536</v>
      </c>
      <c r="K37" s="1" t="str">
        <f>VLOOKUP(B37,'[1]alle stasjoner'!$A:$J,8,FALSE)</f>
        <v>Nei</v>
      </c>
      <c r="L37" s="1" t="s">
        <v>593</v>
      </c>
      <c r="M37" s="1" t="str">
        <f>VLOOKUP(B37,'[1]alle stasjoner'!$A:$I,9,FALSE)</f>
        <v>Trygve Braarud?</v>
      </c>
      <c r="N37" s="1" t="str">
        <f>VLOOKUP(B37,'[1]alle stasjoner'!$A:$I,3,FALSE)</f>
        <v>Nei</v>
      </c>
      <c r="O37" s="1" t="str">
        <f>VLOOKUP($B37,'[1]alle stasjoner'!$A:$I,4,FALSE)</f>
        <v>Nei</v>
      </c>
      <c r="P37" s="1" t="str">
        <f>VLOOKUP($B37,'[1]alle stasjoner'!$A:$I,5,FALSE)</f>
        <v>Ja</v>
      </c>
      <c r="Q37" s="1" t="str">
        <f>VLOOKUP($B37,'[1]alle stasjoner'!$A:$I,6,FALSE)</f>
        <v>Nei</v>
      </c>
    </row>
    <row r="38" spans="1:19" ht="30" x14ac:dyDescent="0.25">
      <c r="A38" t="s">
        <v>207</v>
      </c>
      <c r="B38" s="1" t="s">
        <v>576</v>
      </c>
      <c r="C38" s="1" t="s">
        <v>201</v>
      </c>
      <c r="D38" s="1">
        <v>8.6295000000000002</v>
      </c>
      <c r="E38" s="1">
        <v>58.325200000000002</v>
      </c>
      <c r="F38" s="1"/>
      <c r="G38" s="1" t="s">
        <v>12</v>
      </c>
      <c r="H38" s="1" t="s">
        <v>202</v>
      </c>
      <c r="I38" t="s">
        <v>14</v>
      </c>
      <c r="J38" s="1" t="s">
        <v>536</v>
      </c>
      <c r="K38" s="1" t="str">
        <f>VLOOKUP(B38,'[1]alle stasjoner'!$A:$J,8,FALSE)</f>
        <v>Nei</v>
      </c>
      <c r="L38" s="1" t="s">
        <v>593</v>
      </c>
      <c r="M38" s="1" t="str">
        <f>VLOOKUP(B38,'[1]alle stasjoner'!$A:$I,9,FALSE)</f>
        <v>Trygve Braarud?</v>
      </c>
      <c r="N38" s="1" t="str">
        <f>VLOOKUP(B38,'[1]alle stasjoner'!$A:$I,3,FALSE)</f>
        <v>Nei</v>
      </c>
      <c r="O38" s="1" t="str">
        <f>VLOOKUP($B38,'[1]alle stasjoner'!$A:$I,4,FALSE)</f>
        <v>Nei</v>
      </c>
      <c r="P38" s="1" t="str">
        <f>VLOOKUP($B38,'[1]alle stasjoner'!$A:$I,5,FALSE)</f>
        <v>Ja</v>
      </c>
      <c r="Q38" s="1" t="str">
        <f>VLOOKUP($B38,'[1]alle stasjoner'!$A:$I,6,FALSE)</f>
        <v>Nei</v>
      </c>
    </row>
    <row r="39" spans="1:19" x14ac:dyDescent="0.25">
      <c r="A39" t="s">
        <v>207</v>
      </c>
      <c r="B39" s="1" t="s">
        <v>577</v>
      </c>
      <c r="C39" s="1" t="s">
        <v>203</v>
      </c>
      <c r="D39" s="1">
        <v>14.805</v>
      </c>
      <c r="E39" s="1">
        <v>68.225499999999997</v>
      </c>
      <c r="F39" s="1"/>
      <c r="G39" s="1" t="s">
        <v>204</v>
      </c>
      <c r="H39" s="1" t="s">
        <v>205</v>
      </c>
      <c r="I39" t="s">
        <v>14</v>
      </c>
      <c r="J39" s="1" t="s">
        <v>536</v>
      </c>
      <c r="K39" s="1" t="str">
        <f>VLOOKUP(B39,'[1]alle stasjoner'!$A:$J,8,FALSE)</f>
        <v>Nei</v>
      </c>
      <c r="L39" s="1"/>
      <c r="M39" s="1" t="str">
        <f>VLOOKUP(B39,'[1]alle stasjoner'!$A:$I,9,FALSE)</f>
        <v>AP-N?</v>
      </c>
      <c r="N39" s="1" t="str">
        <f>VLOOKUP(B39,'[1]alle stasjoner'!$A:$I,3,FALSE)</f>
        <v>Nei</v>
      </c>
      <c r="O39" s="1" t="str">
        <f>VLOOKUP($B39,'[1]alle stasjoner'!$A:$I,4,FALSE)</f>
        <v>Ja</v>
      </c>
      <c r="P39" s="1" t="str">
        <f>VLOOKUP($B39,'[1]alle stasjoner'!$A:$I,5,FALSE)</f>
        <v>Nei</v>
      </c>
      <c r="Q39" s="1" t="str">
        <f>VLOOKUP($B39,'[1]alle stasjoner'!$A:$I,6,FALSE)</f>
        <v>Nei</v>
      </c>
    </row>
    <row r="40" spans="1:19" x14ac:dyDescent="0.25">
      <c r="A40" t="s">
        <v>207</v>
      </c>
      <c r="B40" s="1" t="s">
        <v>578</v>
      </c>
      <c r="C40" s="1" t="s">
        <v>206</v>
      </c>
      <c r="D40" s="1">
        <v>14.710100000000001</v>
      </c>
      <c r="E40" s="1">
        <v>68.178399999999996</v>
      </c>
      <c r="F40" s="1"/>
      <c r="G40" s="1" t="s">
        <v>204</v>
      </c>
      <c r="H40" s="1" t="s">
        <v>205</v>
      </c>
      <c r="I40" t="s">
        <v>14</v>
      </c>
      <c r="J40" s="1" t="s">
        <v>536</v>
      </c>
      <c r="K40" s="1" t="str">
        <f>VLOOKUP(B40,'[1]alle stasjoner'!$A:$J,8,FALSE)</f>
        <v>Nei</v>
      </c>
      <c r="L40" s="1"/>
      <c r="M40" s="1" t="str">
        <f>VLOOKUP(B40,'[1]alle stasjoner'!$A:$I,9,FALSE)</f>
        <v>AP-N?</v>
      </c>
      <c r="N40" s="1" t="str">
        <f>VLOOKUP(B40,'[1]alle stasjoner'!$A:$I,3,FALSE)</f>
        <v>Nei</v>
      </c>
      <c r="O40" s="1" t="str">
        <f>VLOOKUP($B40,'[1]alle stasjoner'!$A:$I,4,FALSE)</f>
        <v>Ja</v>
      </c>
      <c r="P40" s="1" t="str">
        <f>VLOOKUP($B40,'[1]alle stasjoner'!$A:$I,5,FALSE)</f>
        <v>Nei</v>
      </c>
      <c r="Q40" s="1" t="str">
        <f>VLOOKUP($B40,'[1]alle stasjoner'!$A:$I,6,FALSE)</f>
        <v>Nei</v>
      </c>
    </row>
    <row r="41" spans="1:19" ht="30" x14ac:dyDescent="0.25">
      <c r="A41" t="s">
        <v>68</v>
      </c>
      <c r="B41" s="1" t="s">
        <v>579</v>
      </c>
      <c r="C41" s="1" t="s">
        <v>71</v>
      </c>
      <c r="D41" s="1">
        <v>6.4322999999999997</v>
      </c>
      <c r="E41" s="1">
        <v>59.318600000000004</v>
      </c>
      <c r="F41" s="1" t="s">
        <v>532</v>
      </c>
      <c r="G41" s="1" t="s">
        <v>67</v>
      </c>
      <c r="H41" s="1" t="s">
        <v>63</v>
      </c>
      <c r="I41" t="s">
        <v>259</v>
      </c>
      <c r="J41" s="1" t="s">
        <v>258</v>
      </c>
      <c r="K41" s="1" t="str">
        <f>VLOOKUP(B41,'[1]alle stasjoner'!$A:$J,8,FALSE)</f>
        <v>Ja</v>
      </c>
      <c r="L41" s="1" t="s">
        <v>539</v>
      </c>
      <c r="M41" s="1">
        <f>VLOOKUP(B41,'[1]alle stasjoner'!$A:$I,9,FALSE)</f>
        <v>2020</v>
      </c>
      <c r="N41" s="1" t="str">
        <f>VLOOKUP(B41,'[1]alle stasjoner'!$A:$I,3,FALSE)</f>
        <v>Nei</v>
      </c>
      <c r="O41" s="1" t="str">
        <f>VLOOKUP($B41,'[1]alle stasjoner'!$A:$I,4,FALSE)</f>
        <v>Nei</v>
      </c>
      <c r="P41" s="1" t="str">
        <f>VLOOKUP($B41,'[1]alle stasjoner'!$A:$I,5,FALSE)</f>
        <v>Ja</v>
      </c>
      <c r="Q41" s="1" t="str">
        <f>VLOOKUP($B41,'[1]alle stasjoner'!$A:$I,6,FALSE)</f>
        <v>Nei</v>
      </c>
      <c r="S41">
        <v>2</v>
      </c>
    </row>
    <row r="42" spans="1:19" x14ac:dyDescent="0.25">
      <c r="A42" t="s">
        <v>169</v>
      </c>
      <c r="B42" s="1" t="s">
        <v>580</v>
      </c>
      <c r="C42" s="1" t="s">
        <v>191</v>
      </c>
      <c r="D42" s="1">
        <v>28.54</v>
      </c>
      <c r="E42" s="1">
        <v>70.690899999999999</v>
      </c>
      <c r="G42" s="1" t="s">
        <v>160</v>
      </c>
      <c r="H42" s="1" t="s">
        <v>191</v>
      </c>
      <c r="I42" t="s">
        <v>259</v>
      </c>
      <c r="J42" s="1" t="s">
        <v>258</v>
      </c>
      <c r="K42" s="1" t="str">
        <f>VLOOKUP(B42,'[1]alle stasjoner'!$A:$J,8,FALSE)</f>
        <v>Nei</v>
      </c>
      <c r="L42" s="1" t="s">
        <v>635</v>
      </c>
      <c r="M42" s="1">
        <f>VLOOKUP(B42,'[1]alle stasjoner'!$A:$I,9,FALSE)</f>
        <v>2020</v>
      </c>
      <c r="N42" s="1" t="str">
        <f>VLOOKUP(B42,'[1]alle stasjoner'!$A:$I,3,FALSE)</f>
        <v>Nei</v>
      </c>
      <c r="O42" s="1" t="str">
        <f>VLOOKUP($B42,'[1]alle stasjoner'!$A:$I,4,FALSE)</f>
        <v>Nei</v>
      </c>
      <c r="P42" s="1" t="str">
        <f>VLOOKUP($B42,'[1]alle stasjoner'!$A:$I,5,FALSE)</f>
        <v>Ja</v>
      </c>
      <c r="Q42" s="1" t="str">
        <f>VLOOKUP($B42,'[1]alle stasjoner'!$A:$I,6,FALSE)</f>
        <v>Nei</v>
      </c>
    </row>
    <row r="43" spans="1:19" x14ac:dyDescent="0.25">
      <c r="A43" t="s">
        <v>169</v>
      </c>
      <c r="B43" s="1" t="s">
        <v>581</v>
      </c>
      <c r="C43" s="1" t="s">
        <v>171</v>
      </c>
      <c r="D43" s="1">
        <v>28.2685</v>
      </c>
      <c r="E43" s="1">
        <v>71.002399999999994</v>
      </c>
      <c r="G43" s="1" t="s">
        <v>165</v>
      </c>
      <c r="H43" s="1" t="s">
        <v>193</v>
      </c>
      <c r="I43" t="s">
        <v>259</v>
      </c>
      <c r="J43" s="1" t="s">
        <v>258</v>
      </c>
      <c r="K43" s="1" t="str">
        <f>VLOOKUP(B43,'[1]alle stasjoner'!$A:$J,8,FALSE)</f>
        <v>Nei</v>
      </c>
      <c r="L43" s="1" t="s">
        <v>635</v>
      </c>
      <c r="M43" s="1">
        <f>VLOOKUP(B43,'[1]alle stasjoner'!$A:$I,9,FALSE)</f>
        <v>2020</v>
      </c>
      <c r="N43" s="1" t="str">
        <f>VLOOKUP(B43,'[1]alle stasjoner'!$A:$I,3,FALSE)</f>
        <v>Nei</v>
      </c>
      <c r="O43" s="1" t="str">
        <f>VLOOKUP($B43,'[1]alle stasjoner'!$A:$I,4,FALSE)</f>
        <v>Nei</v>
      </c>
      <c r="P43" s="1" t="str">
        <f>VLOOKUP($B43,'[1]alle stasjoner'!$A:$I,5,FALSE)</f>
        <v>Ja</v>
      </c>
      <c r="Q43" s="1" t="str">
        <f>VLOOKUP($B43,'[1]alle stasjoner'!$A:$I,6,FALSE)</f>
        <v>Nei</v>
      </c>
    </row>
    <row r="44" spans="1:19" x14ac:dyDescent="0.25">
      <c r="A44" t="s">
        <v>169</v>
      </c>
      <c r="B44" s="1" t="s">
        <v>582</v>
      </c>
      <c r="C44" s="1" t="s">
        <v>171</v>
      </c>
      <c r="D44" s="1">
        <v>28.315799999999999</v>
      </c>
      <c r="E44" s="1">
        <v>71.031999999999996</v>
      </c>
      <c r="G44" s="1" t="s">
        <v>162</v>
      </c>
      <c r="H44" s="1" t="s">
        <v>163</v>
      </c>
      <c r="I44" t="s">
        <v>259</v>
      </c>
      <c r="J44" s="1" t="s">
        <v>258</v>
      </c>
      <c r="K44" s="1" t="str">
        <f>VLOOKUP(B44,'[1]alle stasjoner'!$A:$J,8,FALSE)</f>
        <v>Nei</v>
      </c>
      <c r="L44" s="1" t="s">
        <v>635</v>
      </c>
      <c r="M44" s="1">
        <f>VLOOKUP(B44,'[1]alle stasjoner'!$A:$I,9,FALSE)</f>
        <v>2020</v>
      </c>
      <c r="N44" s="1" t="str">
        <f>VLOOKUP(B44,'[1]alle stasjoner'!$A:$I,3,FALSE)</f>
        <v>Nei</v>
      </c>
      <c r="O44" s="1" t="str">
        <f>VLOOKUP($B44,'[1]alle stasjoner'!$A:$I,4,FALSE)</f>
        <v>Nei</v>
      </c>
      <c r="P44" s="1" t="str">
        <f>VLOOKUP($B44,'[1]alle stasjoner'!$A:$I,5,FALSE)</f>
        <v>Ja</v>
      </c>
      <c r="Q44" s="1" t="str">
        <f>VLOOKUP($B44,'[1]alle stasjoner'!$A:$I,6,FALSE)</f>
        <v>Nei</v>
      </c>
    </row>
    <row r="45" spans="1:19" x14ac:dyDescent="0.25">
      <c r="A45" t="s">
        <v>169</v>
      </c>
      <c r="B45" s="1" t="s">
        <v>583</v>
      </c>
      <c r="C45" s="1" t="s">
        <v>196</v>
      </c>
      <c r="D45" s="1">
        <v>28.781600000000001</v>
      </c>
      <c r="E45" s="1">
        <v>70.922300000000007</v>
      </c>
      <c r="G45" s="1" t="s">
        <v>162</v>
      </c>
      <c r="H45" s="1" t="s">
        <v>163</v>
      </c>
      <c r="I45" t="s">
        <v>259</v>
      </c>
      <c r="J45" s="1" t="s">
        <v>258</v>
      </c>
      <c r="K45" s="1" t="str">
        <f>VLOOKUP(B45,'[1]alle stasjoner'!$A:$J,8,FALSE)</f>
        <v>Nei</v>
      </c>
      <c r="L45" s="1" t="s">
        <v>635</v>
      </c>
      <c r="M45" s="1">
        <f>VLOOKUP(B45,'[1]alle stasjoner'!$A:$I,9,FALSE)</f>
        <v>2020</v>
      </c>
      <c r="N45" s="1" t="str">
        <f>VLOOKUP(B45,'[1]alle stasjoner'!$A:$I,3,FALSE)</f>
        <v>Nei</v>
      </c>
      <c r="O45" s="1" t="str">
        <f>VLOOKUP($B45,'[1]alle stasjoner'!$A:$I,4,FALSE)</f>
        <v>Nei</v>
      </c>
      <c r="P45" s="1" t="str">
        <f>VLOOKUP($B45,'[1]alle stasjoner'!$A:$I,5,FALSE)</f>
        <v>Ja</v>
      </c>
      <c r="Q45" s="1" t="str">
        <f>VLOOKUP($B45,'[1]alle stasjoner'!$A:$I,6,FALSE)</f>
        <v>Nei</v>
      </c>
    </row>
    <row r="46" spans="1:19" ht="30" x14ac:dyDescent="0.25">
      <c r="A46" t="s">
        <v>169</v>
      </c>
      <c r="B46" s="1" t="s">
        <v>584</v>
      </c>
      <c r="C46" s="1" t="s">
        <v>164</v>
      </c>
      <c r="D46" s="1">
        <v>29.065300000000001</v>
      </c>
      <c r="E46" s="1">
        <v>70.064099999999996</v>
      </c>
      <c r="G46" s="1" t="s">
        <v>165</v>
      </c>
      <c r="H46" s="1" t="s">
        <v>166</v>
      </c>
      <c r="I46" t="s">
        <v>259</v>
      </c>
      <c r="J46" s="1" t="s">
        <v>258</v>
      </c>
      <c r="K46" s="1" t="str">
        <f>VLOOKUP(B46,'[1]alle stasjoner'!$A:$J,8,FALSE)</f>
        <v xml:space="preserve">Ja </v>
      </c>
      <c r="L46" s="1" t="s">
        <v>635</v>
      </c>
      <c r="M46" s="1">
        <f>VLOOKUP(B46,'[1]alle stasjoner'!$A:$I,9,FALSE)</f>
        <v>2020</v>
      </c>
      <c r="N46" s="1" t="str">
        <f>VLOOKUP(B46,'[1]alle stasjoner'!$A:$I,3,FALSE)</f>
        <v>Nei</v>
      </c>
      <c r="O46" s="1" t="str">
        <f>VLOOKUP($B46,'[1]alle stasjoner'!$A:$I,4,FALSE)</f>
        <v>Nei</v>
      </c>
      <c r="P46" s="1" t="str">
        <f>VLOOKUP($B46,'[1]alle stasjoner'!$A:$I,5,FALSE)</f>
        <v>Ja</v>
      </c>
      <c r="Q46" s="1" t="str">
        <f>VLOOKUP($B46,'[1]alle stasjoner'!$A:$I,6,FALSE)</f>
        <v>Nei</v>
      </c>
    </row>
    <row r="47" spans="1:19" ht="30" x14ac:dyDescent="0.25">
      <c r="A47" t="s">
        <v>128</v>
      </c>
      <c r="B47" s="1" t="s">
        <v>585</v>
      </c>
      <c r="C47" s="1" t="s">
        <v>132</v>
      </c>
      <c r="D47" s="1">
        <v>11.1023</v>
      </c>
      <c r="E47" s="1">
        <v>63.82</v>
      </c>
      <c r="F47">
        <v>170</v>
      </c>
      <c r="G47" s="1" t="s">
        <v>109</v>
      </c>
      <c r="H47" s="1" t="s">
        <v>133</v>
      </c>
      <c r="I47" t="s">
        <v>259</v>
      </c>
      <c r="J47" s="1" t="s">
        <v>258</v>
      </c>
      <c r="K47" s="1" t="str">
        <f>VLOOKUP(B47,'[1]alle stasjoner'!$A:$J,8,FALSE)</f>
        <v>Nei</v>
      </c>
      <c r="L47" s="1" t="s">
        <v>638</v>
      </c>
      <c r="M47" s="1">
        <f>VLOOKUP(B47,'[1]alle stasjoner'!$A:$I,9,FALSE)</f>
        <v>2020</v>
      </c>
      <c r="N47" s="1" t="str">
        <f>VLOOKUP(B47,'[1]alle stasjoner'!$A:$I,3,FALSE)</f>
        <v>Ja</v>
      </c>
      <c r="O47" s="1" t="str">
        <f>VLOOKUP($B47,'[1]alle stasjoner'!$A:$I,4,FALSE)</f>
        <v>Nei</v>
      </c>
      <c r="P47" s="1" t="str">
        <f>VLOOKUP($B47,'[1]alle stasjoner'!$A:$I,5,FALSE)</f>
        <v>Nei</v>
      </c>
      <c r="Q47" s="1" t="str">
        <f>VLOOKUP($B47,'[1]alle stasjoner'!$A:$I,6,FALSE)</f>
        <v>Ja</v>
      </c>
      <c r="S47">
        <v>2</v>
      </c>
    </row>
    <row r="48" spans="1:19" ht="30" x14ac:dyDescent="0.25">
      <c r="A48" t="s">
        <v>15</v>
      </c>
      <c r="B48" s="1" t="s">
        <v>586</v>
      </c>
      <c r="C48" s="1" t="s">
        <v>44</v>
      </c>
      <c r="D48" s="1">
        <v>9.7908000000000008</v>
      </c>
      <c r="E48" s="1">
        <v>59.025799999999997</v>
      </c>
      <c r="F48">
        <v>200</v>
      </c>
      <c r="G48" s="1" t="s">
        <v>6</v>
      </c>
      <c r="H48" s="1" t="s">
        <v>45</v>
      </c>
      <c r="I48" t="s">
        <v>259</v>
      </c>
      <c r="J48" s="1" t="s">
        <v>258</v>
      </c>
      <c r="K48" s="1" t="str">
        <f>VLOOKUP(B48,'[1]alle stasjoner'!$A:$J,8,FALSE)</f>
        <v>Nei</v>
      </c>
      <c r="L48" s="1" t="s">
        <v>593</v>
      </c>
      <c r="M48" s="1" t="str">
        <f>VLOOKUP(B48,'[1]alle stasjoner'!$A:$I,9,FALSE)</f>
        <v>Trygve Braarud?</v>
      </c>
      <c r="N48" s="1" t="str">
        <f>VLOOKUP(B48,'[1]alle stasjoner'!$A:$I,3,FALSE)</f>
        <v>Nei</v>
      </c>
      <c r="O48" s="1" t="str">
        <f>VLOOKUP($B48,'[1]alle stasjoner'!$A:$I,4,FALSE)</f>
        <v>Ja</v>
      </c>
      <c r="P48" s="1" t="str">
        <f>VLOOKUP($B48,'[1]alle stasjoner'!$A:$I,5,FALSE)</f>
        <v>Nei</v>
      </c>
      <c r="Q48" s="1" t="str">
        <f>VLOOKUP($B48,'[1]alle stasjoner'!$A:$I,6,FALSE)</f>
        <v>Nei</v>
      </c>
      <c r="S48">
        <v>2</v>
      </c>
    </row>
    <row r="49" spans="1:19" x14ac:dyDescent="0.25">
      <c r="A49" t="s">
        <v>207</v>
      </c>
      <c r="B49" s="1" t="s">
        <v>587</v>
      </c>
      <c r="C49" s="1" t="s">
        <v>229</v>
      </c>
      <c r="D49" s="1">
        <v>8.0212000000000003</v>
      </c>
      <c r="E49" s="1">
        <v>58.121299999999998</v>
      </c>
      <c r="G49" s="1" t="s">
        <v>9</v>
      </c>
      <c r="H49" s="1" t="s">
        <v>230</v>
      </c>
      <c r="I49" t="s">
        <v>259</v>
      </c>
      <c r="J49" s="1" t="s">
        <v>258</v>
      </c>
      <c r="K49" s="1" t="e">
        <f>VLOOKUP(B49,'[1]alle stasjoner'!$A:$J,8,FALSE)</f>
        <v>#N/A</v>
      </c>
      <c r="L49" s="1" t="s">
        <v>593</v>
      </c>
      <c r="M49" s="1" t="e">
        <f>VLOOKUP(B49,'[1]alle stasjoner'!$A:$I,9,FALSE)</f>
        <v>#N/A</v>
      </c>
      <c r="N49" s="1" t="e">
        <f>VLOOKUP(B49,'[1]alle stasjoner'!$A:$I,3,FALSE)</f>
        <v>#N/A</v>
      </c>
      <c r="O49" s="1" t="e">
        <f>VLOOKUP($B49,'[1]alle stasjoner'!$A:$I,4,FALSE)</f>
        <v>#N/A</v>
      </c>
      <c r="P49" s="1" t="e">
        <f>VLOOKUP($B49,'[1]alle stasjoner'!$A:$I,5,FALSE)</f>
        <v>#N/A</v>
      </c>
      <c r="Q49" s="1" t="e">
        <f>VLOOKUP($B49,'[1]alle stasjoner'!$A:$I,6,FALSE)</f>
        <v>#N/A</v>
      </c>
    </row>
    <row r="50" spans="1:19" x14ac:dyDescent="0.25">
      <c r="A50" t="s">
        <v>128</v>
      </c>
      <c r="B50" s="1" t="s">
        <v>588</v>
      </c>
      <c r="C50" s="1" t="s">
        <v>115</v>
      </c>
      <c r="D50" s="1">
        <v>10.787100000000001</v>
      </c>
      <c r="E50" s="1">
        <v>63.448799999999999</v>
      </c>
      <c r="F50">
        <v>70</v>
      </c>
      <c r="G50" s="1" t="s">
        <v>109</v>
      </c>
      <c r="H50" s="1" t="s">
        <v>115</v>
      </c>
      <c r="I50" t="s">
        <v>259</v>
      </c>
      <c r="J50" s="1" t="s">
        <v>258</v>
      </c>
      <c r="K50" s="1" t="str">
        <f>VLOOKUP(B50,'[1]alle stasjoner'!$A:$J,8,FALSE)</f>
        <v>Nei</v>
      </c>
      <c r="L50" s="1" t="s">
        <v>638</v>
      </c>
      <c r="M50" s="1">
        <f>VLOOKUP(B50,'[1]alle stasjoner'!$A:$I,9,FALSE)</f>
        <v>2020</v>
      </c>
      <c r="N50" s="1" t="str">
        <f>VLOOKUP(B50,'[1]alle stasjoner'!$A:$I,3,FALSE)</f>
        <v>Ja</v>
      </c>
      <c r="O50" s="1" t="str">
        <f>VLOOKUP($B50,'[1]alle stasjoner'!$A:$I,4,FALSE)</f>
        <v>Nei</v>
      </c>
      <c r="P50" s="1" t="str">
        <f>VLOOKUP($B50,'[1]alle stasjoner'!$A:$I,5,FALSE)</f>
        <v>Nei</v>
      </c>
      <c r="Q50" s="1" t="str">
        <f>VLOOKUP($B50,'[1]alle stasjoner'!$A:$I,6,FALSE)</f>
        <v>Ja</v>
      </c>
      <c r="S50">
        <v>2</v>
      </c>
    </row>
    <row r="51" spans="1:19" ht="30" x14ac:dyDescent="0.25">
      <c r="A51" t="s">
        <v>91</v>
      </c>
      <c r="B51" s="1" t="s">
        <v>589</v>
      </c>
      <c r="C51" s="1" t="s">
        <v>101</v>
      </c>
      <c r="D51" s="1">
        <v>5.9539999999999997</v>
      </c>
      <c r="E51" s="1">
        <v>60.009599999999999</v>
      </c>
      <c r="F51">
        <v>400</v>
      </c>
      <c r="G51" s="1" t="s">
        <v>67</v>
      </c>
      <c r="H51" s="1" t="s">
        <v>97</v>
      </c>
      <c r="I51" t="s">
        <v>259</v>
      </c>
      <c r="J51" s="1" t="s">
        <v>258</v>
      </c>
      <c r="K51" s="1" t="str">
        <f>VLOOKUP(B51,'[1]alle stasjoner'!$A:$J,8,FALSE)</f>
        <v>Nei</v>
      </c>
      <c r="L51" s="1" t="s">
        <v>632</v>
      </c>
      <c r="M51" s="1">
        <f>VLOOKUP(B51,'[1]alle stasjoner'!$A:$I,9,FALSE)</f>
        <v>2020</v>
      </c>
      <c r="N51" s="1" t="str">
        <f>VLOOKUP(B51,'[1]alle stasjoner'!$A:$I,3,FALSE)</f>
        <v>Nei</v>
      </c>
      <c r="O51" s="1" t="str">
        <f>VLOOKUP($B51,'[1]alle stasjoner'!$A:$I,4,FALSE)</f>
        <v>Ja</v>
      </c>
      <c r="P51" s="1" t="str">
        <f>VLOOKUP($B51,'[1]alle stasjoner'!$A:$I,5,FALSE)</f>
        <v>Nei</v>
      </c>
      <c r="Q51" s="1" t="str">
        <f>VLOOKUP($B51,'[1]alle stasjoner'!$A:$I,6,FALSE)</f>
        <v>Nei</v>
      </c>
    </row>
    <row r="52" spans="1:19" x14ac:dyDescent="0.25">
      <c r="A52" t="s">
        <v>169</v>
      </c>
      <c r="B52" s="1" t="s">
        <v>590</v>
      </c>
      <c r="C52" s="1" t="s">
        <v>81</v>
      </c>
      <c r="D52" s="1">
        <v>29.948499999999999</v>
      </c>
      <c r="E52" s="1">
        <v>69.771699999999996</v>
      </c>
      <c r="G52" s="1" t="s">
        <v>160</v>
      </c>
      <c r="H52" s="1" t="s">
        <v>81</v>
      </c>
      <c r="I52" t="s">
        <v>259</v>
      </c>
      <c r="J52" s="1" t="s">
        <v>258</v>
      </c>
      <c r="K52" s="1" t="str">
        <f>VLOOKUP(B52,'[1]alle stasjoner'!$A:$J,8,FALSE)</f>
        <v xml:space="preserve">Ja </v>
      </c>
      <c r="L52" s="1" t="s">
        <v>539</v>
      </c>
      <c r="M52" s="1">
        <f>VLOOKUP(B52,'[1]alle stasjoner'!$A:$I,9,FALSE)</f>
        <v>2020</v>
      </c>
      <c r="N52" s="1" t="str">
        <f>VLOOKUP(B52,'[1]alle stasjoner'!$A:$I,3,FALSE)</f>
        <v>Nei</v>
      </c>
      <c r="O52" s="1" t="str">
        <f>VLOOKUP($B52,'[1]alle stasjoner'!$A:$I,4,FALSE)</f>
        <v>Nei</v>
      </c>
      <c r="P52" s="1" t="str">
        <f>VLOOKUP($B52,'[1]alle stasjoner'!$A:$I,5,FALSE)</f>
        <v>Ja</v>
      </c>
      <c r="Q52" s="1" t="str">
        <f>VLOOKUP($B52,'[1]alle stasjoner'!$A:$I,6,FALSE)</f>
        <v>Nei</v>
      </c>
    </row>
    <row r="53" spans="1:19" x14ac:dyDescent="0.25">
      <c r="A53" t="s">
        <v>68</v>
      </c>
      <c r="B53" s="1" t="s">
        <v>591</v>
      </c>
      <c r="C53" s="1" t="s">
        <v>63</v>
      </c>
      <c r="D53" s="1">
        <v>6.3384</v>
      </c>
      <c r="E53" s="1">
        <v>59.298099999999998</v>
      </c>
      <c r="F53" s="1">
        <v>650</v>
      </c>
      <c r="G53" s="1" t="s">
        <v>67</v>
      </c>
      <c r="H53" s="1" t="s">
        <v>63</v>
      </c>
      <c r="I53" t="s">
        <v>259</v>
      </c>
      <c r="J53" s="1" t="s">
        <v>258</v>
      </c>
      <c r="K53" s="1" t="str">
        <f>VLOOKUP(B53,'[1]alle stasjoner'!$A:$J,8,FALSE)</f>
        <v>Ja</v>
      </c>
      <c r="L53" s="1" t="s">
        <v>539</v>
      </c>
      <c r="M53" s="1">
        <f>VLOOKUP(B53,'[1]alle stasjoner'!$A:$I,9,FALSE)</f>
        <v>2020</v>
      </c>
      <c r="N53" s="1" t="str">
        <f>VLOOKUP(B53,'[1]alle stasjoner'!$A:$I,3,FALSE)</f>
        <v>Nei</v>
      </c>
      <c r="O53" s="1" t="str">
        <f>VLOOKUP($B53,'[1]alle stasjoner'!$A:$I,4,FALSE)</f>
        <v>Nei</v>
      </c>
      <c r="P53" s="1" t="str">
        <f>VLOOKUP($B53,'[1]alle stasjoner'!$A:$I,5,FALSE)</f>
        <v>Ja</v>
      </c>
      <c r="Q53" s="1" t="str">
        <f>VLOOKUP($B53,'[1]alle stasjoner'!$A:$I,6,FALSE)</f>
        <v>Nei</v>
      </c>
      <c r="S53">
        <v>3</v>
      </c>
    </row>
  </sheetData>
  <autoFilter ref="A1:N53" xr:uid="{00000000-0009-0000-0000-000000000000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6" workbookViewId="0">
      <selection activeCell="H20" sqref="H2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4"/>
  <sheetViews>
    <sheetView tabSelected="1" workbookViewId="0">
      <selection activeCell="A11" sqref="A11"/>
    </sheetView>
  </sheetViews>
  <sheetFormatPr defaultRowHeight="15" x14ac:dyDescent="0.25"/>
  <cols>
    <col min="1" max="1" width="14.42578125" customWidth="1"/>
    <col min="2" max="2" width="11.7109375" customWidth="1"/>
    <col min="3" max="3" width="17.7109375" customWidth="1"/>
    <col min="4" max="4" width="18.28515625" customWidth="1"/>
    <col min="6" max="6" width="11.85546875" customWidth="1"/>
    <col min="7" max="7" width="12.42578125" customWidth="1"/>
    <col min="8" max="8" width="28.5703125" customWidth="1"/>
  </cols>
  <sheetData>
    <row r="1" spans="1:13" x14ac:dyDescent="0.25">
      <c r="A1" s="8" t="s">
        <v>265</v>
      </c>
      <c r="B1" s="3" t="s">
        <v>266</v>
      </c>
      <c r="C1" s="3" t="s">
        <v>267</v>
      </c>
      <c r="D1" s="3" t="s">
        <v>268</v>
      </c>
      <c r="E1" s="26" t="s">
        <v>269</v>
      </c>
      <c r="F1" s="26"/>
      <c r="G1" s="3" t="s">
        <v>270</v>
      </c>
      <c r="H1" s="3" t="s">
        <v>271</v>
      </c>
      <c r="I1" s="27" t="s">
        <v>272</v>
      </c>
      <c r="J1" s="27"/>
      <c r="K1" s="27"/>
      <c r="L1" s="28"/>
    </row>
    <row r="2" spans="1:13" x14ac:dyDescent="0.25">
      <c r="A2" s="9" t="s">
        <v>273</v>
      </c>
      <c r="B2" s="4" t="s">
        <v>274</v>
      </c>
      <c r="C2" s="4" t="s">
        <v>275</v>
      </c>
      <c r="D2" s="4" t="s">
        <v>32</v>
      </c>
      <c r="E2" s="17">
        <v>59.254300000000001</v>
      </c>
      <c r="F2" s="17">
        <v>10.704000000000001</v>
      </c>
      <c r="G2" s="4" t="s">
        <v>1</v>
      </c>
      <c r="H2" s="4" t="s">
        <v>276</v>
      </c>
      <c r="I2" s="4"/>
      <c r="J2" s="4">
        <v>2018</v>
      </c>
      <c r="K2" s="4"/>
      <c r="L2" s="10"/>
      <c r="M2" t="str">
        <f>VLOOKUP(B2,'[1]alle stasjoner'!$A:$J,8,FALSE)</f>
        <v>Nei</v>
      </c>
    </row>
    <row r="3" spans="1:13" x14ac:dyDescent="0.25">
      <c r="A3" s="11" t="s">
        <v>273</v>
      </c>
      <c r="B3" s="5" t="s">
        <v>277</v>
      </c>
      <c r="C3" s="5" t="s">
        <v>4</v>
      </c>
      <c r="D3" s="5" t="s">
        <v>32</v>
      </c>
      <c r="E3" s="18">
        <v>59.027000000000001</v>
      </c>
      <c r="F3" s="18">
        <v>10.5268</v>
      </c>
      <c r="G3" s="5" t="s">
        <v>3</v>
      </c>
      <c r="H3" s="5" t="s">
        <v>4</v>
      </c>
      <c r="I3" s="5"/>
      <c r="J3" s="5">
        <v>2018</v>
      </c>
      <c r="K3" s="5"/>
      <c r="L3" s="12"/>
    </row>
    <row r="4" spans="1:13" x14ac:dyDescent="0.25">
      <c r="A4" s="11" t="s">
        <v>273</v>
      </c>
      <c r="B4" s="5" t="s">
        <v>278</v>
      </c>
      <c r="C4" s="5" t="s">
        <v>279</v>
      </c>
      <c r="D4" s="5" t="s">
        <v>32</v>
      </c>
      <c r="E4" s="18">
        <v>59.047600000000003</v>
      </c>
      <c r="F4" s="18">
        <v>10.870200000000001</v>
      </c>
      <c r="G4" s="5" t="s">
        <v>1</v>
      </c>
      <c r="H4" s="5" t="s">
        <v>2</v>
      </c>
      <c r="I4" s="5"/>
      <c r="J4" s="5">
        <v>2018</v>
      </c>
      <c r="K4" s="5"/>
      <c r="L4" s="12"/>
    </row>
    <row r="5" spans="1:13" x14ac:dyDescent="0.25">
      <c r="A5" s="11" t="s">
        <v>273</v>
      </c>
      <c r="B5" s="5" t="s">
        <v>280</v>
      </c>
      <c r="C5" s="5" t="s">
        <v>281</v>
      </c>
      <c r="D5" s="5" t="s">
        <v>32</v>
      </c>
      <c r="E5" s="18">
        <v>59.450099999999999</v>
      </c>
      <c r="F5" s="18">
        <v>10.482799999999999</v>
      </c>
      <c r="G5" s="5" t="s">
        <v>1</v>
      </c>
      <c r="H5" s="5" t="s">
        <v>282</v>
      </c>
      <c r="I5" s="5"/>
      <c r="J5" s="5">
        <v>2018</v>
      </c>
      <c r="K5" s="5"/>
      <c r="L5" s="12"/>
    </row>
    <row r="6" spans="1:13" x14ac:dyDescent="0.25">
      <c r="A6" s="11" t="s">
        <v>273</v>
      </c>
      <c r="B6" s="5" t="s">
        <v>283</v>
      </c>
      <c r="C6" s="5" t="s">
        <v>25</v>
      </c>
      <c r="D6" s="5" t="s">
        <v>32</v>
      </c>
      <c r="E6" s="18">
        <v>59.024700000000003</v>
      </c>
      <c r="F6" s="18">
        <v>11.069800000000001</v>
      </c>
      <c r="G6" s="5" t="s">
        <v>0</v>
      </c>
      <c r="H6" s="5" t="s">
        <v>26</v>
      </c>
      <c r="I6" s="5"/>
      <c r="J6" s="5">
        <v>2018</v>
      </c>
      <c r="K6" s="5"/>
      <c r="L6" s="12"/>
    </row>
    <row r="7" spans="1:13" x14ac:dyDescent="0.25">
      <c r="A7" s="11" t="s">
        <v>273</v>
      </c>
      <c r="B7" s="5" t="s">
        <v>284</v>
      </c>
      <c r="C7" s="5" t="s">
        <v>27</v>
      </c>
      <c r="D7" s="5" t="s">
        <v>32</v>
      </c>
      <c r="E7" s="18">
        <v>58.993600000000001</v>
      </c>
      <c r="F7" s="18">
        <v>9.8086000000000002</v>
      </c>
      <c r="G7" s="5" t="s">
        <v>28</v>
      </c>
      <c r="H7" s="5" t="s">
        <v>29</v>
      </c>
      <c r="I7" s="5"/>
      <c r="J7" s="5">
        <v>2018</v>
      </c>
      <c r="K7" s="5"/>
      <c r="L7" s="12"/>
    </row>
    <row r="8" spans="1:13" x14ac:dyDescent="0.25">
      <c r="A8" s="13" t="s">
        <v>273</v>
      </c>
      <c r="B8" s="6" t="s">
        <v>285</v>
      </c>
      <c r="C8" s="6" t="s">
        <v>30</v>
      </c>
      <c r="D8" s="6" t="s">
        <v>32</v>
      </c>
      <c r="E8" s="19">
        <v>59.023299999999999</v>
      </c>
      <c r="F8" s="19">
        <v>9.7538999999999998</v>
      </c>
      <c r="G8" s="6" t="s">
        <v>0</v>
      </c>
      <c r="H8" s="6" t="s">
        <v>31</v>
      </c>
      <c r="I8" s="6"/>
      <c r="J8" s="6">
        <v>2018</v>
      </c>
      <c r="K8" s="6"/>
      <c r="L8" s="14"/>
    </row>
    <row r="9" spans="1:13" x14ac:dyDescent="0.25">
      <c r="A9" s="9" t="s">
        <v>286</v>
      </c>
      <c r="B9" s="4" t="s">
        <v>287</v>
      </c>
      <c r="C9" s="4" t="s">
        <v>288</v>
      </c>
      <c r="D9" s="4" t="s">
        <v>289</v>
      </c>
      <c r="E9" s="17">
        <v>59.256799999999998</v>
      </c>
      <c r="F9" s="17">
        <v>5.4273999999999996</v>
      </c>
      <c r="G9" s="4" t="s">
        <v>290</v>
      </c>
      <c r="H9" s="4" t="s">
        <v>291</v>
      </c>
      <c r="I9" s="4"/>
      <c r="J9" s="4"/>
      <c r="K9" s="4">
        <v>2019</v>
      </c>
      <c r="L9" s="10"/>
    </row>
    <row r="10" spans="1:13" x14ac:dyDescent="0.25">
      <c r="A10" s="11" t="s">
        <v>286</v>
      </c>
      <c r="B10" s="5" t="s">
        <v>292</v>
      </c>
      <c r="C10" s="5" t="s">
        <v>293</v>
      </c>
      <c r="D10" s="5" t="s">
        <v>289</v>
      </c>
      <c r="E10" s="18">
        <v>59.148099999999999</v>
      </c>
      <c r="F10" s="18">
        <v>6.0848000000000004</v>
      </c>
      <c r="G10" s="5" t="s">
        <v>294</v>
      </c>
      <c r="H10" s="5" t="s">
        <v>295</v>
      </c>
      <c r="I10" s="5"/>
      <c r="J10" s="5"/>
      <c r="K10" s="5">
        <v>2019</v>
      </c>
      <c r="L10" s="12"/>
    </row>
    <row r="11" spans="1:13" x14ac:dyDescent="0.25">
      <c r="A11" s="11" t="s">
        <v>286</v>
      </c>
      <c r="B11" s="5" t="s">
        <v>296</v>
      </c>
      <c r="C11" s="5" t="s">
        <v>297</v>
      </c>
      <c r="D11" s="5" t="s">
        <v>289</v>
      </c>
      <c r="E11" s="18">
        <v>59.251100000000001</v>
      </c>
      <c r="F11" s="18">
        <v>6.0942999999999996</v>
      </c>
      <c r="G11" s="5" t="s">
        <v>290</v>
      </c>
      <c r="H11" s="5" t="s">
        <v>298</v>
      </c>
      <c r="I11" s="5"/>
      <c r="J11" s="5"/>
      <c r="K11" s="5">
        <v>2019</v>
      </c>
      <c r="L11" s="12"/>
    </row>
    <row r="12" spans="1:13" x14ac:dyDescent="0.25">
      <c r="A12" s="11" t="s">
        <v>286</v>
      </c>
      <c r="B12" s="5" t="s">
        <v>299</v>
      </c>
      <c r="C12" s="5" t="s">
        <v>300</v>
      </c>
      <c r="D12" s="5" t="s">
        <v>289</v>
      </c>
      <c r="E12" s="18">
        <v>58.969000000000001</v>
      </c>
      <c r="F12" s="18">
        <v>5.8787000000000003</v>
      </c>
      <c r="G12" s="5" t="s">
        <v>290</v>
      </c>
      <c r="H12" s="5" t="s">
        <v>301</v>
      </c>
      <c r="I12" s="5"/>
      <c r="J12" s="5"/>
      <c r="K12" s="5">
        <v>2019</v>
      </c>
      <c r="L12" s="12"/>
    </row>
    <row r="13" spans="1:13" x14ac:dyDescent="0.25">
      <c r="A13" s="11" t="s">
        <v>286</v>
      </c>
      <c r="B13" s="5" t="s">
        <v>302</v>
      </c>
      <c r="C13" s="5" t="s">
        <v>303</v>
      </c>
      <c r="D13" s="5" t="s">
        <v>289</v>
      </c>
      <c r="E13" s="18">
        <v>59.059699999999999</v>
      </c>
      <c r="F13" s="18">
        <v>5.7184999999999997</v>
      </c>
      <c r="G13" s="5" t="s">
        <v>290</v>
      </c>
      <c r="H13" s="5" t="s">
        <v>304</v>
      </c>
      <c r="I13" s="5"/>
      <c r="J13" s="5"/>
      <c r="K13" s="5">
        <v>2019</v>
      </c>
      <c r="L13" s="12"/>
    </row>
    <row r="14" spans="1:13" x14ac:dyDescent="0.25">
      <c r="A14" s="11" t="s">
        <v>286</v>
      </c>
      <c r="B14" s="5" t="s">
        <v>305</v>
      </c>
      <c r="C14" s="5" t="s">
        <v>306</v>
      </c>
      <c r="D14" s="5" t="s">
        <v>289</v>
      </c>
      <c r="E14" s="18">
        <v>59.186</v>
      </c>
      <c r="F14" s="18">
        <v>5.3156999999999996</v>
      </c>
      <c r="G14" s="5" t="s">
        <v>307</v>
      </c>
      <c r="H14" s="5" t="s">
        <v>308</v>
      </c>
      <c r="I14" s="5"/>
      <c r="J14" s="5"/>
      <c r="K14" s="5">
        <v>2019</v>
      </c>
      <c r="L14" s="12"/>
    </row>
    <row r="15" spans="1:13" x14ac:dyDescent="0.25">
      <c r="A15" s="13" t="s">
        <v>286</v>
      </c>
      <c r="B15" s="6" t="s">
        <v>309</v>
      </c>
      <c r="C15" s="6" t="s">
        <v>310</v>
      </c>
      <c r="D15" s="6" t="s">
        <v>289</v>
      </c>
      <c r="E15" s="19">
        <v>59.134999999999998</v>
      </c>
      <c r="F15" s="19">
        <v>5.2098000000000004</v>
      </c>
      <c r="G15" s="6" t="s">
        <v>311</v>
      </c>
      <c r="H15" s="6" t="s">
        <v>312</v>
      </c>
      <c r="I15" s="6"/>
      <c r="J15" s="6"/>
      <c r="K15" s="6">
        <v>2019</v>
      </c>
      <c r="L15" s="14"/>
    </row>
    <row r="16" spans="1:13" x14ac:dyDescent="0.25">
      <c r="A16" s="9" t="s">
        <v>313</v>
      </c>
      <c r="B16" s="4" t="s">
        <v>314</v>
      </c>
      <c r="C16" s="4" t="s">
        <v>315</v>
      </c>
      <c r="D16" s="4" t="s">
        <v>316</v>
      </c>
      <c r="E16" s="17">
        <v>61.162999999999997</v>
      </c>
      <c r="F16" s="17">
        <v>5.9104999999999999</v>
      </c>
      <c r="G16" s="4" t="s">
        <v>317</v>
      </c>
      <c r="H16" s="4" t="s">
        <v>318</v>
      </c>
      <c r="I16" s="4">
        <v>2017</v>
      </c>
      <c r="J16" s="4"/>
      <c r="K16" s="4"/>
      <c r="L16" s="10">
        <v>2020</v>
      </c>
    </row>
    <row r="17" spans="1:12" x14ac:dyDescent="0.25">
      <c r="A17" s="11" t="s">
        <v>313</v>
      </c>
      <c r="B17" s="5" t="s">
        <v>319</v>
      </c>
      <c r="C17" s="5" t="s">
        <v>320</v>
      </c>
      <c r="D17" s="5" t="s">
        <v>316</v>
      </c>
      <c r="E17" s="18">
        <v>61.110999999999997</v>
      </c>
      <c r="F17" s="18">
        <v>5.2839999999999998</v>
      </c>
      <c r="G17" s="5" t="s">
        <v>317</v>
      </c>
      <c r="H17" s="5" t="s">
        <v>318</v>
      </c>
      <c r="I17" s="5">
        <v>2017</v>
      </c>
      <c r="J17" s="5"/>
      <c r="K17" s="5"/>
      <c r="L17" s="12">
        <v>2020</v>
      </c>
    </row>
    <row r="18" spans="1:12" x14ac:dyDescent="0.25">
      <c r="A18" s="11" t="s">
        <v>313</v>
      </c>
      <c r="B18" s="5" t="s">
        <v>321</v>
      </c>
      <c r="C18" s="5" t="s">
        <v>322</v>
      </c>
      <c r="D18" s="5" t="s">
        <v>316</v>
      </c>
      <c r="E18" s="18">
        <v>60.990900000000003</v>
      </c>
      <c r="F18" s="18">
        <v>4.7211999999999996</v>
      </c>
      <c r="G18" s="5" t="s">
        <v>323</v>
      </c>
      <c r="H18" s="5" t="s">
        <v>324</v>
      </c>
      <c r="I18" s="5">
        <v>2017</v>
      </c>
      <c r="J18" s="5"/>
      <c r="K18" s="5"/>
      <c r="L18" s="12">
        <v>2020</v>
      </c>
    </row>
    <row r="19" spans="1:12" x14ac:dyDescent="0.25">
      <c r="A19" s="11" t="s">
        <v>313</v>
      </c>
      <c r="B19" s="5" t="s">
        <v>325</v>
      </c>
      <c r="C19" s="5" t="s">
        <v>326</v>
      </c>
      <c r="D19" s="5" t="s">
        <v>316</v>
      </c>
      <c r="E19" s="18">
        <v>60.997999999999998</v>
      </c>
      <c r="F19" s="18">
        <v>4.8860000000000001</v>
      </c>
      <c r="G19" s="5" t="s">
        <v>323</v>
      </c>
      <c r="H19" s="5" t="s">
        <v>324</v>
      </c>
      <c r="I19" s="5">
        <v>2017</v>
      </c>
      <c r="J19" s="5"/>
      <c r="K19" s="5"/>
      <c r="L19" s="12">
        <v>2020</v>
      </c>
    </row>
    <row r="20" spans="1:12" x14ac:dyDescent="0.25">
      <c r="A20" s="11" t="s">
        <v>313</v>
      </c>
      <c r="B20" s="5" t="s">
        <v>327</v>
      </c>
      <c r="C20" s="5" t="s">
        <v>328</v>
      </c>
      <c r="D20" s="5" t="s">
        <v>316</v>
      </c>
      <c r="E20" s="18">
        <v>61.023099999999999</v>
      </c>
      <c r="F20" s="18">
        <v>5.0289000000000001</v>
      </c>
      <c r="G20" s="5" t="s">
        <v>317</v>
      </c>
      <c r="H20" s="5" t="s">
        <v>329</v>
      </c>
      <c r="I20" s="5">
        <v>2017</v>
      </c>
      <c r="J20" s="5"/>
      <c r="K20" s="5"/>
      <c r="L20" s="12">
        <v>2020</v>
      </c>
    </row>
    <row r="21" spans="1:12" x14ac:dyDescent="0.25">
      <c r="A21" s="11" t="s">
        <v>313</v>
      </c>
      <c r="B21" s="5" t="s">
        <v>330</v>
      </c>
      <c r="C21" s="5" t="s">
        <v>331</v>
      </c>
      <c r="D21" s="5" t="s">
        <v>316</v>
      </c>
      <c r="E21" s="18">
        <v>60.954799999999999</v>
      </c>
      <c r="F21" s="18">
        <v>7.0986000000000002</v>
      </c>
      <c r="G21" s="5" t="s">
        <v>332</v>
      </c>
      <c r="H21" s="5" t="s">
        <v>333</v>
      </c>
      <c r="I21" s="5">
        <v>2017</v>
      </c>
      <c r="J21" s="5"/>
      <c r="K21" s="5" t="b">
        <f>hardbunn!M2=VLOOKUP(B21,'[1]alle stasjoner'!$A:$J,8,FALSE)</f>
        <v>1</v>
      </c>
      <c r="L21" s="12">
        <v>2020</v>
      </c>
    </row>
    <row r="22" spans="1:12" x14ac:dyDescent="0.25">
      <c r="A22" s="11" t="s">
        <v>313</v>
      </c>
      <c r="B22" s="5" t="s">
        <v>334</v>
      </c>
      <c r="C22" s="5" t="s">
        <v>335</v>
      </c>
      <c r="D22" s="5" t="s">
        <v>316</v>
      </c>
      <c r="E22" s="18">
        <v>60.935600000000001</v>
      </c>
      <c r="F22" s="18">
        <v>7.1920000000000002</v>
      </c>
      <c r="G22" s="5" t="s">
        <v>332</v>
      </c>
      <c r="H22" s="5" t="s">
        <v>333</v>
      </c>
      <c r="I22" s="5">
        <v>2017</v>
      </c>
      <c r="J22" s="5"/>
      <c r="K22" s="5"/>
      <c r="L22" s="12">
        <v>2020</v>
      </c>
    </row>
    <row r="23" spans="1:12" x14ac:dyDescent="0.25">
      <c r="A23" s="11" t="s">
        <v>313</v>
      </c>
      <c r="B23" s="5" t="s">
        <v>336</v>
      </c>
      <c r="C23" s="5" t="s">
        <v>337</v>
      </c>
      <c r="D23" s="5" t="s">
        <v>338</v>
      </c>
      <c r="E23" s="18">
        <v>60.2318</v>
      </c>
      <c r="F23" s="18">
        <v>5.6853999999999996</v>
      </c>
      <c r="G23" s="5" t="s">
        <v>294</v>
      </c>
      <c r="H23" s="5" t="s">
        <v>337</v>
      </c>
      <c r="I23" s="5"/>
      <c r="J23" s="5">
        <v>2018</v>
      </c>
      <c r="K23" s="5"/>
      <c r="L23" s="12"/>
    </row>
    <row r="24" spans="1:12" x14ac:dyDescent="0.25">
      <c r="A24" s="11" t="s">
        <v>313</v>
      </c>
      <c r="B24" s="5" t="s">
        <v>339</v>
      </c>
      <c r="C24" s="5" t="s">
        <v>340</v>
      </c>
      <c r="D24" s="5" t="s">
        <v>338</v>
      </c>
      <c r="E24" s="18">
        <v>59.985999999999997</v>
      </c>
      <c r="F24" s="18">
        <v>5.1035000000000004</v>
      </c>
      <c r="G24" s="5" t="s">
        <v>341</v>
      </c>
      <c r="H24" s="5" t="s">
        <v>342</v>
      </c>
      <c r="I24" s="5"/>
      <c r="J24" s="5">
        <v>2018</v>
      </c>
      <c r="K24" s="5"/>
      <c r="L24" s="12"/>
    </row>
    <row r="25" spans="1:12" x14ac:dyDescent="0.25">
      <c r="A25" s="11" t="s">
        <v>313</v>
      </c>
      <c r="B25" s="5" t="s">
        <v>343</v>
      </c>
      <c r="C25" s="5" t="s">
        <v>344</v>
      </c>
      <c r="D25" s="5" t="s">
        <v>338</v>
      </c>
      <c r="E25" s="18">
        <v>60.103700000000003</v>
      </c>
      <c r="F25" s="18">
        <v>6.1797000000000004</v>
      </c>
      <c r="G25" s="5" t="s">
        <v>294</v>
      </c>
      <c r="H25" s="5" t="s">
        <v>345</v>
      </c>
      <c r="I25" s="5"/>
      <c r="J25" s="5">
        <v>2018</v>
      </c>
      <c r="K25" s="5"/>
      <c r="L25" s="12"/>
    </row>
    <row r="26" spans="1:12" x14ac:dyDescent="0.25">
      <c r="A26" s="11" t="s">
        <v>313</v>
      </c>
      <c r="B26" s="5" t="s">
        <v>346</v>
      </c>
      <c r="C26" s="5" t="s">
        <v>347</v>
      </c>
      <c r="D26" s="5" t="s">
        <v>338</v>
      </c>
      <c r="E26" s="18">
        <v>60.198300000000003</v>
      </c>
      <c r="F26" s="18">
        <v>5.1681999999999997</v>
      </c>
      <c r="G26" s="5" t="s">
        <v>323</v>
      </c>
      <c r="H26" s="5" t="s">
        <v>348</v>
      </c>
      <c r="I26" s="5"/>
      <c r="J26" s="5">
        <v>2018</v>
      </c>
      <c r="K26" s="5"/>
      <c r="L26" s="12"/>
    </row>
    <row r="27" spans="1:12" x14ac:dyDescent="0.25">
      <c r="A27" s="11" t="s">
        <v>313</v>
      </c>
      <c r="B27" s="5" t="s">
        <v>349</v>
      </c>
      <c r="C27" s="5" t="s">
        <v>350</v>
      </c>
      <c r="D27" s="5" t="s">
        <v>338</v>
      </c>
      <c r="E27" s="18">
        <v>60.198500000000003</v>
      </c>
      <c r="F27" s="18">
        <v>5.5937000000000001</v>
      </c>
      <c r="G27" s="5" t="s">
        <v>290</v>
      </c>
      <c r="H27" s="5" t="s">
        <v>351</v>
      </c>
      <c r="I27" s="5"/>
      <c r="J27" s="5">
        <v>2018</v>
      </c>
      <c r="K27" s="5"/>
      <c r="L27" s="12"/>
    </row>
    <row r="28" spans="1:12" x14ac:dyDescent="0.25">
      <c r="A28" s="13" t="s">
        <v>313</v>
      </c>
      <c r="B28" s="6" t="s">
        <v>352</v>
      </c>
      <c r="C28" s="6" t="s">
        <v>353</v>
      </c>
      <c r="D28" s="6" t="s">
        <v>338</v>
      </c>
      <c r="E28" s="19">
        <v>60.007899999999999</v>
      </c>
      <c r="F28" s="19">
        <v>5.9886999999999997</v>
      </c>
      <c r="G28" s="6" t="s">
        <v>290</v>
      </c>
      <c r="H28" s="6" t="s">
        <v>354</v>
      </c>
      <c r="I28" s="6"/>
      <c r="J28" s="6">
        <v>2018</v>
      </c>
      <c r="K28" s="6"/>
      <c r="L28" s="14"/>
    </row>
    <row r="29" spans="1:12" x14ac:dyDescent="0.25">
      <c r="A29" s="9" t="s">
        <v>355</v>
      </c>
      <c r="B29" s="4" t="s">
        <v>356</v>
      </c>
      <c r="C29" s="4" t="s">
        <v>357</v>
      </c>
      <c r="D29" s="4" t="s">
        <v>358</v>
      </c>
      <c r="E29" s="17">
        <v>62.110900000000001</v>
      </c>
      <c r="F29" s="17">
        <v>7.1741999999999999</v>
      </c>
      <c r="G29" s="4" t="s">
        <v>359</v>
      </c>
      <c r="H29" s="4" t="s">
        <v>358</v>
      </c>
      <c r="I29" s="4"/>
      <c r="J29" s="4">
        <v>2018</v>
      </c>
      <c r="K29" s="4"/>
      <c r="L29" s="10"/>
    </row>
    <row r="30" spans="1:12" x14ac:dyDescent="0.25">
      <c r="A30" s="11" t="s">
        <v>355</v>
      </c>
      <c r="B30" s="5" t="s">
        <v>360</v>
      </c>
      <c r="C30" s="5" t="s">
        <v>361</v>
      </c>
      <c r="D30" s="5" t="s">
        <v>358</v>
      </c>
      <c r="E30" s="18">
        <v>62.085000000000001</v>
      </c>
      <c r="F30" s="18">
        <v>7.03</v>
      </c>
      <c r="G30" s="5" t="s">
        <v>359</v>
      </c>
      <c r="H30" s="5" t="s">
        <v>358</v>
      </c>
      <c r="I30" s="5"/>
      <c r="J30" s="5">
        <v>2018</v>
      </c>
      <c r="K30" s="5"/>
      <c r="L30" s="12"/>
    </row>
    <row r="31" spans="1:12" x14ac:dyDescent="0.25">
      <c r="A31" s="11" t="s">
        <v>355</v>
      </c>
      <c r="B31" s="5" t="s">
        <v>362</v>
      </c>
      <c r="C31" s="5" t="s">
        <v>363</v>
      </c>
      <c r="D31" s="5" t="s">
        <v>364</v>
      </c>
      <c r="E31" s="18">
        <v>62.324399999999997</v>
      </c>
      <c r="F31" s="18">
        <v>5.6113999999999997</v>
      </c>
      <c r="G31" s="5" t="s">
        <v>365</v>
      </c>
      <c r="H31" s="5" t="s">
        <v>366</v>
      </c>
      <c r="I31" s="5"/>
      <c r="J31" s="5"/>
      <c r="K31" s="5">
        <v>2019</v>
      </c>
      <c r="L31" s="12"/>
    </row>
    <row r="32" spans="1:12" x14ac:dyDescent="0.25">
      <c r="A32" s="11" t="s">
        <v>355</v>
      </c>
      <c r="B32" s="5" t="s">
        <v>367</v>
      </c>
      <c r="C32" s="5" t="s">
        <v>368</v>
      </c>
      <c r="D32" s="5" t="s">
        <v>364</v>
      </c>
      <c r="E32" s="18">
        <v>62.320500000000003</v>
      </c>
      <c r="F32" s="18">
        <v>5.7736000000000001</v>
      </c>
      <c r="G32" s="5" t="s">
        <v>369</v>
      </c>
      <c r="H32" s="5" t="s">
        <v>370</v>
      </c>
      <c r="I32" s="5"/>
      <c r="J32" s="5"/>
      <c r="K32" s="5">
        <v>2019</v>
      </c>
      <c r="L32" s="12"/>
    </row>
    <row r="33" spans="1:12" x14ac:dyDescent="0.25">
      <c r="A33" s="11" t="s">
        <v>355</v>
      </c>
      <c r="B33" s="5" t="s">
        <v>371</v>
      </c>
      <c r="C33" s="5" t="s">
        <v>372</v>
      </c>
      <c r="D33" s="5" t="s">
        <v>373</v>
      </c>
      <c r="E33" s="18">
        <v>63.7211</v>
      </c>
      <c r="F33" s="18">
        <v>10.8565</v>
      </c>
      <c r="G33" s="5" t="s">
        <v>369</v>
      </c>
      <c r="H33" s="5" t="s">
        <v>374</v>
      </c>
      <c r="I33" s="5">
        <v>2017</v>
      </c>
      <c r="J33" s="5"/>
      <c r="K33" s="5"/>
      <c r="L33" s="12">
        <v>2020</v>
      </c>
    </row>
    <row r="34" spans="1:12" x14ac:dyDescent="0.25">
      <c r="A34" s="11" t="s">
        <v>355</v>
      </c>
      <c r="B34" s="5" t="s">
        <v>375</v>
      </c>
      <c r="C34" s="5" t="s">
        <v>376</v>
      </c>
      <c r="D34" s="5" t="s">
        <v>373</v>
      </c>
      <c r="E34" s="18">
        <v>63.453800000000001</v>
      </c>
      <c r="F34" s="18">
        <v>10.227499999999999</v>
      </c>
      <c r="G34" s="5" t="s">
        <v>369</v>
      </c>
      <c r="H34" s="5" t="s">
        <v>377</v>
      </c>
      <c r="I34" s="5">
        <v>2017</v>
      </c>
      <c r="J34" s="5"/>
      <c r="K34" s="5"/>
      <c r="L34" s="12">
        <v>2020</v>
      </c>
    </row>
    <row r="35" spans="1:12" x14ac:dyDescent="0.25">
      <c r="A35" s="11" t="s">
        <v>355</v>
      </c>
      <c r="B35" s="5" t="s">
        <v>378</v>
      </c>
      <c r="C35" s="5" t="s">
        <v>379</v>
      </c>
      <c r="D35" s="5" t="s">
        <v>373</v>
      </c>
      <c r="E35" s="18">
        <v>64.002200000000002</v>
      </c>
      <c r="F35" s="18">
        <v>10.016</v>
      </c>
      <c r="G35" s="5" t="s">
        <v>365</v>
      </c>
      <c r="H35" s="5" t="s">
        <v>380</v>
      </c>
      <c r="I35" s="5">
        <v>2017</v>
      </c>
      <c r="J35" s="5"/>
      <c r="K35" s="5"/>
      <c r="L35" s="12">
        <v>2020</v>
      </c>
    </row>
    <row r="36" spans="1:12" x14ac:dyDescent="0.25">
      <c r="A36" s="11" t="s">
        <v>355</v>
      </c>
      <c r="B36" s="5" t="s">
        <v>381</v>
      </c>
      <c r="C36" s="5" t="s">
        <v>382</v>
      </c>
      <c r="D36" s="5" t="s">
        <v>373</v>
      </c>
      <c r="E36" s="18">
        <v>63.952300000000001</v>
      </c>
      <c r="F36" s="18">
        <v>9.9783000000000008</v>
      </c>
      <c r="G36" s="5" t="s">
        <v>369</v>
      </c>
      <c r="H36" s="5" t="s">
        <v>383</v>
      </c>
      <c r="I36" s="5">
        <v>2017</v>
      </c>
      <c r="J36" s="5"/>
      <c r="K36" s="5"/>
      <c r="L36" s="12">
        <v>2020</v>
      </c>
    </row>
    <row r="37" spans="1:12" x14ac:dyDescent="0.25">
      <c r="A37" s="11" t="s">
        <v>355</v>
      </c>
      <c r="B37" s="5" t="s">
        <v>384</v>
      </c>
      <c r="C37" s="5" t="s">
        <v>385</v>
      </c>
      <c r="D37" s="5" t="s">
        <v>386</v>
      </c>
      <c r="E37" s="18">
        <v>64.480800000000002</v>
      </c>
      <c r="F37" s="18">
        <v>11.3108</v>
      </c>
      <c r="G37" s="5" t="s">
        <v>359</v>
      </c>
      <c r="H37" s="5" t="s">
        <v>386</v>
      </c>
      <c r="I37" s="5">
        <v>2017</v>
      </c>
      <c r="J37" s="5"/>
      <c r="K37" s="5"/>
      <c r="L37" s="12">
        <v>2020</v>
      </c>
    </row>
    <row r="38" spans="1:12" x14ac:dyDescent="0.25">
      <c r="A38" s="11" t="s">
        <v>355</v>
      </c>
      <c r="B38" s="5" t="s">
        <v>387</v>
      </c>
      <c r="C38" s="5" t="s">
        <v>388</v>
      </c>
      <c r="D38" s="5" t="s">
        <v>386</v>
      </c>
      <c r="E38" s="18">
        <v>64.466800000000006</v>
      </c>
      <c r="F38" s="18">
        <v>11.357100000000001</v>
      </c>
      <c r="G38" s="5" t="s">
        <v>359</v>
      </c>
      <c r="H38" s="5" t="s">
        <v>386</v>
      </c>
      <c r="I38" s="5">
        <v>2017</v>
      </c>
      <c r="J38" s="5"/>
      <c r="K38" s="5"/>
      <c r="L38" s="12">
        <v>2020</v>
      </c>
    </row>
    <row r="39" spans="1:12" x14ac:dyDescent="0.25">
      <c r="A39" s="11" t="s">
        <v>355</v>
      </c>
      <c r="B39" s="5" t="s">
        <v>389</v>
      </c>
      <c r="C39" s="5" t="s">
        <v>390</v>
      </c>
      <c r="D39" s="5" t="s">
        <v>386</v>
      </c>
      <c r="E39" s="18">
        <v>64.517399999999995</v>
      </c>
      <c r="F39" s="18">
        <v>11.1279</v>
      </c>
      <c r="G39" s="5" t="s">
        <v>359</v>
      </c>
      <c r="H39" s="5" t="s">
        <v>386</v>
      </c>
      <c r="I39" s="5">
        <v>2017</v>
      </c>
      <c r="J39" s="5"/>
      <c r="K39" s="5"/>
      <c r="L39" s="12">
        <v>2020</v>
      </c>
    </row>
    <row r="40" spans="1:12" x14ac:dyDescent="0.25">
      <c r="A40" s="11" t="s">
        <v>355</v>
      </c>
      <c r="B40" s="5" t="s">
        <v>391</v>
      </c>
      <c r="C40" s="5" t="s">
        <v>392</v>
      </c>
      <c r="D40" s="5" t="s">
        <v>393</v>
      </c>
      <c r="E40" s="18">
        <v>66.011399999999995</v>
      </c>
      <c r="F40" s="18">
        <v>12.2463</v>
      </c>
      <c r="G40" s="5" t="s">
        <v>365</v>
      </c>
      <c r="H40" s="5" t="s">
        <v>394</v>
      </c>
      <c r="I40" s="5">
        <v>2017</v>
      </c>
      <c r="J40" s="5"/>
      <c r="K40" s="5"/>
      <c r="L40" s="12">
        <v>2020</v>
      </c>
    </row>
    <row r="41" spans="1:12" x14ac:dyDescent="0.25">
      <c r="A41" s="11" t="s">
        <v>355</v>
      </c>
      <c r="B41" s="5" t="s">
        <v>395</v>
      </c>
      <c r="C41" s="5" t="s">
        <v>396</v>
      </c>
      <c r="D41" s="5" t="s">
        <v>393</v>
      </c>
      <c r="E41" s="18">
        <v>66.233500000000006</v>
      </c>
      <c r="F41" s="18">
        <v>12.2803</v>
      </c>
      <c r="G41" s="5" t="s">
        <v>365</v>
      </c>
      <c r="H41" s="5" t="s">
        <v>397</v>
      </c>
      <c r="I41" s="5">
        <v>2017</v>
      </c>
      <c r="J41" s="5"/>
      <c r="K41" s="5"/>
      <c r="L41" s="12">
        <v>2020</v>
      </c>
    </row>
    <row r="42" spans="1:12" x14ac:dyDescent="0.25">
      <c r="A42" s="11" t="s">
        <v>355</v>
      </c>
      <c r="B42" s="5" t="s">
        <v>398</v>
      </c>
      <c r="C42" s="5" t="s">
        <v>399</v>
      </c>
      <c r="D42" s="5" t="s">
        <v>393</v>
      </c>
      <c r="E42" s="18">
        <v>65.69</v>
      </c>
      <c r="F42" s="18">
        <v>11.7834</v>
      </c>
      <c r="G42" s="5" t="s">
        <v>400</v>
      </c>
      <c r="H42" s="5" t="s">
        <v>401</v>
      </c>
      <c r="I42" s="5">
        <v>2017</v>
      </c>
      <c r="J42" s="5"/>
      <c r="K42" s="5"/>
      <c r="L42" s="12">
        <v>2020</v>
      </c>
    </row>
    <row r="43" spans="1:12" x14ac:dyDescent="0.25">
      <c r="A43" s="13" t="s">
        <v>355</v>
      </c>
      <c r="B43" s="6" t="s">
        <v>402</v>
      </c>
      <c r="C43" s="6" t="s">
        <v>403</v>
      </c>
      <c r="D43" s="6" t="s">
        <v>393</v>
      </c>
      <c r="E43" s="19">
        <v>65.805700000000002</v>
      </c>
      <c r="F43" s="19">
        <v>11.7697</v>
      </c>
      <c r="G43" s="6" t="s">
        <v>400</v>
      </c>
      <c r="H43" s="6" t="s">
        <v>401</v>
      </c>
      <c r="I43" s="6">
        <v>2017</v>
      </c>
      <c r="J43" s="6"/>
      <c r="K43" s="6"/>
      <c r="L43" s="14">
        <v>2020</v>
      </c>
    </row>
    <row r="44" spans="1:12" x14ac:dyDescent="0.25">
      <c r="A44" s="9" t="s">
        <v>404</v>
      </c>
      <c r="B44" s="4" t="s">
        <v>405</v>
      </c>
      <c r="C44" s="4" t="s">
        <v>406</v>
      </c>
      <c r="D44" s="4" t="s">
        <v>407</v>
      </c>
      <c r="E44" s="17">
        <v>68.316999999999993</v>
      </c>
      <c r="F44" s="17">
        <v>17.266999999999999</v>
      </c>
      <c r="G44" s="4" t="s">
        <v>408</v>
      </c>
      <c r="H44" s="4" t="s">
        <v>409</v>
      </c>
      <c r="I44" s="4">
        <v>2017</v>
      </c>
      <c r="J44" s="4"/>
      <c r="K44" s="4"/>
      <c r="L44" s="10">
        <v>2020</v>
      </c>
    </row>
    <row r="45" spans="1:12" x14ac:dyDescent="0.25">
      <c r="A45" s="11" t="s">
        <v>404</v>
      </c>
      <c r="B45" s="5" t="s">
        <v>410</v>
      </c>
      <c r="C45" s="5" t="s">
        <v>411</v>
      </c>
      <c r="D45" s="5" t="s">
        <v>407</v>
      </c>
      <c r="E45" s="18">
        <v>68.448999999999998</v>
      </c>
      <c r="F45" s="18">
        <v>17.047899999999998</v>
      </c>
      <c r="G45" s="5" t="s">
        <v>412</v>
      </c>
      <c r="H45" s="5" t="s">
        <v>407</v>
      </c>
      <c r="I45" s="5">
        <v>2017</v>
      </c>
      <c r="J45" s="5"/>
      <c r="K45" s="5"/>
      <c r="L45" s="12">
        <v>2020</v>
      </c>
    </row>
    <row r="46" spans="1:12" x14ac:dyDescent="0.25">
      <c r="A46" s="11" t="s">
        <v>404</v>
      </c>
      <c r="B46" s="5" t="s">
        <v>413</v>
      </c>
      <c r="C46" s="5" t="s">
        <v>414</v>
      </c>
      <c r="D46" s="5" t="s">
        <v>407</v>
      </c>
      <c r="E46" s="18">
        <v>68.275999999999996</v>
      </c>
      <c r="F46" s="18">
        <v>17.3901</v>
      </c>
      <c r="G46" s="5" t="s">
        <v>408</v>
      </c>
      <c r="H46" s="5" t="s">
        <v>409</v>
      </c>
      <c r="I46" s="5">
        <v>2017</v>
      </c>
      <c r="J46" s="5"/>
      <c r="K46" s="5"/>
      <c r="L46" s="12">
        <v>2020</v>
      </c>
    </row>
    <row r="47" spans="1:12" x14ac:dyDescent="0.25">
      <c r="A47" s="11" t="s">
        <v>404</v>
      </c>
      <c r="B47" s="5" t="s">
        <v>415</v>
      </c>
      <c r="C47" s="5" t="s">
        <v>416</v>
      </c>
      <c r="D47" s="5" t="s">
        <v>407</v>
      </c>
      <c r="E47" s="18">
        <v>68.471999999999994</v>
      </c>
      <c r="F47" s="18">
        <v>17.6235</v>
      </c>
      <c r="G47" s="5" t="s">
        <v>412</v>
      </c>
      <c r="H47" s="5" t="s">
        <v>417</v>
      </c>
      <c r="I47" s="5">
        <v>2017</v>
      </c>
      <c r="J47" s="5"/>
      <c r="K47" s="5"/>
      <c r="L47" s="12">
        <v>2020</v>
      </c>
    </row>
    <row r="48" spans="1:12" x14ac:dyDescent="0.25">
      <c r="A48" s="11" t="s">
        <v>404</v>
      </c>
      <c r="B48" s="5" t="s">
        <v>418</v>
      </c>
      <c r="C48" s="5" t="s">
        <v>419</v>
      </c>
      <c r="D48" s="5" t="s">
        <v>407</v>
      </c>
      <c r="E48" s="18">
        <v>68.418999999999997</v>
      </c>
      <c r="F48" s="18">
        <v>16.392900000000001</v>
      </c>
      <c r="G48" s="5" t="s">
        <v>412</v>
      </c>
      <c r="H48" s="5" t="s">
        <v>407</v>
      </c>
      <c r="I48" s="5">
        <v>2017</v>
      </c>
      <c r="J48" s="5"/>
      <c r="K48" s="5"/>
      <c r="L48" s="12">
        <v>2020</v>
      </c>
    </row>
    <row r="49" spans="1:12" x14ac:dyDescent="0.25">
      <c r="A49" s="11" t="s">
        <v>404</v>
      </c>
      <c r="B49" s="5" t="s">
        <v>420</v>
      </c>
      <c r="C49" s="5" t="s">
        <v>421</v>
      </c>
      <c r="D49" s="5" t="s">
        <v>422</v>
      </c>
      <c r="E49" s="18">
        <v>69.299099999999996</v>
      </c>
      <c r="F49" s="18">
        <v>18.609400000000001</v>
      </c>
      <c r="G49" s="5" t="s">
        <v>408</v>
      </c>
      <c r="H49" s="5" t="s">
        <v>423</v>
      </c>
      <c r="I49" s="5">
        <v>2017</v>
      </c>
      <c r="J49" s="5"/>
      <c r="K49" s="5"/>
      <c r="L49" s="12">
        <v>2020</v>
      </c>
    </row>
    <row r="50" spans="1:12" x14ac:dyDescent="0.25">
      <c r="A50" s="11" t="s">
        <v>404</v>
      </c>
      <c r="B50" s="5" t="s">
        <v>424</v>
      </c>
      <c r="C50" s="5" t="s">
        <v>425</v>
      </c>
      <c r="D50" s="5" t="s">
        <v>422</v>
      </c>
      <c r="E50" s="18">
        <v>69.333200000000005</v>
      </c>
      <c r="F50" s="18">
        <v>18.529199999999999</v>
      </c>
      <c r="G50" s="5" t="s">
        <v>408</v>
      </c>
      <c r="H50" s="5" t="s">
        <v>426</v>
      </c>
      <c r="I50" s="5">
        <v>2017</v>
      </c>
      <c r="J50" s="5"/>
      <c r="K50" s="5"/>
      <c r="L50" s="12">
        <v>2020</v>
      </c>
    </row>
    <row r="51" spans="1:12" x14ac:dyDescent="0.25">
      <c r="A51" s="11" t="s">
        <v>404</v>
      </c>
      <c r="B51" s="5" t="s">
        <v>427</v>
      </c>
      <c r="C51" s="5" t="s">
        <v>428</v>
      </c>
      <c r="D51" s="5" t="s">
        <v>422</v>
      </c>
      <c r="E51" s="18">
        <v>69.390299999999996</v>
      </c>
      <c r="F51" s="18">
        <v>18.428000000000001</v>
      </c>
      <c r="G51" s="5" t="s">
        <v>412</v>
      </c>
      <c r="H51" s="5" t="s">
        <v>429</v>
      </c>
      <c r="I51" s="5">
        <v>2017</v>
      </c>
      <c r="J51" s="5"/>
      <c r="K51" s="5"/>
      <c r="L51" s="12">
        <v>2020</v>
      </c>
    </row>
    <row r="52" spans="1:12" x14ac:dyDescent="0.25">
      <c r="A52" s="11" t="s">
        <v>404</v>
      </c>
      <c r="B52" s="5" t="s">
        <v>430</v>
      </c>
      <c r="C52" s="5" t="s">
        <v>431</v>
      </c>
      <c r="D52" s="5" t="s">
        <v>422</v>
      </c>
      <c r="E52" s="18">
        <v>69.482500000000002</v>
      </c>
      <c r="F52" s="18">
        <v>18.279699999999998</v>
      </c>
      <c r="G52" s="5" t="s">
        <v>412</v>
      </c>
      <c r="H52" s="5" t="s">
        <v>432</v>
      </c>
      <c r="I52" s="5">
        <v>2017</v>
      </c>
      <c r="J52" s="5"/>
      <c r="K52" s="5"/>
      <c r="L52" s="12">
        <v>2020</v>
      </c>
    </row>
    <row r="53" spans="1:12" x14ac:dyDescent="0.25">
      <c r="A53" s="11" t="s">
        <v>404</v>
      </c>
      <c r="B53" s="5" t="s">
        <v>433</v>
      </c>
      <c r="C53" s="5" t="s">
        <v>434</v>
      </c>
      <c r="D53" s="5" t="s">
        <v>422</v>
      </c>
      <c r="E53" s="18">
        <v>69.510099999999994</v>
      </c>
      <c r="F53" s="18">
        <v>18.0093</v>
      </c>
      <c r="G53" s="5" t="s">
        <v>412</v>
      </c>
      <c r="H53" s="5" t="s">
        <v>432</v>
      </c>
      <c r="I53" s="5">
        <v>2017</v>
      </c>
      <c r="J53" s="5"/>
      <c r="K53" s="5"/>
      <c r="L53" s="12">
        <v>2020</v>
      </c>
    </row>
    <row r="54" spans="1:12" x14ac:dyDescent="0.25">
      <c r="A54" s="11" t="s">
        <v>404</v>
      </c>
      <c r="B54" s="5" t="s">
        <v>435</v>
      </c>
      <c r="C54" s="5" t="s">
        <v>436</v>
      </c>
      <c r="D54" s="5" t="s">
        <v>437</v>
      </c>
      <c r="E54" s="18">
        <v>67.235799999999998</v>
      </c>
      <c r="F54" s="18">
        <v>15.023</v>
      </c>
      <c r="G54" s="5" t="s">
        <v>412</v>
      </c>
      <c r="H54" s="5" t="s">
        <v>438</v>
      </c>
      <c r="I54" s="5">
        <v>2017</v>
      </c>
      <c r="J54" s="5"/>
      <c r="K54" s="5"/>
      <c r="L54" s="12">
        <v>2020</v>
      </c>
    </row>
    <row r="55" spans="1:12" x14ac:dyDescent="0.25">
      <c r="A55" s="11" t="s">
        <v>404</v>
      </c>
      <c r="B55" s="5" t="s">
        <v>439</v>
      </c>
      <c r="C55" s="5" t="s">
        <v>440</v>
      </c>
      <c r="D55" s="5" t="s">
        <v>437</v>
      </c>
      <c r="E55" s="18">
        <v>67.272599999999997</v>
      </c>
      <c r="F55" s="18">
        <v>15.0374</v>
      </c>
      <c r="G55" s="5" t="s">
        <v>412</v>
      </c>
      <c r="H55" s="5" t="s">
        <v>438</v>
      </c>
      <c r="I55" s="5">
        <v>2017</v>
      </c>
      <c r="J55" s="5"/>
      <c r="K55" s="5"/>
      <c r="L55" s="12">
        <v>2020</v>
      </c>
    </row>
    <row r="56" spans="1:12" x14ac:dyDescent="0.25">
      <c r="A56" s="11" t="s">
        <v>404</v>
      </c>
      <c r="B56" s="5" t="s">
        <v>441</v>
      </c>
      <c r="C56" s="5" t="s">
        <v>442</v>
      </c>
      <c r="D56" s="5" t="s">
        <v>437</v>
      </c>
      <c r="E56" s="18">
        <v>67.144599999999997</v>
      </c>
      <c r="F56" s="18">
        <v>15.4434</v>
      </c>
      <c r="G56" s="5" t="s">
        <v>412</v>
      </c>
      <c r="H56" s="5" t="s">
        <v>443</v>
      </c>
      <c r="I56" s="5">
        <v>2017</v>
      </c>
      <c r="J56" s="5"/>
      <c r="K56" s="5"/>
      <c r="L56" s="12">
        <v>2020</v>
      </c>
    </row>
    <row r="57" spans="1:12" x14ac:dyDescent="0.25">
      <c r="A57" s="13" t="s">
        <v>404</v>
      </c>
      <c r="B57" s="6" t="s">
        <v>444</v>
      </c>
      <c r="C57" s="6" t="s">
        <v>445</v>
      </c>
      <c r="D57" s="6" t="s">
        <v>437</v>
      </c>
      <c r="E57" s="19">
        <v>67.2149</v>
      </c>
      <c r="F57" s="19">
        <v>15.395099999999999</v>
      </c>
      <c r="G57" s="6" t="s">
        <v>412</v>
      </c>
      <c r="H57" s="6" t="s">
        <v>443</v>
      </c>
      <c r="I57" s="6">
        <v>2017</v>
      </c>
      <c r="J57" s="6"/>
      <c r="K57" s="6"/>
      <c r="L57" s="14">
        <v>2020</v>
      </c>
    </row>
    <row r="58" spans="1:12" x14ac:dyDescent="0.25">
      <c r="A58" s="9" t="s">
        <v>169</v>
      </c>
      <c r="B58" s="4" t="s">
        <v>446</v>
      </c>
      <c r="C58" s="4" t="s">
        <v>447</v>
      </c>
      <c r="D58" s="4" t="s">
        <v>448</v>
      </c>
      <c r="E58" s="17">
        <v>70.795299999999997</v>
      </c>
      <c r="F58" s="17">
        <v>27.9283</v>
      </c>
      <c r="G58" s="4" t="s">
        <v>449</v>
      </c>
      <c r="H58" s="4" t="s">
        <v>450</v>
      </c>
      <c r="I58" s="4"/>
      <c r="J58" s="4"/>
      <c r="K58" s="4">
        <v>2019</v>
      </c>
      <c r="L58" s="10"/>
    </row>
    <row r="59" spans="1:12" x14ac:dyDescent="0.25">
      <c r="A59" s="11" t="s">
        <v>169</v>
      </c>
      <c r="B59" s="5" t="s">
        <v>451</v>
      </c>
      <c r="C59" s="5" t="s">
        <v>452</v>
      </c>
      <c r="D59" s="5" t="s">
        <v>448</v>
      </c>
      <c r="E59" s="18">
        <v>70.673400000000001</v>
      </c>
      <c r="F59" s="18">
        <v>27.942599999999999</v>
      </c>
      <c r="G59" s="5" t="s">
        <v>449</v>
      </c>
      <c r="H59" s="5" t="s">
        <v>453</v>
      </c>
      <c r="I59" s="5"/>
      <c r="J59" s="5"/>
      <c r="K59" s="5">
        <v>2019</v>
      </c>
      <c r="L59" s="12"/>
    </row>
    <row r="60" spans="1:12" x14ac:dyDescent="0.25">
      <c r="A60" s="11" t="s">
        <v>169</v>
      </c>
      <c r="B60" s="5" t="s">
        <v>454</v>
      </c>
      <c r="C60" s="5" t="s">
        <v>455</v>
      </c>
      <c r="D60" s="5" t="s">
        <v>448</v>
      </c>
      <c r="E60" s="18">
        <v>70.8262</v>
      </c>
      <c r="F60" s="18">
        <v>28.3523</v>
      </c>
      <c r="G60" s="5" t="s">
        <v>456</v>
      </c>
      <c r="H60" s="5" t="s">
        <v>457</v>
      </c>
      <c r="I60" s="5"/>
      <c r="J60" s="5"/>
      <c r="K60" s="5">
        <v>2019</v>
      </c>
      <c r="L60" s="12"/>
    </row>
    <row r="61" spans="1:12" x14ac:dyDescent="0.25">
      <c r="A61" s="11" t="s">
        <v>169</v>
      </c>
      <c r="B61" s="5" t="s">
        <v>458</v>
      </c>
      <c r="C61" s="5" t="s">
        <v>459</v>
      </c>
      <c r="D61" s="5" t="s">
        <v>448</v>
      </c>
      <c r="E61" s="18">
        <v>70.814300000000003</v>
      </c>
      <c r="F61" s="18">
        <v>28.680399999999999</v>
      </c>
      <c r="G61" s="5" t="s">
        <v>456</v>
      </c>
      <c r="H61" s="5" t="s">
        <v>457</v>
      </c>
      <c r="I61" s="5"/>
      <c r="J61" s="5"/>
      <c r="K61" s="5">
        <v>2019</v>
      </c>
      <c r="L61" s="12"/>
    </row>
    <row r="62" spans="1:12" x14ac:dyDescent="0.25">
      <c r="A62" s="11" t="s">
        <v>169</v>
      </c>
      <c r="B62" s="5" t="s">
        <v>460</v>
      </c>
      <c r="C62" s="5" t="s">
        <v>461</v>
      </c>
      <c r="D62" s="5" t="s">
        <v>448</v>
      </c>
      <c r="E62" s="18">
        <v>71.024000000000001</v>
      </c>
      <c r="F62" s="18">
        <v>28.2057</v>
      </c>
      <c r="G62" s="5" t="s">
        <v>462</v>
      </c>
      <c r="H62" s="5" t="s">
        <v>463</v>
      </c>
      <c r="I62" s="5"/>
      <c r="J62" s="5"/>
      <c r="K62" s="5">
        <v>2019</v>
      </c>
      <c r="L62" s="12"/>
    </row>
    <row r="63" spans="1:12" x14ac:dyDescent="0.25">
      <c r="A63" s="11" t="s">
        <v>169</v>
      </c>
      <c r="B63" s="5" t="s">
        <v>464</v>
      </c>
      <c r="C63" s="5" t="s">
        <v>465</v>
      </c>
      <c r="D63" s="5" t="s">
        <v>466</v>
      </c>
      <c r="E63" s="18">
        <v>69.674099999999996</v>
      </c>
      <c r="F63" s="18">
        <v>30.405799999999999</v>
      </c>
      <c r="G63" s="5" t="s">
        <v>449</v>
      </c>
      <c r="H63" s="5" t="s">
        <v>467</v>
      </c>
      <c r="I63" s="5"/>
      <c r="J63" s="5"/>
      <c r="K63" s="5">
        <v>2019</v>
      </c>
      <c r="L63" s="12"/>
    </row>
    <row r="64" spans="1:12" x14ac:dyDescent="0.25">
      <c r="A64" s="11" t="s">
        <v>169</v>
      </c>
      <c r="B64" s="5" t="s">
        <v>468</v>
      </c>
      <c r="C64" s="5" t="s">
        <v>469</v>
      </c>
      <c r="D64" s="5" t="s">
        <v>466</v>
      </c>
      <c r="E64" s="18">
        <v>69.838300000000004</v>
      </c>
      <c r="F64" s="18">
        <v>30.277100000000001</v>
      </c>
      <c r="G64" s="5" t="s">
        <v>456</v>
      </c>
      <c r="H64" s="5" t="s">
        <v>470</v>
      </c>
      <c r="I64" s="5"/>
      <c r="J64" s="5"/>
      <c r="K64" s="5">
        <v>2019</v>
      </c>
      <c r="L64" s="12"/>
    </row>
    <row r="65" spans="1:12" x14ac:dyDescent="0.25">
      <c r="A65" s="11" t="s">
        <v>169</v>
      </c>
      <c r="B65" s="5" t="s">
        <v>471</v>
      </c>
      <c r="C65" s="5" t="s">
        <v>472</v>
      </c>
      <c r="D65" s="5" t="s">
        <v>466</v>
      </c>
      <c r="E65" s="18">
        <v>69.791799999999995</v>
      </c>
      <c r="F65" s="18">
        <v>30.796500000000002</v>
      </c>
      <c r="G65" s="5" t="s">
        <v>462</v>
      </c>
      <c r="H65" s="5" t="s">
        <v>473</v>
      </c>
      <c r="I65" s="5"/>
      <c r="J65" s="5"/>
      <c r="K65" s="5">
        <v>2019</v>
      </c>
      <c r="L65" s="12"/>
    </row>
    <row r="66" spans="1:12" x14ac:dyDescent="0.25">
      <c r="A66" s="11" t="s">
        <v>169</v>
      </c>
      <c r="B66" s="5" t="s">
        <v>474</v>
      </c>
      <c r="C66" s="5" t="s">
        <v>475</v>
      </c>
      <c r="D66" s="5" t="s">
        <v>466</v>
      </c>
      <c r="E66" s="18">
        <v>69.703800000000001</v>
      </c>
      <c r="F66" s="18">
        <v>29.946200000000001</v>
      </c>
      <c r="G66" s="5" t="s">
        <v>449</v>
      </c>
      <c r="H66" s="5" t="s">
        <v>476</v>
      </c>
      <c r="I66" s="5"/>
      <c r="J66" s="5"/>
      <c r="K66" s="5">
        <v>2019</v>
      </c>
      <c r="L66" s="12"/>
    </row>
    <row r="67" spans="1:12" x14ac:dyDescent="0.25">
      <c r="A67" s="11" t="s">
        <v>169</v>
      </c>
      <c r="B67" s="5" t="s">
        <v>477</v>
      </c>
      <c r="C67" s="5" t="s">
        <v>478</v>
      </c>
      <c r="D67" s="5" t="s">
        <v>466</v>
      </c>
      <c r="E67" s="18">
        <v>69.708600000000004</v>
      </c>
      <c r="F67" s="18">
        <v>30.094100000000001</v>
      </c>
      <c r="G67" s="5" t="s">
        <v>479</v>
      </c>
      <c r="H67" s="5" t="s">
        <v>480</v>
      </c>
      <c r="I67" s="5"/>
      <c r="J67" s="5"/>
      <c r="K67" s="5">
        <v>2019</v>
      </c>
      <c r="L67" s="12"/>
    </row>
    <row r="68" spans="1:12" x14ac:dyDescent="0.25">
      <c r="A68" s="11" t="s">
        <v>169</v>
      </c>
      <c r="B68" s="5" t="s">
        <v>481</v>
      </c>
      <c r="C68" s="5" t="s">
        <v>482</v>
      </c>
      <c r="D68" s="5" t="s">
        <v>466</v>
      </c>
      <c r="E68" s="18">
        <v>70.068100000000001</v>
      </c>
      <c r="F68" s="18">
        <v>28.9376</v>
      </c>
      <c r="G68" s="5" t="s">
        <v>456</v>
      </c>
      <c r="H68" s="5" t="s">
        <v>483</v>
      </c>
      <c r="I68" s="5"/>
      <c r="J68" s="5"/>
      <c r="K68" s="5">
        <v>2019</v>
      </c>
      <c r="L68" s="12"/>
    </row>
    <row r="69" spans="1:12" x14ac:dyDescent="0.25">
      <c r="A69" s="11" t="s">
        <v>169</v>
      </c>
      <c r="B69" s="5" t="s">
        <v>484</v>
      </c>
      <c r="C69" s="5" t="s">
        <v>485</v>
      </c>
      <c r="D69" s="5" t="s">
        <v>466</v>
      </c>
      <c r="E69" s="18">
        <v>70.142499999999998</v>
      </c>
      <c r="F69" s="18">
        <v>28.852</v>
      </c>
      <c r="G69" s="5" t="s">
        <v>449</v>
      </c>
      <c r="H69" s="5" t="s">
        <v>486</v>
      </c>
      <c r="I69" s="5"/>
      <c r="J69" s="5"/>
      <c r="K69" s="5">
        <v>2019</v>
      </c>
      <c r="L69" s="12"/>
    </row>
    <row r="70" spans="1:12" x14ac:dyDescent="0.25">
      <c r="A70" s="11" t="s">
        <v>169</v>
      </c>
      <c r="B70" s="5" t="s">
        <v>487</v>
      </c>
      <c r="C70" s="5" t="s">
        <v>488</v>
      </c>
      <c r="D70" s="5" t="s">
        <v>466</v>
      </c>
      <c r="E70" s="18">
        <v>69.704099999999997</v>
      </c>
      <c r="F70" s="18">
        <v>29.617699999999999</v>
      </c>
      <c r="G70" s="5" t="s">
        <v>479</v>
      </c>
      <c r="H70" s="5" t="s">
        <v>489</v>
      </c>
      <c r="I70" s="5"/>
      <c r="J70" s="5"/>
      <c r="K70" s="5">
        <v>2019</v>
      </c>
      <c r="L70" s="12"/>
    </row>
    <row r="71" spans="1:12" x14ac:dyDescent="0.25">
      <c r="A71" s="11" t="s">
        <v>169</v>
      </c>
      <c r="B71" s="5" t="s">
        <v>490</v>
      </c>
      <c r="C71" s="5" t="s">
        <v>491</v>
      </c>
      <c r="D71" s="5" t="s">
        <v>466</v>
      </c>
      <c r="E71" s="18">
        <v>70.006799999999998</v>
      </c>
      <c r="F71" s="18">
        <v>29.439</v>
      </c>
      <c r="G71" s="5" t="s">
        <v>456</v>
      </c>
      <c r="H71" s="5" t="s">
        <v>492</v>
      </c>
      <c r="I71" s="5"/>
      <c r="J71" s="5"/>
      <c r="K71" s="5">
        <v>2019</v>
      </c>
      <c r="L71" s="12"/>
    </row>
    <row r="72" spans="1:12" x14ac:dyDescent="0.25">
      <c r="A72" s="11" t="s">
        <v>169</v>
      </c>
      <c r="B72" s="5" t="s">
        <v>493</v>
      </c>
      <c r="C72" s="5" t="s">
        <v>494</v>
      </c>
      <c r="D72" s="5" t="s">
        <v>466</v>
      </c>
      <c r="E72" s="18">
        <v>70.078699999999998</v>
      </c>
      <c r="F72" s="18">
        <v>28.8293</v>
      </c>
      <c r="G72" s="5" t="s">
        <v>456</v>
      </c>
      <c r="H72" s="5" t="s">
        <v>483</v>
      </c>
      <c r="I72" s="5"/>
      <c r="J72" s="5"/>
      <c r="K72" s="5">
        <v>2019</v>
      </c>
      <c r="L72" s="12"/>
    </row>
    <row r="73" spans="1:12" x14ac:dyDescent="0.25">
      <c r="A73" s="11" t="s">
        <v>169</v>
      </c>
      <c r="B73" s="5" t="s">
        <v>495</v>
      </c>
      <c r="C73" s="5" t="s">
        <v>496</v>
      </c>
      <c r="D73" s="5" t="s">
        <v>466</v>
      </c>
      <c r="E73" s="18">
        <v>69.745900000000006</v>
      </c>
      <c r="F73" s="18">
        <v>29.6447</v>
      </c>
      <c r="G73" s="5" t="s">
        <v>479</v>
      </c>
      <c r="H73" s="5" t="s">
        <v>489</v>
      </c>
      <c r="I73" s="5"/>
      <c r="J73" s="5"/>
      <c r="K73" s="5">
        <v>2019</v>
      </c>
      <c r="L73" s="12"/>
    </row>
    <row r="74" spans="1:12" x14ac:dyDescent="0.25">
      <c r="A74" s="13" t="s">
        <v>169</v>
      </c>
      <c r="B74" s="6" t="s">
        <v>497</v>
      </c>
      <c r="C74" s="6" t="s">
        <v>498</v>
      </c>
      <c r="D74" s="6" t="s">
        <v>466</v>
      </c>
      <c r="E74" s="19">
        <v>69.8459</v>
      </c>
      <c r="F74" s="19">
        <v>30.270600000000002</v>
      </c>
      <c r="G74" s="6" t="s">
        <v>456</v>
      </c>
      <c r="H74" s="6" t="s">
        <v>470</v>
      </c>
      <c r="I74" s="6"/>
      <c r="J74" s="6"/>
      <c r="K74" s="6">
        <v>2019</v>
      </c>
      <c r="L74" s="14"/>
    </row>
    <row r="75" spans="1:12" x14ac:dyDescent="0.25">
      <c r="A75" s="15" t="s">
        <v>207</v>
      </c>
      <c r="B75" s="7" t="s">
        <v>499</v>
      </c>
      <c r="C75" s="7" t="s">
        <v>500</v>
      </c>
      <c r="D75" s="7" t="s">
        <v>501</v>
      </c>
      <c r="E75" s="20">
        <v>68.210700000000003</v>
      </c>
      <c r="F75" s="20">
        <v>14.832100000000001</v>
      </c>
      <c r="G75" s="7" t="s">
        <v>502</v>
      </c>
      <c r="H75" s="7" t="s">
        <v>503</v>
      </c>
      <c r="I75" s="7"/>
      <c r="J75" s="7">
        <v>2018</v>
      </c>
      <c r="K75" s="7"/>
      <c r="L75" s="16"/>
    </row>
    <row r="76" spans="1:12" x14ac:dyDescent="0.25">
      <c r="A76" s="11" t="s">
        <v>207</v>
      </c>
      <c r="B76" s="5" t="s">
        <v>504</v>
      </c>
      <c r="C76" s="5" t="s">
        <v>505</v>
      </c>
      <c r="D76" s="5" t="s">
        <v>501</v>
      </c>
      <c r="E76" s="18">
        <v>68.153800000000004</v>
      </c>
      <c r="F76" s="18">
        <v>14.6882</v>
      </c>
      <c r="G76" s="5" t="s">
        <v>506</v>
      </c>
      <c r="H76" s="5" t="s">
        <v>507</v>
      </c>
      <c r="I76" s="5"/>
      <c r="J76" s="5">
        <v>2018</v>
      </c>
      <c r="K76" s="5"/>
      <c r="L76" s="12"/>
    </row>
    <row r="77" spans="1:12" x14ac:dyDescent="0.25">
      <c r="A77" s="11" t="s">
        <v>207</v>
      </c>
      <c r="B77" s="5" t="s">
        <v>508</v>
      </c>
      <c r="C77" s="5" t="s">
        <v>509</v>
      </c>
      <c r="D77" s="5"/>
      <c r="E77" s="18">
        <v>58.513199999999998</v>
      </c>
      <c r="F77" s="18">
        <v>8.9442000000000004</v>
      </c>
      <c r="G77" s="5" t="s">
        <v>0</v>
      </c>
      <c r="H77" s="5" t="s">
        <v>510</v>
      </c>
      <c r="I77" s="5"/>
      <c r="J77" s="5"/>
      <c r="K77" s="5">
        <v>2019</v>
      </c>
      <c r="L77" s="12"/>
    </row>
    <row r="78" spans="1:12" x14ac:dyDescent="0.25">
      <c r="A78" s="11" t="s">
        <v>207</v>
      </c>
      <c r="B78" s="5" t="s">
        <v>511</v>
      </c>
      <c r="C78" s="5" t="s">
        <v>512</v>
      </c>
      <c r="D78" s="5"/>
      <c r="E78" s="18">
        <v>58.273099999999999</v>
      </c>
      <c r="F78" s="18">
        <v>8.5371000000000006</v>
      </c>
      <c r="G78" s="5" t="s">
        <v>3</v>
      </c>
      <c r="H78" s="5" t="s">
        <v>513</v>
      </c>
      <c r="I78" s="5"/>
      <c r="J78" s="5"/>
      <c r="K78" s="5">
        <v>2019</v>
      </c>
      <c r="L78" s="12"/>
    </row>
    <row r="79" spans="1:12" x14ac:dyDescent="0.25">
      <c r="A79" s="11" t="s">
        <v>207</v>
      </c>
      <c r="B79" s="5" t="s">
        <v>514</v>
      </c>
      <c r="C79" s="5" t="s">
        <v>515</v>
      </c>
      <c r="D79" s="5"/>
      <c r="E79" s="18">
        <v>58.2545</v>
      </c>
      <c r="F79" s="18">
        <v>8.5228000000000002</v>
      </c>
      <c r="G79" s="5" t="s">
        <v>3</v>
      </c>
      <c r="H79" s="5" t="s">
        <v>513</v>
      </c>
      <c r="I79" s="5"/>
      <c r="J79" s="5"/>
      <c r="K79" s="5">
        <v>2019</v>
      </c>
      <c r="L79" s="12"/>
    </row>
    <row r="80" spans="1:12" x14ac:dyDescent="0.25">
      <c r="A80" s="11" t="s">
        <v>207</v>
      </c>
      <c r="B80" s="5" t="s">
        <v>516</v>
      </c>
      <c r="C80" s="5" t="s">
        <v>517</v>
      </c>
      <c r="D80" s="5"/>
      <c r="E80" s="18">
        <v>58.742699999999999</v>
      </c>
      <c r="F80" s="18">
        <v>9.2675999999999998</v>
      </c>
      <c r="G80" s="5" t="s">
        <v>1</v>
      </c>
      <c r="H80" s="5" t="s">
        <v>518</v>
      </c>
      <c r="I80" s="5"/>
      <c r="J80" s="5"/>
      <c r="K80" s="5">
        <v>2019</v>
      </c>
      <c r="L80" s="12"/>
    </row>
    <row r="81" spans="1:12" x14ac:dyDescent="0.25">
      <c r="A81" s="11" t="s">
        <v>207</v>
      </c>
      <c r="B81" s="5" t="s">
        <v>519</v>
      </c>
      <c r="C81" s="5" t="s">
        <v>520</v>
      </c>
      <c r="D81" s="5"/>
      <c r="E81" s="18">
        <v>58.144599999999997</v>
      </c>
      <c r="F81" s="18">
        <v>8.0358999999999998</v>
      </c>
      <c r="G81" s="5" t="s">
        <v>28</v>
      </c>
      <c r="H81" s="5" t="s">
        <v>521</v>
      </c>
      <c r="I81" s="5"/>
      <c r="J81" s="5"/>
      <c r="K81" s="5">
        <v>2019</v>
      </c>
      <c r="L81" s="12"/>
    </row>
    <row r="82" spans="1:12" x14ac:dyDescent="0.25">
      <c r="A82" s="11" t="s">
        <v>207</v>
      </c>
      <c r="B82" s="5" t="s">
        <v>522</v>
      </c>
      <c r="C82" s="5" t="s">
        <v>523</v>
      </c>
      <c r="D82" s="5"/>
      <c r="E82" s="18">
        <v>58.132300000000001</v>
      </c>
      <c r="F82" s="18">
        <v>8.0662000000000003</v>
      </c>
      <c r="G82" s="5" t="s">
        <v>1</v>
      </c>
      <c r="H82" s="5" t="s">
        <v>524</v>
      </c>
      <c r="I82" s="5"/>
      <c r="J82" s="5"/>
      <c r="K82" s="5">
        <v>2019</v>
      </c>
      <c r="L82" s="12"/>
    </row>
    <row r="83" spans="1:12" x14ac:dyDescent="0.25">
      <c r="A83" s="11" t="s">
        <v>207</v>
      </c>
      <c r="B83" s="5" t="s">
        <v>525</v>
      </c>
      <c r="C83" s="5" t="s">
        <v>526</v>
      </c>
      <c r="D83" s="5"/>
      <c r="E83" s="18">
        <v>58.010800000000003</v>
      </c>
      <c r="F83" s="18">
        <v>7.6029999999999998</v>
      </c>
      <c r="G83" s="5" t="s">
        <v>0</v>
      </c>
      <c r="H83" s="5" t="s">
        <v>527</v>
      </c>
      <c r="I83" s="5"/>
      <c r="J83" s="5"/>
      <c r="K83" s="5">
        <v>2019</v>
      </c>
      <c r="L83" s="12"/>
    </row>
    <row r="84" spans="1:12" x14ac:dyDescent="0.25">
      <c r="A84" s="13" t="s">
        <v>207</v>
      </c>
      <c r="B84" s="6" t="s">
        <v>528</v>
      </c>
      <c r="C84" s="6" t="s">
        <v>529</v>
      </c>
      <c r="D84" s="6"/>
      <c r="E84" s="19">
        <v>58.316600000000001</v>
      </c>
      <c r="F84" s="19">
        <v>8.5816999999999997</v>
      </c>
      <c r="G84" s="6" t="s">
        <v>530</v>
      </c>
      <c r="H84" s="6" t="s">
        <v>531</v>
      </c>
      <c r="I84" s="6"/>
      <c r="J84" s="6"/>
      <c r="K84" s="6">
        <v>2019</v>
      </c>
      <c r="L84" s="14"/>
    </row>
  </sheetData>
  <mergeCells count="2">
    <mergeCell ref="E1:F1"/>
    <mergeCell ref="I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9"/>
  <sheetViews>
    <sheetView topLeftCell="A37" workbookViewId="0">
      <selection activeCell="F16" sqref="F16"/>
    </sheetView>
  </sheetViews>
  <sheetFormatPr defaultRowHeight="15" x14ac:dyDescent="0.25"/>
  <cols>
    <col min="1" max="1" width="19.5703125" customWidth="1"/>
    <col min="3" max="3" width="16.85546875" customWidth="1"/>
    <col min="8" max="8" width="18" customWidth="1"/>
    <col min="9" max="9" width="11.5703125" customWidth="1"/>
    <col min="10" max="10" width="15" customWidth="1"/>
    <col min="12" max="12" width="15.85546875" customWidth="1"/>
    <col min="13" max="13" width="14.140625" customWidth="1"/>
  </cols>
  <sheetData>
    <row r="1" spans="1:17" ht="30" x14ac:dyDescent="0.25">
      <c r="A1" s="23" t="s">
        <v>263</v>
      </c>
      <c r="B1" s="23" t="s">
        <v>18</v>
      </c>
      <c r="C1" s="23" t="s">
        <v>19</v>
      </c>
      <c r="D1" s="23" t="s">
        <v>20</v>
      </c>
      <c r="E1" s="23" t="s">
        <v>21</v>
      </c>
      <c r="F1" s="23" t="s">
        <v>24</v>
      </c>
      <c r="G1" s="23" t="s">
        <v>22</v>
      </c>
      <c r="H1" s="23" t="s">
        <v>23</v>
      </c>
      <c r="I1" s="23" t="s">
        <v>262</v>
      </c>
      <c r="J1" s="23" t="s">
        <v>537</v>
      </c>
      <c r="K1" s="23" t="s">
        <v>539</v>
      </c>
      <c r="L1" s="23" t="s">
        <v>592</v>
      </c>
      <c r="M1" s="24" t="s">
        <v>538</v>
      </c>
      <c r="N1" s="25">
        <v>2017</v>
      </c>
      <c r="O1" s="25">
        <v>2018</v>
      </c>
      <c r="P1" s="25">
        <v>2019</v>
      </c>
      <c r="Q1" s="25">
        <v>2020</v>
      </c>
    </row>
    <row r="2" spans="1:17" x14ac:dyDescent="0.25">
      <c r="A2" t="s">
        <v>15</v>
      </c>
      <c r="B2" s="1" t="s">
        <v>594</v>
      </c>
      <c r="C2" s="1" t="s">
        <v>11</v>
      </c>
      <c r="D2" s="1">
        <v>10.6652</v>
      </c>
      <c r="E2" s="1">
        <v>59.036000000000001</v>
      </c>
      <c r="F2" s="1">
        <v>440</v>
      </c>
      <c r="G2" s="1" t="s">
        <v>12</v>
      </c>
      <c r="H2" s="1" t="s">
        <v>13</v>
      </c>
      <c r="I2" t="s">
        <v>260</v>
      </c>
      <c r="J2" s="1" t="s">
        <v>536</v>
      </c>
      <c r="K2" t="str">
        <f>VLOOKUP($B2,'[1]alle stasjoner'!$A:$I,8,FALSE)</f>
        <v>Nei</v>
      </c>
      <c r="M2" t="str">
        <f>VLOOKUP(B2,'[1]alle stasjoner'!$A:$I,9,FALSE)</f>
        <v>Trygve Braarud?</v>
      </c>
      <c r="N2" t="str">
        <f>VLOOKUP($B2,'[2]alle stasjoner'!$A:$I,3,FALSE)</f>
        <v>Ja</v>
      </c>
      <c r="O2" t="str">
        <f>VLOOKUP($B2,'[2]alle stasjoner'!$A:$I,4,FALSE)</f>
        <v>Ja</v>
      </c>
      <c r="P2" t="str">
        <f>VLOOKUP($B2,'[2]alle stasjoner'!$A:$I,5,FALSE)</f>
        <v>Ja</v>
      </c>
      <c r="Q2" t="str">
        <f>VLOOKUP($B2,'[2]alle stasjoner'!$A:$I,6,FALSE)</f>
        <v>Ja</v>
      </c>
    </row>
    <row r="3" spans="1:17" x14ac:dyDescent="0.25">
      <c r="A3" t="s">
        <v>15</v>
      </c>
      <c r="B3" s="1" t="s">
        <v>595</v>
      </c>
      <c r="C3" s="1" t="s">
        <v>16</v>
      </c>
      <c r="D3" s="1">
        <v>10.458299999999999</v>
      </c>
      <c r="E3" s="1">
        <v>59.486699999999999</v>
      </c>
      <c r="F3" s="1">
        <v>190</v>
      </c>
      <c r="G3" s="1" t="s">
        <v>6</v>
      </c>
      <c r="H3" s="1" t="s">
        <v>17</v>
      </c>
      <c r="I3" t="s">
        <v>260</v>
      </c>
      <c r="J3" s="1" t="s">
        <v>536</v>
      </c>
      <c r="K3" t="str">
        <f>VLOOKUP($B3,'[1]alle stasjoner'!$A:$I,8,FALSE)</f>
        <v>Nei</v>
      </c>
      <c r="M3" t="str">
        <f>VLOOKUP($B3,'[2]alle stasjoner'!$A:$I,9,FALSE)</f>
        <v>Trygve Braarud?</v>
      </c>
      <c r="N3" t="str">
        <f>VLOOKUP($B3,'[2]alle stasjoner'!$A:$I,3,FALSE)</f>
        <v>Ja</v>
      </c>
      <c r="O3" t="str">
        <f>VLOOKUP($B3,'[2]alle stasjoner'!$A:$I,4,FALSE)</f>
        <v>Ja</v>
      </c>
      <c r="P3" t="str">
        <f>VLOOKUP($B3,'[2]alle stasjoner'!$A:$I,5,FALSE)</f>
        <v>Ja</v>
      </c>
      <c r="Q3" t="str">
        <f>VLOOKUP($B3,'[2]alle stasjoner'!$A:$I,6,FALSE)</f>
        <v>Ja</v>
      </c>
    </row>
    <row r="4" spans="1:17" x14ac:dyDescent="0.25">
      <c r="A4" t="s">
        <v>68</v>
      </c>
      <c r="B4" s="1" t="s">
        <v>596</v>
      </c>
      <c r="C4" s="1" t="s">
        <v>69</v>
      </c>
      <c r="D4" s="1">
        <v>5.8</v>
      </c>
      <c r="E4" s="1">
        <v>59.066699999999997</v>
      </c>
      <c r="F4" s="1">
        <v>125</v>
      </c>
      <c r="G4" s="1" t="s">
        <v>67</v>
      </c>
      <c r="H4" s="1" t="s">
        <v>69</v>
      </c>
      <c r="I4" t="s">
        <v>260</v>
      </c>
      <c r="J4" s="1" t="s">
        <v>536</v>
      </c>
      <c r="K4" t="str">
        <f>VLOOKUP($B4,'[1]alle stasjoner'!$A:$I,8,FALSE)</f>
        <v>Ja</v>
      </c>
      <c r="M4">
        <f>VLOOKUP(B4,'[1]alle stasjoner'!$A:$I,9,FALSE)</f>
        <v>2020</v>
      </c>
      <c r="N4" t="str">
        <f>VLOOKUP($B4,'[2]alle stasjoner'!$A:$I,3,FALSE)</f>
        <v>Ja</v>
      </c>
      <c r="O4" t="str">
        <f>VLOOKUP($B4,'[2]alle stasjoner'!$A:$I,4,FALSE)</f>
        <v>Ja</v>
      </c>
      <c r="P4" t="str">
        <f>VLOOKUP($B4,'[2]alle stasjoner'!$A:$I,5,FALSE)</f>
        <v>Ja</v>
      </c>
      <c r="Q4" t="str">
        <f>VLOOKUP($B4,'[2]alle stasjoner'!$A:$I,6,FALSE)</f>
        <v>Ja</v>
      </c>
    </row>
    <row r="5" spans="1:17" ht="30" x14ac:dyDescent="0.25">
      <c r="A5" t="s">
        <v>68</v>
      </c>
      <c r="B5" s="1" t="s">
        <v>597</v>
      </c>
      <c r="C5" s="1" t="s">
        <v>62</v>
      </c>
      <c r="D5" s="1">
        <v>6.1345000000000001</v>
      </c>
      <c r="E5" s="1">
        <v>59.243499999999997</v>
      </c>
      <c r="F5" s="1">
        <v>250</v>
      </c>
      <c r="G5" s="1" t="s">
        <v>67</v>
      </c>
      <c r="H5" s="1" t="s">
        <v>62</v>
      </c>
      <c r="I5" t="s">
        <v>260</v>
      </c>
      <c r="J5" s="1" t="s">
        <v>536</v>
      </c>
      <c r="K5" t="str">
        <f>VLOOKUP($B5,'[1]alle stasjoner'!$A:$I,8,FALSE)</f>
        <v>Ja</v>
      </c>
      <c r="M5">
        <f>VLOOKUP(B5,'[1]alle stasjoner'!$A:$I,9,FALSE)</f>
        <v>9</v>
      </c>
      <c r="N5" t="str">
        <f>VLOOKUP($B5,'[2]alle stasjoner'!$A:$I,3,FALSE)</f>
        <v>Ja</v>
      </c>
      <c r="O5" t="str">
        <f>VLOOKUP($B5,'[2]alle stasjoner'!$A:$I,4,FALSE)</f>
        <v>Ja</v>
      </c>
      <c r="P5" t="str">
        <f>VLOOKUP($B5,'[2]alle stasjoner'!$A:$I,5,FALSE)</f>
        <v>Ja</v>
      </c>
      <c r="Q5" t="str">
        <f>VLOOKUP($B5,'[2]alle stasjoner'!$A:$I,6,FALSE)</f>
        <v>Ja</v>
      </c>
    </row>
    <row r="6" spans="1:17" x14ac:dyDescent="0.25">
      <c r="A6" t="s">
        <v>91</v>
      </c>
      <c r="B6" s="1" t="s">
        <v>598</v>
      </c>
      <c r="C6" s="1" t="s">
        <v>81</v>
      </c>
      <c r="D6" s="1">
        <v>5.2393000000000001</v>
      </c>
      <c r="E6" s="1">
        <v>60.178800000000003</v>
      </c>
      <c r="F6" s="1">
        <v>5</v>
      </c>
      <c r="G6" s="1" t="s">
        <v>80</v>
      </c>
      <c r="H6" s="1" t="s">
        <v>81</v>
      </c>
      <c r="I6" t="s">
        <v>260</v>
      </c>
      <c r="J6" s="1" t="s">
        <v>536</v>
      </c>
      <c r="K6" t="str">
        <f>VLOOKUP($B6,'[1]alle stasjoner'!$A:$I,8,FALSE)</f>
        <v>Nei</v>
      </c>
      <c r="M6">
        <f>VLOOKUP(B6,'[1]alle stasjoner'!$A:$I,9,FALSE)</f>
        <v>2020</v>
      </c>
      <c r="N6" t="str">
        <f>VLOOKUP($B6,'[2]alle stasjoner'!$A:$I,3,FALSE)</f>
        <v>Ja</v>
      </c>
      <c r="O6" t="str">
        <f>VLOOKUP($B6,'[2]alle stasjoner'!$A:$I,4,FALSE)</f>
        <v>Ja</v>
      </c>
      <c r="P6" t="str">
        <f>VLOOKUP($B6,'[2]alle stasjoner'!$A:$I,5,FALSE)</f>
        <v>Ja</v>
      </c>
      <c r="Q6" t="str">
        <f>VLOOKUP($B6,'[2]alle stasjoner'!$A:$I,6,FALSE)</f>
        <v>Ja</v>
      </c>
    </row>
    <row r="7" spans="1:17" x14ac:dyDescent="0.25">
      <c r="A7" t="s">
        <v>91</v>
      </c>
      <c r="B7" s="1" t="s">
        <v>599</v>
      </c>
      <c r="C7" s="1" t="s">
        <v>75</v>
      </c>
      <c r="D7" s="1">
        <v>5.4741999999999997</v>
      </c>
      <c r="E7" s="1">
        <v>60.104300000000002</v>
      </c>
      <c r="F7" s="1">
        <v>590</v>
      </c>
      <c r="G7" s="1" t="s">
        <v>80</v>
      </c>
      <c r="H7" s="1" t="s">
        <v>75</v>
      </c>
      <c r="I7" t="s">
        <v>260</v>
      </c>
      <c r="J7" s="1" t="s">
        <v>536</v>
      </c>
      <c r="K7" t="str">
        <f>VLOOKUP($B7,'[1]alle stasjoner'!$A:$I,8,FALSE)</f>
        <v>Nei</v>
      </c>
      <c r="M7">
        <f>VLOOKUP(B7,'[1]alle stasjoner'!$A:$I,9,FALSE)</f>
        <v>1</v>
      </c>
      <c r="N7" t="str">
        <f>VLOOKUP($B7,'[2]alle stasjoner'!$A:$I,3,FALSE)</f>
        <v xml:space="preserve">Ja </v>
      </c>
      <c r="O7" t="str">
        <f>VLOOKUP($B7,'[2]alle stasjoner'!$A:$I,4,FALSE)</f>
        <v xml:space="preserve">Ja </v>
      </c>
      <c r="P7" t="str">
        <f>VLOOKUP($B7,'[2]alle stasjoner'!$A:$I,5,FALSE)</f>
        <v>Ja</v>
      </c>
      <c r="Q7" t="str">
        <f>VLOOKUP($B7,'[2]alle stasjoner'!$A:$I,6,FALSE)</f>
        <v>Ja</v>
      </c>
    </row>
    <row r="8" spans="1:17" x14ac:dyDescent="0.25">
      <c r="A8" t="s">
        <v>91</v>
      </c>
      <c r="B8" s="1" t="s">
        <v>600</v>
      </c>
      <c r="C8" s="1" t="s">
        <v>92</v>
      </c>
      <c r="D8" s="1">
        <v>6.4398</v>
      </c>
      <c r="E8" s="1">
        <v>60.401400000000002</v>
      </c>
      <c r="F8" s="1">
        <v>700</v>
      </c>
      <c r="G8" s="1" t="s">
        <v>67</v>
      </c>
      <c r="H8" s="1" t="s">
        <v>93</v>
      </c>
      <c r="I8" t="s">
        <v>260</v>
      </c>
      <c r="J8" s="1" t="s">
        <v>536</v>
      </c>
      <c r="K8" t="str">
        <f>VLOOKUP($B8,'[1]alle stasjoner'!$A:$I,8,FALSE)</f>
        <v>Nei</v>
      </c>
      <c r="M8">
        <f>VLOOKUP(B8,'[1]alle stasjoner'!$A:$I,9,FALSE)</f>
        <v>14</v>
      </c>
      <c r="N8" t="str">
        <f>VLOOKUP($B8,'[2]alle stasjoner'!$A:$I,3,FALSE)</f>
        <v xml:space="preserve">Ja </v>
      </c>
      <c r="O8" t="str">
        <f>VLOOKUP($B8,'[2]alle stasjoner'!$A:$I,4,FALSE)</f>
        <v>Ja</v>
      </c>
      <c r="P8" t="str">
        <f>VLOOKUP($B8,'[2]alle stasjoner'!$A:$I,5,FALSE)</f>
        <v>Ja</v>
      </c>
      <c r="Q8" t="str">
        <f>VLOOKUP($B8,'[2]alle stasjoner'!$A:$I,6,FALSE)</f>
        <v>Ja</v>
      </c>
    </row>
    <row r="9" spans="1:17" x14ac:dyDescent="0.25">
      <c r="A9" t="s">
        <v>91</v>
      </c>
      <c r="B9" s="1" t="s">
        <v>601</v>
      </c>
      <c r="C9" s="1" t="s">
        <v>82</v>
      </c>
      <c r="D9" s="1">
        <v>6.1680000000000001</v>
      </c>
      <c r="E9" s="1">
        <v>60.106099999999998</v>
      </c>
      <c r="F9" s="1">
        <v>230</v>
      </c>
      <c r="G9" s="1" t="s">
        <v>64</v>
      </c>
      <c r="H9" s="1" t="s">
        <v>83</v>
      </c>
      <c r="I9" t="s">
        <v>260</v>
      </c>
      <c r="J9" s="1" t="s">
        <v>536</v>
      </c>
      <c r="K9" t="str">
        <f>VLOOKUP($B9,'[1]alle stasjoner'!$A:$I,8,FALSE)</f>
        <v>Nei</v>
      </c>
      <c r="M9">
        <f>VLOOKUP(B9,'[1]alle stasjoner'!$A:$I,9,FALSE)</f>
        <v>15</v>
      </c>
      <c r="N9" t="str">
        <f>VLOOKUP($B9,'[2]alle stasjoner'!$A:$I,3,FALSE)</f>
        <v xml:space="preserve">Ja </v>
      </c>
      <c r="O9" t="str">
        <f>VLOOKUP($B9,'[2]alle stasjoner'!$A:$I,4,FALSE)</f>
        <v>Ja</v>
      </c>
      <c r="P9" t="str">
        <f>VLOOKUP($B9,'[2]alle stasjoner'!$A:$I,5,FALSE)</f>
        <v>Ja</v>
      </c>
      <c r="Q9" t="str">
        <f>VLOOKUP($B9,'[2]alle stasjoner'!$A:$I,6,FALSE)</f>
        <v>Ja</v>
      </c>
    </row>
    <row r="10" spans="1:17" x14ac:dyDescent="0.25">
      <c r="A10" t="s">
        <v>91</v>
      </c>
      <c r="B10" s="1" t="s">
        <v>602</v>
      </c>
      <c r="C10" s="1" t="s">
        <v>88</v>
      </c>
      <c r="D10" s="1">
        <v>7.0556000000000001</v>
      </c>
      <c r="E10" s="1">
        <v>60.996299999999998</v>
      </c>
      <c r="F10" s="1">
        <v>500</v>
      </c>
      <c r="G10" s="1" t="s">
        <v>89</v>
      </c>
      <c r="H10" s="1" t="s">
        <v>90</v>
      </c>
      <c r="I10" t="s">
        <v>260</v>
      </c>
      <c r="J10" s="1" t="s">
        <v>536</v>
      </c>
      <c r="K10" t="str">
        <f>VLOOKUP($B10,'[1]alle stasjoner'!$A:$I,8,FALSE)</f>
        <v>Nei</v>
      </c>
      <c r="M10">
        <f>VLOOKUP(B10,'[1]alle stasjoner'!$A:$I,9,FALSE)</f>
        <v>11</v>
      </c>
      <c r="N10" t="str">
        <f>VLOOKUP($B10,'[2]alle stasjoner'!$A:$I,3,FALSE)</f>
        <v>Ja</v>
      </c>
      <c r="O10" t="str">
        <f>VLOOKUP($B10,'[2]alle stasjoner'!$A:$I,4,FALSE)</f>
        <v>Ja</v>
      </c>
      <c r="P10" t="str">
        <f>VLOOKUP($B10,'[2]alle stasjoner'!$A:$I,5,FALSE)</f>
        <v>Ja</v>
      </c>
      <c r="Q10" t="str">
        <f>VLOOKUP($B10,'[2]alle stasjoner'!$A:$I,6,FALSE)</f>
        <v>Ja</v>
      </c>
    </row>
    <row r="11" spans="1:17" x14ac:dyDescent="0.25">
      <c r="A11" t="s">
        <v>91</v>
      </c>
      <c r="B11" s="1" t="s">
        <v>603</v>
      </c>
      <c r="C11" s="1" t="s">
        <v>94</v>
      </c>
      <c r="D11" s="1">
        <v>5.9527000000000001</v>
      </c>
      <c r="E11" s="1">
        <v>61.146000000000001</v>
      </c>
      <c r="F11" s="1">
        <v>1300</v>
      </c>
      <c r="G11" s="1" t="s">
        <v>85</v>
      </c>
      <c r="H11" s="1" t="s">
        <v>86</v>
      </c>
      <c r="I11" t="s">
        <v>260</v>
      </c>
      <c r="J11" s="1" t="s">
        <v>536</v>
      </c>
      <c r="K11" t="str">
        <f>VLOOKUP($B11,'[1]alle stasjoner'!$A:$I,8,FALSE)</f>
        <v>Nei</v>
      </c>
      <c r="M11">
        <f>VLOOKUP(B11,'[1]alle stasjoner'!$A:$I,9,FALSE)</f>
        <v>13</v>
      </c>
      <c r="N11" t="str">
        <f>VLOOKUP($B11,'[2]alle stasjoner'!$A:$I,3,FALSE)</f>
        <v>Ja</v>
      </c>
      <c r="O11" t="str">
        <f>VLOOKUP($B11,'[2]alle stasjoner'!$A:$I,4,FALSE)</f>
        <v>Ja</v>
      </c>
      <c r="P11" t="str">
        <f>VLOOKUP($B11,'[2]alle stasjoner'!$A:$I,5,FALSE)</f>
        <v>Ja</v>
      </c>
      <c r="Q11" t="str">
        <f>VLOOKUP($B11,'[2]alle stasjoner'!$A:$I,6,FALSE)</f>
        <v>Ja</v>
      </c>
    </row>
    <row r="12" spans="1:17" x14ac:dyDescent="0.25">
      <c r="A12" t="s">
        <v>114</v>
      </c>
      <c r="B12" s="1" t="s">
        <v>604</v>
      </c>
      <c r="C12" s="1" t="s">
        <v>108</v>
      </c>
      <c r="D12" s="1">
        <v>5.7552000000000003</v>
      </c>
      <c r="E12" s="1">
        <v>62.328400000000002</v>
      </c>
      <c r="F12" s="1">
        <v>70</v>
      </c>
      <c r="G12" s="1" t="s">
        <v>109</v>
      </c>
      <c r="H12" s="1" t="s">
        <v>110</v>
      </c>
      <c r="I12" t="s">
        <v>260</v>
      </c>
      <c r="J12" s="1" t="s">
        <v>536</v>
      </c>
      <c r="K12" t="str">
        <f>VLOOKUP($B12,'[1]alle stasjoner'!$A:$I,8,FALSE)</f>
        <v>Nei</v>
      </c>
      <c r="M12" t="str">
        <f>VLOOKUP(B12,'[1]alle stasjoner'!$A:$I,9,FALSE)</f>
        <v>Runde miljøsenter</v>
      </c>
      <c r="N12" t="str">
        <f>VLOOKUP($B12,'[2]alle stasjoner'!$A:$I,3,FALSE)</f>
        <v>Ja</v>
      </c>
      <c r="O12" t="str">
        <f>VLOOKUP($B12,'[2]alle stasjoner'!$A:$I,4,FALSE)</f>
        <v>Ja</v>
      </c>
      <c r="P12" t="str">
        <f>VLOOKUP($B12,'[2]alle stasjoner'!$A:$I,5,FALSE)</f>
        <v>Ja</v>
      </c>
      <c r="Q12" t="str">
        <f>VLOOKUP($B12,'[2]alle stasjoner'!$A:$I,6,FALSE)</f>
        <v>Ja</v>
      </c>
    </row>
    <row r="13" spans="1:17" x14ac:dyDescent="0.25">
      <c r="A13" t="s">
        <v>114</v>
      </c>
      <c r="B13" s="1" t="s">
        <v>605</v>
      </c>
      <c r="C13" s="1" t="s">
        <v>111</v>
      </c>
      <c r="D13" s="1">
        <v>7.0061</v>
      </c>
      <c r="E13" s="1">
        <v>62.0944</v>
      </c>
      <c r="F13" s="1">
        <v>300</v>
      </c>
      <c r="G13" s="1" t="s">
        <v>112</v>
      </c>
      <c r="H13" s="1" t="s">
        <v>113</v>
      </c>
      <c r="I13" t="s">
        <v>260</v>
      </c>
      <c r="J13" s="1" t="s">
        <v>536</v>
      </c>
      <c r="K13" t="str">
        <f>VLOOKUP($B13,'[1]alle stasjoner'!$A:$I,8,FALSE)</f>
        <v>Nei</v>
      </c>
      <c r="M13" t="str">
        <f>VLOOKUP(B13,'[1]alle stasjoner'!$A:$I,9,FALSE)</f>
        <v>Runde miljøsenter</v>
      </c>
      <c r="N13" t="str">
        <f>VLOOKUP($B13,'[2]alle stasjoner'!$A:$I,3,FALSE)</f>
        <v>Ja</v>
      </c>
      <c r="O13" t="str">
        <f>VLOOKUP($B13,'[2]alle stasjoner'!$A:$I,4,FALSE)</f>
        <v>Ja</v>
      </c>
      <c r="P13" t="str">
        <f>VLOOKUP($B13,'[2]alle stasjoner'!$A:$I,5,FALSE)</f>
        <v>Ja</v>
      </c>
      <c r="Q13" t="str">
        <f>VLOOKUP($B13,'[2]alle stasjoner'!$A:$I,6,FALSE)</f>
        <v>Ja</v>
      </c>
    </row>
    <row r="14" spans="1:17" x14ac:dyDescent="0.25">
      <c r="A14" t="s">
        <v>128</v>
      </c>
      <c r="B14" s="1" t="s">
        <v>606</v>
      </c>
      <c r="C14" s="1" t="s">
        <v>81</v>
      </c>
      <c r="D14" s="1">
        <v>10.013999999999999</v>
      </c>
      <c r="E14" s="1">
        <v>63.406100000000002</v>
      </c>
      <c r="F14" s="1">
        <v>450</v>
      </c>
      <c r="G14" s="1" t="s">
        <v>112</v>
      </c>
      <c r="H14" s="1" t="s">
        <v>81</v>
      </c>
      <c r="I14" t="s">
        <v>260</v>
      </c>
      <c r="J14" s="1" t="s">
        <v>536</v>
      </c>
      <c r="K14" t="str">
        <f>VLOOKUP($B14,'[1]alle stasjoner'!$A:$I,8,FALSE)</f>
        <v>Nei</v>
      </c>
      <c r="M14">
        <f>VLOOKUP(B14,'[1]alle stasjoner'!$A:$I,9,FALSE)</f>
        <v>2020</v>
      </c>
      <c r="N14" t="str">
        <f>VLOOKUP($B14,'[2]alle stasjoner'!$A:$I,3,FALSE)</f>
        <v>Ja</v>
      </c>
      <c r="O14" t="str">
        <f>VLOOKUP($B14,'[2]alle stasjoner'!$A:$I,4,FALSE)</f>
        <v>Ja</v>
      </c>
      <c r="P14" t="str">
        <f>VLOOKUP($B14,'[2]alle stasjoner'!$A:$I,5,FALSE)</f>
        <v>Ja</v>
      </c>
      <c r="Q14" t="str">
        <f>VLOOKUP($B14,'[2]alle stasjoner'!$A:$I,6,FALSE)</f>
        <v>Ja</v>
      </c>
    </row>
    <row r="15" spans="1:17" x14ac:dyDescent="0.25">
      <c r="A15" t="s">
        <v>128</v>
      </c>
      <c r="B15" s="1" t="s">
        <v>607</v>
      </c>
      <c r="C15" s="1" t="s">
        <v>122</v>
      </c>
      <c r="D15" s="1">
        <v>11.31</v>
      </c>
      <c r="E15" s="1">
        <v>64.47</v>
      </c>
      <c r="F15" s="1">
        <v>500</v>
      </c>
      <c r="G15" s="1" t="s">
        <v>112</v>
      </c>
      <c r="H15" s="1" t="s">
        <v>123</v>
      </c>
      <c r="I15" t="s">
        <v>260</v>
      </c>
      <c r="J15" s="1" t="s">
        <v>536</v>
      </c>
      <c r="K15" t="str">
        <f>VLOOKUP($B15,'[1]alle stasjoner'!$A:$I,8,FALSE)</f>
        <v>Nei</v>
      </c>
      <c r="M15">
        <f>VLOOKUP(B15,'[1]alle stasjoner'!$A:$I,9,FALSE)</f>
        <v>15</v>
      </c>
      <c r="N15" t="str">
        <f>VLOOKUP($B15,'[2]alle stasjoner'!$A:$I,3,FALSE)</f>
        <v>Ja</v>
      </c>
      <c r="O15" t="str">
        <f>VLOOKUP($B15,'[2]alle stasjoner'!$A:$I,4,FALSE)</f>
        <v>Ja</v>
      </c>
      <c r="P15" t="str">
        <f>VLOOKUP($B15,'[2]alle stasjoner'!$A:$I,5,FALSE)</f>
        <v>Ja</v>
      </c>
      <c r="Q15" t="str">
        <f>VLOOKUP($B15,'[2]alle stasjoner'!$A:$I,6,FALSE)</f>
        <v>Ja</v>
      </c>
    </row>
    <row r="16" spans="1:17" ht="30" x14ac:dyDescent="0.25">
      <c r="A16" t="s">
        <v>128</v>
      </c>
      <c r="B16" s="1" t="s">
        <v>608</v>
      </c>
      <c r="C16" s="1" t="s">
        <v>129</v>
      </c>
      <c r="D16" s="1">
        <v>12.2354</v>
      </c>
      <c r="E16" s="1">
        <v>65.600899999999996</v>
      </c>
      <c r="F16" s="1">
        <v>250</v>
      </c>
      <c r="G16" s="1" t="s">
        <v>121</v>
      </c>
      <c r="H16" s="1" t="s">
        <v>130</v>
      </c>
      <c r="I16" t="s">
        <v>260</v>
      </c>
      <c r="J16" s="1" t="s">
        <v>536</v>
      </c>
      <c r="K16" t="str">
        <f>VLOOKUP($B16,'[1]alle stasjoner'!$A:$I,8,FALSE)</f>
        <v>Ja</v>
      </c>
      <c r="M16" t="str">
        <f>VLOOKUP(B16,'[1]alle stasjoner'!$A:$I,9,FALSE)</f>
        <v>Nei</v>
      </c>
      <c r="N16" t="str">
        <f>VLOOKUP($B16,'[2]alle stasjoner'!$A:$I,3,FALSE)</f>
        <v>Ja</v>
      </c>
      <c r="O16" t="str">
        <f>VLOOKUP($B16,'[2]alle stasjoner'!$A:$I,4,FALSE)</f>
        <v>Ja</v>
      </c>
      <c r="P16" t="str">
        <f>VLOOKUP($B16,'[2]alle stasjoner'!$A:$I,5,FALSE)</f>
        <v>Ja</v>
      </c>
      <c r="Q16" t="str">
        <f>VLOOKUP($B16,'[2]alle stasjoner'!$A:$I,6,FALSE)</f>
        <v>Ja</v>
      </c>
    </row>
    <row r="17" spans="1:17" x14ac:dyDescent="0.25">
      <c r="A17" t="s">
        <v>148</v>
      </c>
      <c r="B17" s="1" t="s">
        <v>609</v>
      </c>
      <c r="C17" s="1" t="s">
        <v>138</v>
      </c>
      <c r="D17" s="1">
        <v>17.364899999999999</v>
      </c>
      <c r="E17" s="1">
        <v>68.470500000000001</v>
      </c>
      <c r="F17" s="1">
        <v>250</v>
      </c>
      <c r="G17" s="1" t="s">
        <v>139</v>
      </c>
      <c r="H17" s="1" t="s">
        <v>140</v>
      </c>
      <c r="I17" t="s">
        <v>260</v>
      </c>
      <c r="J17" s="1" t="s">
        <v>536</v>
      </c>
      <c r="K17" t="str">
        <f>VLOOKUP($B17,'[1]alle stasjoner'!$A:$I,8,FALSE)</f>
        <v>Nei</v>
      </c>
      <c r="M17" t="str">
        <f>VLOOKUP(B17,'[1]alle stasjoner'!$A:$I,9,FALSE)</f>
        <v>AP-N</v>
      </c>
      <c r="N17" t="str">
        <f>VLOOKUP($B17,'[2]alle stasjoner'!$A:$I,3,FALSE)</f>
        <v xml:space="preserve">ja </v>
      </c>
      <c r="O17" t="str">
        <f>VLOOKUP($B17,'[2]alle stasjoner'!$A:$I,4,FALSE)</f>
        <v xml:space="preserve">ja </v>
      </c>
      <c r="P17" t="str">
        <f>VLOOKUP($B17,'[2]alle stasjoner'!$A:$I,5,FALSE)</f>
        <v xml:space="preserve">ja </v>
      </c>
      <c r="Q17" t="str">
        <f>VLOOKUP($B17,'[2]alle stasjoner'!$A:$I,6,FALSE)</f>
        <v>ja</v>
      </c>
    </row>
    <row r="18" spans="1:17" ht="30" x14ac:dyDescent="0.25">
      <c r="A18" t="s">
        <v>148</v>
      </c>
      <c r="B18" s="1" t="s">
        <v>610</v>
      </c>
      <c r="C18" s="1" t="s">
        <v>149</v>
      </c>
      <c r="D18" s="1">
        <v>17.254999999999999</v>
      </c>
      <c r="E18" s="1">
        <v>68.337400000000002</v>
      </c>
      <c r="F18" s="1">
        <v>150</v>
      </c>
      <c r="G18" s="1" t="s">
        <v>146</v>
      </c>
      <c r="H18" s="1" t="s">
        <v>150</v>
      </c>
      <c r="I18" t="s">
        <v>260</v>
      </c>
      <c r="J18" s="1" t="s">
        <v>536</v>
      </c>
      <c r="K18" t="str">
        <f>VLOOKUP($B18,'[1]alle stasjoner'!$A:$I,8,FALSE)</f>
        <v>Nei</v>
      </c>
      <c r="M18" t="str">
        <f>VLOOKUP(B18,'[1]alle stasjoner'!$A:$I,9,FALSE)</f>
        <v>AP-N</v>
      </c>
      <c r="N18" t="str">
        <f>VLOOKUP($B18,'[2]alle stasjoner'!$A:$I,3,FALSE)</f>
        <v xml:space="preserve">ja </v>
      </c>
      <c r="O18" t="str">
        <f>VLOOKUP($B18,'[2]alle stasjoner'!$A:$I,4,FALSE)</f>
        <v xml:space="preserve">ja </v>
      </c>
      <c r="P18" t="str">
        <f>VLOOKUP($B18,'[2]alle stasjoner'!$A:$I,5,FALSE)</f>
        <v xml:space="preserve">ja </v>
      </c>
      <c r="Q18" t="str">
        <f>VLOOKUP($B18,'[2]alle stasjoner'!$A:$I,6,FALSE)</f>
        <v>ja</v>
      </c>
    </row>
    <row r="19" spans="1:17" x14ac:dyDescent="0.25">
      <c r="A19" t="s">
        <v>148</v>
      </c>
      <c r="B19" s="1" t="s">
        <v>611</v>
      </c>
      <c r="C19" s="1" t="s">
        <v>151</v>
      </c>
      <c r="D19" s="1">
        <v>18.338000000000001</v>
      </c>
      <c r="E19" s="1">
        <v>69.501999999999995</v>
      </c>
      <c r="F19" s="1">
        <v>200</v>
      </c>
      <c r="G19" s="1" t="s">
        <v>139</v>
      </c>
      <c r="H19" s="1" t="s">
        <v>144</v>
      </c>
      <c r="I19" t="s">
        <v>260</v>
      </c>
      <c r="J19" s="1" t="s">
        <v>536</v>
      </c>
      <c r="K19" t="str">
        <f>VLOOKUP($B19,'[1]alle stasjoner'!$A:$I,8,FALSE)</f>
        <v>Nei</v>
      </c>
      <c r="M19" t="str">
        <f>VLOOKUP(B19,'[1]alle stasjoner'!$A:$I,9,FALSE)</f>
        <v>AP-N</v>
      </c>
      <c r="N19" t="str">
        <f>VLOOKUP($B19,'[2]alle stasjoner'!$A:$I,3,FALSE)</f>
        <v xml:space="preserve">ja </v>
      </c>
      <c r="O19" t="str">
        <f>VLOOKUP($B19,'[2]alle stasjoner'!$A:$I,4,FALSE)</f>
        <v xml:space="preserve">ja </v>
      </c>
      <c r="P19" t="str">
        <f>VLOOKUP($B19,'[2]alle stasjoner'!$A:$I,5,FALSE)</f>
        <v xml:space="preserve">ja </v>
      </c>
      <c r="Q19" t="str">
        <f>VLOOKUP($B19,'[2]alle stasjoner'!$A:$I,6,FALSE)</f>
        <v>ja</v>
      </c>
    </row>
    <row r="20" spans="1:17" x14ac:dyDescent="0.25">
      <c r="A20" t="s">
        <v>158</v>
      </c>
      <c r="B20" s="1" t="s">
        <v>612</v>
      </c>
      <c r="C20" s="1" t="s">
        <v>154</v>
      </c>
      <c r="D20" s="1">
        <v>14.977</v>
      </c>
      <c r="E20" s="1">
        <v>67.274299999999997</v>
      </c>
      <c r="F20" s="1">
        <v>500</v>
      </c>
      <c r="G20" s="1" t="s">
        <v>139</v>
      </c>
      <c r="H20" s="1" t="s">
        <v>155</v>
      </c>
      <c r="I20" t="s">
        <v>260</v>
      </c>
      <c r="J20" s="1" t="s">
        <v>536</v>
      </c>
      <c r="K20" t="str">
        <f>VLOOKUP($B20,'[1]alle stasjoner'!$A:$I,8,FALSE)</f>
        <v>Ja</v>
      </c>
      <c r="M20" t="str">
        <f>VLOOKUP(B20,'[1]alle stasjoner'!$A:$I,9,FALSE)</f>
        <v>AP-N</v>
      </c>
      <c r="N20" t="str">
        <f>VLOOKUP($B20,'[2]alle stasjoner'!$A:$I,3,FALSE)</f>
        <v>Ja</v>
      </c>
      <c r="O20" t="str">
        <f>VLOOKUP($B20,'[2]alle stasjoner'!$A:$I,4,FALSE)</f>
        <v>Ja</v>
      </c>
      <c r="P20" t="str">
        <f>VLOOKUP($B20,'[2]alle stasjoner'!$A:$I,5,FALSE)</f>
        <v>Ja</v>
      </c>
      <c r="Q20" t="str">
        <f>VLOOKUP($B20,'[2]alle stasjoner'!$A:$I,6,FALSE)</f>
        <v>Ja</v>
      </c>
    </row>
    <row r="21" spans="1:17" x14ac:dyDescent="0.25">
      <c r="A21" t="s">
        <v>158</v>
      </c>
      <c r="B21" s="1" t="s">
        <v>613</v>
      </c>
      <c r="C21" s="1" t="s">
        <v>156</v>
      </c>
      <c r="D21" s="1">
        <v>15.446099999999999</v>
      </c>
      <c r="E21" s="1">
        <v>67.170900000000003</v>
      </c>
      <c r="F21" s="1">
        <v>350</v>
      </c>
      <c r="G21" s="1" t="s">
        <v>139</v>
      </c>
      <c r="H21" s="1" t="s">
        <v>157</v>
      </c>
      <c r="I21" t="s">
        <v>260</v>
      </c>
      <c r="J21" s="1" t="s">
        <v>536</v>
      </c>
      <c r="K21" t="str">
        <f>VLOOKUP($B21,'[1]alle stasjoner'!$A:$I,8,FALSE)</f>
        <v>Ja</v>
      </c>
      <c r="M21" t="str">
        <f>VLOOKUP(B21,'[1]alle stasjoner'!$A:$I,9,FALSE)</f>
        <v>AP-N</v>
      </c>
      <c r="N21" t="str">
        <f>VLOOKUP($B21,'[2]alle stasjoner'!$A:$I,3,FALSE)</f>
        <v>Ja</v>
      </c>
      <c r="O21" t="str">
        <f>VLOOKUP($B21,'[2]alle stasjoner'!$A:$I,4,FALSE)</f>
        <v>Ja</v>
      </c>
      <c r="P21" t="str">
        <f>VLOOKUP($B21,'[2]alle stasjoner'!$A:$I,5,FALSE)</f>
        <v>Ja</v>
      </c>
      <c r="Q21" t="str">
        <f>VLOOKUP($B21,'[2]alle stasjoner'!$A:$I,6,FALSE)</f>
        <v>Ja</v>
      </c>
    </row>
    <row r="22" spans="1:17" x14ac:dyDescent="0.25">
      <c r="A22" t="s">
        <v>169</v>
      </c>
      <c r="B22" s="1" t="s">
        <v>614</v>
      </c>
      <c r="C22" s="1" t="s">
        <v>170</v>
      </c>
      <c r="D22" s="1">
        <v>28.085999999999999</v>
      </c>
      <c r="E22" s="1">
        <v>70.691500000000005</v>
      </c>
      <c r="F22" s="1">
        <v>150</v>
      </c>
      <c r="G22" s="1" t="s">
        <v>160</v>
      </c>
      <c r="H22" s="1" t="s">
        <v>159</v>
      </c>
      <c r="I22" t="s">
        <v>260</v>
      </c>
      <c r="J22" s="1" t="s">
        <v>536</v>
      </c>
      <c r="K22" t="str">
        <f>VLOOKUP($B22,'[1]alle stasjoner'!$A:$I,8,FALSE)</f>
        <v>Nei</v>
      </c>
      <c r="M22" t="str">
        <f>VLOOKUP(B22,'[1]alle stasjoner'!$A:$I,9,FALSE)</f>
        <v>AP-N</v>
      </c>
      <c r="N22" t="str">
        <f>VLOOKUP($B22,'[2]alle stasjoner'!$A:$I,3,FALSE)</f>
        <v>Ja</v>
      </c>
      <c r="O22" t="str">
        <f>VLOOKUP($B22,'[2]alle stasjoner'!$A:$I,4,FALSE)</f>
        <v>Ja</v>
      </c>
      <c r="P22" t="str">
        <f>VLOOKUP($B22,'[2]alle stasjoner'!$A:$I,5,FALSE)</f>
        <v>Ja</v>
      </c>
      <c r="Q22" t="str">
        <f>VLOOKUP($B22,'[2]alle stasjoner'!$A:$I,6,FALSE)</f>
        <v>Ja</v>
      </c>
    </row>
    <row r="23" spans="1:17" x14ac:dyDescent="0.25">
      <c r="A23" t="s">
        <v>169</v>
      </c>
      <c r="B23" s="1" t="s">
        <v>615</v>
      </c>
      <c r="C23" s="1" t="s">
        <v>171</v>
      </c>
      <c r="D23" s="1">
        <v>28.346800000000002</v>
      </c>
      <c r="E23" s="1">
        <v>70.75</v>
      </c>
      <c r="F23" s="1">
        <v>300</v>
      </c>
      <c r="G23" s="1" t="s">
        <v>165</v>
      </c>
      <c r="H23" s="1" t="s">
        <v>172</v>
      </c>
      <c r="I23" t="s">
        <v>260</v>
      </c>
      <c r="J23" s="1" t="s">
        <v>536</v>
      </c>
      <c r="K23" t="str">
        <f>VLOOKUP($B23,'[1]alle stasjoner'!$A:$I,8,FALSE)</f>
        <v>Nei</v>
      </c>
      <c r="M23" t="str">
        <f>VLOOKUP(B23,'[1]alle stasjoner'!$A:$I,9,FALSE)</f>
        <v>AP-N</v>
      </c>
      <c r="N23" t="str">
        <f>VLOOKUP($B23,'[2]alle stasjoner'!$A:$I,3,FALSE)</f>
        <v>Ja</v>
      </c>
      <c r="O23" t="str">
        <f>VLOOKUP($B23,'[2]alle stasjoner'!$A:$I,4,FALSE)</f>
        <v>Ja</v>
      </c>
      <c r="P23" t="str">
        <f>VLOOKUP($B23,'[2]alle stasjoner'!$A:$I,5,FALSE)</f>
        <v>Ja</v>
      </c>
      <c r="Q23" t="str">
        <f>VLOOKUP($B23,'[2]alle stasjoner'!$A:$I,6,FALSE)</f>
        <v>Ja</v>
      </c>
    </row>
    <row r="24" spans="1:17" ht="30" x14ac:dyDescent="0.25">
      <c r="A24" t="s">
        <v>169</v>
      </c>
      <c r="B24" s="1" t="s">
        <v>616</v>
      </c>
      <c r="C24" s="1" t="s">
        <v>173</v>
      </c>
      <c r="D24" s="1">
        <v>29.880400000000002</v>
      </c>
      <c r="E24" s="1">
        <v>69.958399999999997</v>
      </c>
      <c r="F24" s="1">
        <v>350</v>
      </c>
      <c r="G24" s="1" t="s">
        <v>162</v>
      </c>
      <c r="H24" s="2" t="s">
        <v>174</v>
      </c>
      <c r="I24" t="s">
        <v>260</v>
      </c>
      <c r="J24" s="1" t="s">
        <v>536</v>
      </c>
      <c r="K24" t="str">
        <f>VLOOKUP($B24,'[1]alle stasjoner'!$A:$I,8,FALSE)</f>
        <v>Ja</v>
      </c>
      <c r="M24">
        <f>VLOOKUP(B24,'[1]alle stasjoner'!$A:$I,9,FALSE)</f>
        <v>13</v>
      </c>
      <c r="N24" t="str">
        <f>VLOOKUP($B24,'[2]alle stasjoner'!$A:$I,3,FALSE)</f>
        <v>Ja</v>
      </c>
      <c r="O24" t="str">
        <f>VLOOKUP($B24,'[2]alle stasjoner'!$A:$I,4,FALSE)</f>
        <v>Ja</v>
      </c>
      <c r="P24" t="str">
        <f>VLOOKUP($B24,'[2]alle stasjoner'!$A:$I,5,FALSE)</f>
        <v>Ja</v>
      </c>
      <c r="Q24" t="str">
        <f>VLOOKUP($B24,'[2]alle stasjoner'!$A:$I,6,FALSE)</f>
        <v>Ja</v>
      </c>
    </row>
    <row r="25" spans="1:17" x14ac:dyDescent="0.25">
      <c r="A25" t="s">
        <v>207</v>
      </c>
      <c r="B25" s="1" t="s">
        <v>617</v>
      </c>
      <c r="C25" s="1" t="s">
        <v>208</v>
      </c>
      <c r="D25" s="1">
        <v>8.8165999999999993</v>
      </c>
      <c r="E25" s="1">
        <v>58.383299999999998</v>
      </c>
      <c r="F25" s="1">
        <v>75</v>
      </c>
      <c r="G25" s="1" t="s">
        <v>12</v>
      </c>
      <c r="H25" s="1" t="s">
        <v>200</v>
      </c>
      <c r="I25" t="s">
        <v>260</v>
      </c>
      <c r="J25" s="1" t="s">
        <v>536</v>
      </c>
      <c r="K25" t="str">
        <f>VLOOKUP($B25,'[1]alle stasjoner'!$A:$I,8,FALSE)</f>
        <v>Nei</v>
      </c>
      <c r="M25" t="str">
        <f>VLOOKUP(B2,'[1]alle stasjoner'!$A:$I,9,FALSE)</f>
        <v>Trygve Braarud?</v>
      </c>
      <c r="N25" t="str">
        <f>VLOOKUP($B25,'[2]alle stasjoner'!$A:$I,3,FALSE)</f>
        <v>Ja</v>
      </c>
      <c r="O25" t="str">
        <f>VLOOKUP($B25,'[2]alle stasjoner'!$A:$I,4,FALSE)</f>
        <v>Ja</v>
      </c>
      <c r="P25" t="str">
        <f>VLOOKUP($B25,'[2]alle stasjoner'!$A:$I,5,FALSE)</f>
        <v>Ja</v>
      </c>
      <c r="Q25" t="str">
        <f>VLOOKUP($B25,'[2]alle stasjoner'!$A:$I,6,FALSE)</f>
        <v>Ja</v>
      </c>
    </row>
    <row r="26" spans="1:17" ht="30" x14ac:dyDescent="0.25">
      <c r="A26" t="s">
        <v>207</v>
      </c>
      <c r="B26" s="1" t="s">
        <v>618</v>
      </c>
      <c r="C26" s="1" t="s">
        <v>209</v>
      </c>
      <c r="D26" s="1">
        <v>14.532299999999999</v>
      </c>
      <c r="E26" s="1">
        <v>68.117400000000004</v>
      </c>
      <c r="F26" s="1">
        <v>300</v>
      </c>
      <c r="G26" s="1" t="s">
        <v>210</v>
      </c>
      <c r="H26" s="1" t="s">
        <v>211</v>
      </c>
      <c r="I26" t="s">
        <v>260</v>
      </c>
      <c r="J26" s="1" t="s">
        <v>536</v>
      </c>
      <c r="K26" t="str">
        <f>VLOOKUP($B26,'[1]alle stasjoner'!$A:$I,8,FALSE)</f>
        <v>Nei</v>
      </c>
      <c r="M26" t="str">
        <f>VLOOKUP(B26,'[1]alle stasjoner'!$A:$I,9,FALSE)</f>
        <v>AP-N?</v>
      </c>
      <c r="N26" t="str">
        <f>VLOOKUP($B26,'[2]alle stasjoner'!$A:$I,3,FALSE)</f>
        <v>Ja</v>
      </c>
      <c r="O26" t="str">
        <f>VLOOKUP($B26,'[2]alle stasjoner'!$A:$I,4,FALSE)</f>
        <v>Ja</v>
      </c>
      <c r="P26" t="str">
        <f>VLOOKUP($B26,'[2]alle stasjoner'!$A:$I,5,FALSE)</f>
        <v>Ja</v>
      </c>
      <c r="Q26" t="str">
        <f>VLOOKUP($B26,'[2]alle stasjoner'!$A:$I,6,FALSE)</f>
        <v>Ja</v>
      </c>
    </row>
    <row r="27" spans="1:17" x14ac:dyDescent="0.25">
      <c r="A27" t="s">
        <v>68</v>
      </c>
      <c r="B27" s="1" t="s">
        <v>619</v>
      </c>
      <c r="C27" s="1" t="s">
        <v>65</v>
      </c>
      <c r="D27" s="1">
        <v>6.1802999999999999</v>
      </c>
      <c r="E27" s="1">
        <v>59.259</v>
      </c>
      <c r="F27" s="1">
        <v>450</v>
      </c>
      <c r="G27" s="1" t="s">
        <v>67</v>
      </c>
      <c r="H27" s="1" t="s">
        <v>63</v>
      </c>
      <c r="I27" t="s">
        <v>260</v>
      </c>
      <c r="J27" s="1" t="s">
        <v>258</v>
      </c>
      <c r="K27" t="str">
        <f>VLOOKUP($B27,'[1]alle stasjoner'!$A:$I,8,FALSE)</f>
        <v>Ja</v>
      </c>
      <c r="M27">
        <f>VLOOKUP(B27,'[1]alle stasjoner'!$A:$I,9,FALSE)</f>
        <v>12</v>
      </c>
      <c r="N27" t="str">
        <f>VLOOKUP($B27,'[2]alle stasjoner'!$A:$I,3,FALSE)</f>
        <v>Ja</v>
      </c>
      <c r="O27" t="str">
        <f>VLOOKUP($B27,'[2]alle stasjoner'!$A:$I,4,FALSE)</f>
        <v>Ja</v>
      </c>
      <c r="P27" t="str">
        <f>VLOOKUP($B27,'[2]alle stasjoner'!$A:$I,5,FALSE)</f>
        <v>Ja</v>
      </c>
      <c r="Q27" t="str">
        <f>VLOOKUP($B27,'[2]alle stasjoner'!$A:$I,6,FALSE)</f>
        <v>Ja</v>
      </c>
    </row>
    <row r="28" spans="1:17" ht="30" x14ac:dyDescent="0.25">
      <c r="A28" t="s">
        <v>68</v>
      </c>
      <c r="B28" s="1" t="s">
        <v>620</v>
      </c>
      <c r="C28" s="1" t="s">
        <v>71</v>
      </c>
      <c r="D28" s="1">
        <v>6.3076999999999996</v>
      </c>
      <c r="E28" s="1">
        <v>59.286299999999997</v>
      </c>
      <c r="F28" s="1">
        <v>550</v>
      </c>
      <c r="G28" s="1" t="s">
        <v>67</v>
      </c>
      <c r="H28" s="1" t="s">
        <v>63</v>
      </c>
      <c r="I28" t="s">
        <v>260</v>
      </c>
      <c r="J28" s="1" t="s">
        <v>258</v>
      </c>
      <c r="K28" t="str">
        <f>VLOOKUP($B28,'[1]alle stasjoner'!$A:$I,8,FALSE)</f>
        <v>Ja</v>
      </c>
      <c r="M28">
        <f>VLOOKUP(B28,'[1]alle stasjoner'!$A:$I,9,FALSE)</f>
        <v>14</v>
      </c>
      <c r="N28" t="str">
        <f>VLOOKUP($B28,'[2]alle stasjoner'!$A:$I,3,FALSE)</f>
        <v>Ja</v>
      </c>
      <c r="O28" t="str">
        <f>VLOOKUP($B28,'[2]alle stasjoner'!$A:$I,4,FALSE)</f>
        <v>Ja</v>
      </c>
      <c r="P28" t="str">
        <f>VLOOKUP($B28,'[2]alle stasjoner'!$A:$I,5,FALSE)</f>
        <v>Ja</v>
      </c>
      <c r="Q28" t="str">
        <f>VLOOKUP($B28,'[2]alle stasjoner'!$A:$I,6,FALSE)</f>
        <v>Ja</v>
      </c>
    </row>
    <row r="29" spans="1:17" ht="30" x14ac:dyDescent="0.25">
      <c r="A29" t="s">
        <v>15</v>
      </c>
      <c r="B29" s="1" t="s">
        <v>621</v>
      </c>
      <c r="C29" s="1" t="s">
        <v>48</v>
      </c>
      <c r="D29" s="1">
        <v>10.6165</v>
      </c>
      <c r="E29" s="1">
        <v>59.373100000000001</v>
      </c>
      <c r="F29" s="1">
        <v>280</v>
      </c>
      <c r="G29" s="1" t="s">
        <v>9</v>
      </c>
      <c r="H29" s="1" t="s">
        <v>56</v>
      </c>
      <c r="I29" t="s">
        <v>260</v>
      </c>
      <c r="J29" s="1" t="s">
        <v>258</v>
      </c>
      <c r="K29" t="str">
        <f>VLOOKUP($B29,'[1]alle stasjoner'!$A:$I,8,FALSE)</f>
        <v>Nei</v>
      </c>
      <c r="M29" t="str">
        <f>VLOOKUP(B29,'[1]alle stasjoner'!$A:$I,9,FALSE)</f>
        <v>Trygve Braarud?</v>
      </c>
      <c r="N29" t="str">
        <f>VLOOKUP($B29,'[2]alle stasjoner'!$A:$I,3,FALSE)</f>
        <v>Ja</v>
      </c>
      <c r="O29" t="str">
        <f>VLOOKUP($B29,'[2]alle stasjoner'!$A:$I,4,FALSE)</f>
        <v>Ja</v>
      </c>
      <c r="P29" t="str">
        <f>VLOOKUP($B29,'[2]alle stasjoner'!$A:$I,5,FALSE)</f>
        <v>Ja</v>
      </c>
      <c r="Q29" t="str">
        <f>VLOOKUP($B29,'[2]alle stasjoner'!$A:$I,6,FALSE)</f>
        <v>Ja</v>
      </c>
    </row>
    <row r="30" spans="1:17" ht="30" x14ac:dyDescent="0.25">
      <c r="A30" t="s">
        <v>128</v>
      </c>
      <c r="B30" s="1" t="s">
        <v>622</v>
      </c>
      <c r="C30" s="1" t="s">
        <v>136</v>
      </c>
      <c r="D30" s="1">
        <v>10.3438</v>
      </c>
      <c r="E30" s="1">
        <v>63.447000000000003</v>
      </c>
      <c r="F30" s="1">
        <v>5</v>
      </c>
      <c r="G30" s="1" t="s">
        <v>109</v>
      </c>
      <c r="H30" s="1" t="s">
        <v>137</v>
      </c>
      <c r="I30" t="s">
        <v>260</v>
      </c>
      <c r="J30" s="1" t="s">
        <v>258</v>
      </c>
      <c r="K30" t="str">
        <f>VLOOKUP($B30,'[1]alle stasjoner'!$A:$I,8,FALSE)</f>
        <v>Nei</v>
      </c>
      <c r="M30">
        <f>VLOOKUP(B30,'[1]alle stasjoner'!$A:$I,9,FALSE)</f>
        <v>12</v>
      </c>
      <c r="N30" t="str">
        <f>VLOOKUP($B30,'[2]alle stasjoner'!$A:$I,3,FALSE)</f>
        <v>Ja</v>
      </c>
      <c r="O30" t="str">
        <f>VLOOKUP($B30,'[2]alle stasjoner'!$A:$I,4,FALSE)</f>
        <v>Ja</v>
      </c>
      <c r="P30" t="str">
        <f>VLOOKUP($B30,'[2]alle stasjoner'!$A:$I,5,FALSE)</f>
        <v>Ja</v>
      </c>
      <c r="Q30" t="str">
        <f>VLOOKUP($B30,'[2]alle stasjoner'!$A:$I,6,FALSE)</f>
        <v>Ja</v>
      </c>
    </row>
    <row r="31" spans="1:17" x14ac:dyDescent="0.25">
      <c r="A31" t="s">
        <v>15</v>
      </c>
      <c r="B31" s="1" t="s">
        <v>623</v>
      </c>
      <c r="C31" s="1" t="s">
        <v>5</v>
      </c>
      <c r="D31" s="1">
        <v>10.64</v>
      </c>
      <c r="E31" s="1">
        <v>59.59</v>
      </c>
      <c r="F31" s="1">
        <v>5</v>
      </c>
      <c r="G31" s="1" t="s">
        <v>6</v>
      </c>
      <c r="H31" s="1" t="s">
        <v>7</v>
      </c>
      <c r="I31" t="s">
        <v>260</v>
      </c>
      <c r="J31" s="1" t="s">
        <v>258</v>
      </c>
      <c r="K31" t="str">
        <f>VLOOKUP($B31,'[1]alle stasjoner'!$A:$I,8,FALSE)</f>
        <v>Nei</v>
      </c>
      <c r="M31" t="str">
        <f>VLOOKUP(B31,'[1]alle stasjoner'!$A:$I,9,FALSE)</f>
        <v>Trygve Braarud?</v>
      </c>
      <c r="N31" t="str">
        <f>VLOOKUP($B31,'[2]alle stasjoner'!$A:$I,3,FALSE)</f>
        <v>Ja</v>
      </c>
      <c r="O31" t="str">
        <f>VLOOKUP($B31,'[2]alle stasjoner'!$A:$I,4,FALSE)</f>
        <v>Ja</v>
      </c>
      <c r="P31" t="str">
        <f>VLOOKUP($B31,'[2]alle stasjoner'!$A:$I,5,FALSE)</f>
        <v>Ja</v>
      </c>
      <c r="Q31" t="str">
        <f>VLOOKUP($B31,'[2]alle stasjoner'!$A:$I,6,FALSE)</f>
        <v>Ja</v>
      </c>
    </row>
    <row r="32" spans="1:17" x14ac:dyDescent="0.25">
      <c r="A32" t="s">
        <v>207</v>
      </c>
      <c r="B32" s="1" t="s">
        <v>624</v>
      </c>
      <c r="C32" s="1" t="s">
        <v>232</v>
      </c>
      <c r="D32" s="1">
        <v>9.2590000000000003</v>
      </c>
      <c r="E32" s="1">
        <v>58.74</v>
      </c>
      <c r="F32" s="1">
        <v>200</v>
      </c>
      <c r="G32" s="1" t="s">
        <v>9</v>
      </c>
      <c r="H32" s="1" t="s">
        <v>214</v>
      </c>
      <c r="I32" t="s">
        <v>260</v>
      </c>
      <c r="J32" s="1" t="s">
        <v>258</v>
      </c>
      <c r="K32" t="str">
        <f>VLOOKUP($B32,'[1]alle stasjoner'!$A:$I,8,FALSE)</f>
        <v>Nei</v>
      </c>
      <c r="M32" t="str">
        <f>VLOOKUP(B32,'[1]alle stasjoner'!$A:$I,9,FALSE)</f>
        <v>Trygve Braarud?</v>
      </c>
      <c r="N32" t="str">
        <f>VLOOKUP($B32,'[2]alle stasjoner'!$A:$I,3,FALSE)</f>
        <v>Ja</v>
      </c>
      <c r="O32" t="str">
        <f>VLOOKUP($B32,'[2]alle stasjoner'!$A:$I,4,FALSE)</f>
        <v>Ja</v>
      </c>
      <c r="P32" t="str">
        <f>VLOOKUP($B32,'[2]alle stasjoner'!$A:$I,5,FALSE)</f>
        <v>Ja</v>
      </c>
      <c r="Q32" t="str">
        <f>VLOOKUP($B32,'[2]alle stasjoner'!$A:$I,6,FALSE)</f>
        <v>Ja</v>
      </c>
    </row>
    <row r="33" spans="1:17" x14ac:dyDescent="0.25">
      <c r="A33" t="s">
        <v>207</v>
      </c>
      <c r="B33" s="1" t="s">
        <v>625</v>
      </c>
      <c r="C33" s="1" t="s">
        <v>234</v>
      </c>
      <c r="D33" s="1">
        <v>8.0630000000000006</v>
      </c>
      <c r="E33" s="1">
        <v>58.177</v>
      </c>
      <c r="F33" s="1">
        <v>65</v>
      </c>
      <c r="G33" s="1" t="s">
        <v>38</v>
      </c>
      <c r="H33" s="1" t="s">
        <v>234</v>
      </c>
      <c r="I33" t="s">
        <v>260</v>
      </c>
      <c r="J33" s="1" t="s">
        <v>258</v>
      </c>
      <c r="K33" t="str">
        <f>VLOOKUP($B33,'[1]alle stasjoner'!$A:$I,8,FALSE)</f>
        <v>Nei</v>
      </c>
      <c r="M33" t="str">
        <f>VLOOKUP(B33,'[1]alle stasjoner'!$A:$I,9,FALSE)</f>
        <v>Trygve Braarud?</v>
      </c>
      <c r="N33" t="str">
        <f>VLOOKUP($B33,'[2]alle stasjoner'!$A:$I,3,FALSE)</f>
        <v>Ja</v>
      </c>
      <c r="O33" t="str">
        <f>VLOOKUP($B33,'[2]alle stasjoner'!$A:$I,4,FALSE)</f>
        <v>Ja</v>
      </c>
      <c r="P33" t="str">
        <f>VLOOKUP($B33,'[2]alle stasjoner'!$A:$I,5,FALSE)</f>
        <v>Ja</v>
      </c>
      <c r="Q33" t="str">
        <f>VLOOKUP($B33,'[2]alle stasjoner'!$A:$I,6,FALSE)</f>
        <v>Ja</v>
      </c>
    </row>
    <row r="34" spans="1:17" ht="30" x14ac:dyDescent="0.25">
      <c r="A34" t="s">
        <v>91</v>
      </c>
      <c r="B34" s="1" t="s">
        <v>626</v>
      </c>
      <c r="C34" s="1" t="s">
        <v>103</v>
      </c>
      <c r="D34" s="1">
        <v>5.9539999999999997</v>
      </c>
      <c r="E34" s="1">
        <v>60.009599999999999</v>
      </c>
      <c r="F34" s="1">
        <v>390</v>
      </c>
      <c r="G34" s="1" t="s">
        <v>67</v>
      </c>
      <c r="H34" s="1" t="s">
        <v>97</v>
      </c>
      <c r="I34" t="s">
        <v>260</v>
      </c>
      <c r="J34" s="1" t="s">
        <v>258</v>
      </c>
      <c r="K34" t="str">
        <f>VLOOKUP($B34,'[1]alle stasjoner'!$A:$I,8,FALSE)</f>
        <v>Nei</v>
      </c>
      <c r="M34">
        <f>VLOOKUP(B34,'[1]alle stasjoner'!$A:$I,9,FALSE)</f>
        <v>21</v>
      </c>
      <c r="N34" t="str">
        <f>VLOOKUP($B34,'[2]alle stasjoner'!$A:$I,3,FALSE)</f>
        <v>Ja</v>
      </c>
      <c r="O34" t="str">
        <f>VLOOKUP($B34,'[2]alle stasjoner'!$A:$I,4,FALSE)</f>
        <v>Ja</v>
      </c>
      <c r="P34" t="str">
        <f>VLOOKUP($B34,'[2]alle stasjoner'!$A:$I,5,FALSE)</f>
        <v>Ja</v>
      </c>
      <c r="Q34" t="str">
        <f>VLOOKUP($B34,'[2]alle stasjoner'!$A:$I,6,FALSE)</f>
        <v>Ja</v>
      </c>
    </row>
    <row r="35" spans="1:17" x14ac:dyDescent="0.25">
      <c r="A35" t="s">
        <v>15</v>
      </c>
      <c r="B35" s="1" t="s">
        <v>627</v>
      </c>
      <c r="C35" s="1" t="s">
        <v>47</v>
      </c>
      <c r="D35" s="1">
        <v>10.6532</v>
      </c>
      <c r="E35" s="1">
        <v>59.192</v>
      </c>
      <c r="F35" s="1">
        <v>100</v>
      </c>
      <c r="G35" s="1" t="s">
        <v>9</v>
      </c>
      <c r="H35" s="1" t="s">
        <v>48</v>
      </c>
      <c r="I35" t="s">
        <v>260</v>
      </c>
      <c r="J35" s="1" t="s">
        <v>258</v>
      </c>
      <c r="K35" t="str">
        <f>VLOOKUP($B35,'[1]alle stasjoner'!$A:$I,8,FALSE)</f>
        <v>Nei</v>
      </c>
      <c r="M35" t="str">
        <f>VLOOKUP(B35,'[1]alle stasjoner'!$A:$I,9,FALSE)</f>
        <v>Trygve Braarud?</v>
      </c>
      <c r="N35" t="str">
        <f>VLOOKUP($B35,'[2]alle stasjoner'!$A:$I,3,FALSE)</f>
        <v>Ja</v>
      </c>
      <c r="O35" t="str">
        <f>VLOOKUP($B35,'[2]alle stasjoner'!$A:$I,4,FALSE)</f>
        <v>Ja</v>
      </c>
      <c r="P35" t="str">
        <f>VLOOKUP($B35,'[2]alle stasjoner'!$A:$I,5,FALSE)</f>
        <v>Ja</v>
      </c>
      <c r="Q35" t="str">
        <f>VLOOKUP($B35,'[2]alle stasjoner'!$A:$I,6,FALSE)</f>
        <v>Ja</v>
      </c>
    </row>
    <row r="36" spans="1:17" x14ac:dyDescent="0.25">
      <c r="A36" t="s">
        <v>15</v>
      </c>
      <c r="B36" s="1" t="s">
        <v>628</v>
      </c>
      <c r="C36" s="1" t="s">
        <v>44</v>
      </c>
      <c r="D36" s="1">
        <v>9.8000000000000007</v>
      </c>
      <c r="E36" s="1">
        <v>59.034999999999997</v>
      </c>
      <c r="F36" s="1">
        <v>200</v>
      </c>
      <c r="G36" s="1" t="s">
        <v>6</v>
      </c>
      <c r="H36" s="1" t="s">
        <v>45</v>
      </c>
      <c r="I36" t="s">
        <v>260</v>
      </c>
      <c r="J36" s="1" t="s">
        <v>258</v>
      </c>
      <c r="K36" t="str">
        <f>VLOOKUP($B36,'[1]alle stasjoner'!$A:$I,8,FALSE)</f>
        <v>Nei</v>
      </c>
      <c r="M36" t="str">
        <f>VLOOKUP(B36,'[1]alle stasjoner'!$A:$I,9,FALSE)</f>
        <v>Trygve Braarud?</v>
      </c>
      <c r="N36" t="str">
        <f>VLOOKUP($B36,'[2]alle stasjoner'!$A:$I,3,FALSE)</f>
        <v>Ja</v>
      </c>
      <c r="O36" t="str">
        <f>VLOOKUP($B36,'[2]alle stasjoner'!$A:$I,4,FALSE)</f>
        <v>Ja</v>
      </c>
      <c r="P36" t="str">
        <f>VLOOKUP($B36,'[2]alle stasjoner'!$A:$I,5,FALSE)</f>
        <v>Ja</v>
      </c>
      <c r="Q36" t="str">
        <f>VLOOKUP($B36,'[2]alle stasjoner'!$A:$I,6,FALSE)</f>
        <v>Ja</v>
      </c>
    </row>
    <row r="37" spans="1:17" ht="30" x14ac:dyDescent="0.25">
      <c r="A37" t="s">
        <v>15</v>
      </c>
      <c r="B37" s="1" t="s">
        <v>629</v>
      </c>
      <c r="C37" s="1" t="s">
        <v>51</v>
      </c>
      <c r="D37" s="1">
        <v>9.7341999999999995</v>
      </c>
      <c r="E37" s="1">
        <v>59.033299999999997</v>
      </c>
      <c r="F37" s="1">
        <v>100</v>
      </c>
      <c r="G37" s="1" t="s">
        <v>6</v>
      </c>
      <c r="H37" s="1" t="s">
        <v>42</v>
      </c>
      <c r="I37" t="s">
        <v>260</v>
      </c>
      <c r="J37" s="1" t="s">
        <v>258</v>
      </c>
      <c r="K37" t="str">
        <f>VLOOKUP($B37,'[1]alle stasjoner'!$A:$I,8,FALSE)</f>
        <v>Nei</v>
      </c>
      <c r="M37" t="str">
        <f>VLOOKUP(B37,'[1]alle stasjoner'!$A:$I,9,FALSE)</f>
        <v>Trygve Braarud?</v>
      </c>
      <c r="N37" t="str">
        <f>VLOOKUP($B37,'[2]alle stasjoner'!$A:$I,3,FALSE)</f>
        <v>Ja</v>
      </c>
      <c r="O37" t="str">
        <f>VLOOKUP($B37,'[2]alle stasjoner'!$A:$I,4,FALSE)</f>
        <v>Ja</v>
      </c>
      <c r="P37" t="str">
        <f>VLOOKUP($B37,'[2]alle stasjoner'!$A:$I,5,FALSE)</f>
        <v>Ja</v>
      </c>
      <c r="Q37" t="str">
        <f>VLOOKUP($B37,'[2]alle stasjoner'!$A:$I,6,FALSE)</f>
        <v>Ja</v>
      </c>
    </row>
    <row r="38" spans="1:17" ht="30" x14ac:dyDescent="0.25">
      <c r="A38" t="s">
        <v>15</v>
      </c>
      <c r="B38" s="1" t="s">
        <v>630</v>
      </c>
      <c r="C38" s="1" t="s">
        <v>53</v>
      </c>
      <c r="D38" s="1">
        <v>9.6233000000000004</v>
      </c>
      <c r="E38" s="1">
        <v>58.9069</v>
      </c>
      <c r="F38" s="1">
        <v>5</v>
      </c>
      <c r="G38" s="1" t="s">
        <v>12</v>
      </c>
      <c r="H38" s="1" t="s">
        <v>54</v>
      </c>
      <c r="I38" t="s">
        <v>260</v>
      </c>
      <c r="J38" s="1" t="s">
        <v>258</v>
      </c>
      <c r="K38" t="str">
        <f>VLOOKUP($B38,'[1]alle stasjoner'!$A:$I,8,FALSE)</f>
        <v>Nei</v>
      </c>
      <c r="M38" t="str">
        <f>VLOOKUP(B38,'[1]alle stasjoner'!$A:$I,9,FALSE)</f>
        <v>Trygve Braarud?</v>
      </c>
      <c r="N38" t="str">
        <f>VLOOKUP($B38,'[2]alle stasjoner'!$A:$I,3,FALSE)</f>
        <v>Ja</v>
      </c>
      <c r="O38" t="str">
        <f>VLOOKUP($B38,'[2]alle stasjoner'!$A:$I,4,FALSE)</f>
        <v>Ja</v>
      </c>
      <c r="P38" t="str">
        <f>VLOOKUP($B38,'[2]alle stasjoner'!$A:$I,5,FALSE)</f>
        <v>Ja</v>
      </c>
      <c r="Q38" t="str">
        <f>VLOOKUP($B38,'[2]alle stasjoner'!$A:$I,6,FALSE)</f>
        <v>Ja</v>
      </c>
    </row>
    <row r="39" spans="1:17" ht="30" x14ac:dyDescent="0.25">
      <c r="A39" t="s">
        <v>91</v>
      </c>
      <c r="B39" s="1" t="s">
        <v>631</v>
      </c>
      <c r="C39" s="1" t="s">
        <v>77</v>
      </c>
      <c r="D39" s="1">
        <v>5.5423999999999998</v>
      </c>
      <c r="E39" s="1">
        <v>60.159500000000001</v>
      </c>
      <c r="F39" s="1">
        <v>200</v>
      </c>
      <c r="G39" s="1" t="s">
        <v>67</v>
      </c>
      <c r="H39" s="1" t="s">
        <v>105</v>
      </c>
      <c r="I39" t="s">
        <v>260</v>
      </c>
      <c r="J39" s="1" t="s">
        <v>258</v>
      </c>
      <c r="K39" t="str">
        <f>VLOOKUP($B39,'[1]alle stasjoner'!$A:$I,8,FALSE)</f>
        <v>Nei</v>
      </c>
      <c r="M39">
        <f>VLOOKUP(B39,'[1]alle stasjoner'!$A:$I,9,FALSE)</f>
        <v>14</v>
      </c>
      <c r="N39" t="str">
        <f>VLOOKUP($B39,'[2]alle stasjoner'!$A:$I,3,FALSE)</f>
        <v>Ja</v>
      </c>
      <c r="O39" t="str">
        <f>VLOOKUP($B39,'[2]alle stasjoner'!$A:$I,4,FALSE)</f>
        <v>Ja</v>
      </c>
      <c r="P39" t="str">
        <f>VLOOKUP($B39,'[2]alle stasjoner'!$A:$I,5,FALSE)</f>
        <v>Ja</v>
      </c>
      <c r="Q39" t="str">
        <f>VLOOKUP($B39,'[2]alle stasjoner'!$A:$I,6,FALSE)</f>
        <v>Ja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"/>
  <sheetViews>
    <sheetView topLeftCell="A26" workbookViewId="0">
      <selection activeCell="A31" sqref="A31:K43"/>
    </sheetView>
  </sheetViews>
  <sheetFormatPr defaultRowHeight="15" x14ac:dyDescent="0.25"/>
  <cols>
    <col min="1" max="1" width="24.42578125" customWidth="1"/>
    <col min="3" max="3" width="16.140625" bestFit="1" customWidth="1"/>
    <col min="7" max="7" width="23.7109375" customWidth="1"/>
    <col min="8" max="8" width="18.42578125" customWidth="1"/>
    <col min="9" max="9" width="10.7109375" customWidth="1"/>
  </cols>
  <sheetData>
    <row r="1" spans="1:11" x14ac:dyDescent="0.25">
      <c r="A1" t="s">
        <v>263</v>
      </c>
      <c r="B1" t="s">
        <v>18</v>
      </c>
      <c r="C1" t="s">
        <v>19</v>
      </c>
      <c r="D1" t="s">
        <v>20</v>
      </c>
      <c r="E1" t="s">
        <v>21</v>
      </c>
      <c r="F1" t="s">
        <v>24</v>
      </c>
      <c r="G1" t="s">
        <v>22</v>
      </c>
      <c r="H1" t="s">
        <v>23</v>
      </c>
      <c r="I1" t="s">
        <v>534</v>
      </c>
      <c r="J1" t="s">
        <v>258</v>
      </c>
      <c r="K1" t="s">
        <v>535</v>
      </c>
    </row>
    <row r="2" spans="1:11" ht="30" x14ac:dyDescent="0.25">
      <c r="A2" t="s">
        <v>68</v>
      </c>
      <c r="B2" s="1" t="s">
        <v>70</v>
      </c>
      <c r="C2" s="1" t="s">
        <v>71</v>
      </c>
      <c r="D2" s="1">
        <v>6.4322999999999997</v>
      </c>
      <c r="E2" s="1">
        <v>59.318600000000004</v>
      </c>
      <c r="F2" s="1" t="s">
        <v>532</v>
      </c>
      <c r="G2" s="1" t="s">
        <v>67</v>
      </c>
      <c r="H2" s="1" t="s">
        <v>63</v>
      </c>
      <c r="I2" t="s">
        <v>259</v>
      </c>
      <c r="J2" s="1" t="s">
        <v>258</v>
      </c>
    </row>
    <row r="3" spans="1:11" x14ac:dyDescent="0.25">
      <c r="A3" t="s">
        <v>169</v>
      </c>
      <c r="B3" s="1" t="s">
        <v>190</v>
      </c>
      <c r="C3" s="1" t="s">
        <v>191</v>
      </c>
      <c r="D3" s="1">
        <v>28.54</v>
      </c>
      <c r="E3" s="1">
        <v>70.690899999999999</v>
      </c>
      <c r="G3" s="1" t="s">
        <v>160</v>
      </c>
      <c r="H3" s="1" t="s">
        <v>191</v>
      </c>
      <c r="I3" t="s">
        <v>259</v>
      </c>
      <c r="J3" s="1" t="s">
        <v>258</v>
      </c>
    </row>
    <row r="4" spans="1:11" x14ac:dyDescent="0.25">
      <c r="A4" t="s">
        <v>169</v>
      </c>
      <c r="B4" s="1" t="s">
        <v>192</v>
      </c>
      <c r="C4" s="1" t="s">
        <v>171</v>
      </c>
      <c r="D4" s="1">
        <v>28.2685</v>
      </c>
      <c r="E4" s="1">
        <v>71.002399999999994</v>
      </c>
      <c r="G4" s="1" t="s">
        <v>165</v>
      </c>
      <c r="H4" s="1" t="s">
        <v>193</v>
      </c>
      <c r="I4" t="s">
        <v>259</v>
      </c>
      <c r="J4" s="1" t="s">
        <v>258</v>
      </c>
    </row>
    <row r="5" spans="1:11" ht="30" x14ac:dyDescent="0.25">
      <c r="A5" t="s">
        <v>169</v>
      </c>
      <c r="B5" s="1" t="s">
        <v>194</v>
      </c>
      <c r="C5" s="1" t="s">
        <v>171</v>
      </c>
      <c r="D5" s="1">
        <v>28.315799999999999</v>
      </c>
      <c r="E5" s="1">
        <v>71.031999999999996</v>
      </c>
      <c r="G5" s="1" t="s">
        <v>162</v>
      </c>
      <c r="H5" s="1" t="s">
        <v>163</v>
      </c>
      <c r="I5" t="s">
        <v>259</v>
      </c>
      <c r="J5" s="1" t="s">
        <v>258</v>
      </c>
    </row>
    <row r="6" spans="1:11" ht="30" x14ac:dyDescent="0.25">
      <c r="A6" t="s">
        <v>169</v>
      </c>
      <c r="B6" s="1" t="s">
        <v>195</v>
      </c>
      <c r="C6" s="1" t="s">
        <v>196</v>
      </c>
      <c r="D6" s="1">
        <v>28.781600000000001</v>
      </c>
      <c r="E6" s="1">
        <v>70.922300000000007</v>
      </c>
      <c r="G6" s="1" t="s">
        <v>162</v>
      </c>
      <c r="H6" s="1" t="s">
        <v>163</v>
      </c>
      <c r="I6" t="s">
        <v>259</v>
      </c>
      <c r="J6" s="1" t="s">
        <v>258</v>
      </c>
    </row>
    <row r="7" spans="1:11" ht="30" x14ac:dyDescent="0.25">
      <c r="A7" t="s">
        <v>169</v>
      </c>
      <c r="B7" s="1" t="s">
        <v>198</v>
      </c>
      <c r="C7" s="1" t="s">
        <v>164</v>
      </c>
      <c r="D7" s="1">
        <v>29.065300000000001</v>
      </c>
      <c r="E7" s="1">
        <v>70.064099999999996</v>
      </c>
      <c r="G7" s="1" t="s">
        <v>165</v>
      </c>
      <c r="H7" s="1" t="s">
        <v>166</v>
      </c>
      <c r="I7" t="s">
        <v>259</v>
      </c>
      <c r="J7" s="1" t="s">
        <v>258</v>
      </c>
    </row>
    <row r="8" spans="1:11" ht="30" x14ac:dyDescent="0.25">
      <c r="A8" t="s">
        <v>128</v>
      </c>
      <c r="B8" s="1" t="s">
        <v>131</v>
      </c>
      <c r="C8" s="1" t="s">
        <v>132</v>
      </c>
      <c r="D8" s="1">
        <v>11.1023</v>
      </c>
      <c r="E8" s="1">
        <v>63.82</v>
      </c>
      <c r="F8">
        <v>170</v>
      </c>
      <c r="G8" s="1" t="s">
        <v>109</v>
      </c>
      <c r="H8" s="1" t="s">
        <v>133</v>
      </c>
      <c r="I8" t="s">
        <v>259</v>
      </c>
      <c r="J8" s="1" t="s">
        <v>258</v>
      </c>
    </row>
    <row r="9" spans="1:11" x14ac:dyDescent="0.25">
      <c r="A9" t="s">
        <v>15</v>
      </c>
      <c r="B9" s="1" t="s">
        <v>43</v>
      </c>
      <c r="C9" s="1" t="s">
        <v>44</v>
      </c>
      <c r="D9" s="1">
        <v>9.7908000000000008</v>
      </c>
      <c r="E9" s="1">
        <v>59.025799999999997</v>
      </c>
      <c r="G9" s="1" t="s">
        <v>6</v>
      </c>
      <c r="H9" s="1" t="s">
        <v>45</v>
      </c>
      <c r="I9" t="s">
        <v>259</v>
      </c>
      <c r="J9" s="1" t="s">
        <v>258</v>
      </c>
    </row>
    <row r="10" spans="1:11" ht="30" x14ac:dyDescent="0.25">
      <c r="A10" t="s">
        <v>207</v>
      </c>
      <c r="B10" s="1" t="s">
        <v>228</v>
      </c>
      <c r="C10" s="1" t="s">
        <v>229</v>
      </c>
      <c r="D10" s="1">
        <v>8.0212000000000003</v>
      </c>
      <c r="E10" s="1">
        <v>58.121299999999998</v>
      </c>
      <c r="G10" s="1" t="s">
        <v>9</v>
      </c>
      <c r="H10" s="1" t="s">
        <v>230</v>
      </c>
      <c r="I10" t="s">
        <v>259</v>
      </c>
      <c r="J10" s="1" t="s">
        <v>258</v>
      </c>
    </row>
    <row r="11" spans="1:11" x14ac:dyDescent="0.25">
      <c r="A11" t="s">
        <v>128</v>
      </c>
      <c r="B11" s="1" t="s">
        <v>134</v>
      </c>
      <c r="C11" s="1" t="s">
        <v>115</v>
      </c>
      <c r="D11" s="1">
        <v>10.787100000000001</v>
      </c>
      <c r="E11" s="1">
        <v>63.448799999999999</v>
      </c>
      <c r="F11">
        <v>70</v>
      </c>
      <c r="G11" s="1" t="s">
        <v>109</v>
      </c>
      <c r="H11" s="1" t="s">
        <v>115</v>
      </c>
      <c r="I11" t="s">
        <v>259</v>
      </c>
      <c r="J11" s="1" t="s">
        <v>258</v>
      </c>
    </row>
    <row r="12" spans="1:11" ht="30" x14ac:dyDescent="0.25">
      <c r="A12" t="s">
        <v>91</v>
      </c>
      <c r="B12" s="1" t="s">
        <v>100</v>
      </c>
      <c r="C12" s="1" t="s">
        <v>101</v>
      </c>
      <c r="D12" s="1">
        <v>5.9539999999999997</v>
      </c>
      <c r="E12" s="1">
        <v>60.009599999999999</v>
      </c>
      <c r="G12" s="1" t="s">
        <v>67</v>
      </c>
      <c r="H12" s="1" t="s">
        <v>97</v>
      </c>
      <c r="I12" t="s">
        <v>259</v>
      </c>
      <c r="J12" s="1" t="s">
        <v>258</v>
      </c>
    </row>
    <row r="13" spans="1:11" x14ac:dyDescent="0.25">
      <c r="A13" t="s">
        <v>169</v>
      </c>
      <c r="B13" s="1" t="s">
        <v>197</v>
      </c>
      <c r="C13" s="1" t="s">
        <v>81</v>
      </c>
      <c r="D13" s="1">
        <v>29.948499999999999</v>
      </c>
      <c r="E13" s="1">
        <v>69.771699999999996</v>
      </c>
      <c r="G13" s="1" t="s">
        <v>160</v>
      </c>
      <c r="H13" s="1" t="s">
        <v>81</v>
      </c>
      <c r="I13" t="s">
        <v>259</v>
      </c>
      <c r="J13" s="1" t="s">
        <v>258</v>
      </c>
    </row>
    <row r="14" spans="1:11" x14ac:dyDescent="0.25">
      <c r="A14" t="s">
        <v>68</v>
      </c>
      <c r="B14" s="1" t="s">
        <v>72</v>
      </c>
      <c r="C14" s="1" t="s">
        <v>63</v>
      </c>
      <c r="D14" s="1">
        <v>6.3384</v>
      </c>
      <c r="E14" s="1">
        <v>59.298099999999998</v>
      </c>
      <c r="F14" s="1">
        <v>650</v>
      </c>
      <c r="G14" s="1" t="s">
        <v>67</v>
      </c>
      <c r="H14" s="1" t="s">
        <v>63</v>
      </c>
      <c r="I14" t="s">
        <v>259</v>
      </c>
      <c r="J14" s="1" t="s">
        <v>258</v>
      </c>
      <c r="K14" s="1" t="s">
        <v>533</v>
      </c>
    </row>
    <row r="15" spans="1:11" x14ac:dyDescent="0.25">
      <c r="A15" t="s">
        <v>169</v>
      </c>
      <c r="B15" s="1" t="s">
        <v>183</v>
      </c>
      <c r="C15" s="1" t="s">
        <v>184</v>
      </c>
      <c r="D15" s="1">
        <v>29.6447</v>
      </c>
      <c r="E15" s="1">
        <v>69.745900000000006</v>
      </c>
      <c r="G15" s="1" t="s">
        <v>185</v>
      </c>
      <c r="H15" s="1" t="s">
        <v>186</v>
      </c>
      <c r="I15" t="s">
        <v>257</v>
      </c>
      <c r="J15" s="1" t="s">
        <v>258</v>
      </c>
    </row>
    <row r="16" spans="1:11" x14ac:dyDescent="0.25">
      <c r="A16" t="s">
        <v>207</v>
      </c>
      <c r="B16" s="1" t="s">
        <v>224</v>
      </c>
      <c r="C16" s="1" t="s">
        <v>225</v>
      </c>
      <c r="D16" s="1">
        <v>8.5816999999999997</v>
      </c>
      <c r="E16" s="1">
        <v>58.316600000000001</v>
      </c>
      <c r="G16" s="1" t="s">
        <v>226</v>
      </c>
      <c r="H16" s="1" t="s">
        <v>227</v>
      </c>
      <c r="I16" t="s">
        <v>257</v>
      </c>
      <c r="J16" s="1" t="s">
        <v>258</v>
      </c>
    </row>
    <row r="17" spans="1:11" x14ac:dyDescent="0.25">
      <c r="A17" t="s">
        <v>207</v>
      </c>
      <c r="B17" s="1" t="s">
        <v>221</v>
      </c>
      <c r="C17" s="1" t="s">
        <v>222</v>
      </c>
      <c r="D17" s="1">
        <v>7.6029999999999998</v>
      </c>
      <c r="E17" s="1">
        <v>58.010800000000003</v>
      </c>
      <c r="G17" s="1" t="s">
        <v>6</v>
      </c>
      <c r="H17" s="1" t="s">
        <v>223</v>
      </c>
      <c r="I17" t="s">
        <v>257</v>
      </c>
      <c r="J17" s="1" t="s">
        <v>258</v>
      </c>
    </row>
    <row r="18" spans="1:11" ht="30" x14ac:dyDescent="0.25">
      <c r="A18" t="s">
        <v>91</v>
      </c>
      <c r="B18" s="1" t="s">
        <v>98</v>
      </c>
      <c r="C18" s="1" t="s">
        <v>77</v>
      </c>
      <c r="D18" s="1">
        <v>5.5937000000000001</v>
      </c>
      <c r="E18" s="1">
        <v>60.198500000000003</v>
      </c>
      <c r="G18" s="1" t="s">
        <v>67</v>
      </c>
      <c r="H18" s="1" t="s">
        <v>99</v>
      </c>
      <c r="I18" t="s">
        <v>257</v>
      </c>
      <c r="J18" s="1" t="s">
        <v>258</v>
      </c>
    </row>
    <row r="19" spans="1:11" ht="30" x14ac:dyDescent="0.25">
      <c r="A19" t="s">
        <v>169</v>
      </c>
      <c r="B19" s="1" t="s">
        <v>175</v>
      </c>
      <c r="C19" s="1" t="s">
        <v>176</v>
      </c>
      <c r="D19" s="1">
        <v>28.2057</v>
      </c>
      <c r="E19" s="1">
        <v>71.024000000000001</v>
      </c>
      <c r="G19" s="1" t="s">
        <v>162</v>
      </c>
      <c r="H19" s="1" t="s">
        <v>163</v>
      </c>
      <c r="I19" t="s">
        <v>257</v>
      </c>
      <c r="J19" s="1" t="s">
        <v>258</v>
      </c>
    </row>
    <row r="20" spans="1:11" ht="30" x14ac:dyDescent="0.25">
      <c r="A20" t="s">
        <v>169</v>
      </c>
      <c r="B20" s="1" t="s">
        <v>177</v>
      </c>
      <c r="C20" s="1" t="s">
        <v>178</v>
      </c>
      <c r="D20" s="1">
        <v>28.8293</v>
      </c>
      <c r="E20" s="1">
        <v>70.078699999999998</v>
      </c>
      <c r="G20" s="1" t="s">
        <v>165</v>
      </c>
      <c r="H20" s="2" t="s">
        <v>179</v>
      </c>
      <c r="I20" t="s">
        <v>257</v>
      </c>
      <c r="J20" s="1" t="s">
        <v>258</v>
      </c>
    </row>
    <row r="21" spans="1:11" ht="30" x14ac:dyDescent="0.25">
      <c r="A21" t="s">
        <v>169</v>
      </c>
      <c r="B21" s="1" t="s">
        <v>180</v>
      </c>
      <c r="C21" s="1" t="s">
        <v>181</v>
      </c>
      <c r="D21" s="1">
        <v>29.439</v>
      </c>
      <c r="E21" s="1">
        <v>70.006799999999998</v>
      </c>
      <c r="G21" s="1" t="s">
        <v>165</v>
      </c>
      <c r="H21" s="2" t="s">
        <v>182</v>
      </c>
      <c r="I21" t="s">
        <v>257</v>
      </c>
      <c r="J21" s="1" t="s">
        <v>258</v>
      </c>
    </row>
    <row r="22" spans="1:11" x14ac:dyDescent="0.25">
      <c r="A22" t="s">
        <v>169</v>
      </c>
      <c r="B22" s="1" t="s">
        <v>187</v>
      </c>
      <c r="C22" s="1" t="s">
        <v>188</v>
      </c>
      <c r="D22" s="1">
        <v>30.270600000000002</v>
      </c>
      <c r="E22" s="1">
        <v>69.8459</v>
      </c>
      <c r="G22" s="1" t="s">
        <v>165</v>
      </c>
      <c r="H22" s="1" t="s">
        <v>189</v>
      </c>
      <c r="I22" t="s">
        <v>257</v>
      </c>
      <c r="J22" s="1" t="s">
        <v>258</v>
      </c>
    </row>
    <row r="23" spans="1:11" ht="30" x14ac:dyDescent="0.25">
      <c r="A23" t="s">
        <v>207</v>
      </c>
      <c r="B23" s="1" t="s">
        <v>218</v>
      </c>
      <c r="C23" s="1" t="s">
        <v>219</v>
      </c>
      <c r="D23" s="1">
        <v>8.0358999999999998</v>
      </c>
      <c r="E23" s="1">
        <v>58.144599999999997</v>
      </c>
      <c r="G23" s="1" t="s">
        <v>38</v>
      </c>
      <c r="H23" s="1" t="s">
        <v>220</v>
      </c>
      <c r="I23" t="s">
        <v>257</v>
      </c>
      <c r="J23" s="1" t="s">
        <v>258</v>
      </c>
    </row>
    <row r="24" spans="1:11" x14ac:dyDescent="0.25">
      <c r="A24" t="s">
        <v>15</v>
      </c>
      <c r="B24" s="1" t="s">
        <v>33</v>
      </c>
      <c r="C24" s="1" t="s">
        <v>34</v>
      </c>
      <c r="D24" s="1">
        <v>11.069800000000001</v>
      </c>
      <c r="E24" s="1">
        <v>59.024700000000003</v>
      </c>
      <c r="G24" s="1" t="s">
        <v>6</v>
      </c>
      <c r="H24" s="1" t="s">
        <v>35</v>
      </c>
      <c r="I24" t="s">
        <v>257</v>
      </c>
      <c r="J24" s="1" t="s">
        <v>258</v>
      </c>
    </row>
    <row r="25" spans="1:11" x14ac:dyDescent="0.25">
      <c r="A25" t="s">
        <v>15</v>
      </c>
      <c r="B25" s="1" t="s">
        <v>36</v>
      </c>
      <c r="C25" s="1" t="s">
        <v>37</v>
      </c>
      <c r="D25" s="1">
        <v>9.8086000000000002</v>
      </c>
      <c r="E25" s="1">
        <v>58.993600000000001</v>
      </c>
      <c r="G25" s="1" t="s">
        <v>38</v>
      </c>
      <c r="H25" s="1" t="s">
        <v>39</v>
      </c>
      <c r="I25" t="s">
        <v>257</v>
      </c>
      <c r="J25" s="1" t="s">
        <v>258</v>
      </c>
    </row>
    <row r="26" spans="1:11" x14ac:dyDescent="0.25">
      <c r="A26" t="s">
        <v>15</v>
      </c>
      <c r="B26" s="1" t="s">
        <v>40</v>
      </c>
      <c r="C26" s="1" t="s">
        <v>41</v>
      </c>
      <c r="D26" s="1">
        <v>9.7538999999999998</v>
      </c>
      <c r="E26" s="1">
        <v>59.023299999999999</v>
      </c>
      <c r="G26" s="1" t="s">
        <v>6</v>
      </c>
      <c r="H26" s="1" t="s">
        <v>42</v>
      </c>
      <c r="I26" t="s">
        <v>257</v>
      </c>
      <c r="J26" s="1" t="s">
        <v>258</v>
      </c>
    </row>
    <row r="27" spans="1:11" x14ac:dyDescent="0.25">
      <c r="A27" t="s">
        <v>207</v>
      </c>
      <c r="B27" s="1" t="s">
        <v>212</v>
      </c>
      <c r="C27" s="1" t="s">
        <v>213</v>
      </c>
      <c r="D27" s="1">
        <v>9.2675999999999998</v>
      </c>
      <c r="E27" s="1">
        <v>58.742699999999999</v>
      </c>
      <c r="G27" s="1" t="s">
        <v>9</v>
      </c>
      <c r="H27" s="1" t="s">
        <v>214</v>
      </c>
      <c r="I27" t="s">
        <v>257</v>
      </c>
      <c r="J27" s="1" t="s">
        <v>258</v>
      </c>
    </row>
    <row r="28" spans="1:11" x14ac:dyDescent="0.25">
      <c r="A28" t="s">
        <v>207</v>
      </c>
      <c r="B28" s="1" t="s">
        <v>215</v>
      </c>
      <c r="C28" s="1" t="s">
        <v>216</v>
      </c>
      <c r="D28" s="1">
        <v>8.0662000000000003</v>
      </c>
      <c r="E28" s="1">
        <v>58.132300000000001</v>
      </c>
      <c r="G28" s="1" t="s">
        <v>9</v>
      </c>
      <c r="H28" s="1" t="s">
        <v>217</v>
      </c>
      <c r="I28" t="s">
        <v>257</v>
      </c>
      <c r="J28" s="1" t="s">
        <v>258</v>
      </c>
    </row>
    <row r="29" spans="1:11" ht="30" x14ac:dyDescent="0.25">
      <c r="A29" t="s">
        <v>91</v>
      </c>
      <c r="B29" s="1" t="s">
        <v>95</v>
      </c>
      <c r="C29" s="1" t="s">
        <v>96</v>
      </c>
      <c r="D29" s="1">
        <v>5.9886999999999997</v>
      </c>
      <c r="E29" s="1">
        <v>60.007899999999999</v>
      </c>
      <c r="G29" s="1" t="s">
        <v>67</v>
      </c>
      <c r="H29" s="1" t="s">
        <v>97</v>
      </c>
      <c r="I29" t="s">
        <v>257</v>
      </c>
      <c r="J29" s="1" t="s">
        <v>258</v>
      </c>
    </row>
    <row r="30" spans="1:11" x14ac:dyDescent="0.25">
      <c r="A30" t="s">
        <v>148</v>
      </c>
      <c r="B30" s="1" t="s">
        <v>152</v>
      </c>
      <c r="C30" s="1" t="s">
        <v>153</v>
      </c>
      <c r="D30" s="1">
        <v>16.392900000000001</v>
      </c>
      <c r="E30" s="1">
        <v>68.418999999999997</v>
      </c>
      <c r="G30" s="1" t="s">
        <v>139</v>
      </c>
      <c r="H30" s="1" t="s">
        <v>140</v>
      </c>
      <c r="I30" t="s">
        <v>257</v>
      </c>
      <c r="J30" s="1" t="s">
        <v>258</v>
      </c>
    </row>
    <row r="31" spans="1:11" ht="30" x14ac:dyDescent="0.25">
      <c r="A31" t="s">
        <v>68</v>
      </c>
      <c r="B31" s="1" t="s">
        <v>73</v>
      </c>
      <c r="C31" s="1" t="s">
        <v>65</v>
      </c>
      <c r="D31" s="1">
        <v>6.1802999999999999</v>
      </c>
      <c r="E31" s="1">
        <v>59.259</v>
      </c>
      <c r="F31" s="1">
        <v>450</v>
      </c>
      <c r="G31" s="1" t="s">
        <v>67</v>
      </c>
      <c r="H31" s="1" t="s">
        <v>63</v>
      </c>
      <c r="I31" t="s">
        <v>260</v>
      </c>
      <c r="J31" s="1" t="s">
        <v>258</v>
      </c>
      <c r="K31" s="1" t="s">
        <v>533</v>
      </c>
    </row>
    <row r="32" spans="1:11" ht="30" x14ac:dyDescent="0.25">
      <c r="A32" t="s">
        <v>68</v>
      </c>
      <c r="B32" s="1" t="s">
        <v>74</v>
      </c>
      <c r="C32" s="1" t="s">
        <v>71</v>
      </c>
      <c r="D32" s="1">
        <v>6.3076999999999996</v>
      </c>
      <c r="E32" s="1">
        <v>59.286299999999997</v>
      </c>
      <c r="F32" s="1">
        <v>550</v>
      </c>
      <c r="G32" s="1" t="s">
        <v>67</v>
      </c>
      <c r="H32" s="1" t="s">
        <v>63</v>
      </c>
      <c r="I32" t="s">
        <v>260</v>
      </c>
      <c r="J32" s="1" t="s">
        <v>258</v>
      </c>
      <c r="K32" s="1" t="s">
        <v>533</v>
      </c>
    </row>
    <row r="33" spans="1:10" ht="30" x14ac:dyDescent="0.25">
      <c r="A33" t="s">
        <v>15</v>
      </c>
      <c r="B33" s="1" t="s">
        <v>55</v>
      </c>
      <c r="C33" s="1" t="s">
        <v>48</v>
      </c>
      <c r="D33" s="1">
        <v>10.6165</v>
      </c>
      <c r="E33" s="1">
        <v>59.373100000000001</v>
      </c>
      <c r="F33" s="1">
        <v>280</v>
      </c>
      <c r="G33" s="1" t="s">
        <v>9</v>
      </c>
      <c r="H33" s="1" t="s">
        <v>56</v>
      </c>
      <c r="I33" t="s">
        <v>260</v>
      </c>
      <c r="J33" s="1" t="s">
        <v>258</v>
      </c>
    </row>
    <row r="34" spans="1:10" ht="30" x14ac:dyDescent="0.25">
      <c r="A34" t="s">
        <v>128</v>
      </c>
      <c r="B34" s="1" t="s">
        <v>135</v>
      </c>
      <c r="C34" s="1" t="s">
        <v>136</v>
      </c>
      <c r="D34" s="1">
        <v>10.3438</v>
      </c>
      <c r="E34" s="1">
        <v>63.447000000000003</v>
      </c>
      <c r="F34" s="1">
        <v>5</v>
      </c>
      <c r="G34" s="1" t="s">
        <v>109</v>
      </c>
      <c r="H34" s="1" t="s">
        <v>137</v>
      </c>
      <c r="I34" t="s">
        <v>260</v>
      </c>
      <c r="J34" s="1" t="s">
        <v>258</v>
      </c>
    </row>
    <row r="35" spans="1:10" x14ac:dyDescent="0.25">
      <c r="A35" t="s">
        <v>15</v>
      </c>
      <c r="B35" s="1" t="s">
        <v>57</v>
      </c>
      <c r="C35" s="1" t="s">
        <v>5</v>
      </c>
      <c r="D35" s="1">
        <v>10.64</v>
      </c>
      <c r="E35" s="1">
        <v>59.59</v>
      </c>
      <c r="F35" s="1">
        <v>5</v>
      </c>
      <c r="G35" s="1" t="s">
        <v>6</v>
      </c>
      <c r="H35" s="1" t="s">
        <v>7</v>
      </c>
      <c r="I35" t="s">
        <v>260</v>
      </c>
      <c r="J35" s="1" t="s">
        <v>258</v>
      </c>
    </row>
    <row r="36" spans="1:10" x14ac:dyDescent="0.25">
      <c r="A36" t="s">
        <v>207</v>
      </c>
      <c r="B36" s="1" t="s">
        <v>231</v>
      </c>
      <c r="C36" s="1" t="s">
        <v>232</v>
      </c>
      <c r="D36" s="1">
        <v>9.2590000000000003</v>
      </c>
      <c r="E36" s="1">
        <v>58.74</v>
      </c>
      <c r="F36" s="1">
        <v>200</v>
      </c>
      <c r="G36" s="1" t="s">
        <v>9</v>
      </c>
      <c r="H36" s="1" t="s">
        <v>214</v>
      </c>
      <c r="I36" t="s">
        <v>260</v>
      </c>
      <c r="J36" s="1" t="s">
        <v>258</v>
      </c>
    </row>
    <row r="37" spans="1:10" x14ac:dyDescent="0.25">
      <c r="A37" t="s">
        <v>207</v>
      </c>
      <c r="B37" s="1" t="s">
        <v>233</v>
      </c>
      <c r="C37" s="1" t="s">
        <v>234</v>
      </c>
      <c r="D37" s="1">
        <v>8.0630000000000006</v>
      </c>
      <c r="E37" s="1">
        <v>58.177</v>
      </c>
      <c r="F37" s="1">
        <v>65</v>
      </c>
      <c r="G37" s="1" t="s">
        <v>38</v>
      </c>
      <c r="H37" s="1" t="s">
        <v>234</v>
      </c>
      <c r="I37" t="s">
        <v>260</v>
      </c>
      <c r="J37" s="1" t="s">
        <v>258</v>
      </c>
    </row>
    <row r="38" spans="1:10" ht="30" x14ac:dyDescent="0.25">
      <c r="A38" t="s">
        <v>91</v>
      </c>
      <c r="B38" s="1" t="s">
        <v>102</v>
      </c>
      <c r="C38" s="1" t="s">
        <v>103</v>
      </c>
      <c r="D38" s="1">
        <v>5.9539999999999997</v>
      </c>
      <c r="E38" s="1">
        <v>60.009599999999999</v>
      </c>
      <c r="F38" s="1">
        <v>390</v>
      </c>
      <c r="G38" s="1" t="s">
        <v>67</v>
      </c>
      <c r="H38" s="1" t="s">
        <v>97</v>
      </c>
      <c r="I38" t="s">
        <v>260</v>
      </c>
      <c r="J38" s="1" t="s">
        <v>258</v>
      </c>
    </row>
    <row r="39" spans="1:10" x14ac:dyDescent="0.25">
      <c r="A39" t="s">
        <v>15</v>
      </c>
      <c r="B39" s="1" t="s">
        <v>46</v>
      </c>
      <c r="C39" s="1" t="s">
        <v>47</v>
      </c>
      <c r="D39" s="1">
        <v>10.6532</v>
      </c>
      <c r="E39" s="1">
        <v>59.192</v>
      </c>
      <c r="F39" s="1">
        <v>100</v>
      </c>
      <c r="G39" s="1" t="s">
        <v>9</v>
      </c>
      <c r="H39" s="1" t="s">
        <v>48</v>
      </c>
      <c r="I39" t="s">
        <v>260</v>
      </c>
      <c r="J39" s="1" t="s">
        <v>258</v>
      </c>
    </row>
    <row r="40" spans="1:10" x14ac:dyDescent="0.25">
      <c r="A40" t="s">
        <v>15</v>
      </c>
      <c r="B40" s="1" t="s">
        <v>49</v>
      </c>
      <c r="C40" s="1" t="s">
        <v>44</v>
      </c>
      <c r="D40" s="1">
        <v>9.8000000000000007</v>
      </c>
      <c r="E40" s="1">
        <v>59.034999999999997</v>
      </c>
      <c r="F40" s="1">
        <v>200</v>
      </c>
      <c r="G40" s="1" t="s">
        <v>6</v>
      </c>
      <c r="H40" s="1" t="s">
        <v>45</v>
      </c>
      <c r="I40" t="s">
        <v>260</v>
      </c>
      <c r="J40" s="1" t="s">
        <v>258</v>
      </c>
    </row>
    <row r="41" spans="1:10" x14ac:dyDescent="0.25">
      <c r="A41" t="s">
        <v>15</v>
      </c>
      <c r="B41" s="1" t="s">
        <v>50</v>
      </c>
      <c r="C41" s="1" t="s">
        <v>51</v>
      </c>
      <c r="D41" s="1">
        <v>9.7341999999999995</v>
      </c>
      <c r="E41" s="1">
        <v>59.033299999999997</v>
      </c>
      <c r="F41" s="1">
        <v>100</v>
      </c>
      <c r="G41" s="1" t="s">
        <v>6</v>
      </c>
      <c r="H41" s="1" t="s">
        <v>42</v>
      </c>
      <c r="I41" t="s">
        <v>260</v>
      </c>
      <c r="J41" s="1" t="s">
        <v>258</v>
      </c>
    </row>
    <row r="42" spans="1:10" ht="30" x14ac:dyDescent="0.25">
      <c r="A42" t="s">
        <v>15</v>
      </c>
      <c r="B42" s="1" t="s">
        <v>52</v>
      </c>
      <c r="C42" s="1" t="s">
        <v>53</v>
      </c>
      <c r="D42" s="1">
        <v>9.6233000000000004</v>
      </c>
      <c r="E42" s="1">
        <v>58.9069</v>
      </c>
      <c r="F42" s="1">
        <v>5</v>
      </c>
      <c r="G42" s="1" t="s">
        <v>12</v>
      </c>
      <c r="H42" s="1" t="s">
        <v>54</v>
      </c>
      <c r="I42" t="s">
        <v>260</v>
      </c>
      <c r="J42" s="1" t="s">
        <v>258</v>
      </c>
    </row>
    <row r="43" spans="1:10" x14ac:dyDescent="0.25">
      <c r="A43" t="s">
        <v>91</v>
      </c>
      <c r="B43" s="1" t="s">
        <v>104</v>
      </c>
      <c r="C43" s="1" t="s">
        <v>77</v>
      </c>
      <c r="D43" s="1">
        <v>5.5423999999999998</v>
      </c>
      <c r="E43" s="1">
        <v>60.159500000000001</v>
      </c>
      <c r="F43" s="1">
        <v>200</v>
      </c>
      <c r="G43" s="1" t="s">
        <v>67</v>
      </c>
      <c r="H43" s="1" t="s">
        <v>105</v>
      </c>
      <c r="I43" t="s">
        <v>260</v>
      </c>
      <c r="J43" s="1" t="s">
        <v>258</v>
      </c>
    </row>
    <row r="44" spans="1:10" ht="30" x14ac:dyDescent="0.25">
      <c r="A44" t="s">
        <v>207</v>
      </c>
      <c r="B44" s="1" t="s">
        <v>235</v>
      </c>
      <c r="C44" s="1" t="s">
        <v>236</v>
      </c>
      <c r="D44" s="1">
        <v>8.6414000000000009</v>
      </c>
      <c r="E44" s="1">
        <v>58.338799999999999</v>
      </c>
      <c r="G44" s="1" t="s">
        <v>9</v>
      </c>
      <c r="H44" s="1" t="s">
        <v>237</v>
      </c>
      <c r="I44" t="s">
        <v>261</v>
      </c>
      <c r="J44" s="1" t="s">
        <v>258</v>
      </c>
    </row>
    <row r="45" spans="1:10" x14ac:dyDescent="0.25">
      <c r="A45" t="s">
        <v>207</v>
      </c>
      <c r="B45" s="1" t="s">
        <v>238</v>
      </c>
      <c r="C45" s="1" t="s">
        <v>239</v>
      </c>
      <c r="D45" s="1">
        <v>8.5140999999999991</v>
      </c>
      <c r="E45" s="1">
        <v>58.300600000000003</v>
      </c>
      <c r="G45" s="1" t="s">
        <v>6</v>
      </c>
      <c r="H45" s="1" t="s">
        <v>240</v>
      </c>
      <c r="I45" t="s">
        <v>261</v>
      </c>
      <c r="J45" s="1" t="s">
        <v>258</v>
      </c>
    </row>
    <row r="46" spans="1:10" x14ac:dyDescent="0.25">
      <c r="A46" t="s">
        <v>207</v>
      </c>
      <c r="B46" s="1" t="s">
        <v>241</v>
      </c>
      <c r="C46" s="1" t="s">
        <v>242</v>
      </c>
      <c r="D46" s="1">
        <v>8.4870000000000001</v>
      </c>
      <c r="E46" s="1">
        <v>58.262599999999999</v>
      </c>
      <c r="G46" s="1" t="s">
        <v>6</v>
      </c>
      <c r="H46" s="1" t="s">
        <v>243</v>
      </c>
      <c r="I46" t="s">
        <v>261</v>
      </c>
      <c r="J46" s="1" t="s">
        <v>258</v>
      </c>
    </row>
    <row r="47" spans="1:10" ht="30" x14ac:dyDescent="0.25">
      <c r="A47" t="s">
        <v>207</v>
      </c>
      <c r="B47" s="1" t="s">
        <v>244</v>
      </c>
      <c r="C47" s="1" t="s">
        <v>245</v>
      </c>
      <c r="D47" s="1">
        <v>8.4583999999999993</v>
      </c>
      <c r="E47" s="1">
        <v>58.250500000000002</v>
      </c>
      <c r="G47" s="1" t="s">
        <v>9</v>
      </c>
      <c r="H47" s="1" t="s">
        <v>246</v>
      </c>
      <c r="I47" t="s">
        <v>261</v>
      </c>
      <c r="J47" s="1" t="s">
        <v>258</v>
      </c>
    </row>
    <row r="48" spans="1:10" x14ac:dyDescent="0.25">
      <c r="A48" t="s">
        <v>207</v>
      </c>
      <c r="B48" s="1" t="s">
        <v>249</v>
      </c>
      <c r="C48" s="1" t="s">
        <v>250</v>
      </c>
      <c r="D48" s="1">
        <v>8.9143000000000008</v>
      </c>
      <c r="E48" s="1">
        <v>58.479300000000002</v>
      </c>
      <c r="G48" s="1" t="s">
        <v>12</v>
      </c>
      <c r="H48" s="1" t="s">
        <v>200</v>
      </c>
      <c r="I48" t="s">
        <v>261</v>
      </c>
      <c r="J48" s="1" t="s">
        <v>258</v>
      </c>
    </row>
    <row r="49" spans="1:10" x14ac:dyDescent="0.25">
      <c r="A49" t="s">
        <v>207</v>
      </c>
      <c r="B49" s="1" t="s">
        <v>251</v>
      </c>
      <c r="C49" s="1" t="s">
        <v>252</v>
      </c>
      <c r="D49" s="1">
        <v>8.8277999999999999</v>
      </c>
      <c r="E49" s="1">
        <v>58.439599999999999</v>
      </c>
      <c r="G49" s="1" t="s">
        <v>6</v>
      </c>
      <c r="H49" s="1" t="s">
        <v>253</v>
      </c>
      <c r="I49" t="s">
        <v>261</v>
      </c>
      <c r="J49" s="1" t="s">
        <v>258</v>
      </c>
    </row>
    <row r="50" spans="1:10" ht="30" x14ac:dyDescent="0.25">
      <c r="A50" t="s">
        <v>207</v>
      </c>
      <c r="B50" s="1" t="s">
        <v>254</v>
      </c>
      <c r="C50" s="1" t="s">
        <v>255</v>
      </c>
      <c r="D50" s="1">
        <v>8.7232000000000003</v>
      </c>
      <c r="E50" s="1">
        <v>58.394399999999997</v>
      </c>
      <c r="G50" s="1" t="s">
        <v>6</v>
      </c>
      <c r="H50" s="1" t="s">
        <v>256</v>
      </c>
      <c r="I50" t="s">
        <v>261</v>
      </c>
      <c r="J50" s="1" t="s">
        <v>258</v>
      </c>
    </row>
    <row r="51" spans="1:10" x14ac:dyDescent="0.25">
      <c r="A51" t="s">
        <v>207</v>
      </c>
      <c r="B51" s="1" t="s">
        <v>247</v>
      </c>
      <c r="C51" s="1" t="s">
        <v>248</v>
      </c>
      <c r="D51" s="1">
        <v>11.0097</v>
      </c>
      <c r="E51" s="1">
        <v>59.030200000000001</v>
      </c>
      <c r="G51" s="1" t="s">
        <v>12</v>
      </c>
      <c r="H51" s="1" t="s">
        <v>11</v>
      </c>
      <c r="I51" t="s">
        <v>261</v>
      </c>
      <c r="J51" s="1" t="s">
        <v>258</v>
      </c>
    </row>
  </sheetData>
  <autoFilter ref="A1:K1" xr:uid="{00000000-0009-0000-0000-000004000000}">
    <sortState xmlns:xlrd2="http://schemas.microsoft.com/office/spreadsheetml/2017/richdata2" ref="A2:K51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bløtbunn</vt:lpstr>
      <vt:lpstr>Sheet1</vt:lpstr>
      <vt:lpstr>hardbunn</vt:lpstr>
      <vt:lpstr>hydrografi</vt:lpstr>
      <vt:lpstr>opsjoner</vt:lpstr>
      <vt:lpstr>bløtbunn!_GoBack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Bjørnar Andre Beylich</dc:creator>
  <cp:lastModifiedBy>Dag Øystein Hjermann</cp:lastModifiedBy>
  <dcterms:created xsi:type="dcterms:W3CDTF">2016-11-18T13:01:44Z</dcterms:created>
  <dcterms:modified xsi:type="dcterms:W3CDTF">2019-12-11T19:12:45Z</dcterms:modified>
</cp:coreProperties>
</file>