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 Log" sheetId="1" r:id="rId4"/>
    <sheet state="visible" name="Iteration 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Add the task ID's below</t>
      </text>
    </comment>
  </commentList>
</comments>
</file>

<file path=xl/sharedStrings.xml><?xml version="1.0" encoding="utf-8"?>
<sst xmlns="http://schemas.openxmlformats.org/spreadsheetml/2006/main" count="116" uniqueCount="73">
  <si>
    <t>Task</t>
  </si>
  <si>
    <t>Description</t>
  </si>
  <si>
    <t>Assigned To</t>
  </si>
  <si>
    <t>Time Estimate (days)</t>
  </si>
  <si>
    <t>Priority</t>
  </si>
  <si>
    <t>Status</t>
  </si>
  <si>
    <t>Comments</t>
  </si>
  <si>
    <t>projectvaardigeden les 1 (1)</t>
  </si>
  <si>
    <t>lees hoofdstuk 1</t>
  </si>
  <si>
    <t>Dagmar</t>
  </si>
  <si>
    <t>ok</t>
  </si>
  <si>
    <t>projectvaardigeden les 1 (2)</t>
  </si>
  <si>
    <t>lees hoofdstuk 2</t>
  </si>
  <si>
    <t>projectvaardigeden les 1 (3)</t>
  </si>
  <si>
    <t>lees hoofdstuk 3</t>
  </si>
  <si>
    <t>OGP Les 1</t>
  </si>
  <si>
    <t>oefeningen maken</t>
  </si>
  <si>
    <t>Wiskunde Les 1</t>
  </si>
  <si>
    <t>Projectvaardigheden Les 2</t>
  </si>
  <si>
    <t>projectvaardigeden les 2 (1)</t>
  </si>
  <si>
    <t>lees hoofdstuk 14</t>
  </si>
  <si>
    <t>In progress</t>
  </si>
  <si>
    <t>projectvaardigeden les 2 (2)</t>
  </si>
  <si>
    <t>lees hoofdstuk 15</t>
  </si>
  <si>
    <t>DB les 2</t>
  </si>
  <si>
    <t>OGP Les 2</t>
  </si>
  <si>
    <t>Wiskunde Les 2</t>
  </si>
  <si>
    <t>Beleids les 3</t>
  </si>
  <si>
    <t>Projectvaardigheden Les 3</t>
  </si>
  <si>
    <t>DB les 3</t>
  </si>
  <si>
    <t>OGP Les 3</t>
  </si>
  <si>
    <t>Wiskunde Les 3</t>
  </si>
  <si>
    <t>Beleids les 4</t>
  </si>
  <si>
    <t>Projectvaardigheden Les 4</t>
  </si>
  <si>
    <t>DB les 4</t>
  </si>
  <si>
    <t>OGP Les 4</t>
  </si>
  <si>
    <t>Wiskunde Les 4</t>
  </si>
  <si>
    <t>Iteration 1</t>
  </si>
  <si>
    <t xml:space="preserve">Work Date </t>
  </si>
  <si>
    <t>Work Days</t>
  </si>
  <si>
    <t xml:space="preserve">Ideal Tasks Remaining
</t>
  </si>
  <si>
    <t xml:space="preserve">Actual Tasks Remaining
</t>
  </si>
  <si>
    <t>Completed
Task Days
Dagmar</t>
  </si>
  <si>
    <t>Completed
Task Days
Developer 2</t>
  </si>
  <si>
    <t>Completed Task Days Developer 3</t>
  </si>
  <si>
    <t>Completed Task Days Developer 4</t>
  </si>
  <si>
    <t>Total Tasks Completed</t>
  </si>
  <si>
    <t>Man days used</t>
  </si>
  <si>
    <t>Calculated Efficiency Factor</t>
  </si>
  <si>
    <t>Days of</t>
  </si>
  <si>
    <t>Today Is</t>
  </si>
  <si>
    <t>Start Date</t>
  </si>
  <si>
    <t>Change this with =Today()</t>
  </si>
  <si>
    <t>End Date</t>
  </si>
  <si>
    <t># of Developers</t>
  </si>
  <si>
    <t>Efficiency Factor</t>
  </si>
  <si>
    <t>Work Days Total</t>
  </si>
  <si>
    <t>Dev Days Total</t>
  </si>
  <si>
    <t># of Task Work Days</t>
  </si>
  <si>
    <t>&lt;= total tasks</t>
  </si>
  <si>
    <t>m - Ideal Task Days Left</t>
  </si>
  <si>
    <t>b - Ideal Task Days Left</t>
  </si>
  <si>
    <t>m - Dev Days Used</t>
  </si>
  <si>
    <t>b - Dev Days Used</t>
  </si>
  <si>
    <t>Task Id</t>
  </si>
  <si>
    <t>Title</t>
  </si>
  <si>
    <t>Estimate</t>
  </si>
  <si>
    <t>Get Estimate</t>
  </si>
  <si>
    <t>Get Title</t>
  </si>
  <si>
    <t>Get Status</t>
  </si>
  <si>
    <t>Testing, create svn tag, build release</t>
  </si>
  <si>
    <t>Total Tasks Assigned</t>
  </si>
  <si>
    <t>Available Time - Assigned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</si>
</sst>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/d/yyyy"/>
    <numFmt numFmtId="166" formatCode="0.0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name val="Arial"/>
    </font>
    <font>
      <name val="Arial"/>
    </font>
    <font>
      <b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1" fillId="2" fontId="1" numFmtId="1" xfId="0" applyAlignment="1" applyBorder="1" applyFill="1" applyFont="1" applyNumberForma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shrinkToFit="0" textRotation="90" vertical="bottom" wrapText="1"/>
    </xf>
    <xf borderId="1" fillId="2" fontId="2" numFmtId="49" xfId="0" applyAlignment="1" applyBorder="1" applyFont="1" applyNumberForma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3" fontId="1" numFmtId="1" xfId="0" applyAlignment="1" applyBorder="1" applyFill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" fillId="0" fontId="4" numFmtId="49" xfId="0" applyAlignment="1" applyBorder="1" applyFont="1" applyNumberFormat="1">
      <alignment readingOrder="0" shrinkToFit="0" vertical="bottom" wrapText="1"/>
    </xf>
    <xf borderId="1" fillId="0" fontId="5" numFmtId="0" xfId="0" applyAlignment="1" applyBorder="1" applyFont="1">
      <alignment readingOrder="0" vertical="center"/>
    </xf>
    <xf borderId="0" fillId="0" fontId="5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center"/>
    </xf>
    <xf borderId="1" fillId="0" fontId="1" numFmtId="49" xfId="0" applyAlignment="1" applyBorder="1" applyFont="1" applyNumberFormat="1">
      <alignment readingOrder="0" shrinkToFit="0" vertical="bottom" wrapText="1"/>
    </xf>
    <xf borderId="4" fillId="0" fontId="5" numFmtId="0" xfId="0" applyAlignment="1" applyBorder="1" applyFont="1">
      <alignment shrinkToFit="0" vertical="bottom" wrapText="1"/>
    </xf>
    <xf borderId="1" fillId="3" fontId="1" numFmtId="1" xfId="0" applyAlignment="1" applyBorder="1" applyFont="1" applyNumberFormat="1">
      <alignment shrinkToFit="0" vertical="bottom" wrapText="1"/>
    </xf>
    <xf borderId="1" fillId="3" fontId="4" numFmtId="1" xfId="0" applyAlignment="1" applyBorder="1" applyFont="1" applyNumberForma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1" numFmtId="49" xfId="0" applyAlignment="1" applyFont="1" applyNumberFormat="1">
      <alignment shrinkToFit="0" vertical="center" wrapText="0"/>
    </xf>
    <xf borderId="0" fillId="0" fontId="1" numFmtId="1" xfId="0" applyAlignment="1" applyFont="1" applyNumberFormat="1">
      <alignment shrinkToFit="0" vertical="bottom" wrapText="1"/>
    </xf>
    <xf borderId="0" fillId="0" fontId="1" numFmtId="1" xfId="0" applyAlignment="1" applyFont="1" applyNumberFormat="1">
      <alignment shrinkToFit="0" vertical="center" wrapText="0"/>
    </xf>
    <xf borderId="5" fillId="0" fontId="1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2" fontId="6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shrinkToFit="0" vertical="bottom" wrapText="1"/>
    </xf>
    <xf borderId="1" fillId="4" fontId="1" numFmtId="164" xfId="0" applyAlignment="1" applyBorder="1" applyFill="1" applyFont="1" applyNumberFormat="1">
      <alignment readingOrder="0" shrinkToFit="0" vertical="bottom" wrapText="1"/>
    </xf>
    <xf borderId="1" fillId="0" fontId="4" numFmtId="164" xfId="0" applyAlignment="1" applyBorder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1" fillId="0" fontId="1" numFmtId="164" xfId="0" applyAlignment="1" applyBorder="1" applyFont="1" applyNumberFormat="1">
      <alignment shrinkToFit="0" vertical="bottom" wrapText="1"/>
    </xf>
    <xf borderId="1" fillId="4" fontId="4" numFmtId="0" xfId="0" applyAlignment="1" applyBorder="1" applyFont="1">
      <alignment readingOrder="0"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0" fillId="0" fontId="1" numFmtId="22" xfId="0" applyAlignment="1" applyFont="1" applyNumberFormat="1">
      <alignment shrinkToFit="0" vertical="center" wrapText="0"/>
    </xf>
    <xf borderId="1" fillId="0" fontId="1" numFmtId="164" xfId="0" applyAlignment="1" applyBorder="1" applyFont="1" applyNumberFormat="1">
      <alignment readingOrder="0" shrinkToFit="0" vertical="bottom" wrapText="1"/>
    </xf>
    <xf borderId="6" fillId="0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center"/>
    </xf>
    <xf borderId="1" fillId="0" fontId="1" numFmtId="166" xfId="0" applyAlignment="1" applyBorder="1" applyFont="1" applyNumberForma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shrinkToFit="0" vertical="bottom" wrapText="1"/>
    </xf>
    <xf borderId="11" fillId="2" fontId="2" numFmtId="0" xfId="0" applyAlignment="1" applyBorder="1" applyFont="1">
      <alignment shrinkToFit="0" vertical="bottom" wrapText="1"/>
    </xf>
    <xf borderId="12" fillId="2" fontId="2" numFmtId="0" xfId="0" applyAlignment="1" applyBorder="1" applyFont="1">
      <alignment shrinkToFit="0" vertical="bottom" wrapText="1"/>
    </xf>
    <xf borderId="1" fillId="4" fontId="1" numFmtId="1" xfId="0" applyAlignment="1" applyBorder="1" applyFont="1" applyNumberFormat="1">
      <alignment readingOrder="0" shrinkToFit="0" vertical="bottom" wrapText="1"/>
    </xf>
    <xf borderId="1" fillId="0" fontId="0" numFmtId="0" xfId="0" applyAlignment="1" applyBorder="1" applyFont="1">
      <alignment shrinkToFit="0" vertical="bottom" wrapText="1"/>
    </xf>
    <xf borderId="13" fillId="0" fontId="1" numFmtId="49" xfId="0" applyAlignment="1" applyBorder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14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center" wrapText="0"/>
    </xf>
    <xf borderId="1" fillId="3" fontId="1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6600"/>
          <bgColor rgb="FFFF6600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Iteration 1 Burn 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38100">
              <a:solidFill>
                <a:srgbClr val="666699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dPt>
            <c:idx val="9"/>
            <c:marker>
              <c:symbol val="none"/>
            </c:marker>
          </c:dPt>
          <c:cat>
            <c:strRef>
              <c:f>'Iteration 1'!$K$2:$K$39</c:f>
            </c:strRef>
          </c:cat>
          <c:val>
            <c:numRef>
              <c:f>'Iteration 1'!$L$2:$L$30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cat>
            <c:strRef>
              <c:f>'Iteration 1'!$K$2:$K$39</c:f>
            </c:strRef>
          </c:cat>
          <c:val>
            <c:numRef>
              <c:f>'Iteration 1'!$M$2:$M$39</c:f>
              <c:numCache/>
            </c:numRef>
          </c:val>
          <c:smooth val="0"/>
        </c:ser>
        <c:axId val="756967696"/>
        <c:axId val="321171215"/>
      </c:lineChart>
      <c:catAx>
        <c:axId val="7569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Iteration Timeline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21171215"/>
      </c:catAx>
      <c:valAx>
        <c:axId val="321171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967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35</xdr:row>
      <xdr:rowOff>133350</xdr:rowOff>
    </xdr:from>
    <xdr:ext cx="6591300" cy="3524250"/>
    <xdr:graphicFrame>
      <xdr:nvGraphicFramePr>
        <xdr:cNvPr descr="Chart 0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2" max="2" width="26.71"/>
    <col customWidth="1" min="3" max="3" width="63.29"/>
    <col customWidth="1" min="4" max="4" width="9.57"/>
    <col customWidth="1" min="5" max="5" width="8.71"/>
    <col customWidth="1" min="6" max="6" width="3.29"/>
    <col customWidth="1" min="7" max="7" width="10.14"/>
    <col customWidth="1" min="8" max="8" width="44.71"/>
    <col customWidth="1" min="9" max="20" width="17.14"/>
    <col customWidth="1" min="21" max="26" width="8.0"/>
  </cols>
  <sheetData>
    <row r="1" ht="40.5" customHeight="1">
      <c r="A1" s="1">
        <f>MAX(A2:A204)+1</f>
        <v>22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</row>
    <row r="2" ht="12.75" customHeight="1">
      <c r="A2" s="8">
        <v>1.0</v>
      </c>
      <c r="B2" s="9" t="s">
        <v>7</v>
      </c>
      <c r="C2" s="10" t="s">
        <v>8</v>
      </c>
      <c r="D2" s="11" t="s">
        <v>9</v>
      </c>
      <c r="E2" s="12">
        <v>0.3</v>
      </c>
      <c r="F2" s="11">
        <v>30.0</v>
      </c>
      <c r="G2" s="13" t="s">
        <v>10</v>
      </c>
      <c r="H2" s="14"/>
    </row>
    <row r="3" ht="12.75" customHeight="1">
      <c r="A3" s="8">
        <v>2.0</v>
      </c>
      <c r="B3" s="15" t="s">
        <v>11</v>
      </c>
      <c r="C3" s="16" t="s">
        <v>12</v>
      </c>
      <c r="D3" s="11" t="s">
        <v>9</v>
      </c>
      <c r="E3" s="12">
        <v>0.3</v>
      </c>
      <c r="F3" s="17">
        <v>30.0</v>
      </c>
      <c r="G3" s="13" t="s">
        <v>10</v>
      </c>
      <c r="H3" s="14"/>
    </row>
    <row r="4" ht="12.75" customHeight="1">
      <c r="A4" s="8">
        <v>3.0</v>
      </c>
      <c r="B4" s="15" t="s">
        <v>13</v>
      </c>
      <c r="C4" s="18" t="s">
        <v>14</v>
      </c>
      <c r="D4" s="11" t="s">
        <v>9</v>
      </c>
      <c r="E4" s="12">
        <v>0.3</v>
      </c>
      <c r="F4" s="11">
        <v>30.0</v>
      </c>
      <c r="G4" s="13" t="s">
        <v>10</v>
      </c>
      <c r="H4" s="14"/>
    </row>
    <row r="5" ht="12.75" customHeight="1">
      <c r="A5" s="8">
        <v>4.0</v>
      </c>
      <c r="B5" s="11" t="s">
        <v>15</v>
      </c>
      <c r="C5" s="17" t="s">
        <v>16</v>
      </c>
      <c r="D5" s="11" t="s">
        <v>9</v>
      </c>
      <c r="E5" s="12">
        <v>0.5</v>
      </c>
      <c r="F5" s="11">
        <v>10.0</v>
      </c>
      <c r="G5" s="13" t="s">
        <v>10</v>
      </c>
      <c r="H5" s="14"/>
    </row>
    <row r="6" ht="12.75" customHeight="1">
      <c r="A6" s="8">
        <v>5.0</v>
      </c>
      <c r="B6" s="11" t="s">
        <v>17</v>
      </c>
      <c r="C6" s="17" t="s">
        <v>16</v>
      </c>
      <c r="D6" s="11" t="s">
        <v>9</v>
      </c>
      <c r="E6" s="12">
        <v>0.3</v>
      </c>
      <c r="F6" s="17">
        <v>10.0</v>
      </c>
      <c r="G6" s="13" t="s">
        <v>10</v>
      </c>
      <c r="H6" s="14"/>
    </row>
    <row r="7" ht="12.75" customHeight="1">
      <c r="A7" s="8">
        <v>6.0</v>
      </c>
      <c r="B7" s="19" t="s">
        <v>18</v>
      </c>
      <c r="C7" s="17" t="s">
        <v>16</v>
      </c>
      <c r="D7" s="11" t="s">
        <v>9</v>
      </c>
      <c r="E7" s="12">
        <v>0.5</v>
      </c>
      <c r="F7" s="11">
        <v>30.0</v>
      </c>
      <c r="G7" s="13" t="s">
        <v>10</v>
      </c>
      <c r="H7" s="20"/>
    </row>
    <row r="8" ht="12.75" customHeight="1">
      <c r="A8" s="8">
        <v>7.0</v>
      </c>
      <c r="B8" s="18" t="s">
        <v>19</v>
      </c>
      <c r="C8" s="18" t="s">
        <v>20</v>
      </c>
      <c r="D8" s="11" t="s">
        <v>9</v>
      </c>
      <c r="E8" s="12">
        <v>0.3</v>
      </c>
      <c r="F8" s="17">
        <v>30.0</v>
      </c>
      <c r="G8" s="13" t="s">
        <v>21</v>
      </c>
      <c r="H8" s="20"/>
    </row>
    <row r="9" ht="12.75" customHeight="1">
      <c r="A9" s="8">
        <v>8.0</v>
      </c>
      <c r="B9" s="18" t="s">
        <v>22</v>
      </c>
      <c r="C9" s="18" t="s">
        <v>23</v>
      </c>
      <c r="D9" s="11" t="s">
        <v>9</v>
      </c>
      <c r="E9" s="12">
        <v>0.3</v>
      </c>
      <c r="F9" s="11">
        <v>30.0</v>
      </c>
      <c r="G9" s="21" t="s">
        <v>21</v>
      </c>
      <c r="H9" s="20"/>
    </row>
    <row r="10" ht="12.75" customHeight="1">
      <c r="A10" s="8">
        <v>9.0</v>
      </c>
      <c r="B10" s="22" t="s">
        <v>24</v>
      </c>
      <c r="C10" s="17"/>
      <c r="D10" s="11" t="s">
        <v>9</v>
      </c>
      <c r="E10" s="12">
        <v>0.5</v>
      </c>
      <c r="F10" s="11">
        <v>10.0</v>
      </c>
      <c r="G10" s="13" t="s">
        <v>21</v>
      </c>
      <c r="H10" s="20"/>
    </row>
    <row r="11" ht="12.75" customHeight="1">
      <c r="A11" s="23">
        <v>10.0</v>
      </c>
      <c r="B11" s="22" t="s">
        <v>25</v>
      </c>
      <c r="C11" s="17"/>
      <c r="D11" s="11" t="s">
        <v>9</v>
      </c>
      <c r="E11" s="12">
        <v>0.5</v>
      </c>
      <c r="F11" s="17">
        <v>10.0</v>
      </c>
      <c r="G11" s="21" t="s">
        <v>21</v>
      </c>
      <c r="H11" s="20"/>
    </row>
    <row r="12" ht="12.75" customHeight="1">
      <c r="A12" s="23">
        <v>11.0</v>
      </c>
      <c r="B12" s="22" t="s">
        <v>26</v>
      </c>
      <c r="C12" s="17"/>
      <c r="D12" s="11" t="s">
        <v>9</v>
      </c>
      <c r="E12" s="12">
        <v>0.5</v>
      </c>
      <c r="F12" s="17">
        <v>10.0</v>
      </c>
      <c r="G12" s="21" t="s">
        <v>21</v>
      </c>
      <c r="H12" s="20"/>
    </row>
    <row r="13" ht="12.75" customHeight="1">
      <c r="A13" s="8">
        <v>12.0</v>
      </c>
      <c r="B13" s="22" t="s">
        <v>27</v>
      </c>
      <c r="C13" s="17"/>
      <c r="D13" s="11" t="s">
        <v>9</v>
      </c>
      <c r="E13" s="12">
        <v>0.5</v>
      </c>
      <c r="F13" s="17">
        <v>10.0</v>
      </c>
      <c r="G13" s="21" t="s">
        <v>21</v>
      </c>
      <c r="H13" s="20"/>
    </row>
    <row r="14" ht="12.75" customHeight="1">
      <c r="A14" s="8">
        <v>13.0</v>
      </c>
      <c r="B14" s="22" t="s">
        <v>28</v>
      </c>
      <c r="C14" s="17"/>
      <c r="D14" s="11" t="s">
        <v>9</v>
      </c>
      <c r="E14" s="12">
        <v>0.5</v>
      </c>
      <c r="F14" s="17">
        <v>10.0</v>
      </c>
      <c r="G14" s="21" t="s">
        <v>21</v>
      </c>
      <c r="H14" s="20"/>
    </row>
    <row r="15" ht="12.75" customHeight="1">
      <c r="A15" s="8">
        <v>14.0</v>
      </c>
      <c r="B15" s="22" t="s">
        <v>29</v>
      </c>
      <c r="C15" s="17"/>
      <c r="D15" s="11" t="s">
        <v>9</v>
      </c>
      <c r="E15" s="12">
        <v>0.5</v>
      </c>
      <c r="F15" s="17">
        <v>10.0</v>
      </c>
      <c r="G15" s="21" t="s">
        <v>21</v>
      </c>
      <c r="H15" s="20"/>
    </row>
    <row r="16" ht="12.75" customHeight="1">
      <c r="A16" s="8">
        <v>15.0</v>
      </c>
      <c r="B16" s="22" t="s">
        <v>30</v>
      </c>
      <c r="C16" s="17"/>
      <c r="D16" s="11" t="s">
        <v>9</v>
      </c>
      <c r="E16" s="12">
        <v>0.5</v>
      </c>
      <c r="F16" s="17">
        <v>10.0</v>
      </c>
      <c r="G16" s="21" t="s">
        <v>21</v>
      </c>
      <c r="H16" s="20"/>
    </row>
    <row r="17" ht="12.75" customHeight="1">
      <c r="A17" s="23">
        <v>16.0</v>
      </c>
      <c r="B17" s="22" t="s">
        <v>31</v>
      </c>
      <c r="C17" s="17"/>
      <c r="D17" s="11" t="s">
        <v>9</v>
      </c>
      <c r="E17" s="12">
        <v>0.5</v>
      </c>
      <c r="F17" s="17">
        <v>10.0</v>
      </c>
      <c r="G17" s="21" t="s">
        <v>21</v>
      </c>
      <c r="H17" s="20"/>
    </row>
    <row r="18" ht="12.75" customHeight="1">
      <c r="A18" s="8">
        <v>17.0</v>
      </c>
      <c r="B18" s="22" t="s">
        <v>32</v>
      </c>
      <c r="C18" s="17"/>
      <c r="D18" s="11" t="s">
        <v>9</v>
      </c>
      <c r="E18" s="12">
        <v>0.5</v>
      </c>
      <c r="F18" s="17">
        <v>10.0</v>
      </c>
      <c r="G18" s="21" t="s">
        <v>21</v>
      </c>
      <c r="H18" s="20"/>
    </row>
    <row r="19" ht="12.75" customHeight="1">
      <c r="A19" s="23">
        <v>18.0</v>
      </c>
      <c r="B19" s="22" t="s">
        <v>33</v>
      </c>
      <c r="C19" s="17"/>
      <c r="D19" s="11" t="s">
        <v>9</v>
      </c>
      <c r="E19" s="12">
        <v>0.5</v>
      </c>
      <c r="F19" s="17">
        <v>10.0</v>
      </c>
      <c r="G19" s="21" t="s">
        <v>21</v>
      </c>
      <c r="H19" s="20"/>
    </row>
    <row r="20" ht="12.75" customHeight="1">
      <c r="A20" s="8">
        <v>19.0</v>
      </c>
      <c r="B20" s="22" t="s">
        <v>34</v>
      </c>
      <c r="C20" s="17"/>
      <c r="D20" s="11" t="s">
        <v>9</v>
      </c>
      <c r="E20" s="12">
        <v>0.5</v>
      </c>
      <c r="F20" s="17">
        <v>10.0</v>
      </c>
      <c r="G20" s="21" t="s">
        <v>21</v>
      </c>
      <c r="H20" s="20"/>
    </row>
    <row r="21" ht="12.75" customHeight="1">
      <c r="A21" s="23">
        <v>20.0</v>
      </c>
      <c r="B21" s="22" t="s">
        <v>35</v>
      </c>
      <c r="C21" s="11"/>
      <c r="D21" s="11" t="s">
        <v>9</v>
      </c>
      <c r="E21" s="12">
        <v>0.5</v>
      </c>
      <c r="F21" s="17">
        <v>10.0</v>
      </c>
      <c r="G21" s="21" t="s">
        <v>21</v>
      </c>
      <c r="H21" s="20"/>
    </row>
    <row r="22" ht="12.75" customHeight="1">
      <c r="A22" s="8">
        <v>21.0</v>
      </c>
      <c r="B22" s="22" t="s">
        <v>36</v>
      </c>
      <c r="C22" s="17"/>
      <c r="D22" s="11" t="s">
        <v>9</v>
      </c>
      <c r="E22" s="17">
        <v>0.5</v>
      </c>
      <c r="F22" s="17">
        <v>10.0</v>
      </c>
      <c r="G22" s="13" t="s">
        <v>21</v>
      </c>
      <c r="H22" s="20"/>
    </row>
    <row r="23" ht="12.75" customHeight="1">
      <c r="A23" s="24"/>
      <c r="B23" s="25"/>
      <c r="G23" s="26"/>
    </row>
    <row r="24" ht="12.75" customHeight="1">
      <c r="A24" s="27"/>
      <c r="G24" s="26"/>
    </row>
    <row r="25" ht="12.75" customHeight="1">
      <c r="A25" s="27"/>
      <c r="G25" s="26"/>
    </row>
    <row r="26" ht="12.75" customHeight="1">
      <c r="A26" s="27"/>
      <c r="G26" s="26"/>
    </row>
    <row r="27" ht="12.75" customHeight="1">
      <c r="A27" s="27"/>
      <c r="G27" s="26"/>
    </row>
    <row r="28" ht="12.75" customHeight="1">
      <c r="A28" s="27"/>
      <c r="G28" s="26"/>
    </row>
    <row r="29" ht="12.75" customHeight="1">
      <c r="A29" s="27"/>
      <c r="G29" s="26"/>
    </row>
    <row r="30" ht="12.75" customHeight="1">
      <c r="A30" s="27"/>
      <c r="G30" s="26"/>
    </row>
    <row r="31" ht="12.75" customHeight="1">
      <c r="A31" s="27"/>
      <c r="G31" s="26"/>
    </row>
    <row r="32" ht="12.75" customHeight="1">
      <c r="A32" s="27"/>
      <c r="G32" s="26"/>
    </row>
    <row r="33" ht="12.75" customHeight="1">
      <c r="A33" s="27"/>
      <c r="G33" s="26"/>
    </row>
    <row r="34" ht="12.75" customHeight="1">
      <c r="A34" s="27"/>
      <c r="G34" s="26"/>
    </row>
    <row r="35" ht="12.75" customHeight="1">
      <c r="A35" s="27"/>
      <c r="G35" s="26"/>
    </row>
    <row r="36" ht="12.75" customHeight="1">
      <c r="A36" s="27"/>
      <c r="G36" s="26"/>
    </row>
    <row r="37" ht="12.75" customHeight="1">
      <c r="A37" s="27"/>
      <c r="G37" s="26"/>
    </row>
    <row r="38" ht="12.75" customHeight="1">
      <c r="A38" s="27"/>
      <c r="G38" s="26"/>
    </row>
    <row r="39" ht="12.75" customHeight="1">
      <c r="A39" s="27"/>
      <c r="G39" s="26"/>
    </row>
    <row r="40" ht="12.75" customHeight="1">
      <c r="A40" s="27"/>
      <c r="G40" s="26"/>
    </row>
    <row r="41" ht="12.75" customHeight="1">
      <c r="A41" s="27"/>
      <c r="G41" s="26"/>
    </row>
    <row r="42" ht="12.75" customHeight="1">
      <c r="A42" s="27"/>
      <c r="G42" s="26"/>
    </row>
    <row r="43" ht="12.75" customHeight="1">
      <c r="A43" s="27"/>
      <c r="G43" s="26"/>
    </row>
    <row r="44" ht="12.75" customHeight="1">
      <c r="A44" s="27"/>
      <c r="G44" s="26"/>
    </row>
    <row r="45" ht="12.75" customHeight="1">
      <c r="A45" s="27"/>
      <c r="G45" s="26"/>
    </row>
    <row r="46" ht="12.75" customHeight="1">
      <c r="A46" s="27"/>
      <c r="G46" s="26"/>
    </row>
    <row r="47" ht="12.75" customHeight="1">
      <c r="A47" s="27"/>
      <c r="G47" s="26"/>
    </row>
    <row r="48" ht="12.75" customHeight="1">
      <c r="A48" s="27"/>
      <c r="G48" s="26"/>
    </row>
    <row r="49" ht="12.75" customHeight="1">
      <c r="A49" s="27"/>
      <c r="G49" s="26"/>
    </row>
    <row r="50" ht="12.75" customHeight="1">
      <c r="A50" s="27"/>
      <c r="G50" s="26"/>
    </row>
    <row r="51" ht="12.75" customHeight="1">
      <c r="A51" s="27"/>
      <c r="G51" s="26"/>
    </row>
    <row r="52" ht="12.75" customHeight="1">
      <c r="A52" s="27"/>
      <c r="G52" s="26"/>
    </row>
    <row r="53" ht="12.75" customHeight="1">
      <c r="A53" s="27"/>
      <c r="G53" s="26"/>
    </row>
    <row r="54" ht="12.75" customHeight="1">
      <c r="A54" s="27"/>
      <c r="G54" s="26"/>
    </row>
    <row r="55" ht="12.75" customHeight="1">
      <c r="A55" s="27"/>
      <c r="G55" s="26"/>
    </row>
    <row r="56" ht="12.75" customHeight="1">
      <c r="A56" s="27"/>
      <c r="G56" s="26"/>
    </row>
    <row r="57" ht="12.75" customHeight="1">
      <c r="A57" s="27"/>
      <c r="G57" s="26"/>
    </row>
    <row r="58" ht="12.75" customHeight="1">
      <c r="A58" s="27"/>
      <c r="G58" s="26"/>
    </row>
    <row r="59" ht="12.75" customHeight="1">
      <c r="A59" s="27"/>
      <c r="G59" s="26"/>
    </row>
    <row r="60" ht="12.75" customHeight="1">
      <c r="A60" s="27"/>
      <c r="G60" s="26"/>
    </row>
    <row r="61" ht="12.75" customHeight="1">
      <c r="A61" s="27"/>
      <c r="G61" s="26"/>
    </row>
    <row r="62" ht="12.75" customHeight="1">
      <c r="A62" s="27"/>
      <c r="G62" s="26"/>
    </row>
    <row r="63" ht="12.75" customHeight="1">
      <c r="A63" s="27"/>
      <c r="G63" s="26"/>
    </row>
    <row r="64" ht="12.75" customHeight="1">
      <c r="A64" s="27"/>
      <c r="G64" s="26"/>
    </row>
    <row r="65" ht="12.75" customHeight="1">
      <c r="A65" s="27"/>
      <c r="G65" s="26"/>
    </row>
    <row r="66" ht="12.75" customHeight="1">
      <c r="A66" s="27"/>
      <c r="G66" s="26"/>
    </row>
    <row r="67" ht="12.75" customHeight="1">
      <c r="A67" s="27"/>
      <c r="G67" s="26"/>
    </row>
    <row r="68" ht="12.75" customHeight="1">
      <c r="A68" s="27"/>
      <c r="G68" s="26"/>
    </row>
    <row r="69" ht="12.75" customHeight="1">
      <c r="A69" s="27"/>
      <c r="G69" s="26"/>
    </row>
    <row r="70" ht="12.75" customHeight="1">
      <c r="A70" s="27"/>
      <c r="G70" s="26"/>
    </row>
    <row r="71" ht="12.75" customHeight="1">
      <c r="A71" s="27"/>
      <c r="G71" s="26"/>
    </row>
    <row r="72" ht="12.75" customHeight="1">
      <c r="A72" s="28"/>
      <c r="G72" s="26"/>
    </row>
    <row r="73" ht="12.75" customHeight="1">
      <c r="A73" s="28"/>
      <c r="G73" s="26"/>
    </row>
    <row r="74" ht="12.75" customHeight="1">
      <c r="A74" s="28"/>
      <c r="G74" s="26"/>
    </row>
    <row r="75" ht="12.75" customHeight="1">
      <c r="A75" s="28"/>
      <c r="G75" s="26"/>
    </row>
    <row r="76" ht="12.75" customHeight="1">
      <c r="A76" s="28"/>
      <c r="G76" s="26"/>
    </row>
    <row r="77" ht="12.75" customHeight="1">
      <c r="A77" s="28"/>
      <c r="G77" s="26"/>
    </row>
    <row r="78" ht="12.75" customHeight="1">
      <c r="A78" s="28"/>
      <c r="G78" s="26"/>
    </row>
    <row r="79" ht="12.75" customHeight="1">
      <c r="A79" s="28"/>
      <c r="G79" s="26"/>
    </row>
    <row r="80" ht="12.75" customHeight="1">
      <c r="A80" s="28"/>
      <c r="G80" s="26"/>
    </row>
    <row r="81" ht="12.75" customHeight="1">
      <c r="A81" s="28"/>
      <c r="G81" s="26"/>
    </row>
    <row r="82" ht="12.75" customHeight="1">
      <c r="A82" s="28"/>
      <c r="G82" s="26"/>
    </row>
    <row r="83" ht="12.75" customHeight="1">
      <c r="A83" s="28"/>
      <c r="G83" s="26"/>
    </row>
    <row r="84" ht="12.75" customHeight="1">
      <c r="A84" s="28"/>
      <c r="G84" s="26"/>
    </row>
    <row r="85" ht="12.75" customHeight="1">
      <c r="A85" s="28"/>
      <c r="G85" s="26"/>
    </row>
    <row r="86" ht="12.75" customHeight="1">
      <c r="A86" s="28"/>
      <c r="G86" s="26"/>
    </row>
    <row r="87" ht="12.75" customHeight="1">
      <c r="A87" s="28"/>
      <c r="G87" s="26"/>
    </row>
    <row r="88" ht="12.75" customHeight="1">
      <c r="A88" s="28"/>
      <c r="G88" s="26"/>
    </row>
    <row r="89" ht="12.75" customHeight="1">
      <c r="A89" s="28"/>
      <c r="G89" s="26"/>
    </row>
    <row r="90" ht="12.75" customHeight="1">
      <c r="A90" s="28"/>
      <c r="G90" s="26"/>
    </row>
    <row r="91" ht="12.75" customHeight="1">
      <c r="A91" s="28"/>
      <c r="G91" s="26"/>
    </row>
    <row r="92" ht="12.75" customHeight="1">
      <c r="A92" s="28"/>
      <c r="G92" s="26"/>
    </row>
    <row r="93" ht="12.75" customHeight="1">
      <c r="A93" s="28"/>
      <c r="G93" s="26"/>
    </row>
    <row r="94" ht="12.75" customHeight="1">
      <c r="A94" s="28"/>
      <c r="G94" s="26"/>
    </row>
    <row r="95" ht="12.75" customHeight="1">
      <c r="A95" s="28"/>
      <c r="G95" s="26"/>
    </row>
    <row r="96" ht="12.75" customHeight="1">
      <c r="A96" s="28"/>
      <c r="G96" s="26"/>
    </row>
    <row r="97" ht="12.75" customHeight="1">
      <c r="A97" s="28"/>
      <c r="G97" s="26"/>
    </row>
    <row r="98" ht="12.75" customHeight="1">
      <c r="A98" s="28"/>
      <c r="G98" s="26"/>
    </row>
    <row r="99" ht="12.75" customHeight="1">
      <c r="A99" s="28"/>
      <c r="G99" s="26"/>
    </row>
    <row r="100" ht="12.75" customHeight="1">
      <c r="A100" s="28"/>
      <c r="G100" s="26"/>
    </row>
    <row r="101" ht="12.75" customHeight="1">
      <c r="A101" s="28"/>
      <c r="G101" s="26"/>
    </row>
    <row r="102" ht="12.75" customHeight="1">
      <c r="A102" s="28"/>
      <c r="G102" s="26"/>
    </row>
    <row r="103" ht="12.75" customHeight="1">
      <c r="A103" s="28"/>
      <c r="G103" s="26"/>
    </row>
    <row r="104" ht="12.75" customHeight="1">
      <c r="A104" s="28"/>
      <c r="G104" s="26"/>
    </row>
    <row r="105" ht="12.75" customHeight="1">
      <c r="A105" s="28"/>
      <c r="G105" s="26"/>
    </row>
    <row r="106" ht="12.75" customHeight="1">
      <c r="A106" s="28"/>
      <c r="G106" s="26"/>
    </row>
    <row r="107" ht="12.75" customHeight="1">
      <c r="A107" s="28"/>
      <c r="G107" s="26"/>
    </row>
    <row r="108" ht="12.75" customHeight="1">
      <c r="A108" s="28"/>
      <c r="G108" s="26"/>
    </row>
    <row r="109" ht="12.75" customHeight="1">
      <c r="A109" s="28"/>
      <c r="G109" s="26"/>
    </row>
    <row r="110" ht="12.75" customHeight="1">
      <c r="A110" s="28"/>
      <c r="G110" s="26"/>
    </row>
    <row r="111" ht="12.75" customHeight="1">
      <c r="A111" s="28"/>
      <c r="G111" s="26"/>
    </row>
    <row r="112" ht="12.75" customHeight="1">
      <c r="A112" s="28"/>
      <c r="G112" s="26"/>
    </row>
    <row r="113" ht="12.75" customHeight="1">
      <c r="A113" s="28"/>
      <c r="G113" s="26"/>
    </row>
    <row r="114" ht="12.75" customHeight="1">
      <c r="A114" s="28"/>
      <c r="G114" s="26"/>
    </row>
    <row r="115" ht="12.75" customHeight="1">
      <c r="A115" s="28"/>
      <c r="G115" s="26"/>
    </row>
    <row r="116" ht="12.75" customHeight="1">
      <c r="A116" s="28"/>
      <c r="G116" s="26"/>
    </row>
    <row r="117" ht="12.75" customHeight="1">
      <c r="A117" s="28"/>
      <c r="G117" s="26"/>
    </row>
    <row r="118" ht="12.75" customHeight="1">
      <c r="A118" s="28"/>
      <c r="G118" s="26"/>
    </row>
    <row r="119" ht="12.75" customHeight="1">
      <c r="A119" s="28"/>
      <c r="G119" s="26"/>
    </row>
    <row r="120" ht="12.75" customHeight="1">
      <c r="A120" s="28"/>
      <c r="G120" s="26"/>
    </row>
    <row r="121" ht="12.75" customHeight="1">
      <c r="A121" s="28"/>
      <c r="G121" s="26"/>
    </row>
    <row r="122" ht="12.75" customHeight="1">
      <c r="A122" s="28"/>
      <c r="G122" s="26"/>
    </row>
    <row r="123" ht="12.75" customHeight="1">
      <c r="A123" s="28"/>
      <c r="G123" s="26"/>
    </row>
    <row r="124" ht="12.75" customHeight="1">
      <c r="A124" s="28"/>
      <c r="G124" s="26"/>
    </row>
    <row r="125" ht="12.75" customHeight="1">
      <c r="A125" s="28"/>
      <c r="G125" s="26"/>
    </row>
    <row r="126" ht="12.75" customHeight="1">
      <c r="A126" s="28"/>
      <c r="G126" s="26"/>
    </row>
    <row r="127" ht="12.75" customHeight="1">
      <c r="A127" s="28"/>
      <c r="G127" s="26"/>
    </row>
    <row r="128" ht="12.75" customHeight="1">
      <c r="A128" s="28"/>
      <c r="G128" s="26"/>
    </row>
    <row r="129" ht="12.75" customHeight="1">
      <c r="A129" s="28"/>
      <c r="G129" s="26"/>
    </row>
    <row r="130" ht="12.75" customHeight="1">
      <c r="A130" s="28"/>
      <c r="G130" s="26"/>
    </row>
    <row r="131" ht="12.75" customHeight="1">
      <c r="A131" s="28"/>
      <c r="G131" s="26"/>
    </row>
    <row r="132" ht="12.75" customHeight="1">
      <c r="A132" s="28"/>
      <c r="G132" s="26"/>
    </row>
    <row r="133" ht="12.75" customHeight="1">
      <c r="A133" s="28"/>
      <c r="G133" s="26"/>
    </row>
    <row r="134" ht="12.75" customHeight="1">
      <c r="A134" s="28"/>
      <c r="G134" s="26"/>
    </row>
    <row r="135" ht="12.75" customHeight="1">
      <c r="A135" s="28"/>
      <c r="G135" s="26"/>
    </row>
    <row r="136" ht="12.75" customHeight="1">
      <c r="A136" s="28"/>
      <c r="G136" s="26"/>
    </row>
    <row r="137" ht="12.75" customHeight="1">
      <c r="A137" s="28"/>
      <c r="G137" s="26"/>
    </row>
    <row r="138" ht="12.75" customHeight="1">
      <c r="A138" s="28"/>
      <c r="G138" s="26"/>
    </row>
    <row r="139" ht="12.75" customHeight="1">
      <c r="A139" s="28"/>
      <c r="G139" s="26"/>
    </row>
    <row r="140" ht="12.75" customHeight="1">
      <c r="A140" s="28"/>
      <c r="G140" s="26"/>
    </row>
    <row r="141" ht="12.75" customHeight="1">
      <c r="A141" s="28"/>
      <c r="G141" s="26"/>
    </row>
    <row r="142" ht="12.75" customHeight="1">
      <c r="A142" s="28"/>
      <c r="G142" s="26"/>
    </row>
    <row r="143" ht="12.75" customHeight="1">
      <c r="A143" s="28"/>
      <c r="G143" s="26"/>
    </row>
    <row r="144" ht="12.75" customHeight="1">
      <c r="A144" s="28"/>
      <c r="G144" s="26"/>
    </row>
    <row r="145" ht="12.75" customHeight="1">
      <c r="A145" s="28"/>
      <c r="G145" s="26"/>
    </row>
    <row r="146" ht="12.75" customHeight="1">
      <c r="A146" s="28"/>
      <c r="G146" s="26"/>
    </row>
    <row r="147" ht="12.75" customHeight="1">
      <c r="A147" s="28"/>
      <c r="G147" s="26"/>
    </row>
    <row r="148" ht="12.75" customHeight="1">
      <c r="A148" s="28"/>
      <c r="G148" s="26"/>
    </row>
    <row r="149" ht="12.75" customHeight="1">
      <c r="A149" s="28"/>
      <c r="G149" s="26"/>
    </row>
    <row r="150" ht="12.75" customHeight="1">
      <c r="A150" s="28"/>
      <c r="G150" s="26"/>
    </row>
    <row r="151" ht="12.75" customHeight="1">
      <c r="A151" s="28"/>
      <c r="G151" s="26"/>
    </row>
    <row r="152" ht="12.75" customHeight="1">
      <c r="A152" s="28"/>
      <c r="G152" s="26"/>
    </row>
    <row r="153" ht="12.75" customHeight="1">
      <c r="A153" s="28"/>
      <c r="G153" s="26"/>
    </row>
    <row r="154" ht="12.75" customHeight="1">
      <c r="A154" s="28"/>
      <c r="G154" s="26"/>
    </row>
    <row r="155" ht="12.75" customHeight="1">
      <c r="A155" s="28"/>
      <c r="G155" s="26"/>
    </row>
    <row r="156" ht="12.75" customHeight="1">
      <c r="A156" s="28"/>
      <c r="G156" s="26"/>
    </row>
    <row r="157" ht="12.75" customHeight="1">
      <c r="A157" s="28"/>
      <c r="G157" s="26"/>
    </row>
    <row r="158" ht="12.75" customHeight="1">
      <c r="A158" s="28"/>
      <c r="G158" s="26"/>
    </row>
    <row r="159" ht="12.75" customHeight="1">
      <c r="A159" s="28"/>
      <c r="G159" s="26"/>
    </row>
    <row r="160" ht="12.75" customHeight="1">
      <c r="A160" s="28"/>
      <c r="G160" s="26"/>
    </row>
    <row r="161" ht="12.75" customHeight="1">
      <c r="A161" s="28"/>
      <c r="G161" s="26"/>
    </row>
    <row r="162" ht="12.75" customHeight="1">
      <c r="A162" s="28"/>
      <c r="G162" s="26"/>
    </row>
    <row r="163" ht="12.75" customHeight="1">
      <c r="A163" s="28"/>
      <c r="G163" s="26"/>
    </row>
    <row r="164" ht="12.75" customHeight="1">
      <c r="A164" s="28"/>
      <c r="G164" s="26"/>
    </row>
    <row r="165" ht="12.75" customHeight="1">
      <c r="A165" s="28"/>
      <c r="G165" s="26"/>
    </row>
    <row r="166" ht="12.75" customHeight="1">
      <c r="A166" s="28"/>
      <c r="G166" s="26"/>
    </row>
    <row r="167" ht="12.75" customHeight="1">
      <c r="A167" s="28"/>
      <c r="G167" s="26"/>
    </row>
    <row r="168" ht="12.75" customHeight="1">
      <c r="A168" s="28"/>
      <c r="G168" s="26"/>
    </row>
    <row r="169" ht="12.75" customHeight="1">
      <c r="A169" s="28"/>
      <c r="G169" s="26"/>
    </row>
    <row r="170" ht="12.75" customHeight="1">
      <c r="A170" s="28"/>
      <c r="G170" s="26"/>
    </row>
    <row r="171" ht="12.75" customHeight="1">
      <c r="A171" s="28"/>
      <c r="G171" s="26"/>
    </row>
    <row r="172" ht="12.75" customHeight="1">
      <c r="A172" s="28"/>
      <c r="G172" s="26"/>
    </row>
    <row r="173" ht="12.75" customHeight="1">
      <c r="A173" s="28"/>
      <c r="G173" s="26"/>
    </row>
    <row r="174" ht="12.75" customHeight="1">
      <c r="A174" s="28"/>
      <c r="G174" s="26"/>
    </row>
    <row r="175" ht="12.75" customHeight="1">
      <c r="A175" s="28"/>
      <c r="G175" s="26"/>
    </row>
    <row r="176" ht="12.75" customHeight="1">
      <c r="A176" s="28"/>
      <c r="G176" s="26"/>
    </row>
    <row r="177" ht="12.75" customHeight="1">
      <c r="A177" s="28"/>
      <c r="G177" s="26"/>
    </row>
    <row r="178" ht="12.75" customHeight="1">
      <c r="A178" s="28"/>
      <c r="G178" s="26"/>
    </row>
    <row r="179" ht="12.75" customHeight="1">
      <c r="A179" s="28"/>
      <c r="G179" s="26"/>
    </row>
    <row r="180" ht="12.75" customHeight="1">
      <c r="A180" s="28"/>
      <c r="G180" s="26"/>
    </row>
    <row r="181" ht="12.75" customHeight="1">
      <c r="A181" s="28"/>
      <c r="G181" s="26"/>
    </row>
    <row r="182" ht="12.75" customHeight="1">
      <c r="A182" s="28"/>
      <c r="G182" s="26"/>
    </row>
    <row r="183" ht="12.75" customHeight="1">
      <c r="A183" s="28"/>
      <c r="G183" s="26"/>
    </row>
    <row r="184" ht="12.75" customHeight="1">
      <c r="A184" s="28"/>
      <c r="G184" s="26"/>
    </row>
    <row r="185" ht="12.75" customHeight="1">
      <c r="A185" s="28"/>
      <c r="G185" s="26"/>
    </row>
    <row r="186" ht="12.75" customHeight="1">
      <c r="A186" s="28"/>
      <c r="G186" s="26"/>
    </row>
    <row r="187" ht="12.75" customHeight="1">
      <c r="A187" s="28"/>
      <c r="G187" s="26"/>
    </row>
    <row r="188" ht="12.75" customHeight="1">
      <c r="A188" s="28"/>
      <c r="G188" s="26"/>
    </row>
    <row r="189" ht="12.75" customHeight="1">
      <c r="A189" s="28"/>
      <c r="G189" s="26"/>
    </row>
    <row r="190" ht="12.75" customHeight="1">
      <c r="A190" s="28"/>
      <c r="G190" s="26"/>
    </row>
    <row r="191" ht="12.75" customHeight="1">
      <c r="A191" s="28"/>
      <c r="G191" s="26"/>
    </row>
    <row r="192" ht="12.75" customHeight="1">
      <c r="A192" s="28"/>
      <c r="G192" s="26"/>
    </row>
    <row r="193" ht="12.75" customHeight="1">
      <c r="A193" s="28"/>
      <c r="G193" s="26"/>
    </row>
    <row r="194" ht="12.75" customHeight="1">
      <c r="A194" s="28"/>
      <c r="G194" s="26"/>
    </row>
    <row r="195" ht="12.75" customHeight="1">
      <c r="A195" s="28"/>
      <c r="G195" s="26"/>
    </row>
    <row r="196" ht="12.75" customHeight="1">
      <c r="A196" s="28"/>
      <c r="G196" s="26"/>
    </row>
    <row r="197" ht="12.75" customHeight="1">
      <c r="A197" s="28"/>
      <c r="G197" s="26"/>
    </row>
    <row r="198" ht="12.75" customHeight="1">
      <c r="A198" s="28"/>
      <c r="G198" s="26"/>
    </row>
    <row r="199" ht="12.75" customHeight="1">
      <c r="A199" s="28"/>
      <c r="G199" s="26"/>
    </row>
    <row r="200" ht="12.75" customHeight="1">
      <c r="A200" s="28"/>
      <c r="G200" s="26"/>
    </row>
    <row r="201" ht="12.75" customHeight="1">
      <c r="A201" s="28"/>
      <c r="G201" s="26"/>
    </row>
    <row r="202" ht="12.75" customHeight="1">
      <c r="A202" s="28"/>
      <c r="G202" s="26"/>
    </row>
    <row r="203" ht="12.75" customHeight="1">
      <c r="A203" s="28"/>
      <c r="G203" s="26"/>
    </row>
    <row r="204" ht="12.75" customHeight="1">
      <c r="A204" s="28"/>
      <c r="G204" s="26"/>
    </row>
    <row r="205" ht="12.75" customHeight="1">
      <c r="A205" s="28"/>
      <c r="G205" s="26"/>
    </row>
    <row r="206" ht="12.75" customHeight="1">
      <c r="A206" s="28"/>
      <c r="G206" s="26"/>
    </row>
    <row r="207" ht="12.75" customHeight="1">
      <c r="A207" s="28"/>
      <c r="G207" s="26"/>
    </row>
    <row r="208" ht="12.75" customHeight="1">
      <c r="A208" s="28"/>
      <c r="G208" s="26"/>
    </row>
    <row r="209" ht="12.75" customHeight="1">
      <c r="A209" s="28"/>
      <c r="G209" s="26"/>
    </row>
    <row r="210" ht="12.75" customHeight="1">
      <c r="A210" s="28"/>
      <c r="G210" s="26"/>
    </row>
    <row r="211" ht="12.75" customHeight="1">
      <c r="A211" s="28"/>
      <c r="G211" s="26"/>
    </row>
    <row r="212" ht="12.75" customHeight="1">
      <c r="A212" s="28"/>
      <c r="G212" s="26"/>
    </row>
    <row r="213" ht="12.75" customHeight="1">
      <c r="A213" s="28"/>
      <c r="G213" s="26"/>
    </row>
    <row r="214" ht="12.75" customHeight="1">
      <c r="A214" s="28"/>
      <c r="G214" s="26"/>
    </row>
    <row r="215" ht="12.75" customHeight="1">
      <c r="A215" s="28"/>
      <c r="G215" s="26"/>
    </row>
    <row r="216" ht="12.75" customHeight="1">
      <c r="A216" s="28"/>
      <c r="G216" s="26"/>
    </row>
    <row r="217" ht="12.75" customHeight="1">
      <c r="A217" s="28"/>
      <c r="G217" s="26"/>
    </row>
    <row r="218" ht="12.75" customHeight="1">
      <c r="A218" s="28"/>
      <c r="G218" s="26"/>
    </row>
    <row r="219" ht="12.75" customHeight="1">
      <c r="A219" s="28"/>
      <c r="G219" s="26"/>
    </row>
    <row r="220" ht="12.75" customHeight="1">
      <c r="A220" s="28"/>
      <c r="G220" s="26"/>
    </row>
    <row r="221" ht="12.75" customHeight="1">
      <c r="A221" s="28"/>
      <c r="G221" s="26"/>
    </row>
    <row r="222" ht="12.75" customHeight="1">
      <c r="A222" s="28"/>
      <c r="G222" s="26"/>
    </row>
    <row r="223" ht="12.75" customHeight="1">
      <c r="A223" s="28"/>
      <c r="G223" s="26"/>
    </row>
    <row r="224" ht="12.75" customHeight="1">
      <c r="A224" s="28"/>
      <c r="G224" s="26"/>
    </row>
    <row r="225" ht="12.75" customHeight="1">
      <c r="A225" s="28"/>
      <c r="G225" s="26"/>
    </row>
    <row r="226" ht="12.75" customHeight="1">
      <c r="A226" s="28"/>
      <c r="G226" s="26"/>
    </row>
    <row r="227" ht="12.75" customHeight="1">
      <c r="A227" s="28"/>
      <c r="G227" s="26"/>
    </row>
    <row r="228" ht="12.75" customHeight="1">
      <c r="A228" s="28"/>
      <c r="G228" s="26"/>
    </row>
    <row r="229" ht="12.75" customHeight="1">
      <c r="A229" s="28"/>
      <c r="G229" s="26"/>
    </row>
    <row r="230" ht="12.75" customHeight="1">
      <c r="A230" s="28"/>
      <c r="G230" s="26"/>
    </row>
    <row r="231" ht="12.75" customHeight="1">
      <c r="A231" s="28"/>
      <c r="G231" s="26"/>
    </row>
    <row r="232" ht="12.75" customHeight="1">
      <c r="A232" s="28"/>
      <c r="G232" s="26"/>
    </row>
    <row r="233" ht="12.75" customHeight="1">
      <c r="A233" s="28"/>
      <c r="G233" s="26"/>
    </row>
    <row r="234" ht="12.75" customHeight="1">
      <c r="A234" s="28"/>
      <c r="G234" s="26"/>
    </row>
    <row r="235" ht="12.75" customHeight="1">
      <c r="A235" s="28"/>
      <c r="G235" s="26"/>
    </row>
    <row r="236" ht="12.75" customHeight="1">
      <c r="A236" s="28"/>
      <c r="G236" s="26"/>
    </row>
    <row r="237" ht="12.75" customHeight="1">
      <c r="A237" s="28"/>
      <c r="G237" s="26"/>
    </row>
    <row r="238" ht="12.75" customHeight="1">
      <c r="A238" s="28"/>
      <c r="G238" s="26"/>
    </row>
    <row r="239" ht="12.75" customHeight="1">
      <c r="A239" s="28"/>
      <c r="G239" s="26"/>
    </row>
    <row r="240" ht="12.75" customHeight="1">
      <c r="A240" s="28"/>
      <c r="G240" s="26"/>
    </row>
    <row r="241" ht="12.75" customHeight="1">
      <c r="A241" s="28"/>
      <c r="G241" s="26"/>
    </row>
    <row r="242" ht="12.75" customHeight="1">
      <c r="A242" s="28"/>
      <c r="G242" s="26"/>
    </row>
    <row r="243" ht="12.75" customHeight="1">
      <c r="A243" s="28"/>
      <c r="G243" s="26"/>
    </row>
    <row r="244" ht="12.75" customHeight="1">
      <c r="A244" s="28"/>
      <c r="G244" s="26"/>
    </row>
    <row r="245" ht="12.75" customHeight="1">
      <c r="A245" s="28"/>
      <c r="G245" s="26"/>
    </row>
    <row r="246" ht="12.75" customHeight="1">
      <c r="A246" s="28"/>
      <c r="G246" s="26"/>
    </row>
    <row r="247" ht="12.75" customHeight="1">
      <c r="A247" s="28"/>
      <c r="G247" s="26"/>
    </row>
    <row r="248" ht="12.75" customHeight="1">
      <c r="A248" s="28"/>
      <c r="G248" s="26"/>
    </row>
    <row r="249" ht="12.75" customHeight="1">
      <c r="A249" s="28"/>
      <c r="G249" s="26"/>
    </row>
    <row r="250" ht="12.75" customHeight="1">
      <c r="A250" s="28"/>
      <c r="G250" s="26"/>
    </row>
    <row r="251" ht="12.75" customHeight="1">
      <c r="A251" s="28"/>
      <c r="G251" s="26"/>
    </row>
    <row r="252" ht="12.75" customHeight="1">
      <c r="A252" s="28"/>
      <c r="G252" s="26"/>
    </row>
    <row r="253" ht="12.75" customHeight="1">
      <c r="A253" s="28"/>
      <c r="G253" s="26"/>
    </row>
    <row r="254" ht="12.75" customHeight="1">
      <c r="A254" s="28"/>
      <c r="G254" s="26"/>
    </row>
    <row r="255" ht="12.75" customHeight="1">
      <c r="A255" s="28"/>
      <c r="G255" s="26"/>
    </row>
    <row r="256" ht="12.75" customHeight="1">
      <c r="A256" s="28"/>
      <c r="G256" s="26"/>
    </row>
    <row r="257" ht="12.75" customHeight="1">
      <c r="A257" s="28"/>
      <c r="G257" s="26"/>
    </row>
    <row r="258" ht="12.75" customHeight="1">
      <c r="A258" s="28"/>
      <c r="G258" s="26"/>
    </row>
    <row r="259" ht="12.75" customHeight="1">
      <c r="A259" s="28"/>
      <c r="G259" s="26"/>
    </row>
    <row r="260" ht="12.75" customHeight="1">
      <c r="A260" s="28"/>
      <c r="G260" s="26"/>
    </row>
    <row r="261" ht="12.75" customHeight="1">
      <c r="A261" s="28"/>
      <c r="G261" s="26"/>
    </row>
    <row r="262" ht="12.75" customHeight="1">
      <c r="A262" s="28"/>
      <c r="G262" s="26"/>
    </row>
    <row r="263" ht="12.75" customHeight="1">
      <c r="A263" s="28"/>
      <c r="G263" s="26"/>
    </row>
    <row r="264" ht="12.75" customHeight="1">
      <c r="A264" s="28"/>
      <c r="G264" s="26"/>
    </row>
    <row r="265" ht="12.75" customHeight="1">
      <c r="A265" s="28"/>
      <c r="G265" s="26"/>
    </row>
    <row r="266" ht="12.75" customHeight="1">
      <c r="A266" s="28"/>
      <c r="G266" s="26"/>
    </row>
    <row r="267" ht="12.75" customHeight="1">
      <c r="A267" s="28"/>
      <c r="G267" s="26"/>
    </row>
    <row r="268" ht="12.75" customHeight="1">
      <c r="A268" s="28"/>
      <c r="G268" s="26"/>
    </row>
    <row r="269" ht="12.75" customHeight="1">
      <c r="A269" s="28"/>
      <c r="G269" s="26"/>
    </row>
    <row r="270" ht="12.75" customHeight="1">
      <c r="A270" s="28"/>
      <c r="G270" s="26"/>
    </row>
    <row r="271" ht="12.75" customHeight="1">
      <c r="A271" s="28"/>
      <c r="G271" s="26"/>
    </row>
    <row r="272" ht="12.75" customHeight="1">
      <c r="A272" s="28"/>
      <c r="G272" s="26"/>
    </row>
    <row r="273" ht="12.75" customHeight="1">
      <c r="A273" s="28"/>
      <c r="G273" s="26"/>
    </row>
    <row r="274" ht="12.75" customHeight="1">
      <c r="A274" s="28"/>
      <c r="G274" s="26"/>
    </row>
    <row r="275" ht="12.75" customHeight="1">
      <c r="A275" s="28"/>
      <c r="G275" s="26"/>
    </row>
    <row r="276" ht="12.75" customHeight="1">
      <c r="A276" s="28"/>
      <c r="G276" s="26"/>
    </row>
    <row r="277" ht="12.75" customHeight="1">
      <c r="A277" s="28"/>
      <c r="G277" s="26"/>
    </row>
    <row r="278" ht="12.75" customHeight="1">
      <c r="A278" s="28"/>
      <c r="G278" s="26"/>
    </row>
    <row r="279" ht="12.75" customHeight="1">
      <c r="A279" s="28"/>
      <c r="G279" s="26"/>
    </row>
    <row r="280" ht="12.75" customHeight="1">
      <c r="A280" s="28"/>
      <c r="G280" s="26"/>
    </row>
    <row r="281" ht="12.75" customHeight="1">
      <c r="A281" s="28"/>
      <c r="G281" s="26"/>
    </row>
    <row r="282" ht="12.75" customHeight="1">
      <c r="A282" s="28"/>
      <c r="G282" s="26"/>
    </row>
    <row r="283" ht="12.75" customHeight="1">
      <c r="A283" s="28"/>
      <c r="G283" s="26"/>
    </row>
    <row r="284" ht="12.75" customHeight="1">
      <c r="A284" s="28"/>
      <c r="G284" s="26"/>
    </row>
    <row r="285" ht="12.75" customHeight="1">
      <c r="A285" s="28"/>
      <c r="G285" s="26"/>
    </row>
    <row r="286" ht="12.75" customHeight="1">
      <c r="A286" s="28"/>
      <c r="G286" s="26"/>
    </row>
    <row r="287" ht="12.75" customHeight="1">
      <c r="A287" s="28"/>
      <c r="G287" s="26"/>
    </row>
    <row r="288" ht="12.75" customHeight="1">
      <c r="A288" s="28"/>
      <c r="G288" s="26"/>
    </row>
    <row r="289" ht="12.75" customHeight="1">
      <c r="A289" s="28"/>
      <c r="G289" s="26"/>
    </row>
    <row r="290" ht="12.75" customHeight="1">
      <c r="A290" s="28"/>
      <c r="G290" s="26"/>
    </row>
    <row r="291" ht="12.75" customHeight="1">
      <c r="A291" s="28"/>
      <c r="G291" s="26"/>
    </row>
    <row r="292" ht="12.75" customHeight="1">
      <c r="A292" s="28"/>
      <c r="G292" s="26"/>
    </row>
    <row r="293" ht="12.75" customHeight="1">
      <c r="A293" s="28"/>
      <c r="G293" s="26"/>
    </row>
    <row r="294" ht="12.75" customHeight="1">
      <c r="A294" s="28"/>
      <c r="G294" s="26"/>
    </row>
    <row r="295" ht="12.75" customHeight="1">
      <c r="A295" s="28"/>
      <c r="G295" s="26"/>
    </row>
    <row r="296" ht="12.75" customHeight="1">
      <c r="A296" s="28"/>
      <c r="G296" s="26"/>
    </row>
    <row r="297" ht="12.75" customHeight="1">
      <c r="A297" s="28"/>
      <c r="G297" s="26"/>
    </row>
    <row r="298" ht="12.75" customHeight="1">
      <c r="A298" s="28"/>
      <c r="G298" s="26"/>
    </row>
    <row r="299" ht="12.75" customHeight="1">
      <c r="A299" s="28"/>
      <c r="G299" s="26"/>
    </row>
    <row r="300" ht="12.75" customHeight="1">
      <c r="A300" s="28"/>
      <c r="G300" s="26"/>
    </row>
    <row r="301" ht="12.75" customHeight="1">
      <c r="A301" s="28"/>
      <c r="G301" s="26"/>
    </row>
    <row r="302" ht="12.75" customHeight="1">
      <c r="A302" s="28"/>
      <c r="G302" s="26"/>
    </row>
    <row r="303" ht="12.75" customHeight="1">
      <c r="A303" s="28"/>
      <c r="G303" s="26"/>
    </row>
    <row r="304" ht="12.75" customHeight="1">
      <c r="A304" s="28"/>
      <c r="G304" s="26"/>
    </row>
    <row r="305" ht="12.75" customHeight="1">
      <c r="A305" s="28"/>
      <c r="G305" s="26"/>
    </row>
    <row r="306" ht="12.75" customHeight="1">
      <c r="A306" s="28"/>
      <c r="G306" s="26"/>
    </row>
    <row r="307" ht="12.75" customHeight="1">
      <c r="A307" s="28"/>
      <c r="G307" s="26"/>
    </row>
    <row r="308" ht="12.75" customHeight="1">
      <c r="A308" s="28"/>
      <c r="G308" s="26"/>
    </row>
    <row r="309" ht="12.75" customHeight="1">
      <c r="A309" s="28"/>
      <c r="G309" s="26"/>
    </row>
    <row r="310" ht="12.75" customHeight="1">
      <c r="A310" s="28"/>
      <c r="G310" s="26"/>
    </row>
    <row r="311" ht="12.75" customHeight="1">
      <c r="A311" s="28"/>
      <c r="G311" s="26"/>
    </row>
    <row r="312" ht="12.75" customHeight="1">
      <c r="A312" s="28"/>
      <c r="G312" s="26"/>
    </row>
    <row r="313" ht="12.75" customHeight="1">
      <c r="A313" s="28"/>
      <c r="G313" s="26"/>
    </row>
    <row r="314" ht="12.75" customHeight="1">
      <c r="A314" s="28"/>
      <c r="G314" s="26"/>
    </row>
    <row r="315" ht="12.75" customHeight="1">
      <c r="A315" s="28"/>
      <c r="G315" s="26"/>
    </row>
    <row r="316" ht="12.75" customHeight="1">
      <c r="A316" s="28"/>
      <c r="G316" s="26"/>
    </row>
    <row r="317" ht="12.75" customHeight="1">
      <c r="A317" s="28"/>
      <c r="G317" s="26"/>
    </row>
    <row r="318" ht="12.75" customHeight="1">
      <c r="A318" s="28"/>
      <c r="G318" s="26"/>
    </row>
    <row r="319" ht="12.75" customHeight="1">
      <c r="A319" s="28"/>
      <c r="G319" s="26"/>
    </row>
    <row r="320" ht="12.75" customHeight="1">
      <c r="A320" s="28"/>
      <c r="G320" s="26"/>
    </row>
    <row r="321" ht="12.75" customHeight="1">
      <c r="A321" s="28"/>
      <c r="G321" s="26"/>
    </row>
    <row r="322" ht="12.75" customHeight="1">
      <c r="A322" s="28"/>
      <c r="G322" s="26"/>
    </row>
    <row r="323" ht="12.75" customHeight="1">
      <c r="A323" s="28"/>
      <c r="G323" s="26"/>
    </row>
    <row r="324" ht="12.75" customHeight="1">
      <c r="A324" s="28"/>
      <c r="G324" s="26"/>
    </row>
    <row r="325" ht="12.75" customHeight="1">
      <c r="A325" s="28"/>
      <c r="G325" s="26"/>
    </row>
    <row r="326" ht="12.75" customHeight="1">
      <c r="A326" s="28"/>
      <c r="G326" s="26"/>
    </row>
    <row r="327" ht="12.75" customHeight="1">
      <c r="A327" s="28"/>
      <c r="G327" s="26"/>
    </row>
    <row r="328" ht="12.75" customHeight="1">
      <c r="A328" s="28"/>
      <c r="G328" s="26"/>
    </row>
    <row r="329" ht="12.75" customHeight="1">
      <c r="A329" s="28"/>
      <c r="G329" s="26"/>
    </row>
    <row r="330" ht="12.75" customHeight="1">
      <c r="A330" s="28"/>
      <c r="G330" s="26"/>
    </row>
    <row r="331" ht="12.75" customHeight="1">
      <c r="A331" s="28"/>
      <c r="G331" s="26"/>
    </row>
    <row r="332" ht="12.75" customHeight="1">
      <c r="A332" s="28"/>
      <c r="G332" s="26"/>
    </row>
    <row r="333" ht="12.75" customHeight="1">
      <c r="A333" s="28"/>
      <c r="G333" s="26"/>
    </row>
    <row r="334" ht="12.75" customHeight="1">
      <c r="A334" s="28"/>
      <c r="G334" s="26"/>
    </row>
    <row r="335" ht="12.75" customHeight="1">
      <c r="A335" s="28"/>
      <c r="G335" s="26"/>
    </row>
    <row r="336" ht="12.75" customHeight="1">
      <c r="A336" s="28"/>
      <c r="G336" s="26"/>
    </row>
    <row r="337" ht="12.75" customHeight="1">
      <c r="A337" s="28"/>
      <c r="G337" s="26"/>
    </row>
    <row r="338" ht="12.75" customHeight="1">
      <c r="A338" s="28"/>
      <c r="G338" s="26"/>
    </row>
    <row r="339" ht="12.75" customHeight="1">
      <c r="A339" s="28"/>
      <c r="G339" s="26"/>
    </row>
    <row r="340" ht="12.75" customHeight="1">
      <c r="A340" s="28"/>
      <c r="G340" s="26"/>
    </row>
    <row r="341" ht="12.75" customHeight="1">
      <c r="A341" s="28"/>
      <c r="G341" s="26"/>
    </row>
    <row r="342" ht="12.75" customHeight="1">
      <c r="A342" s="28"/>
      <c r="G342" s="26"/>
    </row>
    <row r="343" ht="12.75" customHeight="1">
      <c r="A343" s="28"/>
      <c r="G343" s="26"/>
    </row>
    <row r="344" ht="12.75" customHeight="1">
      <c r="A344" s="28"/>
      <c r="G344" s="26"/>
    </row>
    <row r="345" ht="12.75" customHeight="1">
      <c r="A345" s="28"/>
      <c r="G345" s="26"/>
    </row>
    <row r="346" ht="12.75" customHeight="1">
      <c r="A346" s="28"/>
      <c r="G346" s="26"/>
    </row>
    <row r="347" ht="12.75" customHeight="1">
      <c r="A347" s="28"/>
      <c r="G347" s="26"/>
    </row>
    <row r="348" ht="12.75" customHeight="1">
      <c r="A348" s="28"/>
      <c r="G348" s="26"/>
    </row>
    <row r="349" ht="12.75" customHeight="1">
      <c r="A349" s="28"/>
      <c r="G349" s="26"/>
    </row>
    <row r="350" ht="12.75" customHeight="1">
      <c r="A350" s="28"/>
      <c r="G350" s="26"/>
    </row>
    <row r="351" ht="12.75" customHeight="1">
      <c r="A351" s="28"/>
      <c r="G351" s="26"/>
    </row>
    <row r="352" ht="12.75" customHeight="1">
      <c r="A352" s="28"/>
      <c r="G352" s="26"/>
    </row>
    <row r="353" ht="12.75" customHeight="1">
      <c r="A353" s="28"/>
      <c r="G353" s="26"/>
    </row>
    <row r="354" ht="12.75" customHeight="1">
      <c r="A354" s="28"/>
      <c r="G354" s="26"/>
    </row>
    <row r="355" ht="12.75" customHeight="1">
      <c r="A355" s="28"/>
      <c r="G355" s="26"/>
    </row>
    <row r="356" ht="12.75" customHeight="1">
      <c r="A356" s="28"/>
      <c r="G356" s="26"/>
    </row>
    <row r="357" ht="12.75" customHeight="1">
      <c r="A357" s="28"/>
      <c r="G357" s="26"/>
    </row>
    <row r="358" ht="12.75" customHeight="1">
      <c r="A358" s="28"/>
      <c r="G358" s="26"/>
    </row>
    <row r="359" ht="12.75" customHeight="1">
      <c r="A359" s="28"/>
      <c r="G359" s="26"/>
    </row>
    <row r="360" ht="12.75" customHeight="1">
      <c r="A360" s="28"/>
      <c r="G360" s="26"/>
    </row>
    <row r="361" ht="12.75" customHeight="1">
      <c r="A361" s="28"/>
      <c r="G361" s="26"/>
    </row>
    <row r="362" ht="12.75" customHeight="1">
      <c r="A362" s="28"/>
      <c r="G362" s="26"/>
    </row>
    <row r="363" ht="12.75" customHeight="1">
      <c r="A363" s="28"/>
      <c r="G363" s="26"/>
    </row>
    <row r="364" ht="12.75" customHeight="1">
      <c r="A364" s="28"/>
      <c r="G364" s="26"/>
    </row>
    <row r="365" ht="12.75" customHeight="1">
      <c r="A365" s="28"/>
      <c r="G365" s="26"/>
    </row>
    <row r="366" ht="12.75" customHeight="1">
      <c r="A366" s="28"/>
      <c r="G366" s="26"/>
    </row>
    <row r="367" ht="12.75" customHeight="1">
      <c r="A367" s="28"/>
      <c r="G367" s="26"/>
    </row>
    <row r="368" ht="12.75" customHeight="1">
      <c r="A368" s="28"/>
      <c r="G368" s="26"/>
    </row>
    <row r="369" ht="12.75" customHeight="1">
      <c r="A369" s="28"/>
      <c r="G369" s="26"/>
    </row>
    <row r="370" ht="12.75" customHeight="1">
      <c r="A370" s="28"/>
      <c r="G370" s="26"/>
    </row>
    <row r="371" ht="12.75" customHeight="1">
      <c r="A371" s="28"/>
      <c r="G371" s="26"/>
    </row>
    <row r="372" ht="12.75" customHeight="1">
      <c r="A372" s="28"/>
      <c r="G372" s="26"/>
    </row>
    <row r="373" ht="12.75" customHeight="1">
      <c r="A373" s="28"/>
      <c r="G373" s="26"/>
    </row>
    <row r="374" ht="12.75" customHeight="1">
      <c r="A374" s="28"/>
      <c r="G374" s="26"/>
    </row>
    <row r="375" ht="12.75" customHeight="1">
      <c r="A375" s="28"/>
      <c r="G375" s="26"/>
    </row>
    <row r="376" ht="12.75" customHeight="1">
      <c r="A376" s="28"/>
      <c r="G376" s="26"/>
    </row>
    <row r="377" ht="12.75" customHeight="1">
      <c r="A377" s="28"/>
      <c r="G377" s="26"/>
    </row>
    <row r="378" ht="12.75" customHeight="1">
      <c r="A378" s="28"/>
      <c r="G378" s="26"/>
    </row>
    <row r="379" ht="12.75" customHeight="1">
      <c r="A379" s="28"/>
      <c r="G379" s="26"/>
    </row>
    <row r="380" ht="12.75" customHeight="1">
      <c r="A380" s="28"/>
      <c r="G380" s="26"/>
    </row>
    <row r="381" ht="12.75" customHeight="1">
      <c r="A381" s="28"/>
      <c r="G381" s="26"/>
    </row>
    <row r="382" ht="12.75" customHeight="1">
      <c r="A382" s="28"/>
      <c r="G382" s="26"/>
    </row>
    <row r="383" ht="12.75" customHeight="1">
      <c r="A383" s="28"/>
      <c r="G383" s="26"/>
    </row>
    <row r="384" ht="12.75" customHeight="1">
      <c r="A384" s="28"/>
      <c r="G384" s="26"/>
    </row>
    <row r="385" ht="12.75" customHeight="1">
      <c r="A385" s="28"/>
      <c r="G385" s="26"/>
    </row>
    <row r="386" ht="12.75" customHeight="1">
      <c r="A386" s="28"/>
      <c r="G386" s="26"/>
    </row>
    <row r="387" ht="12.75" customHeight="1">
      <c r="A387" s="28"/>
      <c r="G387" s="26"/>
    </row>
    <row r="388" ht="12.75" customHeight="1">
      <c r="A388" s="28"/>
      <c r="G388" s="26"/>
    </row>
    <row r="389" ht="12.75" customHeight="1">
      <c r="A389" s="28"/>
      <c r="G389" s="26"/>
    </row>
    <row r="390" ht="12.75" customHeight="1">
      <c r="A390" s="28"/>
      <c r="G390" s="26"/>
    </row>
    <row r="391" ht="12.75" customHeight="1">
      <c r="A391" s="28"/>
      <c r="G391" s="26"/>
    </row>
    <row r="392" ht="12.75" customHeight="1">
      <c r="A392" s="28"/>
      <c r="G392" s="26"/>
    </row>
    <row r="393" ht="12.75" customHeight="1">
      <c r="A393" s="28"/>
      <c r="G393" s="26"/>
    </row>
    <row r="394" ht="12.75" customHeight="1">
      <c r="A394" s="28"/>
      <c r="G394" s="26"/>
    </row>
    <row r="395" ht="12.75" customHeight="1">
      <c r="A395" s="28"/>
      <c r="G395" s="26"/>
    </row>
    <row r="396" ht="12.75" customHeight="1">
      <c r="A396" s="28"/>
      <c r="G396" s="26"/>
    </row>
    <row r="397" ht="12.75" customHeight="1">
      <c r="A397" s="28"/>
      <c r="G397" s="26"/>
    </row>
    <row r="398" ht="12.75" customHeight="1">
      <c r="A398" s="28"/>
      <c r="G398" s="26"/>
    </row>
    <row r="399" ht="12.75" customHeight="1">
      <c r="A399" s="28"/>
      <c r="G399" s="26"/>
    </row>
    <row r="400" ht="12.75" customHeight="1">
      <c r="A400" s="28"/>
      <c r="G400" s="26"/>
    </row>
    <row r="401" ht="12.75" customHeight="1">
      <c r="A401" s="28"/>
      <c r="G401" s="26"/>
    </row>
    <row r="402" ht="12.75" customHeight="1">
      <c r="A402" s="28"/>
      <c r="G402" s="26"/>
    </row>
    <row r="403" ht="12.75" customHeight="1">
      <c r="A403" s="28"/>
      <c r="G403" s="26"/>
    </row>
    <row r="404" ht="12.75" customHeight="1">
      <c r="A404" s="28"/>
      <c r="G404" s="26"/>
    </row>
    <row r="405" ht="12.75" customHeight="1">
      <c r="A405" s="28"/>
      <c r="G405" s="26"/>
    </row>
    <row r="406" ht="12.75" customHeight="1">
      <c r="A406" s="28"/>
      <c r="G406" s="26"/>
    </row>
    <row r="407" ht="12.75" customHeight="1">
      <c r="A407" s="28"/>
      <c r="G407" s="26"/>
    </row>
    <row r="408" ht="12.75" customHeight="1">
      <c r="A408" s="28"/>
      <c r="G408" s="26"/>
    </row>
    <row r="409" ht="12.75" customHeight="1">
      <c r="A409" s="28"/>
      <c r="G409" s="26"/>
    </row>
    <row r="410" ht="12.75" customHeight="1">
      <c r="A410" s="28"/>
      <c r="G410" s="26"/>
    </row>
    <row r="411" ht="12.75" customHeight="1">
      <c r="A411" s="28"/>
      <c r="G411" s="26"/>
    </row>
    <row r="412" ht="12.75" customHeight="1">
      <c r="A412" s="28"/>
      <c r="G412" s="26"/>
    </row>
    <row r="413" ht="12.75" customHeight="1">
      <c r="A413" s="28"/>
      <c r="G413" s="26"/>
    </row>
    <row r="414" ht="12.75" customHeight="1">
      <c r="A414" s="28"/>
      <c r="G414" s="26"/>
    </row>
    <row r="415" ht="12.75" customHeight="1">
      <c r="A415" s="28"/>
      <c r="G415" s="26"/>
    </row>
    <row r="416" ht="12.75" customHeight="1">
      <c r="A416" s="28"/>
      <c r="G416" s="26"/>
    </row>
    <row r="417" ht="12.75" customHeight="1">
      <c r="A417" s="28"/>
      <c r="G417" s="26"/>
    </row>
    <row r="418" ht="12.75" customHeight="1">
      <c r="A418" s="28"/>
      <c r="G418" s="26"/>
    </row>
    <row r="419" ht="12.75" customHeight="1">
      <c r="A419" s="28"/>
      <c r="G419" s="26"/>
    </row>
    <row r="420" ht="12.75" customHeight="1">
      <c r="A420" s="28"/>
      <c r="G420" s="26"/>
    </row>
    <row r="421" ht="12.75" customHeight="1">
      <c r="A421" s="28"/>
      <c r="G421" s="26"/>
    </row>
    <row r="422" ht="12.75" customHeight="1">
      <c r="A422" s="28"/>
      <c r="G422" s="26"/>
    </row>
    <row r="423" ht="12.75" customHeight="1">
      <c r="A423" s="28"/>
      <c r="G423" s="26"/>
    </row>
    <row r="424" ht="12.75" customHeight="1">
      <c r="A424" s="28"/>
      <c r="G424" s="26"/>
    </row>
    <row r="425" ht="12.75" customHeight="1">
      <c r="A425" s="28"/>
      <c r="G425" s="26"/>
    </row>
    <row r="426" ht="12.75" customHeight="1">
      <c r="A426" s="28"/>
      <c r="G426" s="26"/>
    </row>
    <row r="427" ht="12.75" customHeight="1">
      <c r="A427" s="28"/>
      <c r="G427" s="26"/>
    </row>
    <row r="428" ht="12.75" customHeight="1">
      <c r="A428" s="28"/>
      <c r="G428" s="26"/>
    </row>
    <row r="429" ht="12.75" customHeight="1">
      <c r="A429" s="28"/>
      <c r="G429" s="26"/>
    </row>
    <row r="430" ht="12.75" customHeight="1">
      <c r="A430" s="28"/>
      <c r="G430" s="26"/>
    </row>
    <row r="431" ht="12.75" customHeight="1">
      <c r="A431" s="28"/>
      <c r="G431" s="26"/>
    </row>
    <row r="432" ht="12.75" customHeight="1">
      <c r="A432" s="28"/>
      <c r="G432" s="26"/>
    </row>
    <row r="433" ht="12.75" customHeight="1">
      <c r="A433" s="28"/>
      <c r="G433" s="26"/>
    </row>
    <row r="434" ht="12.75" customHeight="1">
      <c r="A434" s="28"/>
      <c r="G434" s="26"/>
    </row>
    <row r="435" ht="12.75" customHeight="1">
      <c r="A435" s="28"/>
      <c r="G435" s="26"/>
    </row>
    <row r="436" ht="12.75" customHeight="1">
      <c r="A436" s="28"/>
      <c r="G436" s="26"/>
    </row>
    <row r="437" ht="12.75" customHeight="1">
      <c r="A437" s="28"/>
      <c r="G437" s="26"/>
    </row>
    <row r="438" ht="12.75" customHeight="1">
      <c r="A438" s="28"/>
      <c r="G438" s="26"/>
    </row>
    <row r="439" ht="12.75" customHeight="1">
      <c r="A439" s="28"/>
      <c r="G439" s="26"/>
    </row>
    <row r="440" ht="12.75" customHeight="1">
      <c r="A440" s="28"/>
      <c r="G440" s="26"/>
    </row>
    <row r="441" ht="12.75" customHeight="1">
      <c r="A441" s="28"/>
      <c r="G441" s="26"/>
    </row>
    <row r="442" ht="12.75" customHeight="1">
      <c r="A442" s="28"/>
      <c r="G442" s="26"/>
    </row>
    <row r="443" ht="12.75" customHeight="1">
      <c r="A443" s="28"/>
      <c r="G443" s="26"/>
    </row>
    <row r="444" ht="12.75" customHeight="1">
      <c r="A444" s="28"/>
      <c r="G444" s="26"/>
    </row>
    <row r="445" ht="12.75" customHeight="1">
      <c r="A445" s="28"/>
      <c r="G445" s="26"/>
    </row>
    <row r="446" ht="12.75" customHeight="1">
      <c r="A446" s="28"/>
      <c r="G446" s="26"/>
    </row>
    <row r="447" ht="12.75" customHeight="1">
      <c r="A447" s="28"/>
      <c r="G447" s="26"/>
    </row>
    <row r="448" ht="12.75" customHeight="1">
      <c r="A448" s="28"/>
      <c r="G448" s="26"/>
    </row>
    <row r="449" ht="12.75" customHeight="1">
      <c r="A449" s="28"/>
      <c r="G449" s="26"/>
    </row>
    <row r="450" ht="12.75" customHeight="1">
      <c r="A450" s="28"/>
      <c r="G450" s="26"/>
    </row>
    <row r="451" ht="12.75" customHeight="1">
      <c r="A451" s="28"/>
      <c r="G451" s="26"/>
    </row>
    <row r="452" ht="12.75" customHeight="1">
      <c r="A452" s="28"/>
      <c r="G452" s="26"/>
    </row>
    <row r="453" ht="12.75" customHeight="1">
      <c r="A453" s="28"/>
      <c r="G453" s="26"/>
    </row>
    <row r="454" ht="12.75" customHeight="1">
      <c r="A454" s="28"/>
      <c r="G454" s="26"/>
    </row>
    <row r="455" ht="12.75" customHeight="1">
      <c r="A455" s="28"/>
      <c r="G455" s="26"/>
    </row>
    <row r="456" ht="12.75" customHeight="1">
      <c r="A456" s="28"/>
      <c r="G456" s="26"/>
    </row>
    <row r="457" ht="12.75" customHeight="1">
      <c r="A457" s="28"/>
      <c r="G457" s="26"/>
    </row>
    <row r="458" ht="12.75" customHeight="1">
      <c r="A458" s="28"/>
      <c r="G458" s="26"/>
    </row>
    <row r="459" ht="12.75" customHeight="1">
      <c r="A459" s="28"/>
      <c r="G459" s="26"/>
    </row>
    <row r="460" ht="12.75" customHeight="1">
      <c r="A460" s="28"/>
      <c r="G460" s="26"/>
    </row>
    <row r="461" ht="12.75" customHeight="1">
      <c r="A461" s="28"/>
      <c r="G461" s="26"/>
    </row>
    <row r="462" ht="12.75" customHeight="1">
      <c r="A462" s="28"/>
      <c r="G462" s="26"/>
    </row>
    <row r="463" ht="12.75" customHeight="1">
      <c r="A463" s="28"/>
      <c r="G463" s="26"/>
    </row>
    <row r="464" ht="12.75" customHeight="1">
      <c r="A464" s="28"/>
      <c r="G464" s="26"/>
    </row>
    <row r="465" ht="12.75" customHeight="1">
      <c r="A465" s="28"/>
      <c r="G465" s="26"/>
    </row>
    <row r="466" ht="12.75" customHeight="1">
      <c r="A466" s="28"/>
      <c r="G466" s="26"/>
    </row>
    <row r="467" ht="12.75" customHeight="1">
      <c r="A467" s="28"/>
      <c r="G467" s="26"/>
    </row>
    <row r="468" ht="12.75" customHeight="1">
      <c r="A468" s="28"/>
      <c r="G468" s="26"/>
    </row>
    <row r="469" ht="12.75" customHeight="1">
      <c r="A469" s="28"/>
      <c r="G469" s="26"/>
    </row>
    <row r="470" ht="12.75" customHeight="1">
      <c r="A470" s="28"/>
      <c r="G470" s="26"/>
    </row>
    <row r="471" ht="12.75" customHeight="1">
      <c r="A471" s="28"/>
      <c r="G471" s="26"/>
    </row>
    <row r="472" ht="12.75" customHeight="1">
      <c r="A472" s="28"/>
      <c r="G472" s="26"/>
    </row>
    <row r="473" ht="12.75" customHeight="1">
      <c r="A473" s="28"/>
      <c r="G473" s="26"/>
    </row>
    <row r="474" ht="12.75" customHeight="1">
      <c r="A474" s="28"/>
      <c r="G474" s="26"/>
    </row>
    <row r="475" ht="12.75" customHeight="1">
      <c r="A475" s="28"/>
      <c r="G475" s="26"/>
    </row>
    <row r="476" ht="12.75" customHeight="1">
      <c r="A476" s="28"/>
      <c r="G476" s="26"/>
    </row>
    <row r="477" ht="12.75" customHeight="1">
      <c r="A477" s="28"/>
      <c r="G477" s="26"/>
    </row>
    <row r="478" ht="12.75" customHeight="1">
      <c r="A478" s="28"/>
      <c r="G478" s="26"/>
    </row>
    <row r="479" ht="12.75" customHeight="1">
      <c r="A479" s="28"/>
      <c r="G479" s="26"/>
    </row>
    <row r="480" ht="12.75" customHeight="1">
      <c r="A480" s="28"/>
      <c r="G480" s="26"/>
    </row>
    <row r="481" ht="12.75" customHeight="1">
      <c r="A481" s="28"/>
      <c r="G481" s="26"/>
    </row>
    <row r="482" ht="12.75" customHeight="1">
      <c r="A482" s="28"/>
      <c r="G482" s="26"/>
    </row>
    <row r="483" ht="12.75" customHeight="1">
      <c r="A483" s="28"/>
      <c r="G483" s="26"/>
    </row>
    <row r="484" ht="12.75" customHeight="1">
      <c r="A484" s="28"/>
      <c r="G484" s="26"/>
    </row>
    <row r="485" ht="12.75" customHeight="1">
      <c r="A485" s="28"/>
      <c r="G485" s="26"/>
    </row>
    <row r="486" ht="12.75" customHeight="1">
      <c r="A486" s="28"/>
      <c r="G486" s="26"/>
    </row>
    <row r="487" ht="12.75" customHeight="1">
      <c r="A487" s="28"/>
      <c r="G487" s="26"/>
    </row>
    <row r="488" ht="12.75" customHeight="1">
      <c r="A488" s="28"/>
      <c r="G488" s="26"/>
    </row>
    <row r="489" ht="12.75" customHeight="1">
      <c r="A489" s="28"/>
      <c r="G489" s="26"/>
    </row>
    <row r="490" ht="12.75" customHeight="1">
      <c r="A490" s="28"/>
      <c r="G490" s="26"/>
    </row>
    <row r="491" ht="12.75" customHeight="1">
      <c r="A491" s="28"/>
      <c r="G491" s="26"/>
    </row>
    <row r="492" ht="12.75" customHeight="1">
      <c r="A492" s="28"/>
      <c r="G492" s="26"/>
    </row>
    <row r="493" ht="12.75" customHeight="1">
      <c r="A493" s="28"/>
      <c r="G493" s="26"/>
    </row>
    <row r="494" ht="12.75" customHeight="1">
      <c r="A494" s="28"/>
      <c r="G494" s="26"/>
    </row>
    <row r="495" ht="12.75" customHeight="1">
      <c r="A495" s="28"/>
      <c r="G495" s="26"/>
    </row>
    <row r="496" ht="12.75" customHeight="1">
      <c r="A496" s="28"/>
      <c r="G496" s="26"/>
    </row>
    <row r="497" ht="12.75" customHeight="1">
      <c r="A497" s="28"/>
      <c r="G497" s="26"/>
    </row>
    <row r="498" ht="12.75" customHeight="1">
      <c r="A498" s="28"/>
      <c r="G498" s="26"/>
    </row>
    <row r="499" ht="12.75" customHeight="1">
      <c r="A499" s="28"/>
      <c r="G499" s="26"/>
    </row>
    <row r="500" ht="12.75" customHeight="1">
      <c r="A500" s="28"/>
      <c r="G500" s="26"/>
    </row>
    <row r="501" ht="12.75" customHeight="1">
      <c r="A501" s="28"/>
      <c r="G501" s="26"/>
    </row>
    <row r="502" ht="12.75" customHeight="1">
      <c r="A502" s="28"/>
      <c r="G502" s="26"/>
    </row>
    <row r="503" ht="12.75" customHeight="1">
      <c r="A503" s="28"/>
      <c r="G503" s="26"/>
    </row>
    <row r="504" ht="12.75" customHeight="1">
      <c r="A504" s="28"/>
      <c r="G504" s="26"/>
    </row>
    <row r="505" ht="12.75" customHeight="1">
      <c r="A505" s="28"/>
      <c r="G505" s="26"/>
    </row>
    <row r="506" ht="12.75" customHeight="1">
      <c r="A506" s="28"/>
      <c r="G506" s="26"/>
    </row>
    <row r="507" ht="12.75" customHeight="1">
      <c r="A507" s="28"/>
      <c r="G507" s="26"/>
    </row>
    <row r="508" ht="12.75" customHeight="1">
      <c r="A508" s="28"/>
      <c r="G508" s="26"/>
    </row>
    <row r="509" ht="12.75" customHeight="1">
      <c r="A509" s="28"/>
      <c r="G509" s="26"/>
    </row>
    <row r="510" ht="12.75" customHeight="1">
      <c r="A510" s="28"/>
      <c r="G510" s="26"/>
    </row>
    <row r="511" ht="12.75" customHeight="1">
      <c r="A511" s="28"/>
      <c r="G511" s="26"/>
    </row>
    <row r="512" ht="12.75" customHeight="1">
      <c r="A512" s="28"/>
      <c r="G512" s="26"/>
    </row>
    <row r="513" ht="12.75" customHeight="1">
      <c r="A513" s="28"/>
      <c r="G513" s="26"/>
    </row>
    <row r="514" ht="12.75" customHeight="1">
      <c r="A514" s="28"/>
      <c r="G514" s="26"/>
    </row>
    <row r="515" ht="12.75" customHeight="1">
      <c r="A515" s="28"/>
      <c r="G515" s="26"/>
    </row>
    <row r="516" ht="12.75" customHeight="1">
      <c r="A516" s="28"/>
      <c r="G516" s="26"/>
    </row>
    <row r="517" ht="12.75" customHeight="1">
      <c r="A517" s="28"/>
      <c r="G517" s="26"/>
    </row>
    <row r="518" ht="12.75" customHeight="1">
      <c r="A518" s="28"/>
      <c r="G518" s="26"/>
    </row>
    <row r="519" ht="12.75" customHeight="1">
      <c r="A519" s="28"/>
      <c r="G519" s="26"/>
    </row>
    <row r="520" ht="12.75" customHeight="1">
      <c r="A520" s="28"/>
      <c r="G520" s="26"/>
    </row>
    <row r="521" ht="12.75" customHeight="1">
      <c r="A521" s="28"/>
      <c r="G521" s="26"/>
    </row>
    <row r="522" ht="12.75" customHeight="1">
      <c r="A522" s="28"/>
      <c r="G522" s="26"/>
    </row>
    <row r="523" ht="12.75" customHeight="1">
      <c r="A523" s="28"/>
      <c r="G523" s="26"/>
    </row>
    <row r="524" ht="12.75" customHeight="1">
      <c r="A524" s="28"/>
      <c r="G524" s="26"/>
    </row>
    <row r="525" ht="12.75" customHeight="1">
      <c r="A525" s="28"/>
      <c r="G525" s="26"/>
    </row>
    <row r="526" ht="12.75" customHeight="1">
      <c r="A526" s="28"/>
      <c r="G526" s="26"/>
    </row>
    <row r="527" ht="12.75" customHeight="1">
      <c r="A527" s="28"/>
      <c r="G527" s="26"/>
    </row>
    <row r="528" ht="12.75" customHeight="1">
      <c r="A528" s="28"/>
      <c r="G528" s="26"/>
    </row>
    <row r="529" ht="12.75" customHeight="1">
      <c r="A529" s="28"/>
      <c r="G529" s="26"/>
    </row>
    <row r="530" ht="12.75" customHeight="1">
      <c r="A530" s="28"/>
      <c r="G530" s="26"/>
    </row>
    <row r="531" ht="12.75" customHeight="1">
      <c r="A531" s="28"/>
      <c r="G531" s="26"/>
    </row>
    <row r="532" ht="12.75" customHeight="1">
      <c r="A532" s="28"/>
      <c r="G532" s="26"/>
    </row>
    <row r="533" ht="12.75" customHeight="1">
      <c r="A533" s="28"/>
      <c r="G533" s="26"/>
    </row>
    <row r="534" ht="12.75" customHeight="1">
      <c r="A534" s="28"/>
      <c r="G534" s="26"/>
    </row>
    <row r="535" ht="12.75" customHeight="1">
      <c r="A535" s="28"/>
      <c r="G535" s="26"/>
    </row>
    <row r="536" ht="12.75" customHeight="1">
      <c r="A536" s="28"/>
      <c r="G536" s="26"/>
    </row>
    <row r="537" ht="12.75" customHeight="1">
      <c r="A537" s="28"/>
      <c r="G537" s="26"/>
    </row>
    <row r="538" ht="12.75" customHeight="1">
      <c r="A538" s="28"/>
      <c r="G538" s="26"/>
    </row>
    <row r="539" ht="12.75" customHeight="1">
      <c r="A539" s="28"/>
      <c r="G539" s="26"/>
    </row>
    <row r="540" ht="12.75" customHeight="1">
      <c r="A540" s="28"/>
      <c r="G540" s="26"/>
    </row>
    <row r="541" ht="12.75" customHeight="1">
      <c r="A541" s="28"/>
      <c r="G541" s="26"/>
    </row>
    <row r="542" ht="12.75" customHeight="1">
      <c r="A542" s="28"/>
      <c r="G542" s="26"/>
    </row>
    <row r="543" ht="12.75" customHeight="1">
      <c r="A543" s="28"/>
      <c r="G543" s="26"/>
    </row>
    <row r="544" ht="12.75" customHeight="1">
      <c r="A544" s="28"/>
      <c r="G544" s="26"/>
    </row>
    <row r="545" ht="12.75" customHeight="1">
      <c r="A545" s="28"/>
      <c r="G545" s="26"/>
    </row>
    <row r="546" ht="12.75" customHeight="1">
      <c r="A546" s="28"/>
      <c r="G546" s="26"/>
    </row>
    <row r="547" ht="12.75" customHeight="1">
      <c r="A547" s="28"/>
      <c r="G547" s="26"/>
    </row>
    <row r="548" ht="12.75" customHeight="1">
      <c r="A548" s="28"/>
      <c r="G548" s="26"/>
    </row>
    <row r="549" ht="12.75" customHeight="1">
      <c r="A549" s="28"/>
      <c r="G549" s="26"/>
    </row>
    <row r="550" ht="12.75" customHeight="1">
      <c r="A550" s="28"/>
      <c r="G550" s="26"/>
    </row>
    <row r="551" ht="12.75" customHeight="1">
      <c r="A551" s="28"/>
      <c r="G551" s="26"/>
    </row>
    <row r="552" ht="12.75" customHeight="1">
      <c r="A552" s="28"/>
      <c r="G552" s="26"/>
    </row>
    <row r="553" ht="12.75" customHeight="1">
      <c r="A553" s="28"/>
      <c r="G553" s="26"/>
    </row>
    <row r="554" ht="12.75" customHeight="1">
      <c r="A554" s="28"/>
      <c r="G554" s="26"/>
    </row>
    <row r="555" ht="12.75" customHeight="1">
      <c r="A555" s="28"/>
      <c r="G555" s="26"/>
    </row>
    <row r="556" ht="12.75" customHeight="1">
      <c r="A556" s="28"/>
      <c r="G556" s="26"/>
    </row>
    <row r="557" ht="12.75" customHeight="1">
      <c r="A557" s="28"/>
      <c r="G557" s="26"/>
    </row>
    <row r="558" ht="12.75" customHeight="1">
      <c r="A558" s="28"/>
      <c r="G558" s="26"/>
    </row>
    <row r="559" ht="12.75" customHeight="1">
      <c r="A559" s="28"/>
      <c r="G559" s="26"/>
    </row>
    <row r="560" ht="12.75" customHeight="1">
      <c r="A560" s="28"/>
      <c r="G560" s="26"/>
    </row>
    <row r="561" ht="12.75" customHeight="1">
      <c r="A561" s="28"/>
      <c r="G561" s="26"/>
    </row>
    <row r="562" ht="12.75" customHeight="1">
      <c r="A562" s="28"/>
      <c r="G562" s="26"/>
    </row>
    <row r="563" ht="12.75" customHeight="1">
      <c r="A563" s="28"/>
      <c r="G563" s="26"/>
    </row>
    <row r="564" ht="12.75" customHeight="1">
      <c r="A564" s="28"/>
      <c r="G564" s="26"/>
    </row>
    <row r="565" ht="12.75" customHeight="1">
      <c r="A565" s="28"/>
      <c r="G565" s="26"/>
    </row>
    <row r="566" ht="12.75" customHeight="1">
      <c r="A566" s="28"/>
      <c r="G566" s="26"/>
    </row>
    <row r="567" ht="12.75" customHeight="1">
      <c r="A567" s="28"/>
      <c r="G567" s="26"/>
    </row>
    <row r="568" ht="12.75" customHeight="1">
      <c r="A568" s="28"/>
      <c r="G568" s="26"/>
    </row>
    <row r="569" ht="12.75" customHeight="1">
      <c r="A569" s="28"/>
      <c r="G569" s="26"/>
    </row>
    <row r="570" ht="12.75" customHeight="1">
      <c r="A570" s="28"/>
      <c r="G570" s="26"/>
    </row>
    <row r="571" ht="12.75" customHeight="1">
      <c r="A571" s="28"/>
      <c r="G571" s="26"/>
    </row>
    <row r="572" ht="12.75" customHeight="1">
      <c r="A572" s="28"/>
      <c r="G572" s="26"/>
    </row>
    <row r="573" ht="12.75" customHeight="1">
      <c r="A573" s="28"/>
      <c r="G573" s="26"/>
    </row>
    <row r="574" ht="12.75" customHeight="1">
      <c r="A574" s="28"/>
      <c r="G574" s="26"/>
    </row>
    <row r="575" ht="12.75" customHeight="1">
      <c r="A575" s="28"/>
      <c r="G575" s="26"/>
    </row>
    <row r="576" ht="12.75" customHeight="1">
      <c r="A576" s="28"/>
      <c r="G576" s="26"/>
    </row>
    <row r="577" ht="12.75" customHeight="1">
      <c r="A577" s="28"/>
      <c r="G577" s="26"/>
    </row>
    <row r="578" ht="12.75" customHeight="1">
      <c r="A578" s="28"/>
      <c r="G578" s="26"/>
    </row>
    <row r="579" ht="12.75" customHeight="1">
      <c r="A579" s="28"/>
      <c r="G579" s="26"/>
    </row>
    <row r="580" ht="12.75" customHeight="1">
      <c r="A580" s="28"/>
      <c r="G580" s="26"/>
    </row>
    <row r="581" ht="12.75" customHeight="1">
      <c r="A581" s="28"/>
      <c r="G581" s="26"/>
    </row>
    <row r="582" ht="12.75" customHeight="1">
      <c r="A582" s="28"/>
      <c r="G582" s="26"/>
    </row>
    <row r="583" ht="12.75" customHeight="1">
      <c r="A583" s="28"/>
      <c r="G583" s="26"/>
    </row>
    <row r="584" ht="12.75" customHeight="1">
      <c r="A584" s="28"/>
      <c r="G584" s="26"/>
    </row>
    <row r="585" ht="12.75" customHeight="1">
      <c r="A585" s="28"/>
      <c r="G585" s="26"/>
    </row>
    <row r="586" ht="12.75" customHeight="1">
      <c r="A586" s="28"/>
      <c r="G586" s="26"/>
    </row>
    <row r="587" ht="12.75" customHeight="1">
      <c r="A587" s="28"/>
      <c r="G587" s="26"/>
    </row>
    <row r="588" ht="12.75" customHeight="1">
      <c r="A588" s="28"/>
      <c r="G588" s="26"/>
    </row>
    <row r="589" ht="12.75" customHeight="1">
      <c r="A589" s="28"/>
      <c r="G589" s="26"/>
    </row>
    <row r="590" ht="12.75" customHeight="1">
      <c r="A590" s="28"/>
      <c r="G590" s="26"/>
    </row>
    <row r="591" ht="12.75" customHeight="1">
      <c r="A591" s="28"/>
      <c r="G591" s="26"/>
    </row>
    <row r="592" ht="12.75" customHeight="1">
      <c r="A592" s="28"/>
      <c r="G592" s="26"/>
    </row>
    <row r="593" ht="12.75" customHeight="1">
      <c r="A593" s="28"/>
      <c r="G593" s="26"/>
    </row>
    <row r="594" ht="12.75" customHeight="1">
      <c r="A594" s="28"/>
      <c r="G594" s="26"/>
    </row>
    <row r="595" ht="12.75" customHeight="1">
      <c r="A595" s="28"/>
      <c r="G595" s="26"/>
    </row>
    <row r="596" ht="12.75" customHeight="1">
      <c r="A596" s="28"/>
      <c r="G596" s="26"/>
    </row>
    <row r="597" ht="12.75" customHeight="1">
      <c r="A597" s="28"/>
      <c r="G597" s="26"/>
    </row>
    <row r="598" ht="12.75" customHeight="1">
      <c r="A598" s="28"/>
      <c r="G598" s="26"/>
    </row>
    <row r="599" ht="12.75" customHeight="1">
      <c r="A599" s="28"/>
      <c r="G599" s="26"/>
    </row>
    <row r="600" ht="12.75" customHeight="1">
      <c r="A600" s="28"/>
      <c r="G600" s="26"/>
    </row>
    <row r="601" ht="12.75" customHeight="1">
      <c r="A601" s="28"/>
      <c r="G601" s="26"/>
    </row>
    <row r="602" ht="12.75" customHeight="1">
      <c r="A602" s="28"/>
      <c r="G602" s="26"/>
    </row>
    <row r="603" ht="12.75" customHeight="1">
      <c r="A603" s="28"/>
      <c r="G603" s="26"/>
    </row>
    <row r="604" ht="12.75" customHeight="1">
      <c r="A604" s="28"/>
      <c r="G604" s="26"/>
    </row>
    <row r="605" ht="12.75" customHeight="1">
      <c r="A605" s="28"/>
      <c r="G605" s="26"/>
    </row>
    <row r="606" ht="12.75" customHeight="1">
      <c r="A606" s="28"/>
      <c r="G606" s="26"/>
    </row>
    <row r="607" ht="12.75" customHeight="1">
      <c r="A607" s="28"/>
      <c r="G607" s="26"/>
    </row>
    <row r="608" ht="12.75" customHeight="1">
      <c r="A608" s="28"/>
      <c r="G608" s="26"/>
    </row>
    <row r="609" ht="12.75" customHeight="1">
      <c r="A609" s="28"/>
      <c r="G609" s="26"/>
    </row>
    <row r="610" ht="12.75" customHeight="1">
      <c r="A610" s="28"/>
      <c r="G610" s="26"/>
    </row>
    <row r="611" ht="12.75" customHeight="1">
      <c r="A611" s="28"/>
      <c r="G611" s="26"/>
    </row>
    <row r="612" ht="12.75" customHeight="1">
      <c r="A612" s="28"/>
      <c r="G612" s="26"/>
    </row>
    <row r="613" ht="12.75" customHeight="1">
      <c r="A613" s="28"/>
      <c r="G613" s="26"/>
    </row>
    <row r="614" ht="12.75" customHeight="1">
      <c r="A614" s="28"/>
      <c r="G614" s="26"/>
    </row>
    <row r="615" ht="12.75" customHeight="1">
      <c r="A615" s="28"/>
      <c r="G615" s="26"/>
    </row>
    <row r="616" ht="12.75" customHeight="1">
      <c r="A616" s="28"/>
      <c r="G616" s="26"/>
    </row>
    <row r="617" ht="12.75" customHeight="1">
      <c r="A617" s="28"/>
      <c r="G617" s="26"/>
    </row>
    <row r="618" ht="12.75" customHeight="1">
      <c r="A618" s="28"/>
      <c r="G618" s="26"/>
    </row>
    <row r="619" ht="12.75" customHeight="1">
      <c r="A619" s="28"/>
      <c r="G619" s="26"/>
    </row>
    <row r="620" ht="12.75" customHeight="1">
      <c r="A620" s="28"/>
      <c r="G620" s="26"/>
    </row>
    <row r="621" ht="12.75" customHeight="1">
      <c r="A621" s="28"/>
      <c r="G621" s="26"/>
    </row>
    <row r="622" ht="12.75" customHeight="1">
      <c r="A622" s="28"/>
      <c r="G622" s="26"/>
    </row>
    <row r="623" ht="12.75" customHeight="1">
      <c r="A623" s="28"/>
      <c r="G623" s="26"/>
    </row>
    <row r="624" ht="12.75" customHeight="1">
      <c r="A624" s="28"/>
      <c r="G624" s="26"/>
    </row>
    <row r="625" ht="12.75" customHeight="1">
      <c r="A625" s="28"/>
      <c r="G625" s="26"/>
    </row>
    <row r="626" ht="12.75" customHeight="1">
      <c r="A626" s="28"/>
      <c r="G626" s="26"/>
    </row>
    <row r="627" ht="12.75" customHeight="1">
      <c r="A627" s="28"/>
      <c r="G627" s="26"/>
    </row>
    <row r="628" ht="12.75" customHeight="1">
      <c r="A628" s="28"/>
      <c r="G628" s="26"/>
    </row>
    <row r="629" ht="12.75" customHeight="1">
      <c r="A629" s="28"/>
      <c r="G629" s="26"/>
    </row>
    <row r="630" ht="12.75" customHeight="1">
      <c r="A630" s="28"/>
      <c r="G630" s="26"/>
    </row>
    <row r="631" ht="12.75" customHeight="1">
      <c r="A631" s="28"/>
      <c r="G631" s="26"/>
    </row>
    <row r="632" ht="12.75" customHeight="1">
      <c r="A632" s="28"/>
      <c r="G632" s="26"/>
    </row>
    <row r="633" ht="12.75" customHeight="1">
      <c r="A633" s="28"/>
      <c r="G633" s="26"/>
    </row>
    <row r="634" ht="12.75" customHeight="1">
      <c r="A634" s="28"/>
      <c r="G634" s="26"/>
    </row>
    <row r="635" ht="12.75" customHeight="1">
      <c r="A635" s="28"/>
      <c r="G635" s="26"/>
    </row>
    <row r="636" ht="12.75" customHeight="1">
      <c r="A636" s="28"/>
      <c r="G636" s="26"/>
    </row>
    <row r="637" ht="12.75" customHeight="1">
      <c r="A637" s="28"/>
      <c r="G637" s="26"/>
    </row>
    <row r="638" ht="12.75" customHeight="1">
      <c r="A638" s="28"/>
      <c r="G638" s="26"/>
    </row>
    <row r="639" ht="12.75" customHeight="1">
      <c r="A639" s="28"/>
      <c r="G639" s="26"/>
    </row>
    <row r="640" ht="12.75" customHeight="1">
      <c r="A640" s="28"/>
      <c r="G640" s="26"/>
    </row>
    <row r="641" ht="12.75" customHeight="1">
      <c r="A641" s="28"/>
      <c r="G641" s="26"/>
    </row>
    <row r="642" ht="12.75" customHeight="1">
      <c r="A642" s="28"/>
      <c r="G642" s="26"/>
    </row>
    <row r="643" ht="12.75" customHeight="1">
      <c r="A643" s="28"/>
      <c r="G643" s="26"/>
    </row>
    <row r="644" ht="12.75" customHeight="1">
      <c r="A644" s="28"/>
      <c r="G644" s="26"/>
    </row>
    <row r="645" ht="12.75" customHeight="1">
      <c r="A645" s="28"/>
      <c r="G645" s="26"/>
    </row>
    <row r="646" ht="12.75" customHeight="1">
      <c r="A646" s="28"/>
      <c r="G646" s="26"/>
    </row>
    <row r="647" ht="12.75" customHeight="1">
      <c r="A647" s="28"/>
      <c r="G647" s="26"/>
    </row>
    <row r="648" ht="12.75" customHeight="1">
      <c r="A648" s="28"/>
      <c r="G648" s="26"/>
    </row>
    <row r="649" ht="12.75" customHeight="1">
      <c r="A649" s="28"/>
      <c r="G649" s="26"/>
    </row>
    <row r="650" ht="12.75" customHeight="1">
      <c r="A650" s="28"/>
      <c r="G650" s="26"/>
    </row>
    <row r="651" ht="12.75" customHeight="1">
      <c r="A651" s="28"/>
      <c r="G651" s="26"/>
    </row>
    <row r="652" ht="12.75" customHeight="1">
      <c r="A652" s="28"/>
      <c r="G652" s="26"/>
    </row>
    <row r="653" ht="12.75" customHeight="1">
      <c r="A653" s="28"/>
      <c r="G653" s="26"/>
    </row>
    <row r="654" ht="12.75" customHeight="1">
      <c r="A654" s="28"/>
      <c r="G654" s="26"/>
    </row>
    <row r="655" ht="12.75" customHeight="1">
      <c r="A655" s="28"/>
      <c r="G655" s="26"/>
    </row>
    <row r="656" ht="12.75" customHeight="1">
      <c r="A656" s="28"/>
      <c r="G656" s="26"/>
    </row>
    <row r="657" ht="12.75" customHeight="1">
      <c r="A657" s="28"/>
      <c r="G657" s="26"/>
    </row>
    <row r="658" ht="12.75" customHeight="1">
      <c r="A658" s="28"/>
      <c r="G658" s="26"/>
    </row>
    <row r="659" ht="12.75" customHeight="1">
      <c r="A659" s="28"/>
      <c r="G659" s="26"/>
    </row>
    <row r="660" ht="12.75" customHeight="1">
      <c r="A660" s="28"/>
      <c r="G660" s="26"/>
    </row>
    <row r="661" ht="12.75" customHeight="1">
      <c r="A661" s="28"/>
      <c r="G661" s="26"/>
    </row>
    <row r="662" ht="12.75" customHeight="1">
      <c r="A662" s="28"/>
      <c r="G662" s="26"/>
    </row>
    <row r="663" ht="12.75" customHeight="1">
      <c r="A663" s="28"/>
      <c r="G663" s="26"/>
    </row>
    <row r="664" ht="12.75" customHeight="1">
      <c r="A664" s="28"/>
      <c r="G664" s="26"/>
    </row>
    <row r="665" ht="12.75" customHeight="1">
      <c r="A665" s="28"/>
      <c r="G665" s="26"/>
    </row>
    <row r="666" ht="12.75" customHeight="1">
      <c r="A666" s="28"/>
      <c r="G666" s="26"/>
    </row>
    <row r="667" ht="12.75" customHeight="1">
      <c r="A667" s="28"/>
      <c r="G667" s="26"/>
    </row>
    <row r="668" ht="12.75" customHeight="1">
      <c r="A668" s="28"/>
      <c r="G668" s="26"/>
    </row>
    <row r="669" ht="12.75" customHeight="1">
      <c r="A669" s="28"/>
      <c r="G669" s="26"/>
    </row>
    <row r="670" ht="12.75" customHeight="1">
      <c r="A670" s="28"/>
      <c r="G670" s="26"/>
    </row>
    <row r="671" ht="12.75" customHeight="1">
      <c r="A671" s="28"/>
      <c r="G671" s="26"/>
    </row>
    <row r="672" ht="12.75" customHeight="1">
      <c r="A672" s="28"/>
      <c r="G672" s="26"/>
    </row>
    <row r="673" ht="12.75" customHeight="1">
      <c r="A673" s="28"/>
      <c r="G673" s="26"/>
    </row>
    <row r="674" ht="12.75" customHeight="1">
      <c r="A674" s="28"/>
      <c r="G674" s="26"/>
    </row>
    <row r="675" ht="12.75" customHeight="1">
      <c r="A675" s="28"/>
      <c r="G675" s="26"/>
    </row>
    <row r="676" ht="12.75" customHeight="1">
      <c r="A676" s="28"/>
      <c r="G676" s="26"/>
    </row>
    <row r="677" ht="12.75" customHeight="1">
      <c r="A677" s="28"/>
      <c r="G677" s="26"/>
    </row>
    <row r="678" ht="12.75" customHeight="1">
      <c r="A678" s="28"/>
      <c r="G678" s="26"/>
    </row>
    <row r="679" ht="12.75" customHeight="1">
      <c r="A679" s="28"/>
      <c r="G679" s="26"/>
    </row>
    <row r="680" ht="12.75" customHeight="1">
      <c r="A680" s="28"/>
      <c r="G680" s="26"/>
    </row>
    <row r="681" ht="12.75" customHeight="1">
      <c r="A681" s="28"/>
      <c r="G681" s="26"/>
    </row>
    <row r="682" ht="12.75" customHeight="1">
      <c r="A682" s="28"/>
      <c r="G682" s="26"/>
    </row>
    <row r="683" ht="12.75" customHeight="1">
      <c r="A683" s="28"/>
      <c r="G683" s="26"/>
    </row>
    <row r="684" ht="12.75" customHeight="1">
      <c r="A684" s="28"/>
      <c r="G684" s="26"/>
    </row>
    <row r="685" ht="12.75" customHeight="1">
      <c r="A685" s="28"/>
      <c r="G685" s="26"/>
    </row>
    <row r="686" ht="12.75" customHeight="1">
      <c r="A686" s="28"/>
      <c r="G686" s="26"/>
    </row>
    <row r="687" ht="12.75" customHeight="1">
      <c r="A687" s="28"/>
      <c r="G687" s="26"/>
    </row>
    <row r="688" ht="12.75" customHeight="1">
      <c r="A688" s="28"/>
      <c r="G688" s="26"/>
    </row>
    <row r="689" ht="12.75" customHeight="1">
      <c r="A689" s="28"/>
      <c r="G689" s="26"/>
    </row>
    <row r="690" ht="12.75" customHeight="1">
      <c r="A690" s="28"/>
      <c r="G690" s="26"/>
    </row>
    <row r="691" ht="12.75" customHeight="1">
      <c r="A691" s="28"/>
      <c r="G691" s="26"/>
    </row>
    <row r="692" ht="12.75" customHeight="1">
      <c r="A692" s="28"/>
      <c r="G692" s="26"/>
    </row>
    <row r="693" ht="12.75" customHeight="1">
      <c r="A693" s="28"/>
      <c r="G693" s="26"/>
    </row>
    <row r="694" ht="12.75" customHeight="1">
      <c r="A694" s="28"/>
      <c r="G694" s="26"/>
    </row>
    <row r="695" ht="12.75" customHeight="1">
      <c r="A695" s="28"/>
      <c r="G695" s="26"/>
    </row>
    <row r="696" ht="12.75" customHeight="1">
      <c r="A696" s="28"/>
      <c r="G696" s="26"/>
    </row>
    <row r="697" ht="12.75" customHeight="1">
      <c r="A697" s="28"/>
      <c r="G697" s="26"/>
    </row>
    <row r="698" ht="12.75" customHeight="1">
      <c r="A698" s="28"/>
      <c r="G698" s="26"/>
    </row>
    <row r="699" ht="12.75" customHeight="1">
      <c r="A699" s="28"/>
      <c r="G699" s="26"/>
    </row>
    <row r="700" ht="12.75" customHeight="1">
      <c r="A700" s="28"/>
      <c r="G700" s="26"/>
    </row>
    <row r="701" ht="12.75" customHeight="1">
      <c r="A701" s="28"/>
      <c r="G701" s="26"/>
    </row>
    <row r="702" ht="12.75" customHeight="1">
      <c r="A702" s="28"/>
      <c r="G702" s="26"/>
    </row>
    <row r="703" ht="12.75" customHeight="1">
      <c r="A703" s="28"/>
      <c r="G703" s="26"/>
    </row>
    <row r="704" ht="12.75" customHeight="1">
      <c r="A704" s="28"/>
      <c r="G704" s="26"/>
    </row>
    <row r="705" ht="12.75" customHeight="1">
      <c r="A705" s="28"/>
      <c r="G705" s="26"/>
    </row>
    <row r="706" ht="12.75" customHeight="1">
      <c r="A706" s="28"/>
      <c r="G706" s="26"/>
    </row>
    <row r="707" ht="12.75" customHeight="1">
      <c r="A707" s="28"/>
      <c r="G707" s="26"/>
    </row>
    <row r="708" ht="12.75" customHeight="1">
      <c r="A708" s="28"/>
      <c r="G708" s="26"/>
    </row>
    <row r="709" ht="12.75" customHeight="1">
      <c r="A709" s="28"/>
      <c r="G709" s="26"/>
    </row>
    <row r="710" ht="12.75" customHeight="1">
      <c r="A710" s="28"/>
      <c r="G710" s="26"/>
    </row>
    <row r="711" ht="12.75" customHeight="1">
      <c r="A711" s="28"/>
      <c r="G711" s="26"/>
    </row>
    <row r="712" ht="12.75" customHeight="1">
      <c r="A712" s="28"/>
      <c r="G712" s="26"/>
    </row>
    <row r="713" ht="12.75" customHeight="1">
      <c r="A713" s="28"/>
      <c r="G713" s="26"/>
    </row>
    <row r="714" ht="12.75" customHeight="1">
      <c r="A714" s="28"/>
      <c r="G714" s="26"/>
    </row>
    <row r="715" ht="12.75" customHeight="1">
      <c r="A715" s="28"/>
      <c r="G715" s="26"/>
    </row>
    <row r="716" ht="12.75" customHeight="1">
      <c r="A716" s="28"/>
      <c r="G716" s="26"/>
    </row>
    <row r="717" ht="12.75" customHeight="1">
      <c r="A717" s="28"/>
      <c r="G717" s="26"/>
    </row>
    <row r="718" ht="12.75" customHeight="1">
      <c r="A718" s="28"/>
      <c r="G718" s="26"/>
    </row>
    <row r="719" ht="12.75" customHeight="1">
      <c r="A719" s="28"/>
      <c r="G719" s="26"/>
    </row>
    <row r="720" ht="12.75" customHeight="1">
      <c r="A720" s="28"/>
      <c r="G720" s="26"/>
    </row>
    <row r="721" ht="12.75" customHeight="1">
      <c r="A721" s="28"/>
      <c r="G721" s="26"/>
    </row>
    <row r="722" ht="12.75" customHeight="1">
      <c r="A722" s="28"/>
      <c r="G722" s="26"/>
    </row>
    <row r="723" ht="12.75" customHeight="1">
      <c r="A723" s="28"/>
      <c r="G723" s="26"/>
    </row>
    <row r="724" ht="12.75" customHeight="1">
      <c r="A724" s="28"/>
      <c r="G724" s="26"/>
    </row>
    <row r="725" ht="12.75" customHeight="1">
      <c r="A725" s="28"/>
      <c r="G725" s="26"/>
    </row>
    <row r="726" ht="12.75" customHeight="1">
      <c r="A726" s="28"/>
      <c r="G726" s="26"/>
    </row>
    <row r="727" ht="12.75" customHeight="1">
      <c r="A727" s="28"/>
      <c r="G727" s="26"/>
    </row>
    <row r="728" ht="12.75" customHeight="1">
      <c r="A728" s="28"/>
      <c r="G728" s="26"/>
    </row>
    <row r="729" ht="12.75" customHeight="1">
      <c r="A729" s="28"/>
      <c r="G729" s="26"/>
    </row>
    <row r="730" ht="12.75" customHeight="1">
      <c r="A730" s="28"/>
      <c r="G730" s="26"/>
    </row>
    <row r="731" ht="12.75" customHeight="1">
      <c r="A731" s="28"/>
      <c r="G731" s="26"/>
    </row>
    <row r="732" ht="12.75" customHeight="1">
      <c r="A732" s="28"/>
      <c r="G732" s="26"/>
    </row>
    <row r="733" ht="12.75" customHeight="1">
      <c r="A733" s="28"/>
      <c r="G733" s="26"/>
    </row>
    <row r="734" ht="12.75" customHeight="1">
      <c r="A734" s="28"/>
      <c r="G734" s="26"/>
    </row>
    <row r="735" ht="12.75" customHeight="1">
      <c r="A735" s="28"/>
      <c r="G735" s="26"/>
    </row>
    <row r="736" ht="12.75" customHeight="1">
      <c r="A736" s="28"/>
      <c r="G736" s="26"/>
    </row>
    <row r="737" ht="12.75" customHeight="1">
      <c r="A737" s="28"/>
      <c r="G737" s="26"/>
    </row>
    <row r="738" ht="12.75" customHeight="1">
      <c r="A738" s="28"/>
      <c r="G738" s="26"/>
    </row>
    <row r="739" ht="12.75" customHeight="1">
      <c r="A739" s="28"/>
      <c r="G739" s="26"/>
    </row>
    <row r="740" ht="12.75" customHeight="1">
      <c r="A740" s="28"/>
      <c r="G740" s="26"/>
    </row>
    <row r="741" ht="12.75" customHeight="1">
      <c r="A741" s="28"/>
      <c r="G741" s="26"/>
    </row>
    <row r="742" ht="12.75" customHeight="1">
      <c r="A742" s="28"/>
      <c r="G742" s="26"/>
    </row>
    <row r="743" ht="12.75" customHeight="1">
      <c r="A743" s="28"/>
      <c r="G743" s="26"/>
    </row>
    <row r="744" ht="12.75" customHeight="1">
      <c r="A744" s="28"/>
      <c r="G744" s="26"/>
    </row>
    <row r="745" ht="12.75" customHeight="1">
      <c r="A745" s="28"/>
      <c r="G745" s="26"/>
    </row>
    <row r="746" ht="12.75" customHeight="1">
      <c r="A746" s="28"/>
      <c r="G746" s="26"/>
    </row>
    <row r="747" ht="12.75" customHeight="1">
      <c r="A747" s="28"/>
      <c r="G747" s="26"/>
    </row>
    <row r="748" ht="12.75" customHeight="1">
      <c r="A748" s="28"/>
      <c r="G748" s="26"/>
    </row>
    <row r="749" ht="12.75" customHeight="1">
      <c r="A749" s="28"/>
      <c r="G749" s="26"/>
    </row>
    <row r="750" ht="12.75" customHeight="1">
      <c r="A750" s="28"/>
      <c r="G750" s="26"/>
    </row>
    <row r="751" ht="12.75" customHeight="1">
      <c r="A751" s="28"/>
      <c r="G751" s="26"/>
    </row>
    <row r="752" ht="12.75" customHeight="1">
      <c r="A752" s="28"/>
      <c r="G752" s="26"/>
    </row>
    <row r="753" ht="12.75" customHeight="1">
      <c r="A753" s="28"/>
      <c r="G753" s="26"/>
    </row>
    <row r="754" ht="12.75" customHeight="1">
      <c r="A754" s="28"/>
      <c r="G754" s="26"/>
    </row>
    <row r="755" ht="12.75" customHeight="1">
      <c r="A755" s="28"/>
      <c r="G755" s="26"/>
    </row>
    <row r="756" ht="12.75" customHeight="1">
      <c r="A756" s="28"/>
      <c r="G756" s="26"/>
    </row>
    <row r="757" ht="12.75" customHeight="1">
      <c r="A757" s="28"/>
      <c r="G757" s="26"/>
    </row>
    <row r="758" ht="12.75" customHeight="1">
      <c r="A758" s="28"/>
      <c r="G758" s="26"/>
    </row>
    <row r="759" ht="12.75" customHeight="1">
      <c r="A759" s="28"/>
      <c r="G759" s="26"/>
    </row>
    <row r="760" ht="12.75" customHeight="1">
      <c r="A760" s="28"/>
      <c r="G760" s="26"/>
    </row>
    <row r="761" ht="12.75" customHeight="1">
      <c r="A761" s="28"/>
      <c r="G761" s="26"/>
    </row>
    <row r="762" ht="12.75" customHeight="1">
      <c r="A762" s="28"/>
      <c r="G762" s="26"/>
    </row>
    <row r="763" ht="12.75" customHeight="1">
      <c r="A763" s="28"/>
      <c r="G763" s="26"/>
    </row>
    <row r="764" ht="12.75" customHeight="1">
      <c r="A764" s="28"/>
      <c r="G764" s="26"/>
    </row>
    <row r="765" ht="12.75" customHeight="1">
      <c r="A765" s="28"/>
      <c r="G765" s="26"/>
    </row>
    <row r="766" ht="12.75" customHeight="1">
      <c r="A766" s="28"/>
      <c r="G766" s="26"/>
    </row>
    <row r="767" ht="12.75" customHeight="1">
      <c r="A767" s="28"/>
      <c r="G767" s="26"/>
    </row>
    <row r="768" ht="12.75" customHeight="1">
      <c r="A768" s="28"/>
      <c r="G768" s="26"/>
    </row>
    <row r="769" ht="12.75" customHeight="1">
      <c r="A769" s="28"/>
      <c r="G769" s="26"/>
    </row>
    <row r="770" ht="12.75" customHeight="1">
      <c r="A770" s="28"/>
      <c r="G770" s="26"/>
    </row>
    <row r="771" ht="12.75" customHeight="1">
      <c r="A771" s="28"/>
      <c r="G771" s="26"/>
    </row>
    <row r="772" ht="12.75" customHeight="1">
      <c r="A772" s="28"/>
      <c r="G772" s="26"/>
    </row>
    <row r="773" ht="12.75" customHeight="1">
      <c r="A773" s="28"/>
      <c r="G773" s="26"/>
    </row>
    <row r="774" ht="12.75" customHeight="1">
      <c r="A774" s="28"/>
      <c r="G774" s="26"/>
    </row>
    <row r="775" ht="12.75" customHeight="1">
      <c r="A775" s="28"/>
      <c r="G775" s="26"/>
    </row>
    <row r="776" ht="12.75" customHeight="1">
      <c r="A776" s="28"/>
      <c r="G776" s="26"/>
    </row>
    <row r="777" ht="12.75" customHeight="1">
      <c r="A777" s="28"/>
      <c r="G777" s="26"/>
    </row>
    <row r="778" ht="12.75" customHeight="1">
      <c r="A778" s="28"/>
      <c r="G778" s="26"/>
    </row>
    <row r="779" ht="12.75" customHeight="1">
      <c r="A779" s="28"/>
      <c r="G779" s="26"/>
    </row>
    <row r="780" ht="12.75" customHeight="1">
      <c r="A780" s="28"/>
      <c r="G780" s="26"/>
    </row>
    <row r="781" ht="12.75" customHeight="1">
      <c r="A781" s="28"/>
      <c r="G781" s="26"/>
    </row>
    <row r="782" ht="12.75" customHeight="1">
      <c r="A782" s="28"/>
      <c r="G782" s="26"/>
    </row>
    <row r="783" ht="12.75" customHeight="1">
      <c r="A783" s="28"/>
      <c r="G783" s="26"/>
    </row>
    <row r="784" ht="12.75" customHeight="1">
      <c r="A784" s="28"/>
      <c r="G784" s="26"/>
    </row>
    <row r="785" ht="12.75" customHeight="1">
      <c r="A785" s="28"/>
      <c r="G785" s="26"/>
    </row>
    <row r="786" ht="12.75" customHeight="1">
      <c r="A786" s="28"/>
      <c r="G786" s="26"/>
    </row>
    <row r="787" ht="12.75" customHeight="1">
      <c r="A787" s="28"/>
      <c r="G787" s="26"/>
    </row>
    <row r="788" ht="12.75" customHeight="1">
      <c r="A788" s="28"/>
      <c r="G788" s="26"/>
    </row>
    <row r="789" ht="12.75" customHeight="1">
      <c r="A789" s="28"/>
      <c r="G789" s="26"/>
    </row>
    <row r="790" ht="12.75" customHeight="1">
      <c r="A790" s="28"/>
      <c r="G790" s="26"/>
    </row>
    <row r="791" ht="12.75" customHeight="1">
      <c r="A791" s="28"/>
      <c r="G791" s="26"/>
    </row>
    <row r="792" ht="12.75" customHeight="1">
      <c r="A792" s="28"/>
      <c r="G792" s="26"/>
    </row>
    <row r="793" ht="12.75" customHeight="1">
      <c r="A793" s="28"/>
      <c r="G793" s="26"/>
    </row>
    <row r="794" ht="12.75" customHeight="1">
      <c r="A794" s="28"/>
      <c r="G794" s="26"/>
    </row>
    <row r="795" ht="12.75" customHeight="1">
      <c r="A795" s="28"/>
      <c r="G795" s="26"/>
    </row>
    <row r="796" ht="12.75" customHeight="1">
      <c r="A796" s="28"/>
      <c r="G796" s="26"/>
    </row>
    <row r="797" ht="12.75" customHeight="1">
      <c r="A797" s="28"/>
      <c r="G797" s="26"/>
    </row>
    <row r="798" ht="12.75" customHeight="1">
      <c r="A798" s="28"/>
      <c r="G798" s="26"/>
    </row>
    <row r="799" ht="12.75" customHeight="1">
      <c r="A799" s="28"/>
      <c r="G799" s="26"/>
    </row>
    <row r="800" ht="12.75" customHeight="1">
      <c r="A800" s="28"/>
      <c r="G800" s="26"/>
    </row>
    <row r="801" ht="12.75" customHeight="1">
      <c r="A801" s="28"/>
      <c r="G801" s="26"/>
    </row>
    <row r="802" ht="12.75" customHeight="1">
      <c r="A802" s="28"/>
      <c r="G802" s="26"/>
    </row>
    <row r="803" ht="12.75" customHeight="1">
      <c r="A803" s="28"/>
      <c r="G803" s="26"/>
    </row>
    <row r="804" ht="12.75" customHeight="1">
      <c r="A804" s="28"/>
      <c r="G804" s="26"/>
    </row>
    <row r="805" ht="12.75" customHeight="1">
      <c r="A805" s="28"/>
      <c r="G805" s="26"/>
    </row>
    <row r="806" ht="12.75" customHeight="1">
      <c r="A806" s="28"/>
      <c r="G806" s="26"/>
    </row>
    <row r="807" ht="12.75" customHeight="1">
      <c r="A807" s="28"/>
      <c r="G807" s="26"/>
    </row>
    <row r="808" ht="12.75" customHeight="1">
      <c r="A808" s="28"/>
      <c r="G808" s="26"/>
    </row>
    <row r="809" ht="12.75" customHeight="1">
      <c r="A809" s="28"/>
      <c r="G809" s="26"/>
    </row>
    <row r="810" ht="12.75" customHeight="1">
      <c r="A810" s="28"/>
      <c r="G810" s="26"/>
    </row>
    <row r="811" ht="12.75" customHeight="1">
      <c r="A811" s="28"/>
      <c r="G811" s="26"/>
    </row>
    <row r="812" ht="12.75" customHeight="1">
      <c r="A812" s="28"/>
      <c r="G812" s="26"/>
    </row>
    <row r="813" ht="12.75" customHeight="1">
      <c r="A813" s="28"/>
      <c r="G813" s="26"/>
    </row>
    <row r="814" ht="12.75" customHeight="1">
      <c r="A814" s="28"/>
      <c r="G814" s="26"/>
    </row>
    <row r="815" ht="12.75" customHeight="1">
      <c r="A815" s="28"/>
      <c r="G815" s="26"/>
    </row>
    <row r="816" ht="12.75" customHeight="1">
      <c r="A816" s="28"/>
      <c r="G816" s="26"/>
    </row>
    <row r="817" ht="12.75" customHeight="1">
      <c r="A817" s="28"/>
      <c r="G817" s="26"/>
    </row>
    <row r="818" ht="12.75" customHeight="1">
      <c r="A818" s="28"/>
      <c r="G818" s="26"/>
    </row>
    <row r="819" ht="12.75" customHeight="1">
      <c r="A819" s="28"/>
      <c r="G819" s="26"/>
    </row>
    <row r="820" ht="12.75" customHeight="1">
      <c r="A820" s="28"/>
      <c r="G820" s="26"/>
    </row>
    <row r="821" ht="12.75" customHeight="1">
      <c r="A821" s="28"/>
      <c r="G821" s="26"/>
    </row>
    <row r="822" ht="12.75" customHeight="1">
      <c r="A822" s="28"/>
      <c r="G822" s="26"/>
    </row>
    <row r="823" ht="12.75" customHeight="1">
      <c r="A823" s="28"/>
      <c r="G823" s="26"/>
    </row>
    <row r="824" ht="12.75" customHeight="1">
      <c r="A824" s="28"/>
      <c r="G824" s="26"/>
    </row>
    <row r="825" ht="12.75" customHeight="1">
      <c r="A825" s="28"/>
      <c r="G825" s="26"/>
    </row>
    <row r="826" ht="12.75" customHeight="1">
      <c r="A826" s="28"/>
      <c r="G826" s="26"/>
    </row>
    <row r="827" ht="12.75" customHeight="1">
      <c r="A827" s="28"/>
      <c r="G827" s="26"/>
    </row>
    <row r="828" ht="12.75" customHeight="1">
      <c r="A828" s="28"/>
      <c r="G828" s="26"/>
    </row>
    <row r="829" ht="12.75" customHeight="1">
      <c r="A829" s="28"/>
      <c r="G829" s="26"/>
    </row>
    <row r="830" ht="12.75" customHeight="1">
      <c r="A830" s="28"/>
      <c r="G830" s="26"/>
    </row>
    <row r="831" ht="12.75" customHeight="1">
      <c r="A831" s="28"/>
      <c r="G831" s="26"/>
    </row>
    <row r="832" ht="12.75" customHeight="1">
      <c r="A832" s="28"/>
      <c r="G832" s="26"/>
    </row>
    <row r="833" ht="12.75" customHeight="1">
      <c r="A833" s="28"/>
      <c r="G833" s="26"/>
    </row>
    <row r="834" ht="12.75" customHeight="1">
      <c r="A834" s="28"/>
      <c r="G834" s="26"/>
    </row>
    <row r="835" ht="12.75" customHeight="1">
      <c r="A835" s="28"/>
      <c r="G835" s="26"/>
    </row>
    <row r="836" ht="12.75" customHeight="1">
      <c r="A836" s="28"/>
      <c r="G836" s="26"/>
    </row>
    <row r="837" ht="12.75" customHeight="1">
      <c r="A837" s="28"/>
      <c r="G837" s="26"/>
    </row>
    <row r="838" ht="12.75" customHeight="1">
      <c r="A838" s="28"/>
      <c r="G838" s="26"/>
    </row>
    <row r="839" ht="12.75" customHeight="1">
      <c r="A839" s="28"/>
      <c r="G839" s="26"/>
    </row>
    <row r="840" ht="12.75" customHeight="1">
      <c r="A840" s="28"/>
      <c r="G840" s="26"/>
    </row>
    <row r="841" ht="12.75" customHeight="1">
      <c r="A841" s="28"/>
      <c r="G841" s="26"/>
    </row>
    <row r="842" ht="12.75" customHeight="1">
      <c r="A842" s="28"/>
      <c r="G842" s="26"/>
    </row>
    <row r="843" ht="12.75" customHeight="1">
      <c r="A843" s="28"/>
      <c r="G843" s="26"/>
    </row>
    <row r="844" ht="12.75" customHeight="1">
      <c r="A844" s="28"/>
      <c r="G844" s="26"/>
    </row>
    <row r="845" ht="12.75" customHeight="1">
      <c r="A845" s="28"/>
      <c r="G845" s="26"/>
    </row>
    <row r="846" ht="12.75" customHeight="1">
      <c r="A846" s="28"/>
      <c r="G846" s="26"/>
    </row>
    <row r="847" ht="12.75" customHeight="1">
      <c r="A847" s="28"/>
      <c r="G847" s="26"/>
    </row>
    <row r="848" ht="12.75" customHeight="1">
      <c r="A848" s="28"/>
      <c r="G848" s="26"/>
    </row>
    <row r="849" ht="12.75" customHeight="1">
      <c r="A849" s="28"/>
      <c r="G849" s="26"/>
    </row>
    <row r="850" ht="12.75" customHeight="1">
      <c r="A850" s="28"/>
      <c r="G850" s="26"/>
    </row>
    <row r="851" ht="12.75" customHeight="1">
      <c r="A851" s="28"/>
      <c r="G851" s="26"/>
    </row>
    <row r="852" ht="12.75" customHeight="1">
      <c r="A852" s="28"/>
      <c r="G852" s="26"/>
    </row>
    <row r="853" ht="12.75" customHeight="1">
      <c r="A853" s="28"/>
      <c r="G853" s="26"/>
    </row>
    <row r="854" ht="12.75" customHeight="1">
      <c r="A854" s="28"/>
      <c r="G854" s="26"/>
    </row>
    <row r="855" ht="12.75" customHeight="1">
      <c r="A855" s="28"/>
      <c r="G855" s="26"/>
    </row>
    <row r="856" ht="12.75" customHeight="1">
      <c r="A856" s="28"/>
      <c r="G856" s="26"/>
    </row>
    <row r="857" ht="12.75" customHeight="1">
      <c r="A857" s="28"/>
      <c r="G857" s="26"/>
    </row>
    <row r="858" ht="12.75" customHeight="1">
      <c r="A858" s="28"/>
      <c r="G858" s="26"/>
    </row>
    <row r="859" ht="12.75" customHeight="1">
      <c r="A859" s="28"/>
      <c r="G859" s="26"/>
    </row>
    <row r="860" ht="12.75" customHeight="1">
      <c r="A860" s="28"/>
      <c r="G860" s="26"/>
    </row>
    <row r="861" ht="12.75" customHeight="1">
      <c r="A861" s="28"/>
      <c r="G861" s="26"/>
    </row>
    <row r="862" ht="12.75" customHeight="1">
      <c r="A862" s="28"/>
      <c r="G862" s="26"/>
    </row>
    <row r="863" ht="12.75" customHeight="1">
      <c r="A863" s="28"/>
      <c r="G863" s="26"/>
    </row>
    <row r="864" ht="12.75" customHeight="1">
      <c r="A864" s="28"/>
      <c r="G864" s="26"/>
    </row>
    <row r="865" ht="12.75" customHeight="1">
      <c r="A865" s="28"/>
      <c r="G865" s="26"/>
    </row>
    <row r="866" ht="12.75" customHeight="1">
      <c r="A866" s="28"/>
      <c r="G866" s="26"/>
    </row>
    <row r="867" ht="12.75" customHeight="1">
      <c r="A867" s="28"/>
      <c r="G867" s="26"/>
    </row>
    <row r="868" ht="12.75" customHeight="1">
      <c r="A868" s="28"/>
      <c r="G868" s="26"/>
    </row>
    <row r="869" ht="12.75" customHeight="1">
      <c r="A869" s="28"/>
      <c r="G869" s="26"/>
    </row>
    <row r="870" ht="12.75" customHeight="1">
      <c r="A870" s="28"/>
      <c r="G870" s="26"/>
    </row>
    <row r="871" ht="12.75" customHeight="1">
      <c r="A871" s="28"/>
      <c r="G871" s="26"/>
    </row>
    <row r="872" ht="12.75" customHeight="1">
      <c r="A872" s="28"/>
      <c r="G872" s="26"/>
    </row>
    <row r="873" ht="12.75" customHeight="1">
      <c r="A873" s="28"/>
      <c r="G873" s="26"/>
    </row>
    <row r="874" ht="12.75" customHeight="1">
      <c r="A874" s="28"/>
      <c r="G874" s="26"/>
    </row>
    <row r="875" ht="12.75" customHeight="1">
      <c r="A875" s="28"/>
      <c r="G875" s="26"/>
    </row>
    <row r="876" ht="12.75" customHeight="1">
      <c r="A876" s="28"/>
      <c r="G876" s="26"/>
    </row>
    <row r="877" ht="12.75" customHeight="1">
      <c r="A877" s="28"/>
      <c r="G877" s="26"/>
    </row>
    <row r="878" ht="12.75" customHeight="1">
      <c r="A878" s="28"/>
      <c r="G878" s="26"/>
    </row>
    <row r="879" ht="12.75" customHeight="1">
      <c r="A879" s="28"/>
      <c r="G879" s="26"/>
    </row>
    <row r="880" ht="12.75" customHeight="1">
      <c r="A880" s="28"/>
      <c r="G880" s="26"/>
    </row>
    <row r="881" ht="12.75" customHeight="1">
      <c r="A881" s="28"/>
      <c r="G881" s="26"/>
    </row>
    <row r="882" ht="12.75" customHeight="1">
      <c r="A882" s="28"/>
      <c r="G882" s="26"/>
    </row>
    <row r="883" ht="12.75" customHeight="1">
      <c r="A883" s="28"/>
      <c r="G883" s="26"/>
    </row>
    <row r="884" ht="12.75" customHeight="1">
      <c r="A884" s="28"/>
      <c r="G884" s="26"/>
    </row>
    <row r="885" ht="12.75" customHeight="1">
      <c r="A885" s="28"/>
      <c r="G885" s="26"/>
    </row>
    <row r="886" ht="12.75" customHeight="1">
      <c r="A886" s="28"/>
      <c r="G886" s="26"/>
    </row>
    <row r="887" ht="12.75" customHeight="1">
      <c r="A887" s="28"/>
      <c r="G887" s="26"/>
    </row>
    <row r="888" ht="12.75" customHeight="1">
      <c r="A888" s="28"/>
      <c r="G888" s="26"/>
    </row>
    <row r="889" ht="12.75" customHeight="1">
      <c r="A889" s="28"/>
      <c r="G889" s="26"/>
    </row>
    <row r="890" ht="12.75" customHeight="1">
      <c r="A890" s="28"/>
      <c r="G890" s="26"/>
    </row>
    <row r="891" ht="12.75" customHeight="1">
      <c r="A891" s="28"/>
      <c r="G891" s="26"/>
    </row>
    <row r="892" ht="12.75" customHeight="1">
      <c r="A892" s="28"/>
      <c r="G892" s="26"/>
    </row>
    <row r="893" ht="12.75" customHeight="1">
      <c r="A893" s="28"/>
      <c r="G893" s="26"/>
    </row>
    <row r="894" ht="12.75" customHeight="1">
      <c r="A894" s="28"/>
      <c r="G894" s="26"/>
    </row>
    <row r="895" ht="12.75" customHeight="1">
      <c r="A895" s="28"/>
      <c r="G895" s="26"/>
    </row>
    <row r="896" ht="12.75" customHeight="1">
      <c r="A896" s="28"/>
      <c r="G896" s="26"/>
    </row>
    <row r="897" ht="12.75" customHeight="1">
      <c r="A897" s="28"/>
      <c r="G897" s="26"/>
    </row>
    <row r="898" ht="12.75" customHeight="1">
      <c r="A898" s="28"/>
      <c r="G898" s="26"/>
    </row>
    <row r="899" ht="12.75" customHeight="1">
      <c r="A899" s="28"/>
      <c r="G899" s="26"/>
    </row>
    <row r="900" ht="12.75" customHeight="1">
      <c r="A900" s="28"/>
      <c r="G900" s="26"/>
    </row>
    <row r="901" ht="12.75" customHeight="1">
      <c r="A901" s="28"/>
      <c r="G901" s="26"/>
    </row>
    <row r="902" ht="12.75" customHeight="1">
      <c r="A902" s="28"/>
      <c r="G902" s="26"/>
    </row>
    <row r="903" ht="12.75" customHeight="1">
      <c r="A903" s="28"/>
      <c r="G903" s="26"/>
    </row>
    <row r="904" ht="12.75" customHeight="1">
      <c r="A904" s="28"/>
      <c r="G904" s="26"/>
    </row>
    <row r="905" ht="12.75" customHeight="1">
      <c r="A905" s="28"/>
      <c r="G905" s="26"/>
    </row>
    <row r="906" ht="12.75" customHeight="1">
      <c r="A906" s="28"/>
      <c r="G906" s="26"/>
    </row>
    <row r="907" ht="12.75" customHeight="1">
      <c r="A907" s="28"/>
      <c r="G907" s="26"/>
    </row>
    <row r="908" ht="12.75" customHeight="1">
      <c r="A908" s="28"/>
      <c r="G908" s="26"/>
    </row>
    <row r="909" ht="12.75" customHeight="1">
      <c r="A909" s="28"/>
      <c r="G909" s="26"/>
    </row>
    <row r="910" ht="12.75" customHeight="1">
      <c r="A910" s="28"/>
      <c r="G910" s="26"/>
    </row>
    <row r="911" ht="12.75" customHeight="1">
      <c r="A911" s="28"/>
      <c r="G911" s="26"/>
    </row>
    <row r="912" ht="12.75" customHeight="1">
      <c r="A912" s="28"/>
      <c r="G912" s="26"/>
    </row>
    <row r="913" ht="12.75" customHeight="1">
      <c r="A913" s="28"/>
      <c r="G913" s="26"/>
    </row>
    <row r="914" ht="12.75" customHeight="1">
      <c r="A914" s="28"/>
      <c r="G914" s="26"/>
    </row>
    <row r="915" ht="12.75" customHeight="1">
      <c r="A915" s="28"/>
      <c r="G915" s="26"/>
    </row>
    <row r="916" ht="12.75" customHeight="1">
      <c r="A916" s="28"/>
      <c r="G916" s="26"/>
    </row>
    <row r="917" ht="12.75" customHeight="1">
      <c r="A917" s="28"/>
      <c r="G917" s="26"/>
    </row>
    <row r="918" ht="12.75" customHeight="1">
      <c r="A918" s="28"/>
      <c r="G918" s="26"/>
    </row>
    <row r="919" ht="12.75" customHeight="1">
      <c r="A919" s="28"/>
      <c r="G919" s="26"/>
    </row>
    <row r="920" ht="12.75" customHeight="1">
      <c r="A920" s="28"/>
      <c r="G920" s="26"/>
    </row>
    <row r="921" ht="12.75" customHeight="1">
      <c r="A921" s="28"/>
      <c r="G921" s="26"/>
    </row>
    <row r="922" ht="12.75" customHeight="1">
      <c r="A922" s="28"/>
      <c r="G922" s="26"/>
    </row>
    <row r="923" ht="12.75" customHeight="1">
      <c r="A923" s="28"/>
      <c r="G923" s="26"/>
    </row>
    <row r="924" ht="12.75" customHeight="1">
      <c r="A924" s="28"/>
      <c r="G924" s="26"/>
    </row>
    <row r="925" ht="12.75" customHeight="1">
      <c r="A925" s="28"/>
      <c r="G925" s="26"/>
    </row>
    <row r="926" ht="12.75" customHeight="1">
      <c r="A926" s="28"/>
      <c r="G926" s="26"/>
    </row>
    <row r="927" ht="12.75" customHeight="1">
      <c r="A927" s="28"/>
      <c r="G927" s="26"/>
    </row>
    <row r="928" ht="12.75" customHeight="1">
      <c r="A928" s="28"/>
      <c r="G928" s="26"/>
    </row>
    <row r="929" ht="12.75" customHeight="1">
      <c r="A929" s="28"/>
      <c r="G929" s="26"/>
    </row>
    <row r="930" ht="12.75" customHeight="1">
      <c r="A930" s="28"/>
      <c r="G930" s="26"/>
    </row>
    <row r="931" ht="12.75" customHeight="1">
      <c r="A931" s="28"/>
      <c r="G931" s="26"/>
    </row>
    <row r="932" ht="12.75" customHeight="1">
      <c r="A932" s="28"/>
      <c r="G932" s="26"/>
    </row>
    <row r="933" ht="12.75" customHeight="1">
      <c r="A933" s="28"/>
      <c r="G933" s="26"/>
    </row>
    <row r="934" ht="12.75" customHeight="1">
      <c r="A934" s="28"/>
      <c r="G934" s="26"/>
    </row>
    <row r="935" ht="12.75" customHeight="1">
      <c r="A935" s="28"/>
      <c r="G935" s="26"/>
    </row>
    <row r="936" ht="12.75" customHeight="1">
      <c r="A936" s="28"/>
      <c r="G936" s="26"/>
    </row>
    <row r="937" ht="12.75" customHeight="1">
      <c r="A937" s="28"/>
      <c r="G937" s="26"/>
    </row>
    <row r="938" ht="12.75" customHeight="1">
      <c r="A938" s="28"/>
      <c r="G938" s="26"/>
    </row>
    <row r="939" ht="12.75" customHeight="1">
      <c r="A939" s="28"/>
      <c r="G939" s="26"/>
    </row>
    <row r="940" ht="12.75" customHeight="1">
      <c r="A940" s="28"/>
      <c r="G940" s="26"/>
    </row>
    <row r="941" ht="12.75" customHeight="1">
      <c r="A941" s="28"/>
      <c r="G941" s="26"/>
    </row>
    <row r="942" ht="12.75" customHeight="1">
      <c r="A942" s="28"/>
      <c r="G942" s="26"/>
    </row>
    <row r="943" ht="12.75" customHeight="1">
      <c r="A943" s="28"/>
      <c r="G943" s="26"/>
    </row>
    <row r="944" ht="12.75" customHeight="1">
      <c r="A944" s="28"/>
      <c r="G944" s="26"/>
    </row>
    <row r="945" ht="12.75" customHeight="1">
      <c r="A945" s="28"/>
      <c r="G945" s="26"/>
    </row>
    <row r="946" ht="12.75" customHeight="1">
      <c r="A946" s="28"/>
      <c r="G946" s="26"/>
    </row>
    <row r="947" ht="12.75" customHeight="1">
      <c r="A947" s="28"/>
      <c r="G947" s="26"/>
    </row>
    <row r="948" ht="12.75" customHeight="1">
      <c r="A948" s="28"/>
      <c r="G948" s="26"/>
    </row>
    <row r="949" ht="12.75" customHeight="1">
      <c r="A949" s="28"/>
      <c r="G949" s="26"/>
    </row>
    <row r="950" ht="12.75" customHeight="1">
      <c r="A950" s="28"/>
      <c r="G950" s="26"/>
    </row>
    <row r="951" ht="12.75" customHeight="1">
      <c r="A951" s="28"/>
      <c r="G951" s="26"/>
    </row>
    <row r="952" ht="12.75" customHeight="1">
      <c r="A952" s="28"/>
      <c r="G952" s="26"/>
    </row>
    <row r="953" ht="12.75" customHeight="1">
      <c r="A953" s="28"/>
      <c r="G953" s="26"/>
    </row>
    <row r="954" ht="12.75" customHeight="1">
      <c r="A954" s="28"/>
      <c r="G954" s="26"/>
    </row>
    <row r="955" ht="12.75" customHeight="1">
      <c r="A955" s="28"/>
      <c r="G955" s="26"/>
    </row>
    <row r="956" ht="12.75" customHeight="1">
      <c r="A956" s="28"/>
      <c r="G956" s="26"/>
    </row>
    <row r="957" ht="12.75" customHeight="1">
      <c r="A957" s="28"/>
      <c r="G957" s="26"/>
    </row>
    <row r="958" ht="12.75" customHeight="1">
      <c r="A958" s="28"/>
      <c r="G958" s="26"/>
    </row>
    <row r="959" ht="12.75" customHeight="1">
      <c r="A959" s="28"/>
      <c r="G959" s="26"/>
    </row>
    <row r="960" ht="12.75" customHeight="1">
      <c r="A960" s="28"/>
      <c r="G960" s="26"/>
    </row>
    <row r="961" ht="12.75" customHeight="1">
      <c r="A961" s="28"/>
      <c r="G961" s="26"/>
    </row>
    <row r="962" ht="12.75" customHeight="1">
      <c r="A962" s="28"/>
      <c r="G962" s="26"/>
    </row>
    <row r="963" ht="12.75" customHeight="1">
      <c r="A963" s="28"/>
      <c r="G963" s="26"/>
    </row>
    <row r="964" ht="12.75" customHeight="1">
      <c r="A964" s="28"/>
      <c r="G964" s="26"/>
    </row>
    <row r="965" ht="12.75" customHeight="1">
      <c r="A965" s="28"/>
      <c r="G965" s="26"/>
    </row>
    <row r="966" ht="12.75" customHeight="1">
      <c r="A966" s="28"/>
      <c r="G966" s="26"/>
    </row>
    <row r="967" ht="12.75" customHeight="1">
      <c r="A967" s="28"/>
      <c r="G967" s="26"/>
    </row>
    <row r="968" ht="12.75" customHeight="1">
      <c r="A968" s="28"/>
      <c r="G968" s="26"/>
    </row>
    <row r="969" ht="12.75" customHeight="1">
      <c r="A969" s="28"/>
      <c r="G969" s="26"/>
    </row>
    <row r="970" ht="12.75" customHeight="1">
      <c r="A970" s="28"/>
      <c r="G970" s="26"/>
    </row>
    <row r="971" ht="12.75" customHeight="1">
      <c r="A971" s="28"/>
      <c r="G971" s="26"/>
    </row>
    <row r="972" ht="12.75" customHeight="1">
      <c r="A972" s="28"/>
      <c r="G972" s="26"/>
    </row>
    <row r="973" ht="12.75" customHeight="1">
      <c r="A973" s="28"/>
      <c r="G973" s="26"/>
    </row>
    <row r="974" ht="12.75" customHeight="1">
      <c r="A974" s="28"/>
      <c r="G974" s="26"/>
    </row>
    <row r="975" ht="12.75" customHeight="1">
      <c r="A975" s="28"/>
      <c r="G975" s="26"/>
    </row>
    <row r="976" ht="12.75" customHeight="1">
      <c r="A976" s="28"/>
      <c r="G976" s="26"/>
    </row>
    <row r="977" ht="12.75" customHeight="1">
      <c r="A977" s="28"/>
      <c r="G977" s="26"/>
    </row>
    <row r="978" ht="12.75" customHeight="1">
      <c r="A978" s="28"/>
      <c r="G978" s="26"/>
    </row>
    <row r="979" ht="12.75" customHeight="1">
      <c r="A979" s="28"/>
      <c r="G979" s="26"/>
    </row>
    <row r="980" ht="12.75" customHeight="1">
      <c r="A980" s="28"/>
      <c r="G980" s="26"/>
    </row>
    <row r="981" ht="12.75" customHeight="1">
      <c r="A981" s="28"/>
      <c r="G981" s="26"/>
    </row>
    <row r="982" ht="12.75" customHeight="1">
      <c r="A982" s="28"/>
      <c r="G982" s="26"/>
    </row>
    <row r="983" ht="12.75" customHeight="1">
      <c r="A983" s="28"/>
      <c r="G983" s="26"/>
    </row>
    <row r="984" ht="12.75" customHeight="1">
      <c r="A984" s="28"/>
      <c r="G984" s="26"/>
    </row>
    <row r="985" ht="12.75" customHeight="1">
      <c r="A985" s="28"/>
      <c r="G985" s="26"/>
    </row>
    <row r="986" ht="12.75" customHeight="1">
      <c r="A986" s="28"/>
      <c r="G986" s="26"/>
    </row>
    <row r="987" ht="12.75" customHeight="1">
      <c r="A987" s="28"/>
      <c r="G987" s="26"/>
    </row>
    <row r="988" ht="12.75" customHeight="1">
      <c r="A988" s="28"/>
      <c r="G988" s="26"/>
    </row>
    <row r="989" ht="12.75" customHeight="1">
      <c r="A989" s="28"/>
      <c r="G989" s="26"/>
    </row>
    <row r="990" ht="12.75" customHeight="1">
      <c r="A990" s="28"/>
      <c r="G990" s="26"/>
    </row>
    <row r="991" ht="12.75" customHeight="1">
      <c r="A991" s="28"/>
      <c r="G991" s="26"/>
    </row>
    <row r="992" ht="12.75" customHeight="1">
      <c r="A992" s="28"/>
      <c r="G992" s="26"/>
    </row>
    <row r="993" ht="12.75" customHeight="1">
      <c r="A993" s="28"/>
      <c r="G993" s="26"/>
    </row>
    <row r="994" ht="12.75" customHeight="1">
      <c r="A994" s="28"/>
      <c r="G994" s="26"/>
    </row>
    <row r="995" ht="12.75" customHeight="1">
      <c r="A995" s="28"/>
      <c r="G995" s="26"/>
    </row>
    <row r="996" ht="12.75" customHeight="1">
      <c r="A996" s="28"/>
      <c r="G996" s="26"/>
    </row>
    <row r="997" ht="12.75" customHeight="1">
      <c r="A997" s="28"/>
      <c r="G997" s="26"/>
    </row>
    <row r="998" ht="12.75" customHeight="1">
      <c r="A998" s="28"/>
      <c r="G998" s="26"/>
    </row>
    <row r="999" ht="12.75" customHeight="1">
      <c r="A999" s="28"/>
      <c r="G999" s="26"/>
    </row>
    <row r="1000" ht="12.75" customHeight="1">
      <c r="A1000" s="28"/>
      <c r="G1000" s="2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0.43"/>
    <col customWidth="1" min="3" max="3" width="10.71"/>
    <col customWidth="1" min="4" max="4" width="17.29"/>
    <col customWidth="1" min="5" max="5" width="17.14"/>
    <col customWidth="1" min="6" max="6" width="29.43"/>
    <col customWidth="1" min="7" max="8" width="17.14"/>
    <col customWidth="1" min="9" max="9" width="4.57"/>
    <col customWidth="1" min="10" max="10" width="10.71"/>
    <col customWidth="1" min="11" max="11" width="6.71"/>
    <col customWidth="1" min="12" max="12" width="11.29"/>
    <col customWidth="1" min="13" max="13" width="11.86"/>
    <col customWidth="1" min="14" max="14" width="13.0"/>
    <col customWidth="1" min="15" max="15" width="12.57"/>
    <col customWidth="1" min="16" max="16" width="13.14"/>
    <col customWidth="1" min="17" max="17" width="12.57"/>
    <col customWidth="1" min="18" max="18" width="11.43"/>
    <col customWidth="1" min="19" max="19" width="6.14"/>
    <col customWidth="1" min="20" max="20" width="10.71"/>
    <col customWidth="1" min="21" max="21" width="48.43"/>
    <col customWidth="1" min="22" max="22" width="14.43"/>
    <col customWidth="1" min="23" max="23" width="10.71"/>
    <col customWidth="1" min="24" max="24" width="3.0"/>
    <col customWidth="1" min="25" max="25" width="10.14"/>
    <col customWidth="1" min="26" max="26" width="23.14"/>
  </cols>
  <sheetData>
    <row r="1" ht="12.75" customHeight="1">
      <c r="A1" s="29"/>
      <c r="B1" s="2" t="s">
        <v>37</v>
      </c>
      <c r="C1" s="2"/>
      <c r="D1" s="30"/>
      <c r="E1" s="31"/>
      <c r="F1" s="31"/>
      <c r="G1" s="31"/>
      <c r="H1" s="32"/>
      <c r="I1" s="33"/>
      <c r="J1" s="2" t="s">
        <v>38</v>
      </c>
      <c r="K1" s="2" t="s">
        <v>39</v>
      </c>
      <c r="L1" s="2" t="s">
        <v>40</v>
      </c>
      <c r="M1" s="2" t="s">
        <v>41</v>
      </c>
      <c r="N1" s="34" t="s">
        <v>42</v>
      </c>
      <c r="O1" s="35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35" t="s">
        <v>6</v>
      </c>
      <c r="V1" s="35" t="s">
        <v>49</v>
      </c>
      <c r="W1" s="2"/>
      <c r="X1" s="36"/>
      <c r="Y1" s="37" t="s">
        <v>50</v>
      </c>
      <c r="Z1" s="38"/>
    </row>
    <row r="2" ht="12.75" customHeight="1">
      <c r="A2" s="29"/>
      <c r="B2" s="39" t="s">
        <v>51</v>
      </c>
      <c r="C2" s="40">
        <v>44606.0</v>
      </c>
      <c r="D2" s="36"/>
      <c r="E2" s="38"/>
      <c r="F2" s="38"/>
      <c r="G2" s="38"/>
      <c r="H2" s="26"/>
      <c r="I2" s="29"/>
      <c r="J2" s="39"/>
      <c r="K2" s="39">
        <v>0.0</v>
      </c>
      <c r="L2" s="39">
        <f t="shared" ref="L2:L30" si="1">ROUND((($C$9*K2)+$C$10),1)</f>
        <v>9.3</v>
      </c>
      <c r="M2" s="39">
        <f t="shared" ref="M2:M30" si="2">IF(OR(($Y$2&gt;J2),(N2&lt;&gt;""),(O2&lt;&gt;"")),($C$39-R2),"")</f>
        <v>9.3</v>
      </c>
      <c r="N2" s="39"/>
      <c r="O2" s="39"/>
      <c r="P2" s="39"/>
      <c r="Q2" s="39"/>
      <c r="R2" s="39">
        <v>0.0</v>
      </c>
      <c r="S2" s="39">
        <v>0.0</v>
      </c>
      <c r="T2" s="39" t="str">
        <f t="shared" ref="T2:T30" si="3">IF(OR((M2=""),(S2=0)),"",ROUND((R2/S2),2))</f>
        <v/>
      </c>
      <c r="U2" s="39"/>
      <c r="V2" s="17"/>
      <c r="W2" s="41"/>
      <c r="X2" s="36"/>
      <c r="Y2" s="42">
        <f>TODAY()</f>
        <v>44614</v>
      </c>
      <c r="Z2" s="37" t="s">
        <v>52</v>
      </c>
    </row>
    <row r="3" ht="12.75" customHeight="1">
      <c r="A3" s="29"/>
      <c r="B3" s="39" t="s">
        <v>53</v>
      </c>
      <c r="C3" s="40">
        <v>44634.0</v>
      </c>
      <c r="D3" s="36"/>
      <c r="E3" s="38"/>
      <c r="F3" s="38"/>
      <c r="G3" s="38"/>
      <c r="H3" s="26"/>
      <c r="I3" s="29"/>
      <c r="J3" s="43">
        <f t="shared" ref="J3:J30" si="4">($C$2) + $K2</f>
        <v>44606</v>
      </c>
      <c r="K3" s="39">
        <v>1.0</v>
      </c>
      <c r="L3" s="39">
        <f t="shared" si="1"/>
        <v>9</v>
      </c>
      <c r="M3" s="39">
        <f t="shared" si="2"/>
        <v>9.3</v>
      </c>
      <c r="N3" s="44">
        <v>0.0</v>
      </c>
      <c r="O3" s="45"/>
      <c r="P3" s="45"/>
      <c r="Q3" s="45"/>
      <c r="R3" s="39">
        <f t="shared" ref="R3:R30" si="5">IF(OR(($Y$2&gt;J3),(N3&lt;&gt;""),(O3&lt;&gt;"")),(SUM(N3:Q3)+R2),"")</f>
        <v>0</v>
      </c>
      <c r="S3" s="39">
        <f t="shared" ref="S3:S30" si="6">IF(OR(($Y$2&gt;J3),(N3&lt;&gt;""),(O3&lt;&gt;"")),($C$11*K3),"")</f>
        <v>1</v>
      </c>
      <c r="T3" s="39">
        <f t="shared" si="3"/>
        <v>0</v>
      </c>
      <c r="U3" s="17"/>
      <c r="V3" s="17"/>
      <c r="W3" s="41"/>
      <c r="X3" s="36"/>
      <c r="Y3" s="38"/>
      <c r="Z3" s="38"/>
    </row>
    <row r="4" ht="12.75" customHeight="1">
      <c r="A4" s="29"/>
      <c r="B4" s="39" t="s">
        <v>54</v>
      </c>
      <c r="C4" s="46">
        <v>1.0</v>
      </c>
      <c r="D4" s="36"/>
      <c r="E4" s="38"/>
      <c r="F4" s="38"/>
      <c r="G4" s="38"/>
      <c r="H4" s="26"/>
      <c r="I4" s="29"/>
      <c r="J4" s="43">
        <f t="shared" si="4"/>
        <v>44607</v>
      </c>
      <c r="K4" s="39">
        <v>2.0</v>
      </c>
      <c r="L4" s="39">
        <f t="shared" si="1"/>
        <v>8.6</v>
      </c>
      <c r="M4" s="39">
        <f t="shared" si="2"/>
        <v>9.3</v>
      </c>
      <c r="N4" s="44">
        <v>0.0</v>
      </c>
      <c r="O4" s="45"/>
      <c r="P4" s="45"/>
      <c r="Q4" s="45"/>
      <c r="R4" s="39">
        <f t="shared" si="5"/>
        <v>0</v>
      </c>
      <c r="S4" s="39">
        <f t="shared" si="6"/>
        <v>2</v>
      </c>
      <c r="T4" s="39">
        <f t="shared" si="3"/>
        <v>0</v>
      </c>
      <c r="U4" s="17"/>
      <c r="V4" s="17"/>
      <c r="W4" s="41"/>
      <c r="X4" s="36"/>
      <c r="Y4" s="47"/>
      <c r="Z4" s="38"/>
    </row>
    <row r="5" ht="12.75" customHeight="1">
      <c r="A5" s="29"/>
      <c r="B5" s="39" t="s">
        <v>55</v>
      </c>
      <c r="C5" s="44">
        <v>0.335</v>
      </c>
      <c r="D5" s="36"/>
      <c r="E5" s="38"/>
      <c r="F5" s="38"/>
      <c r="G5" s="38"/>
      <c r="H5" s="26"/>
      <c r="I5" s="29"/>
      <c r="J5" s="43">
        <f t="shared" si="4"/>
        <v>44608</v>
      </c>
      <c r="K5" s="39">
        <v>3.0</v>
      </c>
      <c r="L5" s="39">
        <f t="shared" si="1"/>
        <v>8.3</v>
      </c>
      <c r="M5" s="39">
        <f t="shared" si="2"/>
        <v>9.3</v>
      </c>
      <c r="N5" s="44">
        <v>0.0</v>
      </c>
      <c r="O5" s="45"/>
      <c r="P5" s="45"/>
      <c r="Q5" s="45"/>
      <c r="R5" s="39">
        <f t="shared" si="5"/>
        <v>0</v>
      </c>
      <c r="S5" s="39">
        <f t="shared" si="6"/>
        <v>3</v>
      </c>
      <c r="T5" s="39">
        <f t="shared" si="3"/>
        <v>0</v>
      </c>
      <c r="U5" s="17"/>
      <c r="V5" s="39"/>
      <c r="W5" s="48"/>
      <c r="X5" s="36"/>
      <c r="Y5" s="38"/>
      <c r="Z5" s="38"/>
    </row>
    <row r="6" ht="12.75" customHeight="1">
      <c r="A6" s="29"/>
      <c r="B6" s="39" t="s">
        <v>56</v>
      </c>
      <c r="C6" s="39">
        <f>DAYS(C3,C2)</f>
        <v>28</v>
      </c>
      <c r="D6" s="36"/>
      <c r="E6" s="38"/>
      <c r="F6" s="38"/>
      <c r="G6" s="38"/>
      <c r="H6" s="26"/>
      <c r="I6" s="29"/>
      <c r="J6" s="43">
        <f t="shared" si="4"/>
        <v>44609</v>
      </c>
      <c r="K6" s="39">
        <v>4.0</v>
      </c>
      <c r="L6" s="39">
        <f t="shared" si="1"/>
        <v>8</v>
      </c>
      <c r="M6" s="39">
        <f t="shared" si="2"/>
        <v>8.8</v>
      </c>
      <c r="N6" s="44">
        <v>0.5</v>
      </c>
      <c r="O6" s="45"/>
      <c r="P6" s="45"/>
      <c r="Q6" s="45"/>
      <c r="R6" s="39">
        <f t="shared" si="5"/>
        <v>0.5</v>
      </c>
      <c r="S6" s="39">
        <f t="shared" si="6"/>
        <v>4</v>
      </c>
      <c r="T6" s="39">
        <f t="shared" si="3"/>
        <v>0.13</v>
      </c>
      <c r="U6" s="17"/>
      <c r="V6" s="39"/>
      <c r="W6" s="43"/>
      <c r="X6" s="36"/>
      <c r="Y6" s="38"/>
      <c r="Z6" s="38"/>
    </row>
    <row r="7" ht="12.75" customHeight="1">
      <c r="A7" s="29"/>
      <c r="B7" s="39" t="s">
        <v>57</v>
      </c>
      <c r="C7" s="39">
        <f>C4*C6</f>
        <v>28</v>
      </c>
      <c r="D7" s="36"/>
      <c r="E7" s="38"/>
      <c r="F7" s="38"/>
      <c r="G7" s="38"/>
      <c r="H7" s="26"/>
      <c r="I7" s="29"/>
      <c r="J7" s="43">
        <f t="shared" si="4"/>
        <v>44610</v>
      </c>
      <c r="K7" s="39">
        <v>5.0</v>
      </c>
      <c r="L7" s="39">
        <f t="shared" si="1"/>
        <v>7.6</v>
      </c>
      <c r="M7" s="39">
        <f t="shared" si="2"/>
        <v>8.5</v>
      </c>
      <c r="N7" s="44">
        <v>0.3</v>
      </c>
      <c r="O7" s="45"/>
      <c r="P7" s="45"/>
      <c r="Q7" s="45"/>
      <c r="R7" s="39">
        <f t="shared" si="5"/>
        <v>0.8</v>
      </c>
      <c r="S7" s="39">
        <f t="shared" si="6"/>
        <v>5</v>
      </c>
      <c r="T7" s="39">
        <f t="shared" si="3"/>
        <v>0.16</v>
      </c>
      <c r="U7" s="17"/>
      <c r="V7" s="39"/>
      <c r="W7" s="43"/>
      <c r="X7" s="36"/>
      <c r="Y7" s="38"/>
      <c r="Z7" s="38"/>
    </row>
    <row r="8" ht="12.75" customHeight="1">
      <c r="A8" s="29"/>
      <c r="B8" s="39" t="s">
        <v>58</v>
      </c>
      <c r="C8" s="39">
        <f>ROUNDDOWN(C5*C7,1)</f>
        <v>9.3</v>
      </c>
      <c r="D8" s="49">
        <f>$C$39</f>
        <v>9.3</v>
      </c>
      <c r="E8" s="50" t="s">
        <v>59</v>
      </c>
      <c r="F8" s="38"/>
      <c r="G8" s="38"/>
      <c r="H8" s="26"/>
      <c r="I8" s="29"/>
      <c r="J8" s="43">
        <f t="shared" si="4"/>
        <v>44611</v>
      </c>
      <c r="K8" s="39">
        <v>6.0</v>
      </c>
      <c r="L8" s="39">
        <f t="shared" si="1"/>
        <v>7.3</v>
      </c>
      <c r="M8" s="39">
        <f t="shared" si="2"/>
        <v>8.1</v>
      </c>
      <c r="N8" s="44">
        <v>0.4</v>
      </c>
      <c r="O8" s="45"/>
      <c r="P8" s="45"/>
      <c r="Q8" s="45"/>
      <c r="R8" s="39">
        <f t="shared" si="5"/>
        <v>1.2</v>
      </c>
      <c r="S8" s="39">
        <f t="shared" si="6"/>
        <v>6</v>
      </c>
      <c r="T8" s="39">
        <f t="shared" si="3"/>
        <v>0.2</v>
      </c>
      <c r="U8" s="17"/>
      <c r="V8" s="39"/>
      <c r="W8" s="43"/>
      <c r="X8" s="36"/>
      <c r="Y8" s="38"/>
      <c r="Z8" s="38"/>
    </row>
    <row r="9" ht="12.75" customHeight="1">
      <c r="A9" s="29"/>
      <c r="B9" s="39" t="s">
        <v>60</v>
      </c>
      <c r="C9" s="51">
        <f>(-1*C8)/C6</f>
        <v>-0.3321428571</v>
      </c>
      <c r="D9" s="36"/>
      <c r="E9" s="38"/>
      <c r="F9" s="38"/>
      <c r="G9" s="38"/>
      <c r="H9" s="26"/>
      <c r="I9" s="29"/>
      <c r="J9" s="43">
        <f t="shared" si="4"/>
        <v>44612</v>
      </c>
      <c r="K9" s="39">
        <v>7.0</v>
      </c>
      <c r="L9" s="39">
        <f t="shared" si="1"/>
        <v>7</v>
      </c>
      <c r="M9" s="39">
        <f t="shared" si="2"/>
        <v>7.9</v>
      </c>
      <c r="N9" s="44">
        <v>0.2</v>
      </c>
      <c r="O9" s="45"/>
      <c r="P9" s="45"/>
      <c r="Q9" s="45"/>
      <c r="R9" s="39">
        <f t="shared" si="5"/>
        <v>1.4</v>
      </c>
      <c r="S9" s="39">
        <f t="shared" si="6"/>
        <v>7</v>
      </c>
      <c r="T9" s="39">
        <f t="shared" si="3"/>
        <v>0.2</v>
      </c>
      <c r="U9" s="39"/>
      <c r="V9" s="39"/>
      <c r="W9" s="43"/>
      <c r="X9" s="36"/>
      <c r="Y9" s="38"/>
      <c r="Z9" s="38"/>
    </row>
    <row r="10" ht="12.75" customHeight="1">
      <c r="A10" s="29"/>
      <c r="B10" s="39" t="s">
        <v>61</v>
      </c>
      <c r="C10" s="39">
        <f>C8</f>
        <v>9.3</v>
      </c>
      <c r="D10" s="36"/>
      <c r="E10" s="38"/>
      <c r="F10" s="38"/>
      <c r="G10" s="38"/>
      <c r="H10" s="26"/>
      <c r="I10" s="29"/>
      <c r="J10" s="43">
        <f t="shared" si="4"/>
        <v>44613</v>
      </c>
      <c r="K10" s="39">
        <v>8.0</v>
      </c>
      <c r="L10" s="39">
        <f t="shared" si="1"/>
        <v>6.6</v>
      </c>
      <c r="M10" s="39">
        <f t="shared" si="2"/>
        <v>7.9</v>
      </c>
      <c r="N10" s="44">
        <v>0.0</v>
      </c>
      <c r="O10" s="45"/>
      <c r="P10" s="45"/>
      <c r="Q10" s="45"/>
      <c r="R10" s="39">
        <f t="shared" si="5"/>
        <v>1.4</v>
      </c>
      <c r="S10" s="39">
        <f t="shared" si="6"/>
        <v>8</v>
      </c>
      <c r="T10" s="39">
        <f t="shared" si="3"/>
        <v>0.18</v>
      </c>
      <c r="U10" s="39"/>
      <c r="V10" s="39"/>
      <c r="W10" s="43"/>
      <c r="X10" s="36"/>
      <c r="Y10" s="38"/>
      <c r="Z10" s="38"/>
    </row>
    <row r="11" ht="12.75" customHeight="1">
      <c r="A11" s="29"/>
      <c r="B11" s="39" t="s">
        <v>62</v>
      </c>
      <c r="C11" s="51">
        <f>C7/C6</f>
        <v>1</v>
      </c>
      <c r="D11" s="36"/>
      <c r="E11" s="38"/>
      <c r="F11" s="38"/>
      <c r="G11" s="38"/>
      <c r="H11" s="26"/>
      <c r="I11" s="29"/>
      <c r="J11" s="43">
        <f t="shared" si="4"/>
        <v>44614</v>
      </c>
      <c r="K11" s="39">
        <v>9.0</v>
      </c>
      <c r="L11" s="39">
        <f t="shared" si="1"/>
        <v>6.3</v>
      </c>
      <c r="M11" s="39">
        <f t="shared" si="2"/>
        <v>7.4</v>
      </c>
      <c r="N11" s="44">
        <v>0.5</v>
      </c>
      <c r="O11" s="45"/>
      <c r="P11" s="45"/>
      <c r="Q11" s="45"/>
      <c r="R11" s="39">
        <f t="shared" si="5"/>
        <v>1.9</v>
      </c>
      <c r="S11" s="39">
        <f t="shared" si="6"/>
        <v>9</v>
      </c>
      <c r="T11" s="39">
        <f t="shared" si="3"/>
        <v>0.21</v>
      </c>
      <c r="U11" s="39"/>
      <c r="V11" s="39"/>
      <c r="W11" s="43"/>
      <c r="X11" s="36"/>
      <c r="Y11" s="38"/>
      <c r="Z11" s="38"/>
    </row>
    <row r="12" ht="12.75" customHeight="1">
      <c r="A12" s="29"/>
      <c r="B12" s="39" t="s">
        <v>63</v>
      </c>
      <c r="C12" s="39">
        <v>0.0</v>
      </c>
      <c r="D12" s="36"/>
      <c r="E12" s="38"/>
      <c r="F12" s="38"/>
      <c r="G12" s="38"/>
      <c r="H12" s="26"/>
      <c r="I12" s="29"/>
      <c r="J12" s="43">
        <f t="shared" si="4"/>
        <v>44615</v>
      </c>
      <c r="K12" s="39">
        <v>10.0</v>
      </c>
      <c r="L12" s="39">
        <f t="shared" si="1"/>
        <v>6</v>
      </c>
      <c r="M12" s="39" t="str">
        <f t="shared" si="2"/>
        <v/>
      </c>
      <c r="N12" s="44"/>
      <c r="O12" s="45"/>
      <c r="P12" s="45"/>
      <c r="Q12" s="45"/>
      <c r="R12" s="39" t="str">
        <f t="shared" si="5"/>
        <v/>
      </c>
      <c r="S12" s="39" t="str">
        <f t="shared" si="6"/>
        <v/>
      </c>
      <c r="T12" s="39" t="str">
        <f t="shared" si="3"/>
        <v/>
      </c>
      <c r="U12" s="39"/>
      <c r="V12" s="39"/>
      <c r="W12" s="43"/>
      <c r="X12" s="36"/>
      <c r="Y12" s="38"/>
      <c r="Z12" s="38"/>
    </row>
    <row r="13" ht="12.75" customHeight="1">
      <c r="A13" s="52"/>
      <c r="B13" s="53"/>
      <c r="C13" s="54"/>
      <c r="D13" s="55"/>
      <c r="E13" s="38"/>
      <c r="F13" s="38"/>
      <c r="G13" s="38"/>
      <c r="H13" s="26"/>
      <c r="I13" s="29"/>
      <c r="J13" s="43">
        <f t="shared" si="4"/>
        <v>44616</v>
      </c>
      <c r="K13" s="39">
        <v>11.0</v>
      </c>
      <c r="L13" s="39">
        <f t="shared" si="1"/>
        <v>5.6</v>
      </c>
      <c r="M13" s="39" t="str">
        <f t="shared" si="2"/>
        <v/>
      </c>
      <c r="N13" s="44"/>
      <c r="O13" s="45"/>
      <c r="P13" s="45"/>
      <c r="Q13" s="45"/>
      <c r="R13" s="39" t="str">
        <f t="shared" si="5"/>
        <v/>
      </c>
      <c r="S13" s="39" t="str">
        <f t="shared" si="6"/>
        <v/>
      </c>
      <c r="T13" s="39" t="str">
        <f t="shared" si="3"/>
        <v/>
      </c>
      <c r="U13" s="39"/>
      <c r="V13" s="39"/>
      <c r="W13" s="43"/>
      <c r="X13" s="36"/>
      <c r="Y13" s="38"/>
      <c r="Z13" s="38"/>
    </row>
    <row r="14" ht="12.75" customHeight="1">
      <c r="A14" s="2" t="s">
        <v>64</v>
      </c>
      <c r="B14" s="2" t="s">
        <v>65</v>
      </c>
      <c r="C14" s="56" t="s">
        <v>66</v>
      </c>
      <c r="D14" s="57" t="s">
        <v>5</v>
      </c>
      <c r="E14" s="36"/>
      <c r="F14" s="31" t="s">
        <v>67</v>
      </c>
      <c r="G14" s="31" t="s">
        <v>68</v>
      </c>
      <c r="H14" s="32" t="s">
        <v>69</v>
      </c>
      <c r="I14" s="29"/>
      <c r="J14" s="43">
        <f t="shared" si="4"/>
        <v>44617</v>
      </c>
      <c r="K14" s="39">
        <v>12.0</v>
      </c>
      <c r="L14" s="39">
        <f t="shared" si="1"/>
        <v>5.3</v>
      </c>
      <c r="M14" s="39" t="str">
        <f t="shared" si="2"/>
        <v/>
      </c>
      <c r="N14" s="46"/>
      <c r="O14" s="45"/>
      <c r="P14" s="45"/>
      <c r="Q14" s="45"/>
      <c r="R14" s="39" t="str">
        <f t="shared" si="5"/>
        <v/>
      </c>
      <c r="S14" s="39" t="str">
        <f t="shared" si="6"/>
        <v/>
      </c>
      <c r="T14" s="39" t="str">
        <f t="shared" si="3"/>
        <v/>
      </c>
      <c r="U14" s="39"/>
      <c r="V14" s="39"/>
      <c r="W14" s="43"/>
      <c r="X14" s="36"/>
      <c r="Y14" s="38"/>
      <c r="Z14" s="38"/>
    </row>
    <row r="15" ht="12.75" customHeight="1">
      <c r="A15" s="58">
        <v>1.0</v>
      </c>
      <c r="B15" s="39" t="str">
        <f t="shared" ref="B15:B35" si="7">IF(ISERROR(G15),"",G15)</f>
        <v>projectvaardigeden les 1 (1)</v>
      </c>
      <c r="C15" s="59">
        <f t="shared" ref="C15:C35" si="8">IF(ISERROR(F15),"",F15)</f>
        <v>0.3</v>
      </c>
      <c r="D15" s="60" t="str">
        <f t="shared" ref="D15:D35" si="9">IF(ISERROR(H15),"",H15)</f>
        <v>ok</v>
      </c>
      <c r="E15" s="36"/>
      <c r="F15" s="37">
        <f>VLOOKUP(A15,'Issues Log'!$A$2:$E$100,5,FALSE)</f>
        <v>0.3</v>
      </c>
      <c r="G15" s="37" t="str">
        <f>VLOOKUP(A15,'Issues Log'!$A$2:$B$100,2,FALSE)</f>
        <v>projectvaardigeden les 1 (1)</v>
      </c>
      <c r="H15" s="61" t="str">
        <f>VLOOKUP(A15,'Issues Log'!$A$2:$G$100,7,FALSE)</f>
        <v>ok</v>
      </c>
      <c r="I15" s="29"/>
      <c r="J15" s="43">
        <f t="shared" si="4"/>
        <v>44618</v>
      </c>
      <c r="K15" s="39">
        <v>13.0</v>
      </c>
      <c r="L15" s="39">
        <f t="shared" si="1"/>
        <v>5</v>
      </c>
      <c r="M15" s="39" t="str">
        <f t="shared" si="2"/>
        <v/>
      </c>
      <c r="N15" s="46"/>
      <c r="O15" s="45"/>
      <c r="P15" s="45"/>
      <c r="Q15" s="45"/>
      <c r="R15" s="39" t="str">
        <f t="shared" si="5"/>
        <v/>
      </c>
      <c r="S15" s="39" t="str">
        <f t="shared" si="6"/>
        <v/>
      </c>
      <c r="T15" s="39" t="str">
        <f t="shared" si="3"/>
        <v/>
      </c>
      <c r="U15" s="39"/>
      <c r="V15" s="39"/>
      <c r="W15" s="43"/>
      <c r="X15" s="36"/>
      <c r="Y15" s="38"/>
      <c r="Z15" s="38"/>
    </row>
    <row r="16" ht="12.75" customHeight="1">
      <c r="A16" s="58">
        <v>2.0</v>
      </c>
      <c r="B16" s="39" t="str">
        <f t="shared" si="7"/>
        <v>projectvaardigeden les 1 (2)</v>
      </c>
      <c r="C16" s="59">
        <f t="shared" si="8"/>
        <v>0.3</v>
      </c>
      <c r="D16" s="60" t="str">
        <f t="shared" si="9"/>
        <v>ok</v>
      </c>
      <c r="E16" s="36"/>
      <c r="F16" s="37">
        <f>VLOOKUP(A16,'Issues Log'!$A$2:$E$100,5,FALSE)</f>
        <v>0.3</v>
      </c>
      <c r="G16" s="37" t="str">
        <f>VLOOKUP(A16,'Issues Log'!$A$2:$B$100,2,FALSE)</f>
        <v>projectvaardigeden les 1 (2)</v>
      </c>
      <c r="H16" s="61" t="str">
        <f>VLOOKUP(A16,'Issues Log'!$A$2:$G$100,7,FALSE)</f>
        <v>ok</v>
      </c>
      <c r="I16" s="29"/>
      <c r="J16" s="43">
        <f t="shared" si="4"/>
        <v>44619</v>
      </c>
      <c r="K16" s="39">
        <v>14.0</v>
      </c>
      <c r="L16" s="39">
        <f t="shared" si="1"/>
        <v>4.7</v>
      </c>
      <c r="M16" s="39" t="str">
        <f t="shared" si="2"/>
        <v/>
      </c>
      <c r="N16" s="46"/>
      <c r="O16" s="45"/>
      <c r="P16" s="45"/>
      <c r="Q16" s="45"/>
      <c r="R16" s="39" t="str">
        <f t="shared" si="5"/>
        <v/>
      </c>
      <c r="S16" s="39" t="str">
        <f t="shared" si="6"/>
        <v/>
      </c>
      <c r="T16" s="39" t="str">
        <f t="shared" si="3"/>
        <v/>
      </c>
      <c r="U16" s="39"/>
      <c r="V16" s="39"/>
      <c r="W16" s="43"/>
      <c r="X16" s="36"/>
      <c r="Y16" s="38"/>
      <c r="Z16" s="38"/>
    </row>
    <row r="17" ht="12.75" customHeight="1">
      <c r="A17" s="58">
        <v>3.0</v>
      </c>
      <c r="B17" s="39" t="str">
        <f t="shared" si="7"/>
        <v>projectvaardigeden les 1 (3)</v>
      </c>
      <c r="C17" s="59">
        <f t="shared" si="8"/>
        <v>0.3</v>
      </c>
      <c r="D17" s="60" t="str">
        <f t="shared" si="9"/>
        <v>ok</v>
      </c>
      <c r="E17" s="36"/>
      <c r="F17" s="37">
        <f>VLOOKUP(A17,'Issues Log'!$A$2:$E$100,5,FALSE)</f>
        <v>0.3</v>
      </c>
      <c r="G17" s="37" t="str">
        <f>VLOOKUP(A17,'Issues Log'!$A$2:$B$100,2,FALSE)</f>
        <v>projectvaardigeden les 1 (3)</v>
      </c>
      <c r="H17" s="61" t="str">
        <f>VLOOKUP(A17,'Issues Log'!$A$2:$G$100,7,FALSE)</f>
        <v>ok</v>
      </c>
      <c r="I17" s="29"/>
      <c r="J17" s="43">
        <f t="shared" si="4"/>
        <v>44620</v>
      </c>
      <c r="K17" s="39">
        <v>15.0</v>
      </c>
      <c r="L17" s="39">
        <f t="shared" si="1"/>
        <v>4.3</v>
      </c>
      <c r="M17" s="39" t="str">
        <f t="shared" si="2"/>
        <v/>
      </c>
      <c r="N17" s="46"/>
      <c r="O17" s="45"/>
      <c r="P17" s="45"/>
      <c r="Q17" s="45"/>
      <c r="R17" s="39" t="str">
        <f t="shared" si="5"/>
        <v/>
      </c>
      <c r="S17" s="39" t="str">
        <f t="shared" si="6"/>
        <v/>
      </c>
      <c r="T17" s="39" t="str">
        <f t="shared" si="3"/>
        <v/>
      </c>
      <c r="U17" s="39"/>
      <c r="V17" s="39"/>
      <c r="W17" s="43"/>
      <c r="X17" s="36"/>
      <c r="Y17" s="38"/>
      <c r="Z17" s="38"/>
    </row>
    <row r="18" ht="15.0" customHeight="1">
      <c r="A18" s="58">
        <v>4.0</v>
      </c>
      <c r="B18" s="39" t="str">
        <f t="shared" si="7"/>
        <v>OGP Les 1</v>
      </c>
      <c r="C18" s="59">
        <f t="shared" si="8"/>
        <v>0.5</v>
      </c>
      <c r="D18" s="60" t="str">
        <f t="shared" si="9"/>
        <v>ok</v>
      </c>
      <c r="E18" s="36"/>
      <c r="F18" s="37">
        <f>VLOOKUP(A18,'Issues Log'!$A$2:$E$100,5,FALSE)</f>
        <v>0.5</v>
      </c>
      <c r="G18" s="37" t="str">
        <f>VLOOKUP(A18,'Issues Log'!$A$2:$B$100,2,FALSE)</f>
        <v>OGP Les 1</v>
      </c>
      <c r="H18" s="61" t="str">
        <f>VLOOKUP(A18,'Issues Log'!$A$2:$G$100,7,FALSE)</f>
        <v>ok</v>
      </c>
      <c r="I18" s="29"/>
      <c r="J18" s="43">
        <f t="shared" si="4"/>
        <v>44621</v>
      </c>
      <c r="K18" s="39">
        <v>16.0</v>
      </c>
      <c r="L18" s="39">
        <f t="shared" si="1"/>
        <v>4</v>
      </c>
      <c r="M18" s="39" t="str">
        <f t="shared" si="2"/>
        <v/>
      </c>
      <c r="N18" s="45"/>
      <c r="O18" s="45"/>
      <c r="P18" s="45"/>
      <c r="Q18" s="45"/>
      <c r="R18" s="39" t="str">
        <f t="shared" si="5"/>
        <v/>
      </c>
      <c r="S18" s="39" t="str">
        <f t="shared" si="6"/>
        <v/>
      </c>
      <c r="T18" s="39" t="str">
        <f t="shared" si="3"/>
        <v/>
      </c>
      <c r="U18" s="39"/>
      <c r="V18" s="39"/>
      <c r="W18" s="43"/>
      <c r="X18" s="36"/>
      <c r="Y18" s="38"/>
      <c r="Z18" s="38"/>
    </row>
    <row r="19" ht="12.75" customHeight="1">
      <c r="A19" s="58">
        <v>5.0</v>
      </c>
      <c r="B19" s="39" t="str">
        <f t="shared" si="7"/>
        <v>Wiskunde Les 1</v>
      </c>
      <c r="C19" s="59">
        <f t="shared" si="8"/>
        <v>0.3</v>
      </c>
      <c r="D19" s="60" t="str">
        <f t="shared" si="9"/>
        <v>ok</v>
      </c>
      <c r="E19" s="36"/>
      <c r="F19" s="37">
        <f>VLOOKUP(A19,'Issues Log'!$A$2:$E$100,5,FALSE)</f>
        <v>0.3</v>
      </c>
      <c r="G19" s="37" t="str">
        <f>VLOOKUP(A19,'Issues Log'!$A$2:$B$100,2,FALSE)</f>
        <v>Wiskunde Les 1</v>
      </c>
      <c r="H19" s="61" t="str">
        <f>VLOOKUP(A19,'Issues Log'!$A$2:$G$100,7,FALSE)</f>
        <v>ok</v>
      </c>
      <c r="I19" s="29"/>
      <c r="J19" s="43">
        <f t="shared" si="4"/>
        <v>44622</v>
      </c>
      <c r="K19" s="39">
        <v>17.0</v>
      </c>
      <c r="L19" s="39">
        <f t="shared" si="1"/>
        <v>3.7</v>
      </c>
      <c r="M19" s="39" t="str">
        <f t="shared" si="2"/>
        <v/>
      </c>
      <c r="N19" s="45"/>
      <c r="O19" s="45"/>
      <c r="P19" s="45"/>
      <c r="Q19" s="45"/>
      <c r="R19" s="39" t="str">
        <f t="shared" si="5"/>
        <v/>
      </c>
      <c r="S19" s="39" t="str">
        <f t="shared" si="6"/>
        <v/>
      </c>
      <c r="T19" s="39" t="str">
        <f t="shared" si="3"/>
        <v/>
      </c>
      <c r="U19" s="39"/>
      <c r="V19" s="39"/>
      <c r="W19" s="43"/>
      <c r="X19" s="36"/>
      <c r="Y19" s="38"/>
      <c r="Z19" s="38"/>
    </row>
    <row r="20" ht="12.75" customHeight="1">
      <c r="A20" s="58">
        <v>6.0</v>
      </c>
      <c r="B20" s="39" t="str">
        <f t="shared" si="7"/>
        <v>Projectvaardigheden Les 2</v>
      </c>
      <c r="C20" s="59">
        <f t="shared" si="8"/>
        <v>0.5</v>
      </c>
      <c r="D20" s="60" t="str">
        <f t="shared" si="9"/>
        <v>ok</v>
      </c>
      <c r="E20" s="36"/>
      <c r="F20" s="37">
        <f>VLOOKUP(A20,'Issues Log'!$A$2:$E$100,5,FALSE)</f>
        <v>0.5</v>
      </c>
      <c r="G20" s="37" t="str">
        <f>VLOOKUP(A20,'Issues Log'!$A$2:$B$100,2,FALSE)</f>
        <v>Projectvaardigheden Les 2</v>
      </c>
      <c r="H20" s="61" t="str">
        <f>VLOOKUP(A20,'Issues Log'!$A$2:$G$100,7,FALSE)</f>
        <v>ok</v>
      </c>
      <c r="I20" s="29"/>
      <c r="J20" s="43">
        <f t="shared" si="4"/>
        <v>44623</v>
      </c>
      <c r="K20" s="39">
        <v>18.0</v>
      </c>
      <c r="L20" s="39">
        <f t="shared" si="1"/>
        <v>3.3</v>
      </c>
      <c r="M20" s="39" t="str">
        <f t="shared" si="2"/>
        <v/>
      </c>
      <c r="N20" s="45"/>
      <c r="O20" s="45"/>
      <c r="P20" s="45"/>
      <c r="Q20" s="45"/>
      <c r="R20" s="39" t="str">
        <f t="shared" si="5"/>
        <v/>
      </c>
      <c r="S20" s="39" t="str">
        <f t="shared" si="6"/>
        <v/>
      </c>
      <c r="T20" s="39" t="str">
        <f t="shared" si="3"/>
        <v/>
      </c>
      <c r="U20" s="39"/>
      <c r="V20" s="39"/>
      <c r="W20" s="43"/>
      <c r="X20" s="36"/>
      <c r="Y20" s="38"/>
      <c r="Z20" s="38"/>
    </row>
    <row r="21" ht="12.75" customHeight="1">
      <c r="A21" s="58">
        <v>7.0</v>
      </c>
      <c r="B21" s="39" t="str">
        <f t="shared" si="7"/>
        <v>projectvaardigeden les 2 (1)</v>
      </c>
      <c r="C21" s="59">
        <f t="shared" si="8"/>
        <v>0.3</v>
      </c>
      <c r="D21" s="60" t="str">
        <f t="shared" si="9"/>
        <v>In progress</v>
      </c>
      <c r="E21" s="36"/>
      <c r="F21" s="37">
        <f>VLOOKUP(A21,'Issues Log'!$A$2:$E$100,5,FALSE)</f>
        <v>0.3</v>
      </c>
      <c r="G21" s="37" t="str">
        <f>VLOOKUP(A21,'Issues Log'!$A$2:$B$100,2,FALSE)</f>
        <v>projectvaardigeden les 2 (1)</v>
      </c>
      <c r="H21" s="61" t="str">
        <f>VLOOKUP(A21,'Issues Log'!$A$2:$G$100,7,FALSE)</f>
        <v>In progress</v>
      </c>
      <c r="I21" s="29"/>
      <c r="J21" s="43">
        <f t="shared" si="4"/>
        <v>44624</v>
      </c>
      <c r="K21" s="39">
        <v>19.0</v>
      </c>
      <c r="L21" s="39">
        <f t="shared" si="1"/>
        <v>3</v>
      </c>
      <c r="M21" s="39" t="str">
        <f t="shared" si="2"/>
        <v/>
      </c>
      <c r="N21" s="45"/>
      <c r="O21" s="45"/>
      <c r="P21" s="45"/>
      <c r="Q21" s="45"/>
      <c r="R21" s="39" t="str">
        <f t="shared" si="5"/>
        <v/>
      </c>
      <c r="S21" s="39" t="str">
        <f t="shared" si="6"/>
        <v/>
      </c>
      <c r="T21" s="39" t="str">
        <f t="shared" si="3"/>
        <v/>
      </c>
      <c r="U21" s="39"/>
      <c r="V21" s="39"/>
      <c r="W21" s="43"/>
      <c r="X21" s="36"/>
      <c r="Y21" s="38"/>
      <c r="Z21" s="38"/>
    </row>
    <row r="22" ht="12.75" customHeight="1">
      <c r="A22" s="58">
        <v>8.0</v>
      </c>
      <c r="B22" s="39" t="str">
        <f t="shared" si="7"/>
        <v>projectvaardigeden les 2 (2)</v>
      </c>
      <c r="C22" s="59">
        <f t="shared" si="8"/>
        <v>0.3</v>
      </c>
      <c r="D22" s="60" t="str">
        <f t="shared" si="9"/>
        <v>In progress</v>
      </c>
      <c r="E22" s="36"/>
      <c r="F22" s="37">
        <f>VLOOKUP(A22,'Issues Log'!$A$2:$E$100,5,FALSE)</f>
        <v>0.3</v>
      </c>
      <c r="G22" s="37" t="str">
        <f>VLOOKUP(A22,'Issues Log'!$A$2:$B$100,2,FALSE)</f>
        <v>projectvaardigeden les 2 (2)</v>
      </c>
      <c r="H22" s="61" t="str">
        <f>VLOOKUP(A22,'Issues Log'!$A$2:$G$100,7,FALSE)</f>
        <v>In progress</v>
      </c>
      <c r="I22" s="29"/>
      <c r="J22" s="43">
        <f t="shared" si="4"/>
        <v>44625</v>
      </c>
      <c r="K22" s="39">
        <v>20.0</v>
      </c>
      <c r="L22" s="39">
        <f t="shared" si="1"/>
        <v>2.7</v>
      </c>
      <c r="M22" s="39" t="str">
        <f t="shared" si="2"/>
        <v/>
      </c>
      <c r="N22" s="45"/>
      <c r="O22" s="45"/>
      <c r="P22" s="45"/>
      <c r="Q22" s="45"/>
      <c r="R22" s="39" t="str">
        <f t="shared" si="5"/>
        <v/>
      </c>
      <c r="S22" s="39" t="str">
        <f t="shared" si="6"/>
        <v/>
      </c>
      <c r="T22" s="39" t="str">
        <f t="shared" si="3"/>
        <v/>
      </c>
      <c r="U22" s="39"/>
      <c r="V22" s="39"/>
      <c r="W22" s="43"/>
      <c r="X22" s="36"/>
      <c r="Y22" s="38"/>
      <c r="Z22" s="38"/>
    </row>
    <row r="23" ht="12.75" customHeight="1">
      <c r="A23" s="58">
        <v>9.0</v>
      </c>
      <c r="B23" s="39" t="str">
        <f t="shared" si="7"/>
        <v>DB les 2</v>
      </c>
      <c r="C23" s="59">
        <f t="shared" si="8"/>
        <v>0.5</v>
      </c>
      <c r="D23" s="60" t="str">
        <f t="shared" si="9"/>
        <v>In progress</v>
      </c>
      <c r="E23" s="36"/>
      <c r="F23" s="37">
        <f>VLOOKUP(A23,'Issues Log'!$A$2:$E$100,5,FALSE)</f>
        <v>0.5</v>
      </c>
      <c r="G23" s="37" t="str">
        <f>VLOOKUP(A23,'Issues Log'!$A$2:$B$100,2,FALSE)</f>
        <v>DB les 2</v>
      </c>
      <c r="H23" s="61" t="str">
        <f>VLOOKUP(A23,'Issues Log'!$A$2:$G$100,7,FALSE)</f>
        <v>In progress</v>
      </c>
      <c r="I23" s="38"/>
      <c r="J23" s="43">
        <f t="shared" si="4"/>
        <v>44626</v>
      </c>
      <c r="K23" s="39">
        <v>21.0</v>
      </c>
      <c r="L23" s="39">
        <f t="shared" si="1"/>
        <v>2.3</v>
      </c>
      <c r="M23" s="39" t="str">
        <f t="shared" si="2"/>
        <v/>
      </c>
      <c r="N23" s="45"/>
      <c r="O23" s="45"/>
      <c r="P23" s="45"/>
      <c r="Q23" s="45"/>
      <c r="R23" s="39" t="str">
        <f t="shared" si="5"/>
        <v/>
      </c>
      <c r="S23" s="39" t="str">
        <f t="shared" si="6"/>
        <v/>
      </c>
      <c r="T23" s="39" t="str">
        <f t="shared" si="3"/>
        <v/>
      </c>
      <c r="U23" s="39"/>
      <c r="V23" s="39"/>
      <c r="W23" s="43"/>
      <c r="X23" s="36"/>
      <c r="Y23" s="38"/>
      <c r="Z23" s="38"/>
    </row>
    <row r="24" ht="12.75" customHeight="1">
      <c r="A24" s="58">
        <v>10.0</v>
      </c>
      <c r="B24" s="39" t="str">
        <f t="shared" si="7"/>
        <v>OGP Les 2</v>
      </c>
      <c r="C24" s="59">
        <f t="shared" si="8"/>
        <v>0.5</v>
      </c>
      <c r="D24" s="60" t="str">
        <f t="shared" si="9"/>
        <v>In progress</v>
      </c>
      <c r="E24" s="36"/>
      <c r="F24" s="37">
        <f>VLOOKUP(A24,'Issues Log'!$A$2:$E$100,5,FALSE)</f>
        <v>0.5</v>
      </c>
      <c r="G24" s="37" t="str">
        <f>VLOOKUP(A24,'Issues Log'!$A$2:$B$100,2,FALSE)</f>
        <v>OGP Les 2</v>
      </c>
      <c r="H24" s="61" t="str">
        <f>VLOOKUP(A24,'Issues Log'!$A$2:$G$100,7,FALSE)</f>
        <v>In progress</v>
      </c>
      <c r="I24" s="38"/>
      <c r="J24" s="43">
        <f t="shared" si="4"/>
        <v>44627</v>
      </c>
      <c r="K24" s="39">
        <v>22.0</v>
      </c>
      <c r="L24" s="39">
        <f t="shared" si="1"/>
        <v>2</v>
      </c>
      <c r="M24" s="39" t="str">
        <f t="shared" si="2"/>
        <v/>
      </c>
      <c r="N24" s="45"/>
      <c r="O24" s="45"/>
      <c r="P24" s="45"/>
      <c r="Q24" s="45"/>
      <c r="R24" s="39" t="str">
        <f t="shared" si="5"/>
        <v/>
      </c>
      <c r="S24" s="39" t="str">
        <f t="shared" si="6"/>
        <v/>
      </c>
      <c r="T24" s="39" t="str">
        <f t="shared" si="3"/>
        <v/>
      </c>
      <c r="U24" s="39"/>
      <c r="V24" s="39"/>
      <c r="W24" s="43"/>
      <c r="X24" s="36"/>
      <c r="Y24" s="38"/>
      <c r="Z24" s="38"/>
    </row>
    <row r="25" ht="12.75" customHeight="1">
      <c r="A25" s="58">
        <v>11.0</v>
      </c>
      <c r="B25" s="39" t="str">
        <f t="shared" si="7"/>
        <v>Wiskunde Les 2</v>
      </c>
      <c r="C25" s="59">
        <f t="shared" si="8"/>
        <v>0.5</v>
      </c>
      <c r="D25" s="60" t="str">
        <f t="shared" si="9"/>
        <v>In progress</v>
      </c>
      <c r="E25" s="36"/>
      <c r="F25" s="37">
        <f>VLOOKUP(A25,'Issues Log'!$A$2:$E$100,5,FALSE)</f>
        <v>0.5</v>
      </c>
      <c r="G25" s="37" t="str">
        <f>VLOOKUP(A25,'Issues Log'!$A$2:$B$100,2,FALSE)</f>
        <v>Wiskunde Les 2</v>
      </c>
      <c r="H25" s="61" t="str">
        <f>VLOOKUP(A25,'Issues Log'!$A$2:$G$100,7,FALSE)</f>
        <v>In progress</v>
      </c>
      <c r="I25" s="38"/>
      <c r="J25" s="43">
        <f t="shared" si="4"/>
        <v>44628</v>
      </c>
      <c r="K25" s="39">
        <v>23.0</v>
      </c>
      <c r="L25" s="39">
        <f t="shared" si="1"/>
        <v>1.7</v>
      </c>
      <c r="M25" s="39" t="str">
        <f t="shared" si="2"/>
        <v/>
      </c>
      <c r="N25" s="45"/>
      <c r="O25" s="45"/>
      <c r="P25" s="45"/>
      <c r="Q25" s="45"/>
      <c r="R25" s="39" t="str">
        <f t="shared" si="5"/>
        <v/>
      </c>
      <c r="S25" s="39" t="str">
        <f t="shared" si="6"/>
        <v/>
      </c>
      <c r="T25" s="39" t="str">
        <f t="shared" si="3"/>
        <v/>
      </c>
      <c r="U25" s="39"/>
      <c r="V25" s="39"/>
      <c r="W25" s="43"/>
      <c r="X25" s="36"/>
      <c r="Y25" s="38"/>
      <c r="Z25" s="38"/>
    </row>
    <row r="26" ht="12.75" customHeight="1">
      <c r="A26" s="58">
        <v>12.0</v>
      </c>
      <c r="B26" s="39" t="str">
        <f t="shared" si="7"/>
        <v>Beleids les 3</v>
      </c>
      <c r="C26" s="59">
        <f t="shared" si="8"/>
        <v>0.5</v>
      </c>
      <c r="D26" s="60" t="str">
        <f t="shared" si="9"/>
        <v>In progress</v>
      </c>
      <c r="E26" s="36"/>
      <c r="F26" s="37">
        <f>VLOOKUP(A26,'Issues Log'!$A$2:$E$100,5,FALSE)</f>
        <v>0.5</v>
      </c>
      <c r="G26" s="37" t="str">
        <f>VLOOKUP(A26,'Issues Log'!$A$2:$B$100,2,FALSE)</f>
        <v>Beleids les 3</v>
      </c>
      <c r="H26" s="61" t="str">
        <f>VLOOKUP(A26,'Issues Log'!$A$2:$G$100,7,FALSE)</f>
        <v>In progress</v>
      </c>
      <c r="I26" s="38"/>
      <c r="J26" s="43">
        <f t="shared" si="4"/>
        <v>44629</v>
      </c>
      <c r="K26" s="39">
        <v>24.0</v>
      </c>
      <c r="L26" s="39">
        <f t="shared" si="1"/>
        <v>1.3</v>
      </c>
      <c r="M26" s="39" t="str">
        <f t="shared" si="2"/>
        <v/>
      </c>
      <c r="N26" s="45"/>
      <c r="O26" s="45"/>
      <c r="P26" s="45"/>
      <c r="Q26" s="45"/>
      <c r="R26" s="39" t="str">
        <f t="shared" si="5"/>
        <v/>
      </c>
      <c r="S26" s="39" t="str">
        <f t="shared" si="6"/>
        <v/>
      </c>
      <c r="T26" s="39" t="str">
        <f t="shared" si="3"/>
        <v/>
      </c>
      <c r="U26" s="39"/>
      <c r="V26" s="39"/>
      <c r="W26" s="43"/>
      <c r="X26" s="36"/>
      <c r="Y26" s="38"/>
      <c r="Z26" s="38"/>
    </row>
    <row r="27" ht="12.75" customHeight="1">
      <c r="A27" s="58">
        <v>13.0</v>
      </c>
      <c r="B27" s="39" t="str">
        <f t="shared" si="7"/>
        <v>Projectvaardigheden Les 3</v>
      </c>
      <c r="C27" s="59">
        <f t="shared" si="8"/>
        <v>0.5</v>
      </c>
      <c r="D27" s="60" t="str">
        <f t="shared" si="9"/>
        <v>In progress</v>
      </c>
      <c r="E27" s="36"/>
      <c r="F27" s="37">
        <f>VLOOKUP(A27,'Issues Log'!$A$2:$E$100,5,FALSE)</f>
        <v>0.5</v>
      </c>
      <c r="G27" s="37" t="str">
        <f>VLOOKUP(A27,'Issues Log'!$A$2:$B$100,2,FALSE)</f>
        <v>Projectvaardigheden Les 3</v>
      </c>
      <c r="H27" s="61" t="str">
        <f>VLOOKUP(A27,'Issues Log'!$A$2:$G$100,7,FALSE)</f>
        <v>In progress</v>
      </c>
      <c r="I27" s="38"/>
      <c r="J27" s="43">
        <f t="shared" si="4"/>
        <v>44630</v>
      </c>
      <c r="K27" s="39">
        <v>25.0</v>
      </c>
      <c r="L27" s="39">
        <f t="shared" si="1"/>
        <v>1</v>
      </c>
      <c r="M27" s="39" t="str">
        <f t="shared" si="2"/>
        <v/>
      </c>
      <c r="N27" s="45"/>
      <c r="O27" s="45"/>
      <c r="P27" s="45"/>
      <c r="Q27" s="45"/>
      <c r="R27" s="39" t="str">
        <f t="shared" si="5"/>
        <v/>
      </c>
      <c r="S27" s="39" t="str">
        <f t="shared" si="6"/>
        <v/>
      </c>
      <c r="T27" s="39" t="str">
        <f t="shared" si="3"/>
        <v/>
      </c>
      <c r="U27" s="39"/>
      <c r="V27" s="39"/>
      <c r="W27" s="43"/>
      <c r="X27" s="36"/>
      <c r="Y27" s="38"/>
      <c r="Z27" s="38"/>
    </row>
    <row r="28" ht="12.75" customHeight="1">
      <c r="A28" s="58">
        <v>14.0</v>
      </c>
      <c r="B28" s="39" t="str">
        <f t="shared" si="7"/>
        <v>DB les 3</v>
      </c>
      <c r="C28" s="59">
        <f t="shared" si="8"/>
        <v>0.5</v>
      </c>
      <c r="D28" s="60" t="str">
        <f t="shared" si="9"/>
        <v>In progress</v>
      </c>
      <c r="E28" s="36"/>
      <c r="F28" s="37">
        <f>VLOOKUP(A28,'Issues Log'!$A$2:$E$100,5,FALSE)</f>
        <v>0.5</v>
      </c>
      <c r="G28" s="37" t="str">
        <f>VLOOKUP(A28,'Issues Log'!$A$2:$B$100,2,FALSE)</f>
        <v>DB les 3</v>
      </c>
      <c r="H28" s="61" t="str">
        <f>VLOOKUP(A28,'Issues Log'!$A$2:$G$100,7,FALSE)</f>
        <v>In progress</v>
      </c>
      <c r="I28" s="38"/>
      <c r="J28" s="43">
        <f t="shared" si="4"/>
        <v>44631</v>
      </c>
      <c r="K28" s="39">
        <v>26.0</v>
      </c>
      <c r="L28" s="39">
        <f t="shared" si="1"/>
        <v>0.7</v>
      </c>
      <c r="M28" s="39" t="str">
        <f t="shared" si="2"/>
        <v/>
      </c>
      <c r="N28" s="45"/>
      <c r="O28" s="45"/>
      <c r="P28" s="45"/>
      <c r="Q28" s="45"/>
      <c r="R28" s="39" t="str">
        <f t="shared" si="5"/>
        <v/>
      </c>
      <c r="S28" s="39" t="str">
        <f t="shared" si="6"/>
        <v/>
      </c>
      <c r="T28" s="39" t="str">
        <f t="shared" si="3"/>
        <v/>
      </c>
      <c r="U28" s="39"/>
      <c r="V28" s="39"/>
      <c r="W28" s="43"/>
      <c r="X28" s="36"/>
      <c r="Y28" s="38"/>
      <c r="Z28" s="38"/>
    </row>
    <row r="29" ht="12.75" customHeight="1">
      <c r="A29" s="58">
        <v>15.0</v>
      </c>
      <c r="B29" s="39" t="str">
        <f t="shared" si="7"/>
        <v>OGP Les 3</v>
      </c>
      <c r="C29" s="59">
        <f t="shared" si="8"/>
        <v>0.5</v>
      </c>
      <c r="D29" s="60" t="str">
        <f t="shared" si="9"/>
        <v>In progress</v>
      </c>
      <c r="E29" s="36"/>
      <c r="F29" s="37">
        <f>VLOOKUP(A29,'Issues Log'!$A$2:$E$100,5,FALSE)</f>
        <v>0.5</v>
      </c>
      <c r="G29" s="37" t="str">
        <f>VLOOKUP(A29,'Issues Log'!$A$2:$B$100,2,FALSE)</f>
        <v>OGP Les 3</v>
      </c>
      <c r="H29" s="61" t="str">
        <f>VLOOKUP(A29,'Issues Log'!$A$2:$G$100,7,FALSE)</f>
        <v>In progress</v>
      </c>
      <c r="I29" s="38"/>
      <c r="J29" s="43">
        <f t="shared" si="4"/>
        <v>44632</v>
      </c>
      <c r="K29" s="39">
        <v>27.0</v>
      </c>
      <c r="L29" s="39">
        <f t="shared" si="1"/>
        <v>0.3</v>
      </c>
      <c r="M29" s="39" t="str">
        <f t="shared" si="2"/>
        <v/>
      </c>
      <c r="N29" s="45"/>
      <c r="O29" s="45"/>
      <c r="P29" s="45"/>
      <c r="Q29" s="45"/>
      <c r="R29" s="39" t="str">
        <f t="shared" si="5"/>
        <v/>
      </c>
      <c r="S29" s="39" t="str">
        <f t="shared" si="6"/>
        <v/>
      </c>
      <c r="T29" s="39" t="str">
        <f t="shared" si="3"/>
        <v/>
      </c>
      <c r="U29" s="39"/>
      <c r="V29" s="39"/>
      <c r="W29" s="43"/>
      <c r="X29" s="36"/>
      <c r="Y29" s="38"/>
      <c r="Z29" s="38"/>
    </row>
    <row r="30" ht="12.75" customHeight="1">
      <c r="A30" s="58">
        <v>16.0</v>
      </c>
      <c r="B30" s="39" t="str">
        <f t="shared" si="7"/>
        <v>Wiskunde Les 3</v>
      </c>
      <c r="C30" s="59">
        <f t="shared" si="8"/>
        <v>0.5</v>
      </c>
      <c r="D30" s="60" t="str">
        <f t="shared" si="9"/>
        <v>In progress</v>
      </c>
      <c r="E30" s="36"/>
      <c r="F30" s="37">
        <f>VLOOKUP(A30,'Issues Log'!$A$2:$E$100,5,FALSE)</f>
        <v>0.5</v>
      </c>
      <c r="G30" s="37" t="str">
        <f>VLOOKUP(A30,'Issues Log'!$A$2:$B$100,2,FALSE)</f>
        <v>Wiskunde Les 3</v>
      </c>
      <c r="H30" s="61" t="str">
        <f>VLOOKUP(A30,'Issues Log'!$A$2:$G$100,7,FALSE)</f>
        <v>In progress</v>
      </c>
      <c r="I30" s="38"/>
      <c r="J30" s="43">
        <f t="shared" si="4"/>
        <v>44633</v>
      </c>
      <c r="K30" s="39">
        <v>28.0</v>
      </c>
      <c r="L30" s="39">
        <f t="shared" si="1"/>
        <v>0</v>
      </c>
      <c r="M30" s="39" t="str">
        <f t="shared" si="2"/>
        <v/>
      </c>
      <c r="N30" s="45"/>
      <c r="O30" s="45"/>
      <c r="P30" s="45"/>
      <c r="Q30" s="45"/>
      <c r="R30" s="39" t="str">
        <f t="shared" si="5"/>
        <v/>
      </c>
      <c r="S30" s="39" t="str">
        <f t="shared" si="6"/>
        <v/>
      </c>
      <c r="T30" s="39" t="str">
        <f t="shared" si="3"/>
        <v/>
      </c>
      <c r="U30" s="39"/>
      <c r="V30" s="39"/>
      <c r="W30" s="43"/>
      <c r="X30" s="36"/>
      <c r="Y30" s="38"/>
      <c r="Z30" s="38"/>
    </row>
    <row r="31" ht="12.75" customHeight="1">
      <c r="A31" s="58">
        <v>17.0</v>
      </c>
      <c r="B31" s="39" t="str">
        <f t="shared" si="7"/>
        <v>Beleids les 4</v>
      </c>
      <c r="C31" s="59">
        <f t="shared" si="8"/>
        <v>0.5</v>
      </c>
      <c r="D31" s="60" t="str">
        <f t="shared" si="9"/>
        <v>In progress</v>
      </c>
      <c r="E31" s="36"/>
      <c r="F31" s="37">
        <f>VLOOKUP(A31,'Issues Log'!$A$2:$E$100,5,FALSE)</f>
        <v>0.5</v>
      </c>
      <c r="G31" s="37" t="str">
        <f>VLOOKUP(A31,'Issues Log'!$A$2:$B$100,2,FALSE)</f>
        <v>Beleids les 4</v>
      </c>
      <c r="H31" s="61" t="str">
        <f>VLOOKUP(A31,'Issues Log'!$A$2:$G$100,7,FALSE)</f>
        <v>In progress</v>
      </c>
      <c r="I31" s="38"/>
      <c r="J31" s="62"/>
      <c r="K31" s="63"/>
      <c r="L31" s="63"/>
      <c r="M31" s="63"/>
      <c r="N31" s="64"/>
      <c r="O31" s="63"/>
      <c r="P31" s="63"/>
      <c r="Q31" s="63"/>
      <c r="R31" s="64"/>
      <c r="S31" s="63"/>
      <c r="T31" s="63"/>
      <c r="U31" s="29"/>
      <c r="V31" s="39"/>
      <c r="W31" s="43"/>
      <c r="X31" s="36"/>
      <c r="Y31" s="38"/>
      <c r="Z31" s="38"/>
    </row>
    <row r="32" ht="12.75" customHeight="1">
      <c r="A32" s="58">
        <v>18.0</v>
      </c>
      <c r="B32" s="39" t="str">
        <f t="shared" si="7"/>
        <v>Projectvaardigheden Les 4</v>
      </c>
      <c r="C32" s="59">
        <f t="shared" si="8"/>
        <v>0.5</v>
      </c>
      <c r="D32" s="60" t="str">
        <f t="shared" si="9"/>
        <v>In progress</v>
      </c>
      <c r="E32" s="36"/>
      <c r="F32" s="37">
        <f>VLOOKUP(A32,'Issues Log'!$A$2:$E$100,5,FALSE)</f>
        <v>0.5</v>
      </c>
      <c r="G32" s="37" t="str">
        <f>VLOOKUP(A32,'Issues Log'!$A$2:$B$100,2,FALSE)</f>
        <v>Projectvaardigheden Les 4</v>
      </c>
      <c r="H32" s="61" t="str">
        <f>VLOOKUP(A32,'Issues Log'!$A$2:$G$100,7,FALSE)</f>
        <v>In progress</v>
      </c>
      <c r="I32" s="38"/>
      <c r="J32" s="38"/>
      <c r="K32" s="38"/>
      <c r="L32" s="38"/>
      <c r="M32" s="38"/>
      <c r="N32" s="38"/>
      <c r="O32" s="38"/>
      <c r="P32" s="38"/>
      <c r="Q32" s="38"/>
      <c r="R32" s="65"/>
      <c r="S32" s="38"/>
      <c r="T32" s="38"/>
      <c r="U32" s="29"/>
      <c r="V32" s="39"/>
      <c r="W32" s="43"/>
      <c r="X32" s="36"/>
      <c r="Y32" s="38"/>
      <c r="Z32" s="38"/>
    </row>
    <row r="33" ht="12.75" customHeight="1">
      <c r="A33" s="58">
        <v>19.0</v>
      </c>
      <c r="B33" s="39" t="str">
        <f t="shared" si="7"/>
        <v>DB les 4</v>
      </c>
      <c r="C33" s="59">
        <f t="shared" si="8"/>
        <v>0.5</v>
      </c>
      <c r="D33" s="60" t="str">
        <f t="shared" si="9"/>
        <v>In progress</v>
      </c>
      <c r="E33" s="36"/>
      <c r="F33" s="37">
        <f>VLOOKUP(A33,'Issues Log'!$A$2:$E$100,5,FALSE)</f>
        <v>0.5</v>
      </c>
      <c r="G33" s="37" t="str">
        <f>VLOOKUP(A33,'Issues Log'!$A$2:$B$100,2,FALSE)</f>
        <v>DB les 4</v>
      </c>
      <c r="H33" s="61" t="str">
        <f>VLOOKUP(A33,'Issues Log'!$A$2:$G$100,7,FALSE)</f>
        <v>In progress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29"/>
      <c r="V33" s="39"/>
      <c r="W33" s="43"/>
      <c r="X33" s="36"/>
      <c r="Y33" s="38"/>
      <c r="Z33" s="38"/>
    </row>
    <row r="34" ht="12.75" customHeight="1">
      <c r="A34" s="58">
        <v>20.0</v>
      </c>
      <c r="B34" s="39" t="str">
        <f t="shared" si="7"/>
        <v>OGP Les 4</v>
      </c>
      <c r="C34" s="59">
        <f t="shared" si="8"/>
        <v>0.5</v>
      </c>
      <c r="D34" s="60" t="str">
        <f t="shared" si="9"/>
        <v>In progress</v>
      </c>
      <c r="E34" s="36"/>
      <c r="F34" s="37">
        <f>VLOOKUP(A34,'Issues Log'!$A$2:$E$100,5,FALSE)</f>
        <v>0.5</v>
      </c>
      <c r="G34" s="37" t="str">
        <f>VLOOKUP(A34,'Issues Log'!$A$2:$B$100,2,FALSE)</f>
        <v>OGP Les 4</v>
      </c>
      <c r="H34" s="61" t="str">
        <f>VLOOKUP(A34,'Issues Log'!$A$2:$G$100,7,FALSE)</f>
        <v>In progress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29"/>
      <c r="V34" s="39"/>
      <c r="W34" s="43"/>
      <c r="X34" s="36"/>
      <c r="Y34" s="38"/>
      <c r="Z34" s="38"/>
    </row>
    <row r="35" ht="12.75" customHeight="1">
      <c r="A35" s="58">
        <v>21.0</v>
      </c>
      <c r="B35" s="39" t="str">
        <f t="shared" si="7"/>
        <v>Wiskunde Les 4</v>
      </c>
      <c r="C35" s="59">
        <f t="shared" si="8"/>
        <v>0.5</v>
      </c>
      <c r="D35" s="60" t="str">
        <f t="shared" si="9"/>
        <v>In progress</v>
      </c>
      <c r="E35" s="36"/>
      <c r="F35" s="37">
        <f>VLOOKUP(A35,'Issues Log'!$A$2:$E$100,5,FALSE)</f>
        <v>0.5</v>
      </c>
      <c r="G35" s="37" t="str">
        <f>VLOOKUP(A35,'Issues Log'!$A$2:$B$100,2,FALSE)</f>
        <v>Wiskunde Les 4</v>
      </c>
      <c r="H35" s="61" t="str">
        <f>VLOOKUP(A35,'Issues Log'!$A$2:$G$100,7,FALSE)</f>
        <v>In progress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29"/>
      <c r="V35" s="39"/>
      <c r="W35" s="43"/>
      <c r="X35" s="36"/>
      <c r="Y35" s="38"/>
      <c r="Z35" s="38"/>
    </row>
    <row r="36" ht="12.75" customHeight="1">
      <c r="A36" s="66"/>
      <c r="B36" s="66"/>
      <c r="C36" s="66"/>
      <c r="D36" s="66"/>
      <c r="E36" s="38"/>
      <c r="F36" s="67"/>
      <c r="G36" s="38"/>
      <c r="H36" s="26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29"/>
      <c r="V36" s="39"/>
      <c r="W36" s="43"/>
      <c r="X36" s="36"/>
      <c r="Y36" s="38"/>
      <c r="Z36" s="38"/>
    </row>
    <row r="37" ht="12.75" customHeight="1">
      <c r="A37" s="38"/>
      <c r="B37" s="55"/>
      <c r="C37" s="55"/>
      <c r="D37" s="38"/>
      <c r="E37" s="38"/>
      <c r="F37" s="38"/>
      <c r="G37" s="38"/>
      <c r="H37" s="26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29"/>
      <c r="V37" s="39"/>
      <c r="W37" s="43"/>
      <c r="X37" s="36"/>
      <c r="Y37" s="38"/>
      <c r="Z37" s="38"/>
    </row>
    <row r="38" ht="12.75" customHeight="1">
      <c r="A38" s="29"/>
      <c r="B38" s="68" t="s">
        <v>70</v>
      </c>
      <c r="C38" s="69">
        <v>0.0</v>
      </c>
      <c r="D38" s="36"/>
      <c r="E38" s="38"/>
      <c r="F38" s="38"/>
      <c r="G38" s="38"/>
      <c r="H38" s="26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66"/>
      <c r="W38" s="66"/>
      <c r="X38" s="38"/>
      <c r="Y38" s="38"/>
      <c r="Z38" s="38"/>
    </row>
    <row r="39" ht="12.75" customHeight="1">
      <c r="A39" s="29"/>
      <c r="B39" s="2" t="s">
        <v>71</v>
      </c>
      <c r="C39" s="2">
        <f>SUM(C15:C38)</f>
        <v>9.3</v>
      </c>
      <c r="D39" s="36"/>
      <c r="E39" s="38"/>
      <c r="F39" s="38"/>
      <c r="G39" s="38"/>
      <c r="H39" s="26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2.75" customHeight="1">
      <c r="A40" s="29"/>
      <c r="B40" s="70" t="s">
        <v>72</v>
      </c>
      <c r="C40" s="39">
        <f>C8-C39</f>
        <v>0</v>
      </c>
      <c r="D40" s="36"/>
      <c r="E40" s="38"/>
      <c r="F40" s="38"/>
      <c r="G40" s="38"/>
      <c r="H40" s="26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2.75" customHeight="1">
      <c r="A41" s="38"/>
      <c r="B41" s="66"/>
      <c r="C41" s="66"/>
      <c r="D41" s="38"/>
      <c r="E41" s="38"/>
      <c r="F41" s="38"/>
      <c r="G41" s="38"/>
      <c r="H41" s="26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2.75" customHeight="1">
      <c r="A42" s="38"/>
      <c r="B42" s="38"/>
      <c r="C42" s="38"/>
      <c r="D42" s="38"/>
      <c r="E42" s="38"/>
      <c r="F42" s="38"/>
      <c r="G42" s="38"/>
      <c r="H42" s="2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2.75" customHeight="1">
      <c r="A43" s="38"/>
      <c r="B43" s="38"/>
      <c r="C43" s="38"/>
      <c r="D43" s="38"/>
      <c r="E43" s="38"/>
      <c r="F43" s="38"/>
      <c r="G43" s="38"/>
      <c r="H43" s="26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2.75" customHeight="1">
      <c r="A44" s="38"/>
      <c r="B44" s="38"/>
      <c r="C44" s="38"/>
      <c r="D44" s="38"/>
      <c r="E44" s="38"/>
      <c r="F44" s="38"/>
      <c r="G44" s="38"/>
      <c r="H44" s="26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2.75" customHeight="1">
      <c r="A45" s="38"/>
      <c r="B45" s="38"/>
      <c r="C45" s="38"/>
      <c r="D45" s="38"/>
      <c r="E45" s="38"/>
      <c r="F45" s="38"/>
      <c r="G45" s="38"/>
      <c r="H45" s="26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2.75" customHeight="1">
      <c r="A46" s="38"/>
      <c r="B46" s="38"/>
      <c r="C46" s="38"/>
      <c r="D46" s="38"/>
      <c r="E46" s="38"/>
      <c r="F46" s="38"/>
      <c r="G46" s="38"/>
      <c r="H46" s="26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2.75" customHeight="1">
      <c r="A47" s="38"/>
      <c r="B47" s="38"/>
      <c r="C47" s="38"/>
      <c r="D47" s="38"/>
      <c r="E47" s="38"/>
      <c r="F47" s="38"/>
      <c r="G47" s="38"/>
      <c r="H47" s="26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2.75" customHeight="1">
      <c r="A48" s="38"/>
      <c r="B48" s="38"/>
      <c r="C48" s="38"/>
      <c r="D48" s="38"/>
      <c r="E48" s="38"/>
      <c r="F48" s="38"/>
      <c r="G48" s="38"/>
      <c r="H48" s="26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75" customHeight="1">
      <c r="A49" s="38"/>
      <c r="B49" s="38"/>
      <c r="C49" s="38"/>
      <c r="D49" s="38"/>
      <c r="E49" s="38"/>
      <c r="F49" s="38"/>
      <c r="G49" s="38"/>
      <c r="H49" s="26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75" customHeight="1">
      <c r="A50" s="38"/>
      <c r="B50" s="38"/>
      <c r="C50" s="38"/>
      <c r="D50" s="38"/>
      <c r="E50" s="38"/>
      <c r="F50" s="38"/>
      <c r="G50" s="38"/>
      <c r="H50" s="26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75" customHeight="1">
      <c r="A51" s="38"/>
      <c r="B51" s="38"/>
      <c r="C51" s="38"/>
      <c r="D51" s="38"/>
      <c r="E51" s="38"/>
      <c r="F51" s="38"/>
      <c r="G51" s="38"/>
      <c r="H51" s="26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75" customHeight="1">
      <c r="A52" s="38"/>
      <c r="B52" s="38"/>
      <c r="C52" s="38"/>
      <c r="D52" s="38"/>
      <c r="E52" s="38"/>
      <c r="F52" s="38"/>
      <c r="G52" s="38"/>
      <c r="H52" s="26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75" customHeight="1">
      <c r="A53" s="38"/>
      <c r="B53" s="38"/>
      <c r="C53" s="38"/>
      <c r="D53" s="38"/>
      <c r="E53" s="38"/>
      <c r="F53" s="38"/>
      <c r="G53" s="38"/>
      <c r="H53" s="26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75" customHeight="1">
      <c r="A54" s="38"/>
      <c r="B54" s="38"/>
      <c r="C54" s="38"/>
      <c r="D54" s="38"/>
      <c r="E54" s="38"/>
      <c r="F54" s="38"/>
      <c r="G54" s="38"/>
      <c r="H54" s="26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75" customHeight="1">
      <c r="A55" s="38"/>
      <c r="B55" s="38"/>
      <c r="C55" s="38"/>
      <c r="D55" s="38"/>
      <c r="E55" s="38"/>
      <c r="F55" s="38"/>
      <c r="G55" s="38"/>
      <c r="H55" s="26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75" customHeight="1">
      <c r="A56" s="38"/>
      <c r="B56" s="38"/>
      <c r="C56" s="38"/>
      <c r="D56" s="38"/>
      <c r="E56" s="38"/>
      <c r="F56" s="38"/>
      <c r="G56" s="38"/>
      <c r="H56" s="26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75" customHeight="1">
      <c r="H57" s="26"/>
    </row>
    <row r="58" ht="12.75" customHeight="1">
      <c r="H58" s="26"/>
    </row>
    <row r="59" ht="12.75" customHeight="1">
      <c r="H59" s="26"/>
    </row>
    <row r="60" ht="12.75" customHeight="1">
      <c r="H60" s="26"/>
    </row>
    <row r="61" ht="12.75" customHeight="1">
      <c r="H61" s="26"/>
    </row>
    <row r="62" ht="12.75" customHeight="1">
      <c r="H62" s="26"/>
    </row>
    <row r="63" ht="12.75" customHeight="1">
      <c r="H63" s="26"/>
    </row>
    <row r="64" ht="12.75" customHeight="1">
      <c r="H64" s="26"/>
    </row>
    <row r="65" ht="12.75" customHeight="1">
      <c r="H65" s="26"/>
    </row>
    <row r="66" ht="12.75" customHeight="1">
      <c r="H66" s="26"/>
    </row>
    <row r="67" ht="12.75" customHeight="1">
      <c r="H67" s="26"/>
    </row>
    <row r="68" ht="12.75" customHeight="1">
      <c r="H68" s="26"/>
    </row>
    <row r="69" ht="12.75" customHeight="1">
      <c r="H69" s="26"/>
    </row>
    <row r="70" ht="12.75" customHeight="1">
      <c r="H70" s="26"/>
    </row>
    <row r="71" ht="12.75" customHeight="1">
      <c r="H71" s="26"/>
    </row>
    <row r="72" ht="12.75" customHeight="1">
      <c r="H72" s="26"/>
    </row>
    <row r="73" ht="12.75" customHeight="1">
      <c r="H73" s="26"/>
    </row>
    <row r="74" ht="12.75" customHeight="1">
      <c r="H74" s="26"/>
    </row>
    <row r="75" ht="12.75" customHeight="1">
      <c r="H75" s="26"/>
    </row>
    <row r="76" ht="12.75" customHeight="1">
      <c r="H76" s="26"/>
    </row>
    <row r="77" ht="12.75" customHeight="1">
      <c r="H77" s="26"/>
    </row>
    <row r="78" ht="12.75" customHeight="1">
      <c r="H78" s="26"/>
    </row>
    <row r="79" ht="12.75" customHeight="1">
      <c r="H79" s="26"/>
    </row>
    <row r="80" ht="12.75" customHeight="1">
      <c r="H80" s="26"/>
    </row>
    <row r="81" ht="12.75" customHeight="1">
      <c r="H81" s="26"/>
    </row>
    <row r="82" ht="12.75" customHeight="1">
      <c r="H82" s="26"/>
    </row>
    <row r="83" ht="12.75" customHeight="1">
      <c r="H83" s="26"/>
    </row>
    <row r="84" ht="12.75" customHeight="1">
      <c r="H84" s="26"/>
    </row>
    <row r="85" ht="12.75" customHeight="1">
      <c r="H85" s="26"/>
    </row>
    <row r="86" ht="12.75" customHeight="1">
      <c r="H86" s="26"/>
    </row>
    <row r="87" ht="12.75" customHeight="1">
      <c r="H87" s="26"/>
    </row>
    <row r="88" ht="12.75" customHeight="1">
      <c r="H88" s="26"/>
    </row>
    <row r="89" ht="12.75" customHeight="1">
      <c r="H89" s="26"/>
    </row>
    <row r="90" ht="12.75" customHeight="1">
      <c r="H90" s="26"/>
    </row>
    <row r="91" ht="12.75" customHeight="1">
      <c r="H91" s="26"/>
    </row>
    <row r="92" ht="12.75" customHeight="1">
      <c r="H92" s="26"/>
    </row>
    <row r="93" ht="12.75" customHeight="1">
      <c r="H93" s="26"/>
    </row>
    <row r="94" ht="12.75" customHeight="1">
      <c r="H94" s="26"/>
    </row>
    <row r="95" ht="12.75" customHeight="1">
      <c r="H95" s="26"/>
    </row>
    <row r="96" ht="12.75" customHeight="1">
      <c r="H96" s="26"/>
    </row>
    <row r="97" ht="12.75" customHeight="1">
      <c r="H97" s="26"/>
    </row>
    <row r="98" ht="12.75" customHeight="1">
      <c r="H98" s="26"/>
    </row>
    <row r="99" ht="12.75" customHeight="1">
      <c r="H99" s="26"/>
    </row>
    <row r="100" ht="12.75" customHeight="1">
      <c r="H100" s="26"/>
    </row>
    <row r="101" ht="12.75" customHeight="1">
      <c r="H101" s="26"/>
    </row>
    <row r="102" ht="12.75" customHeight="1">
      <c r="H102" s="26"/>
    </row>
    <row r="103" ht="12.75" customHeight="1">
      <c r="H103" s="26"/>
    </row>
    <row r="104" ht="12.75" customHeight="1">
      <c r="H104" s="26"/>
    </row>
    <row r="105" ht="12.75" customHeight="1">
      <c r="H105" s="26"/>
    </row>
    <row r="106" ht="12.75" customHeight="1">
      <c r="H106" s="26"/>
    </row>
    <row r="107" ht="12.75" customHeight="1">
      <c r="H107" s="26"/>
    </row>
    <row r="108" ht="12.75" customHeight="1">
      <c r="H108" s="26"/>
    </row>
    <row r="109" ht="12.75" customHeight="1">
      <c r="H109" s="26"/>
    </row>
    <row r="110" ht="12.75" customHeight="1">
      <c r="H110" s="26"/>
    </row>
    <row r="111" ht="12.75" customHeight="1">
      <c r="H111" s="26"/>
    </row>
    <row r="112" ht="12.75" customHeight="1">
      <c r="H112" s="26"/>
    </row>
    <row r="113" ht="12.75" customHeight="1">
      <c r="H113" s="26"/>
    </row>
    <row r="114" ht="12.75" customHeight="1">
      <c r="H114" s="26"/>
    </row>
    <row r="115" ht="12.75" customHeight="1">
      <c r="H115" s="26"/>
    </row>
    <row r="116" ht="12.75" customHeight="1">
      <c r="H116" s="26"/>
    </row>
    <row r="117" ht="12.75" customHeight="1">
      <c r="H117" s="26"/>
    </row>
    <row r="118" ht="12.75" customHeight="1">
      <c r="H118" s="26"/>
    </row>
    <row r="119" ht="12.75" customHeight="1">
      <c r="H119" s="26"/>
    </row>
    <row r="120" ht="12.75" customHeight="1">
      <c r="H120" s="26"/>
    </row>
    <row r="121" ht="12.75" customHeight="1">
      <c r="H121" s="26"/>
    </row>
    <row r="122" ht="12.75" customHeight="1">
      <c r="H122" s="26"/>
    </row>
    <row r="123" ht="12.75" customHeight="1">
      <c r="H123" s="26"/>
    </row>
    <row r="124" ht="12.75" customHeight="1">
      <c r="H124" s="26"/>
    </row>
    <row r="125" ht="12.75" customHeight="1">
      <c r="H125" s="26"/>
    </row>
    <row r="126" ht="12.75" customHeight="1">
      <c r="H126" s="26"/>
    </row>
    <row r="127" ht="12.75" customHeight="1">
      <c r="H127" s="26"/>
    </row>
    <row r="128" ht="12.75" customHeight="1">
      <c r="H128" s="26"/>
    </row>
    <row r="129" ht="12.75" customHeight="1">
      <c r="H129" s="26"/>
    </row>
    <row r="130" ht="12.75" customHeight="1">
      <c r="H130" s="26"/>
    </row>
    <row r="131" ht="12.75" customHeight="1">
      <c r="H131" s="26"/>
    </row>
    <row r="132" ht="12.75" customHeight="1">
      <c r="H132" s="26"/>
    </row>
    <row r="133" ht="12.75" customHeight="1">
      <c r="H133" s="26"/>
    </row>
    <row r="134" ht="12.75" customHeight="1">
      <c r="H134" s="26"/>
    </row>
    <row r="135" ht="12.75" customHeight="1">
      <c r="H135" s="26"/>
    </row>
    <row r="136" ht="12.75" customHeight="1">
      <c r="H136" s="26"/>
    </row>
    <row r="137" ht="12.75" customHeight="1">
      <c r="H137" s="26"/>
    </row>
    <row r="138" ht="12.75" customHeight="1">
      <c r="H138" s="26"/>
    </row>
    <row r="139" ht="12.75" customHeight="1">
      <c r="H139" s="26"/>
    </row>
    <row r="140" ht="12.75" customHeight="1">
      <c r="H140" s="26"/>
    </row>
    <row r="141" ht="12.75" customHeight="1">
      <c r="H141" s="26"/>
    </row>
    <row r="142" ht="12.75" customHeight="1">
      <c r="H142" s="26"/>
    </row>
    <row r="143" ht="12.75" customHeight="1">
      <c r="H143" s="26"/>
    </row>
    <row r="144" ht="12.75" customHeight="1">
      <c r="H144" s="26"/>
    </row>
    <row r="145" ht="12.75" customHeight="1">
      <c r="H145" s="26"/>
    </row>
    <row r="146" ht="12.75" customHeight="1">
      <c r="H146" s="26"/>
    </row>
    <row r="147" ht="12.75" customHeight="1">
      <c r="H147" s="26"/>
    </row>
    <row r="148" ht="12.75" customHeight="1">
      <c r="H148" s="26"/>
    </row>
    <row r="149" ht="12.75" customHeight="1">
      <c r="H149" s="26"/>
    </row>
    <row r="150" ht="12.75" customHeight="1">
      <c r="H150" s="26"/>
    </row>
    <row r="151" ht="12.75" customHeight="1">
      <c r="H151" s="26"/>
    </row>
    <row r="152" ht="12.75" customHeight="1">
      <c r="H152" s="26"/>
    </row>
    <row r="153" ht="12.75" customHeight="1">
      <c r="H153" s="26"/>
    </row>
    <row r="154" ht="12.75" customHeight="1">
      <c r="H154" s="26"/>
    </row>
    <row r="155" ht="12.75" customHeight="1">
      <c r="H155" s="26"/>
    </row>
    <row r="156" ht="12.75" customHeight="1">
      <c r="H156" s="26"/>
    </row>
    <row r="157" ht="12.75" customHeight="1">
      <c r="H157" s="26"/>
    </row>
    <row r="158" ht="12.75" customHeight="1">
      <c r="H158" s="26"/>
    </row>
    <row r="159" ht="12.75" customHeight="1">
      <c r="H159" s="26"/>
    </row>
    <row r="160" ht="12.75" customHeight="1">
      <c r="H160" s="26"/>
    </row>
    <row r="161" ht="12.75" customHeight="1">
      <c r="H161" s="26"/>
    </row>
    <row r="162" ht="12.75" customHeight="1">
      <c r="H162" s="26"/>
    </row>
    <row r="163" ht="12.75" customHeight="1">
      <c r="H163" s="26"/>
    </row>
    <row r="164" ht="12.75" customHeight="1">
      <c r="H164" s="26"/>
    </row>
    <row r="165" ht="12.75" customHeight="1">
      <c r="H165" s="26"/>
    </row>
    <row r="166" ht="12.75" customHeight="1">
      <c r="H166" s="26"/>
    </row>
    <row r="167" ht="12.75" customHeight="1">
      <c r="H167" s="26"/>
    </row>
    <row r="168" ht="12.75" customHeight="1">
      <c r="H168" s="26"/>
    </row>
    <row r="169" ht="12.75" customHeight="1">
      <c r="H169" s="26"/>
    </row>
    <row r="170" ht="12.75" customHeight="1">
      <c r="H170" s="26"/>
    </row>
    <row r="171" ht="12.75" customHeight="1">
      <c r="H171" s="26"/>
    </row>
    <row r="172" ht="12.75" customHeight="1">
      <c r="H172" s="26"/>
    </row>
    <row r="173" ht="12.75" customHeight="1">
      <c r="H173" s="26"/>
    </row>
    <row r="174" ht="12.75" customHeight="1">
      <c r="H174" s="26"/>
    </row>
    <row r="175" ht="12.75" customHeight="1">
      <c r="H175" s="26"/>
    </row>
    <row r="176" ht="12.75" customHeight="1">
      <c r="H176" s="26"/>
    </row>
    <row r="177" ht="12.75" customHeight="1">
      <c r="H177" s="26"/>
    </row>
    <row r="178" ht="12.75" customHeight="1">
      <c r="H178" s="26"/>
    </row>
    <row r="179" ht="12.75" customHeight="1">
      <c r="H179" s="26"/>
    </row>
    <row r="180" ht="12.75" customHeight="1">
      <c r="H180" s="26"/>
    </row>
    <row r="181" ht="12.75" customHeight="1">
      <c r="H181" s="26"/>
    </row>
    <row r="182" ht="12.75" customHeight="1">
      <c r="H182" s="26"/>
    </row>
    <row r="183" ht="12.75" customHeight="1">
      <c r="H183" s="26"/>
    </row>
    <row r="184" ht="12.75" customHeight="1">
      <c r="H184" s="26"/>
    </row>
    <row r="185" ht="12.75" customHeight="1">
      <c r="H185" s="26"/>
    </row>
    <row r="186" ht="12.75" customHeight="1">
      <c r="H186" s="26"/>
    </row>
    <row r="187" ht="12.75" customHeight="1">
      <c r="H187" s="26"/>
    </row>
    <row r="188" ht="12.75" customHeight="1">
      <c r="H188" s="26"/>
    </row>
    <row r="189" ht="12.75" customHeight="1">
      <c r="H189" s="26"/>
    </row>
    <row r="190" ht="12.75" customHeight="1">
      <c r="H190" s="26"/>
    </row>
    <row r="191" ht="12.75" customHeight="1">
      <c r="H191" s="26"/>
    </row>
    <row r="192" ht="12.75" customHeight="1">
      <c r="H192" s="26"/>
    </row>
    <row r="193" ht="12.75" customHeight="1">
      <c r="H193" s="26"/>
    </row>
    <row r="194" ht="12.75" customHeight="1">
      <c r="H194" s="26"/>
    </row>
    <row r="195" ht="12.75" customHeight="1">
      <c r="H195" s="26"/>
    </row>
    <row r="196" ht="12.75" customHeight="1">
      <c r="H196" s="26"/>
    </row>
    <row r="197" ht="12.75" customHeight="1">
      <c r="H197" s="26"/>
    </row>
    <row r="198" ht="12.75" customHeight="1">
      <c r="H198" s="26"/>
    </row>
    <row r="199" ht="12.75" customHeight="1">
      <c r="H199" s="26"/>
    </row>
    <row r="200" ht="12.75" customHeight="1">
      <c r="H200" s="26"/>
    </row>
    <row r="201" ht="12.75" customHeight="1">
      <c r="H201" s="26"/>
    </row>
    <row r="202" ht="12.75" customHeight="1">
      <c r="H202" s="26"/>
    </row>
    <row r="203" ht="12.75" customHeight="1">
      <c r="H203" s="26"/>
    </row>
    <row r="204" ht="12.75" customHeight="1">
      <c r="H204" s="26"/>
    </row>
    <row r="205" ht="12.75" customHeight="1">
      <c r="H205" s="26"/>
    </row>
    <row r="206" ht="12.75" customHeight="1">
      <c r="H206" s="26"/>
    </row>
    <row r="207" ht="12.75" customHeight="1">
      <c r="H207" s="26"/>
    </row>
    <row r="208" ht="12.75" customHeight="1">
      <c r="H208" s="26"/>
    </row>
    <row r="209" ht="12.75" customHeight="1">
      <c r="H209" s="26"/>
    </row>
    <row r="210" ht="12.75" customHeight="1">
      <c r="H210" s="26"/>
    </row>
    <row r="211" ht="12.75" customHeight="1">
      <c r="H211" s="26"/>
    </row>
    <row r="212" ht="12.75" customHeight="1">
      <c r="H212" s="26"/>
    </row>
    <row r="213" ht="12.75" customHeight="1">
      <c r="H213" s="26"/>
    </row>
    <row r="214" ht="12.75" customHeight="1">
      <c r="H214" s="26"/>
    </row>
    <row r="215" ht="12.75" customHeight="1">
      <c r="H215" s="26"/>
    </row>
    <row r="216" ht="12.75" customHeight="1">
      <c r="H216" s="26"/>
    </row>
    <row r="217" ht="12.75" customHeight="1">
      <c r="H217" s="26"/>
    </row>
    <row r="218" ht="12.75" customHeight="1">
      <c r="H218" s="26"/>
    </row>
    <row r="219" ht="12.75" customHeight="1">
      <c r="H219" s="26"/>
    </row>
    <row r="220" ht="12.75" customHeight="1">
      <c r="H220" s="26"/>
    </row>
    <row r="221" ht="12.75" customHeight="1">
      <c r="H221" s="26"/>
    </row>
    <row r="222" ht="12.75" customHeight="1">
      <c r="H222" s="26"/>
    </row>
    <row r="223" ht="12.75" customHeight="1">
      <c r="H223" s="26"/>
    </row>
    <row r="224" ht="12.75" customHeight="1">
      <c r="H224" s="26"/>
    </row>
    <row r="225" ht="12.75" customHeight="1">
      <c r="H225" s="26"/>
    </row>
    <row r="226" ht="12.75" customHeight="1">
      <c r="H226" s="26"/>
    </row>
    <row r="227" ht="12.75" customHeight="1">
      <c r="H227" s="26"/>
    </row>
    <row r="228" ht="12.75" customHeight="1">
      <c r="H228" s="26"/>
    </row>
    <row r="229" ht="12.75" customHeight="1">
      <c r="H229" s="26"/>
    </row>
    <row r="230" ht="12.75" customHeight="1">
      <c r="H230" s="26"/>
    </row>
    <row r="231" ht="12.75" customHeight="1">
      <c r="H231" s="26"/>
    </row>
    <row r="232" ht="12.75" customHeight="1">
      <c r="H232" s="26"/>
    </row>
    <row r="233" ht="12.75" customHeight="1">
      <c r="H233" s="26"/>
    </row>
    <row r="234" ht="12.75" customHeight="1">
      <c r="H234" s="26"/>
    </row>
    <row r="235" ht="12.75" customHeight="1">
      <c r="H235" s="26"/>
    </row>
    <row r="236" ht="12.75" customHeight="1">
      <c r="H236" s="26"/>
    </row>
    <row r="237" ht="12.75" customHeight="1">
      <c r="H237" s="26"/>
    </row>
    <row r="238" ht="12.75" customHeight="1">
      <c r="H238" s="26"/>
    </row>
    <row r="239" ht="12.75" customHeight="1">
      <c r="H239" s="26"/>
    </row>
    <row r="240" ht="12.75" customHeight="1">
      <c r="H240" s="26"/>
    </row>
    <row r="241" ht="12.75" customHeight="1">
      <c r="H241" s="26"/>
    </row>
    <row r="242" ht="12.75" customHeight="1">
      <c r="H242" s="26"/>
    </row>
    <row r="243" ht="12.75" customHeight="1">
      <c r="H243" s="26"/>
    </row>
    <row r="244" ht="12.75" customHeight="1">
      <c r="H244" s="26"/>
    </row>
    <row r="245" ht="12.75" customHeight="1">
      <c r="H245" s="26"/>
    </row>
    <row r="246" ht="12.75" customHeight="1">
      <c r="H246" s="26"/>
    </row>
    <row r="247" ht="12.75" customHeight="1">
      <c r="H247" s="26"/>
    </row>
    <row r="248" ht="12.75" customHeight="1">
      <c r="H248" s="26"/>
    </row>
    <row r="249" ht="12.75" customHeight="1">
      <c r="H249" s="26"/>
    </row>
    <row r="250" ht="12.75" customHeight="1">
      <c r="H250" s="26"/>
    </row>
    <row r="251" ht="12.75" customHeight="1">
      <c r="H251" s="26"/>
    </row>
    <row r="252" ht="12.75" customHeight="1">
      <c r="H252" s="26"/>
    </row>
    <row r="253" ht="12.75" customHeight="1">
      <c r="H253" s="26"/>
    </row>
    <row r="254" ht="12.75" customHeight="1">
      <c r="H254" s="26"/>
    </row>
    <row r="255" ht="12.75" customHeight="1">
      <c r="H255" s="26"/>
    </row>
    <row r="256" ht="12.75" customHeight="1">
      <c r="H256" s="26"/>
    </row>
    <row r="257" ht="12.75" customHeight="1">
      <c r="H257" s="26"/>
    </row>
    <row r="258" ht="12.75" customHeight="1">
      <c r="H258" s="26"/>
    </row>
    <row r="259" ht="12.75" customHeight="1">
      <c r="H259" s="26"/>
    </row>
    <row r="260" ht="12.75" customHeight="1">
      <c r="H260" s="26"/>
    </row>
    <row r="261" ht="12.75" customHeight="1">
      <c r="H261" s="26"/>
    </row>
    <row r="262" ht="12.75" customHeight="1">
      <c r="H262" s="26"/>
    </row>
    <row r="263" ht="12.75" customHeight="1">
      <c r="H263" s="26"/>
    </row>
    <row r="264" ht="12.75" customHeight="1">
      <c r="H264" s="26"/>
    </row>
    <row r="265" ht="12.75" customHeight="1">
      <c r="H265" s="26"/>
    </row>
    <row r="266" ht="12.75" customHeight="1">
      <c r="H266" s="26"/>
    </row>
    <row r="267" ht="12.75" customHeight="1">
      <c r="H267" s="26"/>
    </row>
    <row r="268" ht="12.75" customHeight="1">
      <c r="H268" s="26"/>
    </row>
    <row r="269" ht="12.75" customHeight="1">
      <c r="H269" s="26"/>
    </row>
    <row r="270" ht="12.75" customHeight="1">
      <c r="H270" s="26"/>
    </row>
    <row r="271" ht="12.75" customHeight="1">
      <c r="H271" s="26"/>
    </row>
    <row r="272" ht="12.75" customHeight="1">
      <c r="H272" s="26"/>
    </row>
    <row r="273" ht="12.75" customHeight="1">
      <c r="H273" s="26"/>
    </row>
    <row r="274" ht="12.75" customHeight="1">
      <c r="H274" s="26"/>
    </row>
    <row r="275" ht="12.75" customHeight="1">
      <c r="H275" s="26"/>
    </row>
    <row r="276" ht="12.75" customHeight="1">
      <c r="H276" s="26"/>
    </row>
    <row r="277" ht="12.75" customHeight="1">
      <c r="H277" s="26"/>
    </row>
    <row r="278" ht="12.75" customHeight="1">
      <c r="H278" s="26"/>
    </row>
    <row r="279" ht="12.75" customHeight="1">
      <c r="H279" s="26"/>
    </row>
    <row r="280" ht="12.75" customHeight="1">
      <c r="H280" s="26"/>
    </row>
    <row r="281" ht="12.75" customHeight="1">
      <c r="H281" s="26"/>
    </row>
    <row r="282" ht="12.75" customHeight="1">
      <c r="H282" s="26"/>
    </row>
    <row r="283" ht="12.75" customHeight="1">
      <c r="H283" s="26"/>
    </row>
    <row r="284" ht="12.75" customHeight="1">
      <c r="H284" s="26"/>
    </row>
    <row r="285" ht="12.75" customHeight="1">
      <c r="H285" s="26"/>
    </row>
    <row r="286" ht="12.75" customHeight="1">
      <c r="H286" s="26"/>
    </row>
    <row r="287" ht="12.75" customHeight="1">
      <c r="H287" s="26"/>
    </row>
    <row r="288" ht="12.75" customHeight="1">
      <c r="H288" s="26"/>
    </row>
    <row r="289" ht="12.75" customHeight="1">
      <c r="H289" s="26"/>
    </row>
    <row r="290" ht="12.75" customHeight="1">
      <c r="H290" s="26"/>
    </row>
    <row r="291" ht="12.75" customHeight="1">
      <c r="H291" s="26"/>
    </row>
    <row r="292" ht="12.75" customHeight="1">
      <c r="H292" s="26"/>
    </row>
    <row r="293" ht="12.75" customHeight="1">
      <c r="H293" s="26"/>
    </row>
    <row r="294" ht="12.75" customHeight="1">
      <c r="H294" s="26"/>
    </row>
    <row r="295" ht="12.75" customHeight="1">
      <c r="H295" s="26"/>
    </row>
    <row r="296" ht="12.75" customHeight="1">
      <c r="H296" s="26"/>
    </row>
    <row r="297" ht="12.75" customHeight="1">
      <c r="H297" s="26"/>
    </row>
    <row r="298" ht="12.75" customHeight="1">
      <c r="H298" s="26"/>
    </row>
    <row r="299" ht="12.75" customHeight="1">
      <c r="H299" s="26"/>
    </row>
    <row r="300" ht="12.75" customHeight="1">
      <c r="H300" s="26"/>
    </row>
    <row r="301" ht="12.75" customHeight="1">
      <c r="H301" s="26"/>
    </row>
    <row r="302" ht="12.75" customHeight="1">
      <c r="H302" s="26"/>
    </row>
    <row r="303" ht="12.75" customHeight="1">
      <c r="H303" s="26"/>
    </row>
    <row r="304" ht="12.75" customHeight="1">
      <c r="H304" s="26"/>
    </row>
    <row r="305" ht="12.75" customHeight="1">
      <c r="H305" s="26"/>
    </row>
    <row r="306" ht="12.75" customHeight="1">
      <c r="H306" s="26"/>
    </row>
    <row r="307" ht="12.75" customHeight="1">
      <c r="H307" s="26"/>
    </row>
    <row r="308" ht="12.75" customHeight="1">
      <c r="H308" s="26"/>
    </row>
    <row r="309" ht="12.75" customHeight="1">
      <c r="H309" s="26"/>
    </row>
    <row r="310" ht="12.75" customHeight="1">
      <c r="H310" s="26"/>
    </row>
    <row r="311" ht="12.75" customHeight="1">
      <c r="H311" s="26"/>
    </row>
    <row r="312" ht="12.75" customHeight="1">
      <c r="H312" s="26"/>
    </row>
    <row r="313" ht="12.75" customHeight="1">
      <c r="H313" s="26"/>
    </row>
    <row r="314" ht="12.75" customHeight="1">
      <c r="H314" s="26"/>
    </row>
    <row r="315" ht="12.75" customHeight="1">
      <c r="H315" s="26"/>
    </row>
    <row r="316" ht="12.75" customHeight="1">
      <c r="H316" s="26"/>
    </row>
    <row r="317" ht="12.75" customHeight="1">
      <c r="H317" s="26"/>
    </row>
    <row r="318" ht="12.75" customHeight="1">
      <c r="H318" s="26"/>
    </row>
    <row r="319" ht="12.75" customHeight="1">
      <c r="H319" s="26"/>
    </row>
    <row r="320" ht="12.75" customHeight="1">
      <c r="H320" s="26"/>
    </row>
    <row r="321" ht="12.75" customHeight="1">
      <c r="H321" s="26"/>
    </row>
    <row r="322" ht="12.75" customHeight="1">
      <c r="H322" s="26"/>
    </row>
    <row r="323" ht="12.75" customHeight="1">
      <c r="H323" s="26"/>
    </row>
    <row r="324" ht="12.75" customHeight="1">
      <c r="H324" s="26"/>
    </row>
    <row r="325" ht="12.75" customHeight="1">
      <c r="H325" s="26"/>
    </row>
    <row r="326" ht="12.75" customHeight="1">
      <c r="H326" s="26"/>
    </row>
    <row r="327" ht="12.75" customHeight="1">
      <c r="H327" s="26"/>
    </row>
    <row r="328" ht="12.75" customHeight="1">
      <c r="H328" s="26"/>
    </row>
    <row r="329" ht="12.75" customHeight="1">
      <c r="H329" s="26"/>
    </row>
    <row r="330" ht="12.75" customHeight="1">
      <c r="H330" s="26"/>
    </row>
    <row r="331" ht="12.75" customHeight="1">
      <c r="H331" s="26"/>
    </row>
    <row r="332" ht="12.75" customHeight="1">
      <c r="H332" s="26"/>
    </row>
    <row r="333" ht="12.75" customHeight="1">
      <c r="H333" s="26"/>
    </row>
    <row r="334" ht="12.75" customHeight="1">
      <c r="H334" s="26"/>
    </row>
    <row r="335" ht="12.75" customHeight="1">
      <c r="H335" s="26"/>
    </row>
    <row r="336" ht="12.75" customHeight="1">
      <c r="H336" s="26"/>
    </row>
    <row r="337" ht="12.75" customHeight="1">
      <c r="H337" s="26"/>
    </row>
    <row r="338" ht="12.75" customHeight="1">
      <c r="H338" s="26"/>
    </row>
    <row r="339" ht="12.75" customHeight="1">
      <c r="H339" s="26"/>
    </row>
    <row r="340" ht="12.75" customHeight="1">
      <c r="H340" s="26"/>
    </row>
    <row r="341" ht="12.75" customHeight="1">
      <c r="H341" s="26"/>
    </row>
    <row r="342" ht="12.75" customHeight="1">
      <c r="H342" s="26"/>
    </row>
    <row r="343" ht="12.75" customHeight="1">
      <c r="H343" s="26"/>
    </row>
    <row r="344" ht="12.75" customHeight="1">
      <c r="H344" s="26"/>
    </row>
    <row r="345" ht="12.75" customHeight="1">
      <c r="H345" s="26"/>
    </row>
    <row r="346" ht="12.75" customHeight="1">
      <c r="H346" s="26"/>
    </row>
    <row r="347" ht="12.75" customHeight="1">
      <c r="H347" s="26"/>
    </row>
    <row r="348" ht="12.75" customHeight="1">
      <c r="H348" s="26"/>
    </row>
    <row r="349" ht="12.75" customHeight="1">
      <c r="H349" s="26"/>
    </row>
    <row r="350" ht="12.75" customHeight="1">
      <c r="H350" s="26"/>
    </row>
    <row r="351" ht="12.75" customHeight="1">
      <c r="H351" s="26"/>
    </row>
    <row r="352" ht="12.75" customHeight="1">
      <c r="H352" s="26"/>
    </row>
    <row r="353" ht="12.75" customHeight="1">
      <c r="H353" s="26"/>
    </row>
    <row r="354" ht="12.75" customHeight="1">
      <c r="H354" s="26"/>
    </row>
    <row r="355" ht="12.75" customHeight="1">
      <c r="H355" s="26"/>
    </row>
    <row r="356" ht="12.75" customHeight="1">
      <c r="H356" s="26"/>
    </row>
    <row r="357" ht="12.75" customHeight="1">
      <c r="H357" s="26"/>
    </row>
    <row r="358" ht="12.75" customHeight="1">
      <c r="H358" s="26"/>
    </row>
    <row r="359" ht="12.75" customHeight="1">
      <c r="H359" s="26"/>
    </row>
    <row r="360" ht="12.75" customHeight="1">
      <c r="H360" s="26"/>
    </row>
    <row r="361" ht="12.75" customHeight="1">
      <c r="H361" s="26"/>
    </row>
    <row r="362" ht="12.75" customHeight="1">
      <c r="H362" s="26"/>
    </row>
    <row r="363" ht="12.75" customHeight="1">
      <c r="H363" s="26"/>
    </row>
    <row r="364" ht="12.75" customHeight="1">
      <c r="H364" s="26"/>
    </row>
    <row r="365" ht="12.75" customHeight="1">
      <c r="H365" s="26"/>
    </row>
    <row r="366" ht="12.75" customHeight="1">
      <c r="H366" s="26"/>
    </row>
    <row r="367" ht="12.75" customHeight="1">
      <c r="H367" s="26"/>
    </row>
    <row r="368" ht="12.75" customHeight="1">
      <c r="H368" s="26"/>
    </row>
    <row r="369" ht="12.75" customHeight="1">
      <c r="H369" s="26"/>
    </row>
    <row r="370" ht="12.75" customHeight="1">
      <c r="H370" s="26"/>
    </row>
    <row r="371" ht="12.75" customHeight="1">
      <c r="H371" s="26"/>
    </row>
    <row r="372" ht="12.75" customHeight="1">
      <c r="H372" s="26"/>
    </row>
    <row r="373" ht="12.75" customHeight="1">
      <c r="H373" s="26"/>
    </row>
    <row r="374" ht="12.75" customHeight="1">
      <c r="H374" s="26"/>
    </row>
    <row r="375" ht="12.75" customHeight="1">
      <c r="H375" s="26"/>
    </row>
    <row r="376" ht="12.75" customHeight="1">
      <c r="H376" s="26"/>
    </row>
    <row r="377" ht="12.75" customHeight="1">
      <c r="H377" s="26"/>
    </row>
    <row r="378" ht="12.75" customHeight="1">
      <c r="H378" s="26"/>
    </row>
    <row r="379" ht="12.75" customHeight="1">
      <c r="H379" s="26"/>
    </row>
    <row r="380" ht="12.75" customHeight="1">
      <c r="H380" s="26"/>
    </row>
    <row r="381" ht="12.75" customHeight="1">
      <c r="H381" s="26"/>
    </row>
    <row r="382" ht="12.75" customHeight="1">
      <c r="H382" s="26"/>
    </row>
    <row r="383" ht="12.75" customHeight="1">
      <c r="H383" s="26"/>
    </row>
    <row r="384" ht="12.75" customHeight="1">
      <c r="H384" s="26"/>
    </row>
    <row r="385" ht="12.75" customHeight="1">
      <c r="H385" s="26"/>
    </row>
    <row r="386" ht="12.75" customHeight="1">
      <c r="H386" s="26"/>
    </row>
    <row r="387" ht="12.75" customHeight="1">
      <c r="H387" s="26"/>
    </row>
    <row r="388" ht="12.75" customHeight="1">
      <c r="H388" s="26"/>
    </row>
    <row r="389" ht="12.75" customHeight="1">
      <c r="H389" s="26"/>
    </row>
    <row r="390" ht="12.75" customHeight="1">
      <c r="H390" s="26"/>
    </row>
    <row r="391" ht="12.75" customHeight="1">
      <c r="H391" s="26"/>
    </row>
    <row r="392" ht="12.75" customHeight="1">
      <c r="H392" s="26"/>
    </row>
    <row r="393" ht="12.75" customHeight="1">
      <c r="H393" s="26"/>
    </row>
    <row r="394" ht="12.75" customHeight="1">
      <c r="H394" s="26"/>
    </row>
    <row r="395" ht="12.75" customHeight="1">
      <c r="H395" s="26"/>
    </row>
    <row r="396" ht="12.75" customHeight="1">
      <c r="H396" s="26"/>
    </row>
    <row r="397" ht="12.75" customHeight="1">
      <c r="H397" s="26"/>
    </row>
    <row r="398" ht="12.75" customHeight="1">
      <c r="H398" s="26"/>
    </row>
    <row r="399" ht="12.75" customHeight="1">
      <c r="H399" s="26"/>
    </row>
    <row r="400" ht="12.75" customHeight="1">
      <c r="H400" s="26"/>
    </row>
    <row r="401" ht="12.75" customHeight="1">
      <c r="H401" s="26"/>
    </row>
    <row r="402" ht="12.75" customHeight="1">
      <c r="H402" s="26"/>
    </row>
    <row r="403" ht="12.75" customHeight="1">
      <c r="H403" s="26"/>
    </row>
    <row r="404" ht="12.75" customHeight="1">
      <c r="H404" s="26"/>
    </row>
    <row r="405" ht="12.75" customHeight="1">
      <c r="H405" s="26"/>
    </row>
    <row r="406" ht="12.75" customHeight="1">
      <c r="H406" s="26"/>
    </row>
    <row r="407" ht="12.75" customHeight="1">
      <c r="H407" s="26"/>
    </row>
    <row r="408" ht="12.75" customHeight="1">
      <c r="H408" s="26"/>
    </row>
    <row r="409" ht="12.75" customHeight="1">
      <c r="H409" s="26"/>
    </row>
    <row r="410" ht="12.75" customHeight="1">
      <c r="H410" s="26"/>
    </row>
    <row r="411" ht="12.75" customHeight="1">
      <c r="H411" s="26"/>
    </row>
    <row r="412" ht="12.75" customHeight="1">
      <c r="H412" s="26"/>
    </row>
    <row r="413" ht="12.75" customHeight="1">
      <c r="H413" s="26"/>
    </row>
    <row r="414" ht="12.75" customHeight="1">
      <c r="H414" s="26"/>
    </row>
    <row r="415" ht="12.75" customHeight="1">
      <c r="H415" s="26"/>
    </row>
    <row r="416" ht="12.75" customHeight="1">
      <c r="H416" s="26"/>
    </row>
    <row r="417" ht="12.75" customHeight="1">
      <c r="H417" s="26"/>
    </row>
    <row r="418" ht="12.75" customHeight="1">
      <c r="H418" s="26"/>
    </row>
    <row r="419" ht="12.75" customHeight="1">
      <c r="H419" s="26"/>
    </row>
    <row r="420" ht="12.75" customHeight="1">
      <c r="H420" s="26"/>
    </row>
    <row r="421" ht="12.75" customHeight="1">
      <c r="H421" s="26"/>
    </row>
    <row r="422" ht="12.75" customHeight="1">
      <c r="H422" s="26"/>
    </row>
    <row r="423" ht="12.75" customHeight="1">
      <c r="H423" s="26"/>
    </row>
    <row r="424" ht="12.75" customHeight="1">
      <c r="H424" s="26"/>
    </row>
    <row r="425" ht="12.75" customHeight="1">
      <c r="H425" s="26"/>
    </row>
    <row r="426" ht="12.75" customHeight="1">
      <c r="H426" s="26"/>
    </row>
    <row r="427" ht="12.75" customHeight="1">
      <c r="H427" s="26"/>
    </row>
    <row r="428" ht="12.75" customHeight="1">
      <c r="H428" s="26"/>
    </row>
    <row r="429" ht="12.75" customHeight="1">
      <c r="H429" s="26"/>
    </row>
    <row r="430" ht="12.75" customHeight="1">
      <c r="H430" s="26"/>
    </row>
    <row r="431" ht="12.75" customHeight="1">
      <c r="H431" s="26"/>
    </row>
    <row r="432" ht="12.75" customHeight="1">
      <c r="H432" s="26"/>
    </row>
    <row r="433" ht="12.75" customHeight="1">
      <c r="H433" s="26"/>
    </row>
    <row r="434" ht="12.75" customHeight="1">
      <c r="H434" s="26"/>
    </row>
    <row r="435" ht="12.75" customHeight="1">
      <c r="H435" s="26"/>
    </row>
    <row r="436" ht="12.75" customHeight="1">
      <c r="H436" s="26"/>
    </row>
    <row r="437" ht="12.75" customHeight="1">
      <c r="H437" s="26"/>
    </row>
    <row r="438" ht="12.75" customHeight="1">
      <c r="H438" s="26"/>
    </row>
    <row r="439" ht="12.75" customHeight="1">
      <c r="H439" s="26"/>
    </row>
    <row r="440" ht="12.75" customHeight="1">
      <c r="H440" s="26"/>
    </row>
    <row r="441" ht="12.75" customHeight="1">
      <c r="H441" s="26"/>
    </row>
    <row r="442" ht="12.75" customHeight="1">
      <c r="H442" s="26"/>
    </row>
    <row r="443" ht="12.75" customHeight="1">
      <c r="H443" s="26"/>
    </row>
    <row r="444" ht="12.75" customHeight="1">
      <c r="H444" s="26"/>
    </row>
    <row r="445" ht="12.75" customHeight="1">
      <c r="H445" s="26"/>
    </row>
    <row r="446" ht="12.75" customHeight="1">
      <c r="H446" s="26"/>
    </row>
    <row r="447" ht="12.75" customHeight="1">
      <c r="H447" s="26"/>
    </row>
    <row r="448" ht="12.75" customHeight="1">
      <c r="H448" s="26"/>
    </row>
    <row r="449" ht="12.75" customHeight="1">
      <c r="H449" s="26"/>
    </row>
    <row r="450" ht="12.75" customHeight="1">
      <c r="H450" s="26"/>
    </row>
    <row r="451" ht="12.75" customHeight="1">
      <c r="H451" s="26"/>
    </row>
    <row r="452" ht="12.75" customHeight="1">
      <c r="H452" s="26"/>
    </row>
    <row r="453" ht="12.75" customHeight="1">
      <c r="H453" s="26"/>
    </row>
    <row r="454" ht="12.75" customHeight="1">
      <c r="H454" s="26"/>
    </row>
    <row r="455" ht="12.75" customHeight="1">
      <c r="H455" s="26"/>
    </row>
    <row r="456" ht="12.75" customHeight="1">
      <c r="H456" s="26"/>
    </row>
    <row r="457" ht="12.75" customHeight="1">
      <c r="H457" s="26"/>
    </row>
    <row r="458" ht="12.75" customHeight="1">
      <c r="H458" s="26"/>
    </row>
    <row r="459" ht="12.75" customHeight="1">
      <c r="H459" s="26"/>
    </row>
    <row r="460" ht="12.75" customHeight="1">
      <c r="H460" s="26"/>
    </row>
    <row r="461" ht="12.75" customHeight="1">
      <c r="H461" s="26"/>
    </row>
    <row r="462" ht="12.75" customHeight="1">
      <c r="H462" s="26"/>
    </row>
    <row r="463" ht="12.75" customHeight="1">
      <c r="H463" s="26"/>
    </row>
    <row r="464" ht="12.75" customHeight="1">
      <c r="H464" s="26"/>
    </row>
    <row r="465" ht="12.75" customHeight="1">
      <c r="H465" s="26"/>
    </row>
    <row r="466" ht="12.75" customHeight="1">
      <c r="H466" s="26"/>
    </row>
    <row r="467" ht="12.75" customHeight="1">
      <c r="H467" s="26"/>
    </row>
    <row r="468" ht="12.75" customHeight="1">
      <c r="H468" s="26"/>
    </row>
    <row r="469" ht="12.75" customHeight="1">
      <c r="H469" s="26"/>
    </row>
    <row r="470" ht="12.75" customHeight="1">
      <c r="H470" s="26"/>
    </row>
    <row r="471" ht="12.75" customHeight="1">
      <c r="H471" s="26"/>
    </row>
    <row r="472" ht="12.75" customHeight="1">
      <c r="H472" s="26"/>
    </row>
    <row r="473" ht="12.75" customHeight="1">
      <c r="H473" s="26"/>
    </row>
    <row r="474" ht="12.75" customHeight="1">
      <c r="H474" s="26"/>
    </row>
    <row r="475" ht="12.75" customHeight="1">
      <c r="H475" s="26"/>
    </row>
    <row r="476" ht="12.75" customHeight="1">
      <c r="H476" s="26"/>
    </row>
    <row r="477" ht="12.75" customHeight="1">
      <c r="H477" s="26"/>
    </row>
    <row r="478" ht="12.75" customHeight="1">
      <c r="H478" s="26"/>
    </row>
    <row r="479" ht="12.75" customHeight="1">
      <c r="H479" s="26"/>
    </row>
    <row r="480" ht="12.75" customHeight="1">
      <c r="H480" s="26"/>
    </row>
    <row r="481" ht="12.75" customHeight="1">
      <c r="H481" s="26"/>
    </row>
    <row r="482" ht="12.75" customHeight="1">
      <c r="H482" s="26"/>
    </row>
    <row r="483" ht="12.75" customHeight="1">
      <c r="H483" s="26"/>
    </row>
    <row r="484" ht="12.75" customHeight="1">
      <c r="H484" s="26"/>
    </row>
    <row r="485" ht="12.75" customHeight="1">
      <c r="H485" s="26"/>
    </row>
    <row r="486" ht="12.75" customHeight="1">
      <c r="H486" s="26"/>
    </row>
    <row r="487" ht="12.75" customHeight="1">
      <c r="H487" s="26"/>
    </row>
    <row r="488" ht="12.75" customHeight="1">
      <c r="H488" s="26"/>
    </row>
    <row r="489" ht="12.75" customHeight="1">
      <c r="H489" s="26"/>
    </row>
    <row r="490" ht="12.75" customHeight="1">
      <c r="H490" s="26"/>
    </row>
    <row r="491" ht="12.75" customHeight="1">
      <c r="H491" s="26"/>
    </row>
    <row r="492" ht="12.75" customHeight="1">
      <c r="H492" s="26"/>
    </row>
    <row r="493" ht="12.75" customHeight="1">
      <c r="H493" s="26"/>
    </row>
    <row r="494" ht="12.75" customHeight="1">
      <c r="H494" s="26"/>
    </row>
    <row r="495" ht="12.75" customHeight="1">
      <c r="H495" s="26"/>
    </row>
    <row r="496" ht="12.75" customHeight="1">
      <c r="H496" s="26"/>
    </row>
    <row r="497" ht="12.75" customHeight="1">
      <c r="H497" s="26"/>
    </row>
    <row r="498" ht="12.75" customHeight="1">
      <c r="H498" s="26"/>
    </row>
    <row r="499" ht="12.75" customHeight="1">
      <c r="H499" s="26"/>
    </row>
    <row r="500" ht="12.75" customHeight="1">
      <c r="H500" s="26"/>
    </row>
    <row r="501" ht="12.75" customHeight="1">
      <c r="H501" s="26"/>
    </row>
    <row r="502" ht="12.75" customHeight="1">
      <c r="H502" s="26"/>
    </row>
    <row r="503" ht="12.75" customHeight="1">
      <c r="H503" s="26"/>
    </row>
    <row r="504" ht="12.75" customHeight="1">
      <c r="H504" s="26"/>
    </row>
    <row r="505" ht="12.75" customHeight="1">
      <c r="H505" s="26"/>
    </row>
    <row r="506" ht="12.75" customHeight="1">
      <c r="H506" s="26"/>
    </row>
    <row r="507" ht="12.75" customHeight="1">
      <c r="H507" s="26"/>
    </row>
    <row r="508" ht="12.75" customHeight="1">
      <c r="H508" s="26"/>
    </row>
    <row r="509" ht="12.75" customHeight="1">
      <c r="H509" s="26"/>
    </row>
    <row r="510" ht="12.75" customHeight="1">
      <c r="H510" s="26"/>
    </row>
    <row r="511" ht="12.75" customHeight="1">
      <c r="H511" s="26"/>
    </row>
    <row r="512" ht="12.75" customHeight="1">
      <c r="H512" s="26"/>
    </row>
    <row r="513" ht="12.75" customHeight="1">
      <c r="H513" s="26"/>
    </row>
    <row r="514" ht="12.75" customHeight="1">
      <c r="H514" s="26"/>
    </row>
    <row r="515" ht="12.75" customHeight="1">
      <c r="H515" s="26"/>
    </row>
    <row r="516" ht="12.75" customHeight="1">
      <c r="H516" s="26"/>
    </row>
    <row r="517" ht="12.75" customHeight="1">
      <c r="H517" s="26"/>
    </row>
    <row r="518" ht="12.75" customHeight="1">
      <c r="H518" s="26"/>
    </row>
    <row r="519" ht="12.75" customHeight="1">
      <c r="H519" s="26"/>
    </row>
    <row r="520" ht="12.75" customHeight="1">
      <c r="H520" s="26"/>
    </row>
    <row r="521" ht="12.75" customHeight="1">
      <c r="H521" s="26"/>
    </row>
    <row r="522" ht="12.75" customHeight="1">
      <c r="H522" s="26"/>
    </row>
    <row r="523" ht="12.75" customHeight="1">
      <c r="H523" s="26"/>
    </row>
    <row r="524" ht="12.75" customHeight="1">
      <c r="H524" s="26"/>
    </row>
    <row r="525" ht="12.75" customHeight="1">
      <c r="H525" s="26"/>
    </row>
    <row r="526" ht="12.75" customHeight="1">
      <c r="H526" s="26"/>
    </row>
    <row r="527" ht="12.75" customHeight="1">
      <c r="H527" s="26"/>
    </row>
    <row r="528" ht="12.75" customHeight="1">
      <c r="H528" s="26"/>
    </row>
    <row r="529" ht="12.75" customHeight="1">
      <c r="H529" s="26"/>
    </row>
    <row r="530" ht="12.75" customHeight="1">
      <c r="H530" s="26"/>
    </row>
    <row r="531" ht="12.75" customHeight="1">
      <c r="H531" s="26"/>
    </row>
    <row r="532" ht="12.75" customHeight="1">
      <c r="H532" s="26"/>
    </row>
    <row r="533" ht="12.75" customHeight="1">
      <c r="H533" s="26"/>
    </row>
    <row r="534" ht="12.75" customHeight="1">
      <c r="H534" s="26"/>
    </row>
    <row r="535" ht="12.75" customHeight="1">
      <c r="H535" s="26"/>
    </row>
    <row r="536" ht="12.75" customHeight="1">
      <c r="H536" s="26"/>
    </row>
    <row r="537" ht="12.75" customHeight="1">
      <c r="H537" s="26"/>
    </row>
    <row r="538" ht="12.75" customHeight="1">
      <c r="H538" s="26"/>
    </row>
    <row r="539" ht="12.75" customHeight="1">
      <c r="H539" s="26"/>
    </row>
    <row r="540" ht="12.75" customHeight="1">
      <c r="H540" s="26"/>
    </row>
    <row r="541" ht="12.75" customHeight="1">
      <c r="H541" s="26"/>
    </row>
    <row r="542" ht="12.75" customHeight="1">
      <c r="H542" s="26"/>
    </row>
    <row r="543" ht="12.75" customHeight="1">
      <c r="H543" s="26"/>
    </row>
    <row r="544" ht="12.75" customHeight="1">
      <c r="H544" s="26"/>
    </row>
    <row r="545" ht="12.75" customHeight="1">
      <c r="H545" s="26"/>
    </row>
    <row r="546" ht="12.75" customHeight="1">
      <c r="H546" s="26"/>
    </row>
    <row r="547" ht="12.75" customHeight="1">
      <c r="H547" s="26"/>
    </row>
    <row r="548" ht="12.75" customHeight="1">
      <c r="H548" s="26"/>
    </row>
    <row r="549" ht="12.75" customHeight="1">
      <c r="H549" s="26"/>
    </row>
    <row r="550" ht="12.75" customHeight="1">
      <c r="H550" s="26"/>
    </row>
    <row r="551" ht="12.75" customHeight="1">
      <c r="H551" s="26"/>
    </row>
    <row r="552" ht="12.75" customHeight="1">
      <c r="H552" s="26"/>
    </row>
    <row r="553" ht="12.75" customHeight="1">
      <c r="H553" s="26"/>
    </row>
    <row r="554" ht="12.75" customHeight="1">
      <c r="H554" s="26"/>
    </row>
    <row r="555" ht="12.75" customHeight="1">
      <c r="H555" s="26"/>
    </row>
    <row r="556" ht="12.75" customHeight="1">
      <c r="H556" s="26"/>
    </row>
    <row r="557" ht="12.75" customHeight="1">
      <c r="H557" s="26"/>
    </row>
    <row r="558" ht="12.75" customHeight="1">
      <c r="H558" s="26"/>
    </row>
    <row r="559" ht="12.75" customHeight="1">
      <c r="H559" s="26"/>
    </row>
    <row r="560" ht="12.75" customHeight="1">
      <c r="H560" s="26"/>
    </row>
    <row r="561" ht="12.75" customHeight="1">
      <c r="H561" s="26"/>
    </row>
    <row r="562" ht="12.75" customHeight="1">
      <c r="H562" s="26"/>
    </row>
    <row r="563" ht="12.75" customHeight="1">
      <c r="H563" s="26"/>
    </row>
    <row r="564" ht="12.75" customHeight="1">
      <c r="H564" s="26"/>
    </row>
    <row r="565" ht="12.75" customHeight="1">
      <c r="H565" s="26"/>
    </row>
    <row r="566" ht="12.75" customHeight="1">
      <c r="H566" s="26"/>
    </row>
    <row r="567" ht="12.75" customHeight="1">
      <c r="H567" s="26"/>
    </row>
    <row r="568" ht="12.75" customHeight="1">
      <c r="H568" s="26"/>
    </row>
    <row r="569" ht="12.75" customHeight="1">
      <c r="H569" s="26"/>
    </row>
    <row r="570" ht="12.75" customHeight="1">
      <c r="H570" s="26"/>
    </row>
    <row r="571" ht="12.75" customHeight="1">
      <c r="H571" s="26"/>
    </row>
    <row r="572" ht="12.75" customHeight="1">
      <c r="H572" s="26"/>
    </row>
    <row r="573" ht="12.75" customHeight="1">
      <c r="H573" s="26"/>
    </row>
    <row r="574" ht="12.75" customHeight="1">
      <c r="H574" s="26"/>
    </row>
    <row r="575" ht="12.75" customHeight="1">
      <c r="H575" s="26"/>
    </row>
    <row r="576" ht="12.75" customHeight="1">
      <c r="H576" s="26"/>
    </row>
    <row r="577" ht="12.75" customHeight="1">
      <c r="H577" s="26"/>
    </row>
    <row r="578" ht="12.75" customHeight="1">
      <c r="H578" s="26"/>
    </row>
    <row r="579" ht="12.75" customHeight="1">
      <c r="H579" s="26"/>
    </row>
    <row r="580" ht="12.75" customHeight="1">
      <c r="H580" s="26"/>
    </row>
    <row r="581" ht="12.75" customHeight="1">
      <c r="H581" s="26"/>
    </row>
    <row r="582" ht="12.75" customHeight="1">
      <c r="H582" s="26"/>
    </row>
    <row r="583" ht="12.75" customHeight="1">
      <c r="H583" s="26"/>
    </row>
    <row r="584" ht="12.75" customHeight="1">
      <c r="H584" s="26"/>
    </row>
    <row r="585" ht="12.75" customHeight="1">
      <c r="H585" s="26"/>
    </row>
    <row r="586" ht="12.75" customHeight="1">
      <c r="H586" s="26"/>
    </row>
    <row r="587" ht="12.75" customHeight="1">
      <c r="H587" s="26"/>
    </row>
    <row r="588" ht="12.75" customHeight="1">
      <c r="H588" s="26"/>
    </row>
    <row r="589" ht="12.75" customHeight="1">
      <c r="H589" s="26"/>
    </row>
    <row r="590" ht="12.75" customHeight="1">
      <c r="H590" s="26"/>
    </row>
    <row r="591" ht="12.75" customHeight="1">
      <c r="H591" s="26"/>
    </row>
    <row r="592" ht="12.75" customHeight="1">
      <c r="H592" s="26"/>
    </row>
    <row r="593" ht="12.75" customHeight="1">
      <c r="H593" s="26"/>
    </row>
    <row r="594" ht="12.75" customHeight="1">
      <c r="H594" s="26"/>
    </row>
    <row r="595" ht="12.75" customHeight="1">
      <c r="H595" s="26"/>
    </row>
    <row r="596" ht="12.75" customHeight="1">
      <c r="H596" s="26"/>
    </row>
    <row r="597" ht="12.75" customHeight="1">
      <c r="H597" s="26"/>
    </row>
    <row r="598" ht="12.75" customHeight="1">
      <c r="H598" s="26"/>
    </row>
    <row r="599" ht="12.75" customHeight="1">
      <c r="H599" s="26"/>
    </row>
    <row r="600" ht="12.75" customHeight="1">
      <c r="H600" s="26"/>
    </row>
    <row r="601" ht="12.75" customHeight="1">
      <c r="H601" s="26"/>
    </row>
    <row r="602" ht="12.75" customHeight="1">
      <c r="H602" s="26"/>
    </row>
    <row r="603" ht="12.75" customHeight="1">
      <c r="H603" s="26"/>
    </row>
    <row r="604" ht="12.75" customHeight="1">
      <c r="H604" s="26"/>
    </row>
    <row r="605" ht="12.75" customHeight="1">
      <c r="H605" s="26"/>
    </row>
    <row r="606" ht="12.75" customHeight="1">
      <c r="H606" s="26"/>
    </row>
    <row r="607" ht="12.75" customHeight="1">
      <c r="H607" s="26"/>
    </row>
    <row r="608" ht="12.75" customHeight="1">
      <c r="H608" s="26"/>
    </row>
    <row r="609" ht="12.75" customHeight="1">
      <c r="H609" s="26"/>
    </row>
    <row r="610" ht="12.75" customHeight="1">
      <c r="H610" s="26"/>
    </row>
    <row r="611" ht="12.75" customHeight="1">
      <c r="H611" s="26"/>
    </row>
    <row r="612" ht="12.75" customHeight="1">
      <c r="H612" s="26"/>
    </row>
    <row r="613" ht="12.75" customHeight="1">
      <c r="H613" s="26"/>
    </row>
    <row r="614" ht="12.75" customHeight="1">
      <c r="H614" s="26"/>
    </row>
    <row r="615" ht="12.75" customHeight="1">
      <c r="H615" s="26"/>
    </row>
    <row r="616" ht="12.75" customHeight="1">
      <c r="H616" s="26"/>
    </row>
    <row r="617" ht="12.75" customHeight="1">
      <c r="H617" s="26"/>
    </row>
    <row r="618" ht="12.75" customHeight="1">
      <c r="H618" s="26"/>
    </row>
    <row r="619" ht="12.75" customHeight="1">
      <c r="H619" s="26"/>
    </row>
    <row r="620" ht="12.75" customHeight="1">
      <c r="H620" s="26"/>
    </row>
    <row r="621" ht="12.75" customHeight="1">
      <c r="H621" s="26"/>
    </row>
    <row r="622" ht="12.75" customHeight="1">
      <c r="H622" s="26"/>
    </row>
    <row r="623" ht="12.75" customHeight="1">
      <c r="H623" s="26"/>
    </row>
    <row r="624" ht="12.75" customHeight="1">
      <c r="H624" s="26"/>
    </row>
    <row r="625" ht="12.75" customHeight="1">
      <c r="H625" s="26"/>
    </row>
    <row r="626" ht="12.75" customHeight="1">
      <c r="H626" s="26"/>
    </row>
    <row r="627" ht="12.75" customHeight="1">
      <c r="H627" s="26"/>
    </row>
    <row r="628" ht="12.75" customHeight="1">
      <c r="H628" s="26"/>
    </row>
    <row r="629" ht="12.75" customHeight="1">
      <c r="H629" s="26"/>
    </row>
    <row r="630" ht="12.75" customHeight="1">
      <c r="H630" s="26"/>
    </row>
    <row r="631" ht="12.75" customHeight="1">
      <c r="H631" s="26"/>
    </row>
    <row r="632" ht="12.75" customHeight="1">
      <c r="H632" s="26"/>
    </row>
    <row r="633" ht="12.75" customHeight="1">
      <c r="H633" s="26"/>
    </row>
    <row r="634" ht="12.75" customHeight="1">
      <c r="H634" s="26"/>
    </row>
    <row r="635" ht="12.75" customHeight="1">
      <c r="H635" s="26"/>
    </row>
    <row r="636" ht="12.75" customHeight="1">
      <c r="H636" s="26"/>
    </row>
    <row r="637" ht="12.75" customHeight="1">
      <c r="H637" s="26"/>
    </row>
    <row r="638" ht="12.75" customHeight="1">
      <c r="H638" s="26"/>
    </row>
    <row r="639" ht="12.75" customHeight="1">
      <c r="H639" s="26"/>
    </row>
    <row r="640" ht="12.75" customHeight="1">
      <c r="H640" s="26"/>
    </row>
    <row r="641" ht="12.75" customHeight="1">
      <c r="H641" s="26"/>
    </row>
    <row r="642" ht="12.75" customHeight="1">
      <c r="H642" s="26"/>
    </row>
    <row r="643" ht="12.75" customHeight="1">
      <c r="H643" s="26"/>
    </row>
    <row r="644" ht="12.75" customHeight="1">
      <c r="H644" s="26"/>
    </row>
    <row r="645" ht="12.75" customHeight="1">
      <c r="H645" s="26"/>
    </row>
    <row r="646" ht="12.75" customHeight="1">
      <c r="H646" s="26"/>
    </row>
    <row r="647" ht="12.75" customHeight="1">
      <c r="H647" s="26"/>
    </row>
    <row r="648" ht="12.75" customHeight="1">
      <c r="H648" s="26"/>
    </row>
    <row r="649" ht="12.75" customHeight="1">
      <c r="H649" s="26"/>
    </row>
    <row r="650" ht="12.75" customHeight="1">
      <c r="H650" s="26"/>
    </row>
    <row r="651" ht="12.75" customHeight="1">
      <c r="H651" s="26"/>
    </row>
    <row r="652" ht="12.75" customHeight="1">
      <c r="H652" s="26"/>
    </row>
    <row r="653" ht="12.75" customHeight="1">
      <c r="H653" s="26"/>
    </row>
    <row r="654" ht="12.75" customHeight="1">
      <c r="H654" s="26"/>
    </row>
    <row r="655" ht="12.75" customHeight="1">
      <c r="H655" s="26"/>
    </row>
    <row r="656" ht="12.75" customHeight="1">
      <c r="H656" s="26"/>
    </row>
    <row r="657" ht="12.75" customHeight="1">
      <c r="H657" s="26"/>
    </row>
    <row r="658" ht="12.75" customHeight="1">
      <c r="H658" s="26"/>
    </row>
    <row r="659" ht="12.75" customHeight="1">
      <c r="H659" s="26"/>
    </row>
    <row r="660" ht="12.75" customHeight="1">
      <c r="H660" s="26"/>
    </row>
    <row r="661" ht="12.75" customHeight="1">
      <c r="H661" s="26"/>
    </row>
    <row r="662" ht="12.75" customHeight="1">
      <c r="H662" s="26"/>
    </row>
    <row r="663" ht="12.75" customHeight="1">
      <c r="H663" s="26"/>
    </row>
    <row r="664" ht="12.75" customHeight="1">
      <c r="H664" s="26"/>
    </row>
    <row r="665" ht="12.75" customHeight="1">
      <c r="H665" s="26"/>
    </row>
    <row r="666" ht="12.75" customHeight="1">
      <c r="H666" s="26"/>
    </row>
    <row r="667" ht="12.75" customHeight="1">
      <c r="H667" s="26"/>
    </row>
    <row r="668" ht="12.75" customHeight="1">
      <c r="H668" s="26"/>
    </row>
    <row r="669" ht="12.75" customHeight="1">
      <c r="H669" s="26"/>
    </row>
    <row r="670" ht="12.75" customHeight="1">
      <c r="H670" s="26"/>
    </row>
    <row r="671" ht="12.75" customHeight="1">
      <c r="H671" s="26"/>
    </row>
    <row r="672" ht="12.75" customHeight="1">
      <c r="H672" s="26"/>
    </row>
    <row r="673" ht="12.75" customHeight="1">
      <c r="H673" s="26"/>
    </row>
    <row r="674" ht="12.75" customHeight="1">
      <c r="H674" s="26"/>
    </row>
    <row r="675" ht="12.75" customHeight="1">
      <c r="H675" s="26"/>
    </row>
    <row r="676" ht="12.75" customHeight="1">
      <c r="H676" s="26"/>
    </row>
    <row r="677" ht="12.75" customHeight="1">
      <c r="H677" s="26"/>
    </row>
    <row r="678" ht="12.75" customHeight="1">
      <c r="H678" s="26"/>
    </row>
    <row r="679" ht="12.75" customHeight="1">
      <c r="H679" s="26"/>
    </row>
    <row r="680" ht="12.75" customHeight="1">
      <c r="H680" s="26"/>
    </row>
    <row r="681" ht="12.75" customHeight="1">
      <c r="H681" s="26"/>
    </row>
    <row r="682" ht="12.75" customHeight="1">
      <c r="H682" s="26"/>
    </row>
    <row r="683" ht="12.75" customHeight="1">
      <c r="H683" s="26"/>
    </row>
    <row r="684" ht="12.75" customHeight="1">
      <c r="H684" s="26"/>
    </row>
    <row r="685" ht="12.75" customHeight="1">
      <c r="H685" s="26"/>
    </row>
    <row r="686" ht="12.75" customHeight="1">
      <c r="H686" s="26"/>
    </row>
    <row r="687" ht="12.75" customHeight="1">
      <c r="H687" s="26"/>
    </row>
    <row r="688" ht="12.75" customHeight="1">
      <c r="H688" s="26"/>
    </row>
    <row r="689" ht="12.75" customHeight="1">
      <c r="H689" s="26"/>
    </row>
    <row r="690" ht="12.75" customHeight="1">
      <c r="H690" s="26"/>
    </row>
    <row r="691" ht="12.75" customHeight="1">
      <c r="H691" s="26"/>
    </row>
    <row r="692" ht="12.75" customHeight="1">
      <c r="H692" s="26"/>
    </row>
    <row r="693" ht="12.75" customHeight="1">
      <c r="H693" s="26"/>
    </row>
    <row r="694" ht="12.75" customHeight="1">
      <c r="H694" s="26"/>
    </row>
    <row r="695" ht="12.75" customHeight="1">
      <c r="H695" s="26"/>
    </row>
    <row r="696" ht="12.75" customHeight="1">
      <c r="H696" s="26"/>
    </row>
    <row r="697" ht="12.75" customHeight="1">
      <c r="H697" s="26"/>
    </row>
    <row r="698" ht="12.75" customHeight="1">
      <c r="H698" s="26"/>
    </row>
    <row r="699" ht="12.75" customHeight="1">
      <c r="H699" s="26"/>
    </row>
    <row r="700" ht="12.75" customHeight="1">
      <c r="H700" s="26"/>
    </row>
    <row r="701" ht="12.75" customHeight="1">
      <c r="H701" s="26"/>
    </row>
    <row r="702" ht="12.75" customHeight="1">
      <c r="H702" s="26"/>
    </row>
    <row r="703" ht="12.75" customHeight="1">
      <c r="H703" s="26"/>
    </row>
    <row r="704" ht="12.75" customHeight="1">
      <c r="H704" s="26"/>
    </row>
    <row r="705" ht="12.75" customHeight="1">
      <c r="H705" s="26"/>
    </row>
    <row r="706" ht="12.75" customHeight="1">
      <c r="H706" s="26"/>
    </row>
    <row r="707" ht="12.75" customHeight="1">
      <c r="H707" s="26"/>
    </row>
    <row r="708" ht="12.75" customHeight="1">
      <c r="H708" s="26"/>
    </row>
    <row r="709" ht="12.75" customHeight="1">
      <c r="H709" s="26"/>
    </row>
    <row r="710" ht="12.75" customHeight="1">
      <c r="H710" s="26"/>
    </row>
    <row r="711" ht="12.75" customHeight="1">
      <c r="H711" s="26"/>
    </row>
    <row r="712" ht="12.75" customHeight="1">
      <c r="H712" s="26"/>
    </row>
    <row r="713" ht="12.75" customHeight="1">
      <c r="H713" s="26"/>
    </row>
    <row r="714" ht="12.75" customHeight="1">
      <c r="H714" s="26"/>
    </row>
    <row r="715" ht="12.75" customHeight="1">
      <c r="H715" s="26"/>
    </row>
    <row r="716" ht="12.75" customHeight="1">
      <c r="H716" s="26"/>
    </row>
    <row r="717" ht="12.75" customHeight="1">
      <c r="H717" s="26"/>
    </row>
    <row r="718" ht="12.75" customHeight="1">
      <c r="H718" s="26"/>
    </row>
    <row r="719" ht="12.75" customHeight="1">
      <c r="H719" s="26"/>
    </row>
    <row r="720" ht="12.75" customHeight="1">
      <c r="H720" s="26"/>
    </row>
    <row r="721" ht="12.75" customHeight="1">
      <c r="H721" s="26"/>
    </row>
    <row r="722" ht="12.75" customHeight="1">
      <c r="H722" s="26"/>
    </row>
    <row r="723" ht="12.75" customHeight="1">
      <c r="H723" s="26"/>
    </row>
    <row r="724" ht="12.75" customHeight="1">
      <c r="H724" s="26"/>
    </row>
    <row r="725" ht="12.75" customHeight="1">
      <c r="H725" s="26"/>
    </row>
    <row r="726" ht="12.75" customHeight="1">
      <c r="H726" s="26"/>
    </row>
    <row r="727" ht="12.75" customHeight="1">
      <c r="H727" s="26"/>
    </row>
    <row r="728" ht="12.75" customHeight="1">
      <c r="H728" s="26"/>
    </row>
    <row r="729" ht="12.75" customHeight="1">
      <c r="H729" s="26"/>
    </row>
    <row r="730" ht="12.75" customHeight="1">
      <c r="H730" s="26"/>
    </row>
    <row r="731" ht="12.75" customHeight="1">
      <c r="H731" s="26"/>
    </row>
    <row r="732" ht="12.75" customHeight="1">
      <c r="H732" s="26"/>
    </row>
    <row r="733" ht="12.75" customHeight="1">
      <c r="H733" s="26"/>
    </row>
    <row r="734" ht="12.75" customHeight="1">
      <c r="H734" s="26"/>
    </row>
    <row r="735" ht="12.75" customHeight="1">
      <c r="H735" s="26"/>
    </row>
    <row r="736" ht="12.75" customHeight="1">
      <c r="H736" s="26"/>
    </row>
    <row r="737" ht="12.75" customHeight="1">
      <c r="H737" s="26"/>
    </row>
    <row r="738" ht="12.75" customHeight="1">
      <c r="H738" s="26"/>
    </row>
    <row r="739" ht="12.75" customHeight="1">
      <c r="H739" s="26"/>
    </row>
    <row r="740" ht="12.75" customHeight="1">
      <c r="H740" s="26"/>
    </row>
    <row r="741" ht="12.75" customHeight="1">
      <c r="H741" s="26"/>
    </row>
    <row r="742" ht="12.75" customHeight="1">
      <c r="H742" s="26"/>
    </row>
    <row r="743" ht="12.75" customHeight="1">
      <c r="H743" s="26"/>
    </row>
    <row r="744" ht="12.75" customHeight="1">
      <c r="H744" s="26"/>
    </row>
    <row r="745" ht="12.75" customHeight="1">
      <c r="H745" s="26"/>
    </row>
    <row r="746" ht="12.75" customHeight="1">
      <c r="H746" s="26"/>
    </row>
    <row r="747" ht="12.75" customHeight="1">
      <c r="H747" s="26"/>
    </row>
    <row r="748" ht="12.75" customHeight="1">
      <c r="H748" s="26"/>
    </row>
    <row r="749" ht="12.75" customHeight="1">
      <c r="H749" s="26"/>
    </row>
    <row r="750" ht="12.75" customHeight="1">
      <c r="H750" s="26"/>
    </row>
    <row r="751" ht="12.75" customHeight="1">
      <c r="H751" s="26"/>
    </row>
    <row r="752" ht="12.75" customHeight="1">
      <c r="H752" s="26"/>
    </row>
    <row r="753" ht="12.75" customHeight="1">
      <c r="H753" s="26"/>
    </row>
    <row r="754" ht="12.75" customHeight="1">
      <c r="H754" s="26"/>
    </row>
    <row r="755" ht="12.75" customHeight="1">
      <c r="H755" s="26"/>
    </row>
    <row r="756" ht="12.75" customHeight="1">
      <c r="H756" s="26"/>
    </row>
    <row r="757" ht="12.75" customHeight="1">
      <c r="H757" s="26"/>
    </row>
    <row r="758" ht="12.75" customHeight="1">
      <c r="H758" s="26"/>
    </row>
    <row r="759" ht="12.75" customHeight="1">
      <c r="H759" s="26"/>
    </row>
    <row r="760" ht="12.75" customHeight="1">
      <c r="H760" s="26"/>
    </row>
    <row r="761" ht="12.75" customHeight="1">
      <c r="H761" s="26"/>
    </row>
    <row r="762" ht="12.75" customHeight="1">
      <c r="H762" s="26"/>
    </row>
    <row r="763" ht="12.75" customHeight="1">
      <c r="H763" s="26"/>
    </row>
    <row r="764" ht="12.75" customHeight="1">
      <c r="H764" s="26"/>
    </row>
    <row r="765" ht="12.75" customHeight="1">
      <c r="H765" s="26"/>
    </row>
    <row r="766" ht="12.75" customHeight="1">
      <c r="H766" s="26"/>
    </row>
    <row r="767" ht="12.75" customHeight="1">
      <c r="H767" s="26"/>
    </row>
    <row r="768" ht="12.75" customHeight="1">
      <c r="H768" s="26"/>
    </row>
    <row r="769" ht="12.75" customHeight="1">
      <c r="H769" s="26"/>
    </row>
    <row r="770" ht="12.75" customHeight="1">
      <c r="H770" s="26"/>
    </row>
    <row r="771" ht="12.75" customHeight="1">
      <c r="H771" s="26"/>
    </row>
    <row r="772" ht="12.75" customHeight="1">
      <c r="H772" s="26"/>
    </row>
    <row r="773" ht="12.75" customHeight="1">
      <c r="H773" s="26"/>
    </row>
    <row r="774" ht="12.75" customHeight="1">
      <c r="H774" s="26"/>
    </row>
    <row r="775" ht="12.75" customHeight="1">
      <c r="H775" s="26"/>
    </row>
    <row r="776" ht="12.75" customHeight="1">
      <c r="H776" s="26"/>
    </row>
    <row r="777" ht="12.75" customHeight="1">
      <c r="H777" s="26"/>
    </row>
    <row r="778" ht="12.75" customHeight="1">
      <c r="H778" s="26"/>
    </row>
    <row r="779" ht="12.75" customHeight="1">
      <c r="H779" s="26"/>
    </row>
    <row r="780" ht="12.75" customHeight="1">
      <c r="H780" s="26"/>
    </row>
    <row r="781" ht="12.75" customHeight="1">
      <c r="H781" s="26"/>
    </row>
    <row r="782" ht="12.75" customHeight="1">
      <c r="H782" s="26"/>
    </row>
    <row r="783" ht="12.75" customHeight="1">
      <c r="H783" s="26"/>
    </row>
    <row r="784" ht="12.75" customHeight="1">
      <c r="H784" s="26"/>
    </row>
    <row r="785" ht="12.75" customHeight="1">
      <c r="H785" s="26"/>
    </row>
    <row r="786" ht="12.75" customHeight="1">
      <c r="H786" s="26"/>
    </row>
    <row r="787" ht="12.75" customHeight="1">
      <c r="H787" s="26"/>
    </row>
    <row r="788" ht="12.75" customHeight="1">
      <c r="H788" s="26"/>
    </row>
    <row r="789" ht="12.75" customHeight="1">
      <c r="H789" s="26"/>
    </row>
    <row r="790" ht="12.75" customHeight="1">
      <c r="H790" s="26"/>
    </row>
    <row r="791" ht="12.75" customHeight="1">
      <c r="H791" s="26"/>
    </row>
    <row r="792" ht="12.75" customHeight="1">
      <c r="H792" s="26"/>
    </row>
    <row r="793" ht="12.75" customHeight="1">
      <c r="H793" s="26"/>
    </row>
    <row r="794" ht="12.75" customHeight="1">
      <c r="H794" s="26"/>
    </row>
    <row r="795" ht="12.75" customHeight="1">
      <c r="H795" s="26"/>
    </row>
    <row r="796" ht="12.75" customHeight="1">
      <c r="H796" s="26"/>
    </row>
    <row r="797" ht="12.75" customHeight="1">
      <c r="H797" s="26"/>
    </row>
    <row r="798" ht="12.75" customHeight="1">
      <c r="H798" s="26"/>
    </row>
    <row r="799" ht="12.75" customHeight="1">
      <c r="H799" s="26"/>
    </row>
    <row r="800" ht="12.75" customHeight="1">
      <c r="H800" s="26"/>
    </row>
    <row r="801" ht="12.75" customHeight="1">
      <c r="H801" s="26"/>
    </row>
    <row r="802" ht="12.75" customHeight="1">
      <c r="H802" s="26"/>
    </row>
    <row r="803" ht="12.75" customHeight="1">
      <c r="H803" s="26"/>
    </row>
    <row r="804" ht="12.75" customHeight="1">
      <c r="H804" s="26"/>
    </row>
    <row r="805" ht="12.75" customHeight="1">
      <c r="H805" s="26"/>
    </row>
    <row r="806" ht="12.75" customHeight="1">
      <c r="H806" s="26"/>
    </row>
    <row r="807" ht="12.75" customHeight="1">
      <c r="H807" s="26"/>
    </row>
    <row r="808" ht="12.75" customHeight="1">
      <c r="H808" s="26"/>
    </row>
    <row r="809" ht="12.75" customHeight="1">
      <c r="H809" s="26"/>
    </row>
    <row r="810" ht="12.75" customHeight="1">
      <c r="H810" s="26"/>
    </row>
    <row r="811" ht="12.75" customHeight="1">
      <c r="H811" s="26"/>
    </row>
    <row r="812" ht="12.75" customHeight="1">
      <c r="H812" s="26"/>
    </row>
    <row r="813" ht="12.75" customHeight="1">
      <c r="H813" s="26"/>
    </row>
    <row r="814" ht="12.75" customHeight="1">
      <c r="H814" s="26"/>
    </row>
    <row r="815" ht="12.75" customHeight="1">
      <c r="H815" s="26"/>
    </row>
    <row r="816" ht="12.75" customHeight="1">
      <c r="H816" s="26"/>
    </row>
    <row r="817" ht="12.75" customHeight="1">
      <c r="H817" s="26"/>
    </row>
    <row r="818" ht="12.75" customHeight="1">
      <c r="H818" s="26"/>
    </row>
    <row r="819" ht="12.75" customHeight="1">
      <c r="H819" s="26"/>
    </row>
    <row r="820" ht="12.75" customHeight="1">
      <c r="H820" s="26"/>
    </row>
    <row r="821" ht="12.75" customHeight="1">
      <c r="H821" s="26"/>
    </row>
    <row r="822" ht="12.75" customHeight="1">
      <c r="H822" s="26"/>
    </row>
    <row r="823" ht="12.75" customHeight="1">
      <c r="H823" s="26"/>
    </row>
    <row r="824" ht="12.75" customHeight="1">
      <c r="H824" s="26"/>
    </row>
    <row r="825" ht="12.75" customHeight="1">
      <c r="H825" s="26"/>
    </row>
    <row r="826" ht="12.75" customHeight="1">
      <c r="H826" s="26"/>
    </row>
    <row r="827" ht="12.75" customHeight="1">
      <c r="H827" s="26"/>
    </row>
    <row r="828" ht="12.75" customHeight="1">
      <c r="H828" s="26"/>
    </row>
    <row r="829" ht="12.75" customHeight="1">
      <c r="H829" s="26"/>
    </row>
    <row r="830" ht="12.75" customHeight="1">
      <c r="H830" s="26"/>
    </row>
    <row r="831" ht="12.75" customHeight="1">
      <c r="H831" s="26"/>
    </row>
    <row r="832" ht="12.75" customHeight="1">
      <c r="H832" s="26"/>
    </row>
    <row r="833" ht="12.75" customHeight="1">
      <c r="H833" s="26"/>
    </row>
    <row r="834" ht="12.75" customHeight="1">
      <c r="H834" s="26"/>
    </row>
    <row r="835" ht="12.75" customHeight="1">
      <c r="H835" s="26"/>
    </row>
    <row r="836" ht="12.75" customHeight="1">
      <c r="H836" s="26"/>
    </row>
    <row r="837" ht="12.75" customHeight="1">
      <c r="H837" s="26"/>
    </row>
    <row r="838" ht="12.75" customHeight="1">
      <c r="H838" s="26"/>
    </row>
    <row r="839" ht="12.75" customHeight="1">
      <c r="H839" s="26"/>
    </row>
    <row r="840" ht="12.75" customHeight="1">
      <c r="H840" s="26"/>
    </row>
    <row r="841" ht="12.75" customHeight="1">
      <c r="H841" s="26"/>
    </row>
    <row r="842" ht="12.75" customHeight="1">
      <c r="H842" s="26"/>
    </row>
    <row r="843" ht="12.75" customHeight="1">
      <c r="H843" s="26"/>
    </row>
    <row r="844" ht="12.75" customHeight="1">
      <c r="H844" s="26"/>
    </row>
    <row r="845" ht="12.75" customHeight="1">
      <c r="H845" s="26"/>
    </row>
    <row r="846" ht="12.75" customHeight="1">
      <c r="H846" s="26"/>
    </row>
    <row r="847" ht="12.75" customHeight="1">
      <c r="H847" s="26"/>
    </row>
    <row r="848" ht="12.75" customHeight="1">
      <c r="H848" s="26"/>
    </row>
    <row r="849" ht="12.75" customHeight="1">
      <c r="H849" s="26"/>
    </row>
    <row r="850" ht="12.75" customHeight="1">
      <c r="H850" s="26"/>
    </row>
    <row r="851" ht="12.75" customHeight="1">
      <c r="H851" s="26"/>
    </row>
    <row r="852" ht="12.75" customHeight="1">
      <c r="H852" s="26"/>
    </row>
    <row r="853" ht="12.75" customHeight="1">
      <c r="H853" s="26"/>
    </row>
    <row r="854" ht="12.75" customHeight="1">
      <c r="H854" s="26"/>
    </row>
    <row r="855" ht="12.75" customHeight="1">
      <c r="H855" s="26"/>
    </row>
    <row r="856" ht="12.75" customHeight="1">
      <c r="H856" s="26"/>
    </row>
    <row r="857" ht="12.75" customHeight="1">
      <c r="H857" s="26"/>
    </row>
    <row r="858" ht="12.75" customHeight="1">
      <c r="H858" s="26"/>
    </row>
    <row r="859" ht="12.75" customHeight="1">
      <c r="H859" s="26"/>
    </row>
    <row r="860" ht="12.75" customHeight="1">
      <c r="H860" s="26"/>
    </row>
    <row r="861" ht="12.75" customHeight="1">
      <c r="H861" s="26"/>
    </row>
    <row r="862" ht="12.75" customHeight="1">
      <c r="H862" s="26"/>
    </row>
    <row r="863" ht="12.75" customHeight="1">
      <c r="H863" s="26"/>
    </row>
    <row r="864" ht="12.75" customHeight="1">
      <c r="H864" s="26"/>
    </row>
    <row r="865" ht="12.75" customHeight="1">
      <c r="H865" s="26"/>
    </row>
    <row r="866" ht="12.75" customHeight="1">
      <c r="H866" s="26"/>
    </row>
    <row r="867" ht="12.75" customHeight="1">
      <c r="H867" s="26"/>
    </row>
    <row r="868" ht="12.75" customHeight="1">
      <c r="H868" s="26"/>
    </row>
    <row r="869" ht="12.75" customHeight="1">
      <c r="H869" s="26"/>
    </row>
    <row r="870" ht="12.75" customHeight="1">
      <c r="H870" s="26"/>
    </row>
    <row r="871" ht="12.75" customHeight="1">
      <c r="H871" s="26"/>
    </row>
    <row r="872" ht="12.75" customHeight="1">
      <c r="H872" s="26"/>
    </row>
    <row r="873" ht="12.75" customHeight="1">
      <c r="H873" s="26"/>
    </row>
    <row r="874" ht="12.75" customHeight="1">
      <c r="H874" s="26"/>
    </row>
    <row r="875" ht="12.75" customHeight="1">
      <c r="H875" s="26"/>
    </row>
    <row r="876" ht="12.75" customHeight="1">
      <c r="H876" s="26"/>
    </row>
    <row r="877" ht="12.75" customHeight="1">
      <c r="H877" s="26"/>
    </row>
    <row r="878" ht="12.75" customHeight="1">
      <c r="H878" s="26"/>
    </row>
    <row r="879" ht="12.75" customHeight="1">
      <c r="H879" s="26"/>
    </row>
    <row r="880" ht="12.75" customHeight="1">
      <c r="H880" s="26"/>
    </row>
    <row r="881" ht="12.75" customHeight="1">
      <c r="H881" s="26"/>
    </row>
    <row r="882" ht="12.75" customHeight="1">
      <c r="H882" s="26"/>
    </row>
    <row r="883" ht="12.75" customHeight="1">
      <c r="H883" s="26"/>
    </row>
    <row r="884" ht="12.75" customHeight="1">
      <c r="H884" s="26"/>
    </row>
    <row r="885" ht="12.75" customHeight="1">
      <c r="H885" s="26"/>
    </row>
    <row r="886" ht="12.75" customHeight="1">
      <c r="H886" s="26"/>
    </row>
    <row r="887" ht="12.75" customHeight="1">
      <c r="H887" s="26"/>
    </row>
    <row r="888" ht="12.75" customHeight="1">
      <c r="H888" s="26"/>
    </row>
    <row r="889" ht="12.75" customHeight="1">
      <c r="H889" s="26"/>
    </row>
    <row r="890" ht="12.75" customHeight="1">
      <c r="H890" s="26"/>
    </row>
    <row r="891" ht="12.75" customHeight="1">
      <c r="H891" s="26"/>
    </row>
    <row r="892" ht="12.75" customHeight="1">
      <c r="H892" s="26"/>
    </row>
    <row r="893" ht="12.75" customHeight="1">
      <c r="H893" s="26"/>
    </row>
    <row r="894" ht="12.75" customHeight="1">
      <c r="H894" s="26"/>
    </row>
    <row r="895" ht="12.75" customHeight="1">
      <c r="H895" s="26"/>
    </row>
    <row r="896" ht="12.75" customHeight="1">
      <c r="H896" s="26"/>
    </row>
    <row r="897" ht="12.75" customHeight="1">
      <c r="H897" s="26"/>
    </row>
    <row r="898" ht="12.75" customHeight="1">
      <c r="H898" s="26"/>
    </row>
    <row r="899" ht="12.75" customHeight="1">
      <c r="H899" s="26"/>
    </row>
    <row r="900" ht="12.75" customHeight="1">
      <c r="H900" s="26"/>
    </row>
    <row r="901" ht="12.75" customHeight="1">
      <c r="H901" s="26"/>
    </row>
    <row r="902" ht="12.75" customHeight="1">
      <c r="H902" s="26"/>
    </row>
    <row r="903" ht="12.75" customHeight="1">
      <c r="H903" s="26"/>
    </row>
    <row r="904" ht="12.75" customHeight="1">
      <c r="H904" s="26"/>
    </row>
    <row r="905" ht="12.75" customHeight="1">
      <c r="H905" s="26"/>
    </row>
    <row r="906" ht="12.75" customHeight="1">
      <c r="H906" s="26"/>
    </row>
    <row r="907" ht="12.75" customHeight="1">
      <c r="H907" s="26"/>
    </row>
    <row r="908" ht="12.75" customHeight="1">
      <c r="H908" s="26"/>
    </row>
    <row r="909" ht="12.75" customHeight="1">
      <c r="H909" s="26"/>
    </row>
    <row r="910" ht="12.75" customHeight="1">
      <c r="H910" s="26"/>
    </row>
    <row r="911" ht="12.75" customHeight="1">
      <c r="H911" s="26"/>
    </row>
    <row r="912" ht="12.75" customHeight="1">
      <c r="H912" s="26"/>
    </row>
    <row r="913" ht="12.75" customHeight="1">
      <c r="H913" s="26"/>
    </row>
    <row r="914" ht="12.75" customHeight="1">
      <c r="H914" s="26"/>
    </row>
    <row r="915" ht="12.75" customHeight="1">
      <c r="H915" s="26"/>
    </row>
    <row r="916" ht="12.75" customHeight="1">
      <c r="H916" s="26"/>
    </row>
    <row r="917" ht="12.75" customHeight="1">
      <c r="H917" s="26"/>
    </row>
    <row r="918" ht="12.75" customHeight="1">
      <c r="H918" s="26"/>
    </row>
    <row r="919" ht="12.75" customHeight="1">
      <c r="H919" s="26"/>
    </row>
    <row r="920" ht="12.75" customHeight="1">
      <c r="H920" s="26"/>
    </row>
    <row r="921" ht="12.75" customHeight="1">
      <c r="H921" s="26"/>
    </row>
    <row r="922" ht="12.75" customHeight="1">
      <c r="H922" s="26"/>
    </row>
    <row r="923" ht="12.75" customHeight="1">
      <c r="H923" s="26"/>
    </row>
    <row r="924" ht="12.75" customHeight="1">
      <c r="H924" s="26"/>
    </row>
    <row r="925" ht="12.75" customHeight="1">
      <c r="H925" s="26"/>
    </row>
    <row r="926" ht="12.75" customHeight="1">
      <c r="H926" s="26"/>
    </row>
    <row r="927" ht="12.75" customHeight="1">
      <c r="H927" s="26"/>
    </row>
    <row r="928" ht="12.75" customHeight="1">
      <c r="H928" s="26"/>
    </row>
    <row r="929" ht="12.75" customHeight="1">
      <c r="H929" s="26"/>
    </row>
    <row r="930" ht="12.75" customHeight="1">
      <c r="H930" s="26"/>
    </row>
    <row r="931" ht="12.75" customHeight="1">
      <c r="H931" s="26"/>
    </row>
    <row r="932" ht="12.75" customHeight="1">
      <c r="H932" s="26"/>
    </row>
    <row r="933" ht="12.75" customHeight="1">
      <c r="H933" s="26"/>
    </row>
    <row r="934" ht="12.75" customHeight="1">
      <c r="H934" s="26"/>
    </row>
    <row r="935" ht="12.75" customHeight="1">
      <c r="H935" s="26"/>
    </row>
    <row r="936" ht="12.75" customHeight="1">
      <c r="H936" s="26"/>
    </row>
    <row r="937" ht="12.75" customHeight="1">
      <c r="H937" s="26"/>
    </row>
    <row r="938" ht="12.75" customHeight="1">
      <c r="H938" s="26"/>
    </row>
    <row r="939" ht="12.75" customHeight="1">
      <c r="H939" s="26"/>
    </row>
    <row r="940" ht="12.75" customHeight="1">
      <c r="H940" s="26"/>
    </row>
    <row r="941" ht="12.75" customHeight="1">
      <c r="H941" s="26"/>
    </row>
    <row r="942" ht="12.75" customHeight="1">
      <c r="H942" s="26"/>
    </row>
    <row r="943" ht="12.75" customHeight="1">
      <c r="H943" s="26"/>
    </row>
    <row r="944" ht="12.75" customHeight="1">
      <c r="H944" s="26"/>
    </row>
    <row r="945" ht="12.75" customHeight="1">
      <c r="H945" s="26"/>
    </row>
    <row r="946" ht="12.75" customHeight="1">
      <c r="H946" s="26"/>
    </row>
    <row r="947" ht="12.75" customHeight="1">
      <c r="H947" s="26"/>
    </row>
    <row r="948" ht="12.75" customHeight="1">
      <c r="H948" s="26"/>
    </row>
    <row r="949" ht="12.75" customHeight="1">
      <c r="H949" s="26"/>
    </row>
    <row r="950" ht="12.75" customHeight="1">
      <c r="H950" s="26"/>
    </row>
    <row r="951" ht="12.75" customHeight="1">
      <c r="H951" s="26"/>
    </row>
    <row r="952" ht="12.75" customHeight="1">
      <c r="H952" s="26"/>
    </row>
    <row r="953" ht="12.75" customHeight="1">
      <c r="H953" s="26"/>
    </row>
    <row r="954" ht="12.75" customHeight="1">
      <c r="H954" s="26"/>
    </row>
    <row r="955" ht="12.75" customHeight="1">
      <c r="H955" s="26"/>
    </row>
    <row r="956" ht="12.75" customHeight="1">
      <c r="H956" s="26"/>
    </row>
    <row r="957" ht="12.75" customHeight="1">
      <c r="H957" s="26"/>
    </row>
    <row r="958" ht="12.75" customHeight="1">
      <c r="H958" s="26"/>
    </row>
    <row r="959" ht="12.75" customHeight="1">
      <c r="H959" s="26"/>
    </row>
    <row r="960" ht="12.75" customHeight="1">
      <c r="H960" s="26"/>
    </row>
    <row r="961" ht="12.75" customHeight="1">
      <c r="H961" s="26"/>
    </row>
    <row r="962" ht="12.75" customHeight="1">
      <c r="H962" s="26"/>
    </row>
    <row r="963" ht="12.75" customHeight="1">
      <c r="H963" s="26"/>
    </row>
    <row r="964" ht="12.75" customHeight="1">
      <c r="H964" s="26"/>
    </row>
    <row r="965" ht="12.75" customHeight="1">
      <c r="H965" s="26"/>
    </row>
    <row r="966" ht="12.75" customHeight="1">
      <c r="H966" s="26"/>
    </row>
    <row r="967" ht="12.75" customHeight="1">
      <c r="H967" s="26"/>
    </row>
    <row r="968" ht="12.75" customHeight="1">
      <c r="H968" s="26"/>
    </row>
    <row r="969" ht="12.75" customHeight="1">
      <c r="H969" s="26"/>
    </row>
    <row r="970" ht="12.75" customHeight="1">
      <c r="H970" s="26"/>
    </row>
    <row r="971" ht="12.75" customHeight="1">
      <c r="H971" s="26"/>
    </row>
    <row r="972" ht="12.75" customHeight="1">
      <c r="H972" s="26"/>
    </row>
    <row r="973" ht="12.75" customHeight="1">
      <c r="H973" s="26"/>
    </row>
    <row r="974" ht="12.75" customHeight="1">
      <c r="H974" s="26"/>
    </row>
    <row r="975" ht="12.75" customHeight="1">
      <c r="H975" s="26"/>
    </row>
    <row r="976" ht="12.75" customHeight="1">
      <c r="H976" s="26"/>
    </row>
    <row r="977" ht="12.75" customHeight="1">
      <c r="H977" s="26"/>
    </row>
    <row r="978" ht="12.75" customHeight="1">
      <c r="H978" s="26"/>
    </row>
    <row r="979" ht="12.75" customHeight="1">
      <c r="H979" s="26"/>
    </row>
    <row r="980" ht="12.75" customHeight="1">
      <c r="H980" s="26"/>
    </row>
    <row r="981" ht="12.75" customHeight="1">
      <c r="H981" s="26"/>
    </row>
    <row r="982" ht="12.75" customHeight="1">
      <c r="H982" s="26"/>
    </row>
    <row r="983" ht="12.75" customHeight="1">
      <c r="H983" s="26"/>
    </row>
    <row r="984" ht="12.75" customHeight="1">
      <c r="H984" s="26"/>
    </row>
    <row r="985" ht="12.75" customHeight="1">
      <c r="H985" s="26"/>
    </row>
    <row r="986" ht="12.75" customHeight="1">
      <c r="H986" s="26"/>
    </row>
    <row r="987" ht="12.75" customHeight="1">
      <c r="H987" s="26"/>
    </row>
    <row r="988" ht="12.75" customHeight="1">
      <c r="H988" s="26"/>
    </row>
    <row r="989" ht="12.75" customHeight="1">
      <c r="H989" s="26"/>
    </row>
    <row r="990" ht="12.75" customHeight="1">
      <c r="H990" s="26"/>
    </row>
    <row r="991" ht="12.75" customHeight="1">
      <c r="H991" s="26"/>
    </row>
    <row r="992" ht="12.75" customHeight="1">
      <c r="H992" s="26"/>
    </row>
    <row r="993" ht="12.75" customHeight="1">
      <c r="H993" s="26"/>
    </row>
    <row r="994" ht="12.75" customHeight="1">
      <c r="H994" s="26"/>
    </row>
    <row r="995" ht="12.75" customHeight="1">
      <c r="H995" s="26"/>
    </row>
    <row r="996" ht="12.75" customHeight="1">
      <c r="H996" s="26"/>
    </row>
    <row r="997" ht="12.75" customHeight="1">
      <c r="H997" s="26"/>
    </row>
    <row r="998" ht="12.75" customHeight="1">
      <c r="H998" s="26"/>
    </row>
    <row r="999" ht="12.75" customHeight="1">
      <c r="H999" s="26"/>
    </row>
    <row r="1000" ht="12.75" customHeight="1">
      <c r="H1000" s="26"/>
    </row>
  </sheetData>
  <conditionalFormatting sqref="C40">
    <cfRule type="cellIs" dxfId="0" priority="1" operator="lessThan">
      <formula>-0.25</formula>
    </cfRule>
  </conditionalFormatting>
  <conditionalFormatting sqref="C40">
    <cfRule type="cellIs" dxfId="1" priority="2" operator="between">
      <formula>-0.25</formula>
      <formula>0.75</formula>
    </cfRule>
  </conditionalFormatting>
  <printOptions/>
  <pageMargins bottom="0.75" footer="0.0" header="0.0" left="0.7" right="0.7" top="0.75"/>
  <pageSetup orientation="landscape"/>
  <drawing r:id="rId2"/>
  <legacyDrawing r:id="rId3"/>
</worksheet>
</file>