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xr:revisionPtr revIDLastSave="0" documentId="13_ncr:1_{ADBCCAAC-97D6-4211-886D-B669039EA8D6}" xr6:coauthVersionLast="47" xr6:coauthVersionMax="47" xr10:uidLastSave="{00000000-0000-0000-0000-000000000000}"/>
  <bookViews>
    <workbookView xWindow="-108" yWindow="-108" windowWidth="23256" windowHeight="13176" xr2:uid="{39B527B4-1494-4E11-99B7-6B338717B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AD5" i="1"/>
  <c r="AD6" i="1"/>
  <c r="AD7" i="1"/>
  <c r="AD4" i="1"/>
  <c r="T11" i="1"/>
  <c r="U11" i="1"/>
  <c r="W11" i="1"/>
  <c r="W12" i="1"/>
  <c r="W1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Z3" i="1"/>
  <c r="AA3" i="1"/>
  <c r="AB3" i="1"/>
  <c r="Y3" i="1"/>
  <c r="U3" i="1"/>
  <c r="V3" i="1"/>
  <c r="W3" i="1"/>
  <c r="T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T10" i="1" s="1"/>
  <c r="U8" i="1"/>
  <c r="U10" i="1" s="1"/>
  <c r="V8" i="1"/>
  <c r="V11" i="1" s="1"/>
  <c r="W8" i="1"/>
  <c r="W10" i="1" s="1"/>
  <c r="S5" i="1"/>
  <c r="S6" i="1"/>
  <c r="S7" i="1"/>
  <c r="S8" i="1"/>
  <c r="S4" i="1"/>
  <c r="O3" i="1"/>
  <c r="P3" i="1" s="1"/>
  <c r="Q3" i="1" s="1"/>
  <c r="R3" i="1" s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Y8" i="1" s="1"/>
  <c r="P8" i="1"/>
  <c r="Q8" i="1"/>
  <c r="R8" i="1"/>
  <c r="AB8" i="1" s="1"/>
  <c r="N5" i="1"/>
  <c r="N6" i="1"/>
  <c r="N7" i="1"/>
  <c r="N8" i="1"/>
  <c r="N4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J4" i="1"/>
  <c r="K4" i="1"/>
  <c r="L4" i="1"/>
  <c r="M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4" i="1"/>
  <c r="C10" i="1"/>
  <c r="C12" i="1"/>
  <c r="C11" i="1"/>
  <c r="N10" i="1"/>
  <c r="AB13" i="1" l="1"/>
  <c r="AB10" i="1"/>
  <c r="R10" i="1"/>
  <c r="Q10" i="1"/>
  <c r="P10" i="1"/>
  <c r="Y12" i="1"/>
  <c r="Y11" i="1"/>
  <c r="Y10" i="1"/>
  <c r="Y13" i="1"/>
  <c r="V12" i="1"/>
  <c r="U12" i="1"/>
  <c r="O10" i="1"/>
  <c r="AA8" i="1"/>
  <c r="T12" i="1"/>
  <c r="Z8" i="1"/>
  <c r="V13" i="1"/>
  <c r="AB11" i="1"/>
  <c r="U13" i="1"/>
  <c r="T13" i="1"/>
  <c r="AB12" i="1"/>
  <c r="V10" i="1"/>
  <c r="R12" i="1"/>
  <c r="Q12" i="1"/>
  <c r="P12" i="1"/>
  <c r="O12" i="1"/>
  <c r="R11" i="1"/>
  <c r="Q11" i="1"/>
  <c r="P11" i="1"/>
  <c r="O11" i="1"/>
  <c r="R13" i="1"/>
  <c r="X8" i="1"/>
  <c r="Q13" i="1"/>
  <c r="P13" i="1"/>
  <c r="O13" i="1"/>
  <c r="X7" i="1"/>
  <c r="S10" i="1"/>
  <c r="S11" i="1"/>
  <c r="S12" i="1"/>
  <c r="S13" i="1"/>
  <c r="X4" i="1"/>
  <c r="N12" i="1"/>
  <c r="X6" i="1"/>
  <c r="X5" i="1"/>
  <c r="N13" i="1"/>
  <c r="N11" i="1"/>
  <c r="Z12" i="1" l="1"/>
  <c r="Z11" i="1"/>
  <c r="Z10" i="1"/>
  <c r="Z13" i="1"/>
  <c r="AA12" i="1"/>
  <c r="AA11" i="1"/>
  <c r="AA10" i="1"/>
  <c r="AA13" i="1"/>
  <c r="X11" i="1"/>
  <c r="X10" i="1"/>
  <c r="X13" i="1"/>
  <c r="AD8" i="1"/>
  <c r="X12" i="1"/>
  <c r="AD13" i="1" l="1"/>
  <c r="AD12" i="1"/>
  <c r="AD11" i="1"/>
  <c r="AD10" i="1"/>
</calcChain>
</file>

<file path=xl/sharedStrings.xml><?xml version="1.0" encoding="utf-8"?>
<sst xmlns="http://schemas.openxmlformats.org/spreadsheetml/2006/main" count="25" uniqueCount="24">
  <si>
    <t>Employee Payroll</t>
  </si>
  <si>
    <t>Hourly Wage</t>
  </si>
  <si>
    <t>Hours Worked</t>
  </si>
  <si>
    <t>Pay</t>
  </si>
  <si>
    <t>Voss</t>
  </si>
  <si>
    <t xml:space="preserve">Stelera </t>
  </si>
  <si>
    <t xml:space="preserve">Chandra </t>
  </si>
  <si>
    <t>Dirks</t>
  </si>
  <si>
    <t>Liisa</t>
  </si>
  <si>
    <t>Holm</t>
  </si>
  <si>
    <t>Yiftach</t>
  </si>
  <si>
    <t>MacCarthy</t>
  </si>
  <si>
    <t>Feruza</t>
  </si>
  <si>
    <t>Bowman</t>
  </si>
  <si>
    <t>Last Name</t>
  </si>
  <si>
    <t>First Name</t>
  </si>
  <si>
    <t>Max</t>
  </si>
  <si>
    <t>Min</t>
  </si>
  <si>
    <t>Average</t>
  </si>
  <si>
    <t>Total</t>
  </si>
  <si>
    <t>VIDWAT DAHAL</t>
  </si>
  <si>
    <t>Overtime Bonus</t>
  </si>
  <si>
    <t>Overtime Hours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</si>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</sst>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2" applyFont="1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1" applyFon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urnames.behindthename.com/name/holm" TargetMode="External"/><Relationship Id="rId7" Type="http://schemas.openxmlformats.org/officeDocument/2006/relationships/hyperlink" Target="https://surnames.behindthename.com/name/bowman" TargetMode="External"/><Relationship Id="rId2" Type="http://schemas.openxmlformats.org/officeDocument/2006/relationships/hyperlink" Target="https://www.behindthename.com/name/liisa" TargetMode="External"/><Relationship Id="rId1" Type="http://schemas.openxmlformats.org/officeDocument/2006/relationships/hyperlink" Target="https://surnames.behindthename.com/name/dirks" TargetMode="External"/><Relationship Id="rId6" Type="http://schemas.openxmlformats.org/officeDocument/2006/relationships/hyperlink" Target="https://www.behindthename.com/name/feruza" TargetMode="External"/><Relationship Id="rId5" Type="http://schemas.openxmlformats.org/officeDocument/2006/relationships/hyperlink" Target="https://surnames.behindthename.com/name/maccarthy" TargetMode="External"/><Relationship Id="rId4" Type="http://schemas.openxmlformats.org/officeDocument/2006/relationships/hyperlink" Target="https://www.behindthename.com/name/yifta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95CC-5D8F-4F63-A900-53D5FD94C9E4}">
  <dimension ref="A1:AD13"/>
  <sheetViews>
    <sheetView tabSelected="1" zoomScale="81" workbookViewId="0">
      <selection activeCell="Z17" sqref="Z17"/>
    </sheetView>
  </sheetViews>
  <sheetFormatPr defaultRowHeight="14.4" x14ac:dyDescent="0.3"/>
  <cols>
    <col min="1" max="1" width="15.6640625" customWidth="1"/>
    <col min="2" max="2" width="11.21875" customWidth="1"/>
    <col min="3" max="3" width="14.109375" customWidth="1"/>
    <col min="4" max="13" width="14.21875" customWidth="1"/>
    <col min="14" max="18" width="12.88671875" customWidth="1"/>
    <col min="19" max="23" width="14.77734375" customWidth="1"/>
    <col min="24" max="24" width="10.6640625" customWidth="1"/>
    <col min="25" max="28" width="10.21875" bestFit="1" customWidth="1"/>
    <col min="30" max="30" width="11" bestFit="1" customWidth="1"/>
  </cols>
  <sheetData>
    <row r="1" spans="1:30" x14ac:dyDescent="0.3">
      <c r="A1" t="s">
        <v>0</v>
      </c>
      <c r="C1" t="s">
        <v>20</v>
      </c>
    </row>
    <row r="2" spans="1:30" x14ac:dyDescent="0.3">
      <c r="D2" t="s">
        <v>2</v>
      </c>
      <c r="I2" t="s">
        <v>22</v>
      </c>
      <c r="N2" t="s">
        <v>3</v>
      </c>
      <c r="S2" t="s">
        <v>21</v>
      </c>
      <c r="X2" t="s">
        <v>19</v>
      </c>
      <c r="AD2" t="s">
        <v>23</v>
      </c>
    </row>
    <row r="3" spans="1:30" x14ac:dyDescent="0.3">
      <c r="A3" t="s">
        <v>14</v>
      </c>
      <c r="B3" t="s">
        <v>15</v>
      </c>
      <c r="C3" t="s">
        <v>1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</row>
    <row r="4" spans="1:30" x14ac:dyDescent="0.3">
      <c r="A4" s="1" t="s">
        <v>5</v>
      </c>
      <c r="B4" s="1" t="s">
        <v>4</v>
      </c>
      <c r="C4" s="2">
        <v>22</v>
      </c>
      <c r="D4" s="5">
        <v>41</v>
      </c>
      <c r="E4" s="5">
        <v>34</v>
      </c>
      <c r="F4" s="5">
        <v>33</v>
      </c>
      <c r="G4" s="5">
        <v>52</v>
      </c>
      <c r="H4" s="5">
        <v>43</v>
      </c>
      <c r="I4" s="7">
        <f>IF(D4&gt;40, D4-40, 0)</f>
        <v>1</v>
      </c>
      <c r="J4" s="7">
        <f t="shared" ref="J4:M8" si="5">IF(E4&gt;40, E4-40, 0)</f>
        <v>0</v>
      </c>
      <c r="K4" s="7">
        <f t="shared" si="5"/>
        <v>0</v>
      </c>
      <c r="L4" s="7">
        <f t="shared" si="5"/>
        <v>12</v>
      </c>
      <c r="M4" s="7">
        <f t="shared" si="5"/>
        <v>3</v>
      </c>
      <c r="N4" s="9">
        <f>($C4*D4)</f>
        <v>902</v>
      </c>
      <c r="O4" s="9">
        <f t="shared" ref="O4:R8" si="6">($C4*E4)</f>
        <v>748</v>
      </c>
      <c r="P4" s="9">
        <f t="shared" si="6"/>
        <v>726</v>
      </c>
      <c r="Q4" s="9">
        <f t="shared" si="6"/>
        <v>1144</v>
      </c>
      <c r="R4" s="9">
        <f t="shared" si="6"/>
        <v>946</v>
      </c>
      <c r="S4" s="11">
        <f>0.5*$C4*I4</f>
        <v>11</v>
      </c>
      <c r="T4" s="11">
        <f t="shared" ref="T4:W8" si="7">0.5*$C4*J4</f>
        <v>0</v>
      </c>
      <c r="U4" s="11">
        <f t="shared" si="7"/>
        <v>0</v>
      </c>
      <c r="V4" s="11">
        <f t="shared" si="7"/>
        <v>132</v>
      </c>
      <c r="W4" s="11">
        <f t="shared" si="7"/>
        <v>33</v>
      </c>
      <c r="X4" s="13">
        <f>N4+S4</f>
        <v>913</v>
      </c>
      <c r="Y4" s="13">
        <f t="shared" ref="Y4:AB8" si="8">O4+T4</f>
        <v>748</v>
      </c>
      <c r="Z4" s="13">
        <f t="shared" si="8"/>
        <v>726</v>
      </c>
      <c r="AA4" s="13">
        <f t="shared" si="8"/>
        <v>1276</v>
      </c>
      <c r="AB4" s="13">
        <f t="shared" si="8"/>
        <v>979</v>
      </c>
      <c r="AD4" s="3">
        <f>SUM(X4:AB4)</f>
        <v>4642</v>
      </c>
    </row>
    <row r="5" spans="1:30" x14ac:dyDescent="0.3">
      <c r="A5" t="s">
        <v>6</v>
      </c>
      <c r="B5" s="1" t="s">
        <v>7</v>
      </c>
      <c r="C5" s="2">
        <v>19.5</v>
      </c>
      <c r="D5" s="5">
        <v>42</v>
      </c>
      <c r="E5" s="5">
        <v>43</v>
      </c>
      <c r="F5" s="5">
        <v>42</v>
      </c>
      <c r="G5" s="5">
        <v>39</v>
      </c>
      <c r="H5" s="5">
        <v>42</v>
      </c>
      <c r="I5" s="7">
        <f t="shared" ref="I5:I8" si="9">IF(D5&gt;40, D5-40, 0)</f>
        <v>2</v>
      </c>
      <c r="J5" s="7">
        <f t="shared" si="5"/>
        <v>3</v>
      </c>
      <c r="K5" s="7">
        <f t="shared" si="5"/>
        <v>2</v>
      </c>
      <c r="L5" s="7">
        <f t="shared" si="5"/>
        <v>0</v>
      </c>
      <c r="M5" s="7">
        <f t="shared" si="5"/>
        <v>2</v>
      </c>
      <c r="N5" s="9">
        <f t="shared" ref="N5:N8" si="10">($C5*D5)</f>
        <v>819</v>
      </c>
      <c r="O5" s="9">
        <f t="shared" si="6"/>
        <v>838.5</v>
      </c>
      <c r="P5" s="9">
        <f t="shared" si="6"/>
        <v>819</v>
      </c>
      <c r="Q5" s="9">
        <f t="shared" si="6"/>
        <v>760.5</v>
      </c>
      <c r="R5" s="9">
        <f t="shared" si="6"/>
        <v>819</v>
      </c>
      <c r="S5" s="11">
        <f t="shared" ref="S5:S8" si="11">0.5*$C5*I5</f>
        <v>19.5</v>
      </c>
      <c r="T5" s="11">
        <f t="shared" si="7"/>
        <v>29.25</v>
      </c>
      <c r="U5" s="11">
        <f t="shared" si="7"/>
        <v>19.5</v>
      </c>
      <c r="V5" s="11">
        <f t="shared" si="7"/>
        <v>0</v>
      </c>
      <c r="W5" s="11">
        <f t="shared" si="7"/>
        <v>19.5</v>
      </c>
      <c r="X5" s="13">
        <f t="shared" ref="X5:X8" si="12">N5+S5</f>
        <v>838.5</v>
      </c>
      <c r="Y5" s="13">
        <f t="shared" si="8"/>
        <v>867.75</v>
      </c>
      <c r="Z5" s="13">
        <f t="shared" si="8"/>
        <v>838.5</v>
      </c>
      <c r="AA5" s="13">
        <f t="shared" si="8"/>
        <v>760.5</v>
      </c>
      <c r="AB5" s="13">
        <f t="shared" si="8"/>
        <v>838.5</v>
      </c>
      <c r="AD5" s="3">
        <f t="shared" ref="AD5:AD8" si="13">SUM(X5:AB5)</f>
        <v>4143.75</v>
      </c>
    </row>
    <row r="6" spans="1:30" x14ac:dyDescent="0.3">
      <c r="A6" s="1" t="s">
        <v>8</v>
      </c>
      <c r="B6" s="1" t="s">
        <v>9</v>
      </c>
      <c r="C6" s="2">
        <v>13</v>
      </c>
      <c r="D6" s="5">
        <v>38</v>
      </c>
      <c r="E6" s="5">
        <v>44</v>
      </c>
      <c r="F6" s="5">
        <v>50</v>
      </c>
      <c r="G6" s="5">
        <v>46</v>
      </c>
      <c r="H6" s="5">
        <v>40</v>
      </c>
      <c r="I6" s="7">
        <f t="shared" si="9"/>
        <v>0</v>
      </c>
      <c r="J6" s="7">
        <f t="shared" si="5"/>
        <v>4</v>
      </c>
      <c r="K6" s="7">
        <f t="shared" si="5"/>
        <v>10</v>
      </c>
      <c r="L6" s="7">
        <f t="shared" si="5"/>
        <v>6</v>
      </c>
      <c r="M6" s="7">
        <f t="shared" si="5"/>
        <v>0</v>
      </c>
      <c r="N6" s="9">
        <f t="shared" si="10"/>
        <v>494</v>
      </c>
      <c r="O6" s="9">
        <f t="shared" si="6"/>
        <v>572</v>
      </c>
      <c r="P6" s="9">
        <f t="shared" si="6"/>
        <v>650</v>
      </c>
      <c r="Q6" s="9">
        <f t="shared" si="6"/>
        <v>598</v>
      </c>
      <c r="R6" s="9">
        <f t="shared" si="6"/>
        <v>520</v>
      </c>
      <c r="S6" s="11">
        <f t="shared" si="11"/>
        <v>0</v>
      </c>
      <c r="T6" s="11">
        <f t="shared" si="7"/>
        <v>26</v>
      </c>
      <c r="U6" s="11">
        <f t="shared" si="7"/>
        <v>65</v>
      </c>
      <c r="V6" s="11">
        <f t="shared" si="7"/>
        <v>39</v>
      </c>
      <c r="W6" s="11">
        <f t="shared" si="7"/>
        <v>0</v>
      </c>
      <c r="X6" s="13">
        <f t="shared" si="12"/>
        <v>494</v>
      </c>
      <c r="Y6" s="13">
        <f t="shared" si="8"/>
        <v>598</v>
      </c>
      <c r="Z6" s="13">
        <f t="shared" si="8"/>
        <v>715</v>
      </c>
      <c r="AA6" s="13">
        <f t="shared" si="8"/>
        <v>637</v>
      </c>
      <c r="AB6" s="13">
        <f t="shared" si="8"/>
        <v>520</v>
      </c>
      <c r="AD6" s="3">
        <f t="shared" si="13"/>
        <v>2964</v>
      </c>
    </row>
    <row r="7" spans="1:30" x14ac:dyDescent="0.3">
      <c r="A7" s="1" t="s">
        <v>10</v>
      </c>
      <c r="B7" s="1" t="s">
        <v>11</v>
      </c>
      <c r="C7" s="2">
        <v>14.8</v>
      </c>
      <c r="D7" s="5">
        <v>33</v>
      </c>
      <c r="E7" s="5">
        <v>45</v>
      </c>
      <c r="F7" s="5">
        <v>46</v>
      </c>
      <c r="G7" s="5">
        <v>43</v>
      </c>
      <c r="H7" s="5">
        <v>42</v>
      </c>
      <c r="I7" s="7">
        <f t="shared" si="9"/>
        <v>0</v>
      </c>
      <c r="J7" s="7">
        <f t="shared" si="5"/>
        <v>5</v>
      </c>
      <c r="K7" s="7">
        <f t="shared" si="5"/>
        <v>6</v>
      </c>
      <c r="L7" s="7">
        <f t="shared" si="5"/>
        <v>3</v>
      </c>
      <c r="M7" s="7">
        <f t="shared" si="5"/>
        <v>2</v>
      </c>
      <c r="N7" s="9">
        <f t="shared" si="10"/>
        <v>488.40000000000003</v>
      </c>
      <c r="O7" s="9">
        <f t="shared" si="6"/>
        <v>666</v>
      </c>
      <c r="P7" s="9">
        <f t="shared" si="6"/>
        <v>680.80000000000007</v>
      </c>
      <c r="Q7" s="9">
        <f t="shared" si="6"/>
        <v>636.4</v>
      </c>
      <c r="R7" s="9">
        <f t="shared" si="6"/>
        <v>621.6</v>
      </c>
      <c r="S7" s="11">
        <f t="shared" si="11"/>
        <v>0</v>
      </c>
      <c r="T7" s="11">
        <f t="shared" si="7"/>
        <v>37</v>
      </c>
      <c r="U7" s="11">
        <f t="shared" si="7"/>
        <v>44.400000000000006</v>
      </c>
      <c r="V7" s="11">
        <f t="shared" si="7"/>
        <v>22.200000000000003</v>
      </c>
      <c r="W7" s="11">
        <f t="shared" si="7"/>
        <v>14.8</v>
      </c>
      <c r="X7" s="13">
        <f t="shared" si="12"/>
        <v>488.40000000000003</v>
      </c>
      <c r="Y7" s="13">
        <f t="shared" si="8"/>
        <v>703</v>
      </c>
      <c r="Z7" s="13">
        <f t="shared" si="8"/>
        <v>725.2</v>
      </c>
      <c r="AA7" s="13">
        <f t="shared" si="8"/>
        <v>658.6</v>
      </c>
      <c r="AB7" s="13">
        <f t="shared" si="8"/>
        <v>636.4</v>
      </c>
      <c r="AD7" s="3">
        <f t="shared" si="13"/>
        <v>3211.6000000000004</v>
      </c>
    </row>
    <row r="8" spans="1:30" x14ac:dyDescent="0.3">
      <c r="A8" s="1" t="s">
        <v>12</v>
      </c>
      <c r="B8" s="1" t="s">
        <v>13</v>
      </c>
      <c r="C8" s="2">
        <v>25</v>
      </c>
      <c r="D8" s="5">
        <v>49</v>
      </c>
      <c r="E8" s="5">
        <v>46</v>
      </c>
      <c r="F8" s="5">
        <v>47</v>
      </c>
      <c r="G8" s="5">
        <v>42</v>
      </c>
      <c r="H8" s="5">
        <v>39</v>
      </c>
      <c r="I8" s="7">
        <f t="shared" si="9"/>
        <v>9</v>
      </c>
      <c r="J8" s="7">
        <f t="shared" si="5"/>
        <v>6</v>
      </c>
      <c r="K8" s="7">
        <f t="shared" si="5"/>
        <v>7</v>
      </c>
      <c r="L8" s="7">
        <f t="shared" si="5"/>
        <v>2</v>
      </c>
      <c r="M8" s="7">
        <f t="shared" si="5"/>
        <v>0</v>
      </c>
      <c r="N8" s="9">
        <f t="shared" si="10"/>
        <v>1225</v>
      </c>
      <c r="O8" s="9">
        <f t="shared" si="6"/>
        <v>1150</v>
      </c>
      <c r="P8" s="9">
        <f t="shared" si="6"/>
        <v>1175</v>
      </c>
      <c r="Q8" s="9">
        <f t="shared" si="6"/>
        <v>1050</v>
      </c>
      <c r="R8" s="9">
        <f t="shared" si="6"/>
        <v>975</v>
      </c>
      <c r="S8" s="11">
        <f t="shared" si="11"/>
        <v>112.5</v>
      </c>
      <c r="T8" s="11">
        <f t="shared" si="7"/>
        <v>75</v>
      </c>
      <c r="U8" s="11">
        <f t="shared" si="7"/>
        <v>87.5</v>
      </c>
      <c r="V8" s="11">
        <f t="shared" si="7"/>
        <v>25</v>
      </c>
      <c r="W8" s="11">
        <f t="shared" si="7"/>
        <v>0</v>
      </c>
      <c r="X8" s="13">
        <f t="shared" si="12"/>
        <v>1337.5</v>
      </c>
      <c r="Y8" s="13">
        <f t="shared" si="8"/>
        <v>1225</v>
      </c>
      <c r="Z8" s="13">
        <f t="shared" si="8"/>
        <v>1262.5</v>
      </c>
      <c r="AA8" s="13">
        <f t="shared" si="8"/>
        <v>1075</v>
      </c>
      <c r="AB8" s="13">
        <f t="shared" si="8"/>
        <v>975</v>
      </c>
      <c r="AD8" s="3">
        <f t="shared" si="13"/>
        <v>5875</v>
      </c>
    </row>
    <row r="10" spans="1:30" x14ac:dyDescent="0.3">
      <c r="A10" t="s">
        <v>16</v>
      </c>
      <c r="C10" s="2">
        <f>MAX(C4:C8)</f>
        <v>25</v>
      </c>
      <c r="D10">
        <f t="shared" ref="D10" si="14">MAX(D4:D8)</f>
        <v>49</v>
      </c>
      <c r="E10">
        <f t="shared" ref="E10:H10" si="15">MAX(E4:E8)</f>
        <v>46</v>
      </c>
      <c r="F10">
        <f t="shared" si="15"/>
        <v>50</v>
      </c>
      <c r="G10">
        <f t="shared" si="15"/>
        <v>52</v>
      </c>
      <c r="H10">
        <f t="shared" si="15"/>
        <v>43</v>
      </c>
      <c r="N10" s="2">
        <f>MAX(N4:N8)</f>
        <v>1225</v>
      </c>
      <c r="O10" s="2">
        <f t="shared" ref="O10:R10" si="16">MAX(O4:O8)</f>
        <v>1150</v>
      </c>
      <c r="P10" s="2">
        <f t="shared" si="16"/>
        <v>1175</v>
      </c>
      <c r="Q10" s="2">
        <f t="shared" si="16"/>
        <v>1144</v>
      </c>
      <c r="R10" s="2">
        <f t="shared" si="16"/>
        <v>975</v>
      </c>
      <c r="S10" s="2">
        <f>MAX(S4:S8)</f>
        <v>112.5</v>
      </c>
      <c r="T10" s="2">
        <f t="shared" ref="T10:AB10" si="17">MAX(T4:T8)</f>
        <v>75</v>
      </c>
      <c r="U10" s="2">
        <f t="shared" si="17"/>
        <v>87.5</v>
      </c>
      <c r="V10" s="2">
        <f t="shared" si="17"/>
        <v>132</v>
      </c>
      <c r="W10" s="2">
        <f t="shared" si="17"/>
        <v>33</v>
      </c>
      <c r="X10" s="2">
        <f t="shared" si="17"/>
        <v>1337.5</v>
      </c>
      <c r="Y10" s="2">
        <f t="shared" si="17"/>
        <v>1225</v>
      </c>
      <c r="Z10" s="2">
        <f t="shared" si="17"/>
        <v>1262.5</v>
      </c>
      <c r="AA10" s="2">
        <f t="shared" si="17"/>
        <v>1276</v>
      </c>
      <c r="AB10" s="2">
        <f t="shared" si="17"/>
        <v>979</v>
      </c>
      <c r="AD10" s="2">
        <f t="shared" ref="AD10" si="18">MAX(AD4:AD8)</f>
        <v>5875</v>
      </c>
    </row>
    <row r="11" spans="1:30" x14ac:dyDescent="0.3">
      <c r="A11" t="s">
        <v>17</v>
      </c>
      <c r="C11" s="2">
        <f>MIN(C4:C8)</f>
        <v>13</v>
      </c>
      <c r="D11">
        <f t="shared" ref="D11" si="19">MIN(D4:D8)</f>
        <v>33</v>
      </c>
      <c r="E11">
        <f t="shared" ref="E11:H11" si="20">MIN(E4:E8)</f>
        <v>34</v>
      </c>
      <c r="F11">
        <f t="shared" si="20"/>
        <v>33</v>
      </c>
      <c r="G11">
        <f t="shared" si="20"/>
        <v>39</v>
      </c>
      <c r="H11">
        <f t="shared" si="20"/>
        <v>39</v>
      </c>
      <c r="N11" s="2">
        <f>MIN(N4:N8)</f>
        <v>488.40000000000003</v>
      </c>
      <c r="O11" s="2">
        <f t="shared" ref="O11:R11" si="21">MIN(O4:O8)</f>
        <v>572</v>
      </c>
      <c r="P11" s="2">
        <f t="shared" si="21"/>
        <v>650</v>
      </c>
      <c r="Q11" s="2">
        <f t="shared" si="21"/>
        <v>598</v>
      </c>
      <c r="R11" s="2">
        <f t="shared" si="21"/>
        <v>520</v>
      </c>
      <c r="S11" s="2">
        <f>MIN(S4:S8)</f>
        <v>0</v>
      </c>
      <c r="T11" s="2">
        <f t="shared" ref="T11:AB11" si="22">MIN(T4:T8)</f>
        <v>0</v>
      </c>
      <c r="U11" s="2">
        <f t="shared" si="22"/>
        <v>0</v>
      </c>
      <c r="V11" s="2">
        <f t="shared" si="22"/>
        <v>0</v>
      </c>
      <c r="W11" s="2">
        <f t="shared" si="22"/>
        <v>0</v>
      </c>
      <c r="X11" s="2">
        <f t="shared" si="22"/>
        <v>488.40000000000003</v>
      </c>
      <c r="Y11" s="2">
        <f t="shared" si="22"/>
        <v>598</v>
      </c>
      <c r="Z11" s="2">
        <f t="shared" si="22"/>
        <v>715</v>
      </c>
      <c r="AA11" s="2">
        <f t="shared" si="22"/>
        <v>637</v>
      </c>
      <c r="AB11" s="2">
        <f t="shared" si="22"/>
        <v>520</v>
      </c>
      <c r="AD11" s="2">
        <f t="shared" ref="AD11" si="23">MIN(AD4:AD8)</f>
        <v>2964</v>
      </c>
    </row>
    <row r="12" spans="1:30" x14ac:dyDescent="0.3">
      <c r="A12" t="s">
        <v>18</v>
      </c>
      <c r="C12" s="2">
        <f>AVERAGE(C4:C8)</f>
        <v>18.86</v>
      </c>
      <c r="D12">
        <f t="shared" ref="D12" si="24">AVERAGE(D4:D8)</f>
        <v>40.6</v>
      </c>
      <c r="E12">
        <f t="shared" ref="E12:H12" si="25">AVERAGE(E4:E8)</f>
        <v>42.4</v>
      </c>
      <c r="F12">
        <f t="shared" si="25"/>
        <v>43.6</v>
      </c>
      <c r="G12">
        <f t="shared" si="25"/>
        <v>44.4</v>
      </c>
      <c r="H12">
        <f t="shared" si="25"/>
        <v>41.2</v>
      </c>
      <c r="N12" s="2">
        <f>AVERAGE(N4:N8)</f>
        <v>785.68000000000006</v>
      </c>
      <c r="O12" s="2">
        <f t="shared" ref="O12:R12" si="26">AVERAGE(O4:O8)</f>
        <v>794.9</v>
      </c>
      <c r="P12" s="2">
        <f t="shared" si="26"/>
        <v>810.16000000000008</v>
      </c>
      <c r="Q12" s="2">
        <f t="shared" si="26"/>
        <v>837.78</v>
      </c>
      <c r="R12" s="2">
        <f t="shared" si="26"/>
        <v>776.31999999999994</v>
      </c>
      <c r="S12" s="2">
        <f>AVERAGE(S4:S8)</f>
        <v>28.6</v>
      </c>
      <c r="T12" s="2">
        <f t="shared" ref="T12:AB12" si="27">AVERAGE(T4:T8)</f>
        <v>33.450000000000003</v>
      </c>
      <c r="U12" s="2">
        <f t="shared" si="27"/>
        <v>43.28</v>
      </c>
      <c r="V12" s="2">
        <f t="shared" si="27"/>
        <v>43.64</v>
      </c>
      <c r="W12" s="2">
        <f t="shared" si="27"/>
        <v>13.459999999999999</v>
      </c>
      <c r="X12" s="2">
        <f t="shared" si="27"/>
        <v>814.28</v>
      </c>
      <c r="Y12" s="2">
        <f t="shared" si="27"/>
        <v>828.35</v>
      </c>
      <c r="Z12" s="2">
        <f t="shared" si="27"/>
        <v>853.43999999999994</v>
      </c>
      <c r="AA12" s="2">
        <f t="shared" si="27"/>
        <v>881.42000000000007</v>
      </c>
      <c r="AB12" s="2">
        <f t="shared" si="27"/>
        <v>789.78</v>
      </c>
      <c r="AD12" s="2">
        <f t="shared" ref="AD12" si="28">AVERAGE(AD4:AD8)</f>
        <v>4167.2699999999995</v>
      </c>
    </row>
    <row r="13" spans="1:30" x14ac:dyDescent="0.3">
      <c r="A13" t="s">
        <v>19</v>
      </c>
      <c r="D13">
        <f t="shared" ref="D13" si="29">SUM(D4:D8)</f>
        <v>203</v>
      </c>
      <c r="E13">
        <f t="shared" ref="E13:H13" si="30">SUM(E4:E8)</f>
        <v>212</v>
      </c>
      <c r="F13">
        <f t="shared" si="30"/>
        <v>218</v>
      </c>
      <c r="G13">
        <f t="shared" si="30"/>
        <v>222</v>
      </c>
      <c r="H13">
        <f t="shared" si="30"/>
        <v>206</v>
      </c>
      <c r="N13" s="2">
        <f>SUM(N4:N8)</f>
        <v>3928.4</v>
      </c>
      <c r="O13" s="2">
        <f t="shared" ref="O13:R13" si="31">SUM(O4:O8)</f>
        <v>3974.5</v>
      </c>
      <c r="P13" s="2">
        <f t="shared" si="31"/>
        <v>4050.8</v>
      </c>
      <c r="Q13" s="2">
        <f t="shared" si="31"/>
        <v>4188.8999999999996</v>
      </c>
      <c r="R13" s="2">
        <f t="shared" si="31"/>
        <v>3881.6</v>
      </c>
      <c r="S13" s="2">
        <f>SUM(S4:S8)</f>
        <v>143</v>
      </c>
      <c r="T13" s="2">
        <f t="shared" ref="T13:AB13" si="32">SUM(T4:T8)</f>
        <v>167.25</v>
      </c>
      <c r="U13" s="2">
        <f t="shared" si="32"/>
        <v>216.4</v>
      </c>
      <c r="V13" s="2">
        <f t="shared" si="32"/>
        <v>218.2</v>
      </c>
      <c r="W13" s="2">
        <f t="shared" si="32"/>
        <v>67.3</v>
      </c>
      <c r="X13" s="2">
        <f t="shared" si="32"/>
        <v>4071.4</v>
      </c>
      <c r="Y13" s="2">
        <f t="shared" si="32"/>
        <v>4141.75</v>
      </c>
      <c r="Z13" s="2">
        <f t="shared" si="32"/>
        <v>4267.2</v>
      </c>
      <c r="AA13" s="2">
        <f t="shared" si="32"/>
        <v>4407.1000000000004</v>
      </c>
      <c r="AB13" s="2">
        <f t="shared" si="32"/>
        <v>3948.9</v>
      </c>
      <c r="AD13" s="2">
        <f t="shared" ref="AD13" si="33">SUM(AD4:AD8)</f>
        <v>20836.349999999999</v>
      </c>
    </row>
  </sheetData>
  <hyperlinks>
    <hyperlink ref="B5" r:id="rId1" display="https://surnames.behindthename.com/name/dirks" xr:uid="{F2D748FD-F8D7-40CC-BEBC-D9DEB1EA4910}"/>
    <hyperlink ref="A6" r:id="rId2" display="https://www.behindthename.com/name/liisa" xr:uid="{D641DB25-B5F5-467F-8822-48149551453D}"/>
    <hyperlink ref="B6" r:id="rId3" display="https://surnames.behindthename.com/name/holm" xr:uid="{FD807F28-25BD-4743-87EC-49963CCDC663}"/>
    <hyperlink ref="A7" r:id="rId4" display="https://www.behindthename.com/name/yiftach" xr:uid="{70261F0D-CD6E-40B9-BEB6-2B96CA9A3A0A}"/>
    <hyperlink ref="B7" r:id="rId5" display="https://surnames.behindthename.com/name/maccarthy" xr:uid="{1AC336CC-F0BD-46BE-B6E9-1848D20617B3}"/>
    <hyperlink ref="A8" r:id="rId6" display="https://www.behindthename.com/name/feruza" xr:uid="{31356A23-B670-43FF-9A01-5F628C72338A}"/>
    <hyperlink ref="B8" r:id="rId7" display="https://surnames.behindthename.com/name/bowman" xr:uid="{9761D21D-C7E4-4566-985B-68396038B8E5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Vidwat Dahal</dc:creator>
  <cp:lastModifiedBy>Vidwat Dahal</cp:lastModifiedBy>
  <dcterms:created xsi:type="dcterms:W3CDTF">2024-03-13T10:31:52Z</dcterms:created>
  <dcterms:modified xsi:type="dcterms:W3CDTF">2024-03-13T12:10:53Z</dcterms:modified>
</cp:coreProperties>
</file>