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alary Revision 2026 (Fin to effect the payment)\"/>
    </mc:Choice>
  </mc:AlternateContent>
  <bookViews>
    <workbookView xWindow="0" yWindow="0" windowWidth="19200" windowHeight="6345" activeTab="2"/>
  </bookViews>
  <sheets>
    <sheet name="Sheet2" sheetId="2" r:id="rId1"/>
    <sheet name="Sheet3" sheetId="3" r:id="rId2"/>
    <sheet name="SalTables" sheetId="4" r:id="rId3"/>
    <sheet name="Sheet4" sheetId="6" r:id="rId4"/>
  </sheets>
  <definedNames>
    <definedName name="AD">SalTables!$A$152:$O$178</definedName>
    <definedName name="DD">SalTables!$A$119:$O$145</definedName>
    <definedName name="DDG">SalTables!$A$4:$O$17</definedName>
    <definedName name="DIR">SalTables!$A$57:$O$86</definedName>
    <definedName name="ED">SalTables!$A$21:$O$50</definedName>
    <definedName name="GSSP">SalTables!$A$424:$O$458</definedName>
    <definedName name="JMGRi">SalTables!$A$185:$O$203</definedName>
    <definedName name="JMGRii">SalTables!$A$209:$O$233</definedName>
    <definedName name="MA12GRi">SalTables!$A$319:$O$351</definedName>
    <definedName name="MA12GRii">SalTables!$A$357:$O$386</definedName>
    <definedName name="MA12GRiii">SalTables!$A$392:$O$411</definedName>
    <definedName name="MA22GRi">SalTables!$A$239:$O$259</definedName>
    <definedName name="MA22GRii">SalTables!$A$264:$O$285</definedName>
    <definedName name="MA22GRiii">SalTables!$A$295:$O$314</definedName>
    <definedName name="PL1GRi">SalTables!$A$651:$O$689</definedName>
    <definedName name="PL1GRii">SalTables!$A$695:$O$724</definedName>
    <definedName name="PL1GRiii">SalTables!$A$733:$O$756</definedName>
    <definedName name="PL2GRiii">SalTables!$A$627:$O$646</definedName>
    <definedName name="PL3GRi">SalTables!$A$465:$O$487</definedName>
    <definedName name="PL3GRii">SalTables!$A$497:$O$521</definedName>
    <definedName name="PL3GRiii">SalTables!$A$528:$O$564</definedName>
    <definedName name="SDD">SalTables!$A$92:$O$112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8" i="4" l="1"/>
  <c r="E720" i="6" l="1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F699" i="6"/>
  <c r="E699" i="6"/>
  <c r="E698" i="6"/>
  <c r="G698" i="6" s="1"/>
  <c r="H698" i="6" s="1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F662" i="6"/>
  <c r="F663" i="6" s="1"/>
  <c r="E662" i="6"/>
  <c r="E661" i="6"/>
  <c r="G661" i="6" s="1"/>
  <c r="H661" i="6" s="1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F619" i="6"/>
  <c r="E619" i="6"/>
  <c r="E618" i="6"/>
  <c r="G618" i="6" s="1"/>
  <c r="H618" i="6" s="1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F596" i="6"/>
  <c r="F597" i="6" s="1"/>
  <c r="E596" i="6"/>
  <c r="E595" i="6"/>
  <c r="G595" i="6" s="1"/>
  <c r="H595" i="6" s="1"/>
  <c r="L595" i="6" s="1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F568" i="6"/>
  <c r="F569" i="6" s="1"/>
  <c r="F570" i="6" s="1"/>
  <c r="F571" i="6" s="1"/>
  <c r="F572" i="6" s="1"/>
  <c r="F573" i="6" s="1"/>
  <c r="F574" i="6" s="1"/>
  <c r="F575" i="6" s="1"/>
  <c r="E568" i="6"/>
  <c r="E567" i="6"/>
  <c r="G567" i="6" s="1"/>
  <c r="H567" i="6" s="1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F542" i="6"/>
  <c r="E542" i="6"/>
  <c r="E541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F503" i="6"/>
  <c r="F504" i="6" s="1"/>
  <c r="E503" i="6"/>
  <c r="E502" i="6"/>
  <c r="G502" i="6" s="1"/>
  <c r="H502" i="6" s="1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F473" i="6"/>
  <c r="F474" i="6" s="1"/>
  <c r="E473" i="6"/>
  <c r="E472" i="6"/>
  <c r="G472" i="6" s="1"/>
  <c r="H472" i="6" s="1"/>
  <c r="I472" i="6" s="1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F446" i="6"/>
  <c r="F447" i="6" s="1"/>
  <c r="E446" i="6"/>
  <c r="E445" i="6"/>
  <c r="G445" i="6" s="1"/>
  <c r="H445" i="6" s="1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F406" i="6"/>
  <c r="F407" i="6" s="1"/>
  <c r="E406" i="6"/>
  <c r="E405" i="6"/>
  <c r="G405" i="6" s="1"/>
  <c r="H405" i="6" s="1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F375" i="6"/>
  <c r="E375" i="6"/>
  <c r="E374" i="6"/>
  <c r="G374" i="6" s="1"/>
  <c r="H374" i="6" s="1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F341" i="6"/>
  <c r="E341" i="6"/>
  <c r="E340" i="6"/>
  <c r="G340" i="6" s="1"/>
  <c r="H340" i="6" s="1"/>
  <c r="F304" i="6"/>
  <c r="F305" i="6" s="1"/>
  <c r="B304" i="6"/>
  <c r="B305" i="6" s="1"/>
  <c r="E303" i="6"/>
  <c r="G303" i="6" s="1"/>
  <c r="H303" i="6" s="1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F281" i="6"/>
  <c r="F282" i="6" s="1"/>
  <c r="E281" i="6"/>
  <c r="E280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F251" i="6"/>
  <c r="F252" i="6" s="1"/>
  <c r="E251" i="6"/>
  <c r="E250" i="6"/>
  <c r="G250" i="6" s="1"/>
  <c r="H250" i="6" s="1"/>
  <c r="L250" i="6" s="1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F227" i="6"/>
  <c r="F228" i="6" s="1"/>
  <c r="E227" i="6"/>
  <c r="E226" i="6"/>
  <c r="G226" i="6" s="1"/>
  <c r="H226" i="6" s="1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F197" i="6"/>
  <c r="E197" i="6"/>
  <c r="E196" i="6"/>
  <c r="G196" i="6" s="1"/>
  <c r="H196" i="6" s="1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F174" i="6"/>
  <c r="E174" i="6"/>
  <c r="E173" i="6"/>
  <c r="G173" i="6" s="1"/>
  <c r="H173" i="6" s="1"/>
  <c r="P173" i="6" s="1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F142" i="6"/>
  <c r="F143" i="6" s="1"/>
  <c r="E142" i="6"/>
  <c r="E141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F113" i="6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G137" i="6" s="1"/>
  <c r="H137" i="6" s="1"/>
  <c r="E113" i="6"/>
  <c r="E112" i="6"/>
  <c r="G112" i="6" s="1"/>
  <c r="H112" i="6" s="1"/>
  <c r="F90" i="6"/>
  <c r="F91" i="6" s="1"/>
  <c r="F92" i="6" s="1"/>
  <c r="B90" i="6"/>
  <c r="B91" i="6" s="1"/>
  <c r="B92" i="6" s="1"/>
  <c r="E89" i="6"/>
  <c r="G89" i="6" s="1"/>
  <c r="H89" i="6" s="1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F58" i="6"/>
  <c r="E58" i="6"/>
  <c r="E57" i="6"/>
  <c r="G57" i="6" s="1"/>
  <c r="H57" i="6" s="1"/>
  <c r="F22" i="6"/>
  <c r="F23" i="6" s="1"/>
  <c r="F24" i="6" s="1"/>
  <c r="B22" i="6"/>
  <c r="E22" i="6" s="1"/>
  <c r="E21" i="6"/>
  <c r="G21" i="6" s="1"/>
  <c r="H21" i="6" s="1"/>
  <c r="I21" i="6" s="1"/>
  <c r="E16" i="6"/>
  <c r="E15" i="6"/>
  <c r="E14" i="6"/>
  <c r="E13" i="6"/>
  <c r="E12" i="6"/>
  <c r="E11" i="6"/>
  <c r="E10" i="6"/>
  <c r="E9" i="6"/>
  <c r="E8" i="6"/>
  <c r="E7" i="6"/>
  <c r="E6" i="6"/>
  <c r="F5" i="6"/>
  <c r="F6" i="6" s="1"/>
  <c r="F7" i="6" s="1"/>
  <c r="E5" i="6"/>
  <c r="E4" i="6"/>
  <c r="G4" i="6" s="1"/>
  <c r="H4" i="6" s="1"/>
  <c r="G446" i="6" l="1"/>
  <c r="H446" i="6" s="1"/>
  <c r="P446" i="6" s="1"/>
  <c r="L173" i="6"/>
  <c r="G542" i="6"/>
  <c r="H542" i="6" s="1"/>
  <c r="P542" i="6" s="1"/>
  <c r="G575" i="6"/>
  <c r="H575" i="6" s="1"/>
  <c r="I575" i="6" s="1"/>
  <c r="G341" i="6"/>
  <c r="H341" i="6" s="1"/>
  <c r="L341" i="6" s="1"/>
  <c r="G503" i="6"/>
  <c r="H503" i="6" s="1"/>
  <c r="L503" i="6" s="1"/>
  <c r="I173" i="6"/>
  <c r="G663" i="6"/>
  <c r="H663" i="6" s="1"/>
  <c r="L663" i="6" s="1"/>
  <c r="G197" i="6"/>
  <c r="H197" i="6" s="1"/>
  <c r="P197" i="6" s="1"/>
  <c r="G473" i="6"/>
  <c r="H473" i="6" s="1"/>
  <c r="I473" i="6" s="1"/>
  <c r="G174" i="6"/>
  <c r="H174" i="6" s="1"/>
  <c r="L174" i="6" s="1"/>
  <c r="I174" i="6"/>
  <c r="G375" i="6"/>
  <c r="H375" i="6" s="1"/>
  <c r="P375" i="6" s="1"/>
  <c r="G662" i="6"/>
  <c r="H662" i="6" s="1"/>
  <c r="L662" i="6" s="1"/>
  <c r="B23" i="6"/>
  <c r="B24" i="6" s="1"/>
  <c r="G58" i="6"/>
  <c r="H58" i="6" s="1"/>
  <c r="I58" i="6" s="1"/>
  <c r="G568" i="6"/>
  <c r="H568" i="6" s="1"/>
  <c r="L568" i="6" s="1"/>
  <c r="G5" i="6"/>
  <c r="H5" i="6" s="1"/>
  <c r="L5" i="6" s="1"/>
  <c r="E90" i="6"/>
  <c r="G90" i="6" s="1"/>
  <c r="H90" i="6" s="1"/>
  <c r="F8" i="6"/>
  <c r="G7" i="6"/>
  <c r="H7" i="6" s="1"/>
  <c r="J21" i="6"/>
  <c r="K21" i="6"/>
  <c r="S21" i="6"/>
  <c r="F25" i="6"/>
  <c r="G22" i="6"/>
  <c r="H22" i="6" s="1"/>
  <c r="L4" i="6"/>
  <c r="P4" i="6"/>
  <c r="I4" i="6"/>
  <c r="G6" i="6"/>
  <c r="H6" i="6" s="1"/>
  <c r="P57" i="6"/>
  <c r="L57" i="6"/>
  <c r="I57" i="6"/>
  <c r="P21" i="6"/>
  <c r="L112" i="6"/>
  <c r="P112" i="6"/>
  <c r="I112" i="6"/>
  <c r="L21" i="6"/>
  <c r="M21" i="6" s="1"/>
  <c r="R21" i="6" s="1"/>
  <c r="F93" i="6"/>
  <c r="P89" i="6"/>
  <c r="L89" i="6"/>
  <c r="I89" i="6"/>
  <c r="B93" i="6"/>
  <c r="E92" i="6"/>
  <c r="P137" i="6"/>
  <c r="L137" i="6"/>
  <c r="I137" i="6"/>
  <c r="I5" i="6"/>
  <c r="E91" i="6"/>
  <c r="G91" i="6" s="1"/>
  <c r="H91" i="6" s="1"/>
  <c r="G132" i="6"/>
  <c r="H132" i="6" s="1"/>
  <c r="G136" i="6"/>
  <c r="H136" i="6" s="1"/>
  <c r="P226" i="6"/>
  <c r="L226" i="6"/>
  <c r="I226" i="6"/>
  <c r="G133" i="6"/>
  <c r="H133" i="6" s="1"/>
  <c r="L196" i="6"/>
  <c r="P196" i="6"/>
  <c r="I196" i="6"/>
  <c r="F59" i="6"/>
  <c r="G134" i="6"/>
  <c r="H134" i="6" s="1"/>
  <c r="F229" i="6"/>
  <c r="G228" i="6"/>
  <c r="H228" i="6" s="1"/>
  <c r="G113" i="6"/>
  <c r="H113" i="6" s="1"/>
  <c r="G114" i="6"/>
  <c r="H114" i="6" s="1"/>
  <c r="G115" i="6"/>
  <c r="H115" i="6" s="1"/>
  <c r="G116" i="6"/>
  <c r="H116" i="6" s="1"/>
  <c r="G117" i="6"/>
  <c r="H117" i="6" s="1"/>
  <c r="G118" i="6"/>
  <c r="H118" i="6" s="1"/>
  <c r="G119" i="6"/>
  <c r="H119" i="6" s="1"/>
  <c r="G120" i="6"/>
  <c r="H120" i="6" s="1"/>
  <c r="G121" i="6"/>
  <c r="H121" i="6" s="1"/>
  <c r="G122" i="6"/>
  <c r="H122" i="6" s="1"/>
  <c r="G123" i="6"/>
  <c r="H123" i="6" s="1"/>
  <c r="G124" i="6"/>
  <c r="H124" i="6" s="1"/>
  <c r="G125" i="6"/>
  <c r="H125" i="6" s="1"/>
  <c r="G126" i="6"/>
  <c r="H126" i="6" s="1"/>
  <c r="G127" i="6"/>
  <c r="H127" i="6" s="1"/>
  <c r="G128" i="6"/>
  <c r="H128" i="6" s="1"/>
  <c r="G129" i="6"/>
  <c r="H129" i="6" s="1"/>
  <c r="G130" i="6"/>
  <c r="H130" i="6" s="1"/>
  <c r="G131" i="6"/>
  <c r="H131" i="6" s="1"/>
  <c r="G135" i="6"/>
  <c r="H135" i="6" s="1"/>
  <c r="F144" i="6"/>
  <c r="G143" i="6"/>
  <c r="H143" i="6" s="1"/>
  <c r="G141" i="6"/>
  <c r="H141" i="6" s="1"/>
  <c r="G142" i="6"/>
  <c r="H142" i="6" s="1"/>
  <c r="P250" i="6"/>
  <c r="I340" i="6"/>
  <c r="L340" i="6"/>
  <c r="P340" i="6"/>
  <c r="G251" i="6"/>
  <c r="H251" i="6" s="1"/>
  <c r="P303" i="6"/>
  <c r="L303" i="6"/>
  <c r="I303" i="6"/>
  <c r="F175" i="6"/>
  <c r="F198" i="6"/>
  <c r="G227" i="6"/>
  <c r="H227" i="6" s="1"/>
  <c r="I250" i="6"/>
  <c r="G252" i="6"/>
  <c r="H252" i="6" s="1"/>
  <c r="F253" i="6"/>
  <c r="F283" i="6"/>
  <c r="G282" i="6"/>
  <c r="H282" i="6" s="1"/>
  <c r="B306" i="6"/>
  <c r="E305" i="6"/>
  <c r="F306" i="6"/>
  <c r="G280" i="6"/>
  <c r="H280" i="6" s="1"/>
  <c r="G281" i="6"/>
  <c r="H281" i="6" s="1"/>
  <c r="F342" i="6"/>
  <c r="F408" i="6"/>
  <c r="G407" i="6"/>
  <c r="H407" i="6" s="1"/>
  <c r="E304" i="6"/>
  <c r="I374" i="6"/>
  <c r="L374" i="6"/>
  <c r="P374" i="6"/>
  <c r="P405" i="6"/>
  <c r="L405" i="6"/>
  <c r="I405" i="6"/>
  <c r="S472" i="6"/>
  <c r="K472" i="6"/>
  <c r="J472" i="6"/>
  <c r="F376" i="6"/>
  <c r="G447" i="6"/>
  <c r="H447" i="6" s="1"/>
  <c r="F448" i="6"/>
  <c r="G406" i="6"/>
  <c r="H406" i="6" s="1"/>
  <c r="I446" i="6"/>
  <c r="G474" i="6"/>
  <c r="H474" i="6" s="1"/>
  <c r="F475" i="6"/>
  <c r="P502" i="6"/>
  <c r="L502" i="6"/>
  <c r="I502" i="6"/>
  <c r="P445" i="6"/>
  <c r="L445" i="6"/>
  <c r="I445" i="6"/>
  <c r="P472" i="6"/>
  <c r="L472" i="6"/>
  <c r="M472" i="6" s="1"/>
  <c r="F505" i="6"/>
  <c r="G504" i="6"/>
  <c r="H504" i="6" s="1"/>
  <c r="G541" i="6"/>
  <c r="H541" i="6" s="1"/>
  <c r="F543" i="6"/>
  <c r="I567" i="6"/>
  <c r="P567" i="6"/>
  <c r="F576" i="6"/>
  <c r="L567" i="6"/>
  <c r="G569" i="6"/>
  <c r="H569" i="6" s="1"/>
  <c r="G570" i="6"/>
  <c r="H570" i="6" s="1"/>
  <c r="G571" i="6"/>
  <c r="H571" i="6" s="1"/>
  <c r="G572" i="6"/>
  <c r="H572" i="6" s="1"/>
  <c r="G573" i="6"/>
  <c r="H573" i="6" s="1"/>
  <c r="G574" i="6"/>
  <c r="H574" i="6" s="1"/>
  <c r="P595" i="6"/>
  <c r="P618" i="6"/>
  <c r="I618" i="6"/>
  <c r="L618" i="6"/>
  <c r="G596" i="6"/>
  <c r="H596" i="6" s="1"/>
  <c r="I595" i="6"/>
  <c r="F598" i="6"/>
  <c r="G597" i="6"/>
  <c r="H597" i="6" s="1"/>
  <c r="I661" i="6"/>
  <c r="L661" i="6"/>
  <c r="P661" i="6"/>
  <c r="G619" i="6"/>
  <c r="H619" i="6" s="1"/>
  <c r="F620" i="6"/>
  <c r="P698" i="6"/>
  <c r="L698" i="6"/>
  <c r="I698" i="6"/>
  <c r="F664" i="6"/>
  <c r="F700" i="6"/>
  <c r="G699" i="6"/>
  <c r="H699" i="6" s="1"/>
  <c r="L197" i="6" l="1"/>
  <c r="I503" i="6"/>
  <c r="J503" i="6" s="1"/>
  <c r="I542" i="6"/>
  <c r="J542" i="6" s="1"/>
  <c r="L542" i="6"/>
  <c r="P174" i="6"/>
  <c r="I341" i="6"/>
  <c r="J341" i="6" s="1"/>
  <c r="P503" i="6"/>
  <c r="L446" i="6"/>
  <c r="M446" i="6" s="1"/>
  <c r="R446" i="6" s="1"/>
  <c r="L575" i="6"/>
  <c r="M575" i="6" s="1"/>
  <c r="I568" i="6"/>
  <c r="S568" i="6" s="1"/>
  <c r="P575" i="6"/>
  <c r="L375" i="6"/>
  <c r="I375" i="6"/>
  <c r="S375" i="6" s="1"/>
  <c r="P341" i="6"/>
  <c r="I197" i="6"/>
  <c r="K197" i="6" s="1"/>
  <c r="L58" i="6"/>
  <c r="M58" i="6" s="1"/>
  <c r="P663" i="6"/>
  <c r="K473" i="6"/>
  <c r="J473" i="6"/>
  <c r="S473" i="6"/>
  <c r="I663" i="6"/>
  <c r="J663" i="6" s="1"/>
  <c r="I662" i="6"/>
  <c r="S662" i="6" s="1"/>
  <c r="L473" i="6"/>
  <c r="M473" i="6" s="1"/>
  <c r="P662" i="6"/>
  <c r="R472" i="6"/>
  <c r="P568" i="6"/>
  <c r="P473" i="6"/>
  <c r="P5" i="6"/>
  <c r="E23" i="6"/>
  <c r="G23" i="6" s="1"/>
  <c r="H23" i="6" s="1"/>
  <c r="P23" i="6" s="1"/>
  <c r="P58" i="6"/>
  <c r="N472" i="6"/>
  <c r="O472" i="6" s="1"/>
  <c r="Q472" i="6" s="1"/>
  <c r="N21" i="6"/>
  <c r="O21" i="6" s="1"/>
  <c r="Q21" i="6" s="1"/>
  <c r="S567" i="6"/>
  <c r="K567" i="6"/>
  <c r="N567" i="6" s="1"/>
  <c r="O567" i="6" s="1"/>
  <c r="Q567" i="6" s="1"/>
  <c r="M567" i="6"/>
  <c r="R567" i="6" s="1"/>
  <c r="J567" i="6"/>
  <c r="S5" i="6"/>
  <c r="M5" i="6"/>
  <c r="J5" i="6"/>
  <c r="M661" i="6"/>
  <c r="R661" i="6" s="1"/>
  <c r="S661" i="6"/>
  <c r="K661" i="6"/>
  <c r="N661" i="6" s="1"/>
  <c r="O661" i="6" s="1"/>
  <c r="Q661" i="6" s="1"/>
  <c r="J661" i="6"/>
  <c r="M112" i="6"/>
  <c r="R112" i="6" s="1"/>
  <c r="K112" i="6"/>
  <c r="N112" i="6" s="1"/>
  <c r="O112" i="6" s="1"/>
  <c r="Q112" i="6" s="1"/>
  <c r="J112" i="6"/>
  <c r="S112" i="6"/>
  <c r="S340" i="6"/>
  <c r="K340" i="6"/>
  <c r="N340" i="6" s="1"/>
  <c r="O340" i="6" s="1"/>
  <c r="Q340" i="6" s="1"/>
  <c r="M340" i="6"/>
  <c r="R340" i="6" s="1"/>
  <c r="J340" i="6"/>
  <c r="M595" i="6"/>
  <c r="R595" i="6" s="1"/>
  <c r="S595" i="6"/>
  <c r="K595" i="6"/>
  <c r="N595" i="6" s="1"/>
  <c r="O595" i="6" s="1"/>
  <c r="Q595" i="6" s="1"/>
  <c r="J595" i="6"/>
  <c r="J303" i="6"/>
  <c r="M303" i="6"/>
  <c r="R303" i="6" s="1"/>
  <c r="S303" i="6"/>
  <c r="K303" i="6"/>
  <c r="N303" i="6" s="1"/>
  <c r="O303" i="6" s="1"/>
  <c r="Q303" i="6" s="1"/>
  <c r="P699" i="6"/>
  <c r="L699" i="6"/>
  <c r="I699" i="6"/>
  <c r="P597" i="6"/>
  <c r="I597" i="6"/>
  <c r="L597" i="6"/>
  <c r="I572" i="6"/>
  <c r="P572" i="6"/>
  <c r="L572" i="6"/>
  <c r="M503" i="6"/>
  <c r="S503" i="6"/>
  <c r="K503" i="6"/>
  <c r="N503" i="6" s="1"/>
  <c r="O503" i="6" s="1"/>
  <c r="G475" i="6"/>
  <c r="H475" i="6" s="1"/>
  <c r="F476" i="6"/>
  <c r="G376" i="6"/>
  <c r="H376" i="6" s="1"/>
  <c r="F377" i="6"/>
  <c r="F284" i="6"/>
  <c r="G283" i="6"/>
  <c r="H283" i="6" s="1"/>
  <c r="G175" i="6"/>
  <c r="H175" i="6" s="1"/>
  <c r="F176" i="6"/>
  <c r="P142" i="6"/>
  <c r="L142" i="6"/>
  <c r="I142" i="6"/>
  <c r="F145" i="6"/>
  <c r="G144" i="6"/>
  <c r="H144" i="6" s="1"/>
  <c r="P131" i="6"/>
  <c r="L131" i="6"/>
  <c r="I131" i="6"/>
  <c r="P127" i="6"/>
  <c r="I127" i="6"/>
  <c r="L127" i="6"/>
  <c r="P123" i="6"/>
  <c r="I123" i="6"/>
  <c r="L123" i="6"/>
  <c r="P119" i="6"/>
  <c r="I119" i="6"/>
  <c r="L119" i="6"/>
  <c r="P115" i="6"/>
  <c r="I115" i="6"/>
  <c r="L115" i="6"/>
  <c r="P228" i="6"/>
  <c r="L228" i="6"/>
  <c r="I228" i="6"/>
  <c r="J174" i="6"/>
  <c r="M174" i="6"/>
  <c r="S174" i="6"/>
  <c r="K174" i="6"/>
  <c r="N174" i="6" s="1"/>
  <c r="O174" i="6" s="1"/>
  <c r="P132" i="6"/>
  <c r="L132" i="6"/>
  <c r="I132" i="6"/>
  <c r="F94" i="6"/>
  <c r="I7" i="6"/>
  <c r="L7" i="6"/>
  <c r="P7" i="6"/>
  <c r="G700" i="6"/>
  <c r="H700" i="6" s="1"/>
  <c r="F701" i="6"/>
  <c r="G664" i="6"/>
  <c r="H664" i="6" s="1"/>
  <c r="F665" i="6"/>
  <c r="F599" i="6"/>
  <c r="G598" i="6"/>
  <c r="H598" i="6" s="1"/>
  <c r="K542" i="6"/>
  <c r="I571" i="6"/>
  <c r="P571" i="6"/>
  <c r="L571" i="6"/>
  <c r="J575" i="6"/>
  <c r="K575" i="6"/>
  <c r="S575" i="6"/>
  <c r="I474" i="6"/>
  <c r="L474" i="6"/>
  <c r="P474" i="6"/>
  <c r="S446" i="6"/>
  <c r="K446" i="6"/>
  <c r="J446" i="6"/>
  <c r="G304" i="6"/>
  <c r="H304" i="6" s="1"/>
  <c r="P227" i="6"/>
  <c r="L227" i="6"/>
  <c r="I227" i="6"/>
  <c r="J173" i="6"/>
  <c r="M173" i="6"/>
  <c r="R173" i="6" s="1"/>
  <c r="S173" i="6"/>
  <c r="K173" i="6"/>
  <c r="N173" i="6" s="1"/>
  <c r="O173" i="6" s="1"/>
  <c r="Q173" i="6" s="1"/>
  <c r="P251" i="6"/>
  <c r="I251" i="6"/>
  <c r="L251" i="6"/>
  <c r="P141" i="6"/>
  <c r="L141" i="6"/>
  <c r="I141" i="6"/>
  <c r="L130" i="6"/>
  <c r="P130" i="6"/>
  <c r="I130" i="6"/>
  <c r="P126" i="6"/>
  <c r="I126" i="6"/>
  <c r="L126" i="6"/>
  <c r="P122" i="6"/>
  <c r="I122" i="6"/>
  <c r="L122" i="6"/>
  <c r="P118" i="6"/>
  <c r="I118" i="6"/>
  <c r="L118" i="6"/>
  <c r="P114" i="6"/>
  <c r="I114" i="6"/>
  <c r="L114" i="6"/>
  <c r="F230" i="6"/>
  <c r="G229" i="6"/>
  <c r="H229" i="6" s="1"/>
  <c r="G59" i="6"/>
  <c r="H59" i="6" s="1"/>
  <c r="F60" i="6"/>
  <c r="I91" i="6"/>
  <c r="L91" i="6"/>
  <c r="P91" i="6"/>
  <c r="S137" i="6"/>
  <c r="K137" i="6"/>
  <c r="N137" i="6" s="1"/>
  <c r="O137" i="6" s="1"/>
  <c r="Q137" i="6" s="1"/>
  <c r="M137" i="6"/>
  <c r="R137" i="6" s="1"/>
  <c r="J137" i="6"/>
  <c r="S89" i="6"/>
  <c r="K89" i="6"/>
  <c r="N89" i="6" s="1"/>
  <c r="O89" i="6" s="1"/>
  <c r="Q89" i="6" s="1"/>
  <c r="J89" i="6"/>
  <c r="M89" i="6"/>
  <c r="R89" i="6" s="1"/>
  <c r="L6" i="6"/>
  <c r="P6" i="6"/>
  <c r="I6" i="6"/>
  <c r="F9" i="6"/>
  <c r="G8" i="6"/>
  <c r="H8" i="6" s="1"/>
  <c r="M698" i="6"/>
  <c r="R698" i="6" s="1"/>
  <c r="S698" i="6"/>
  <c r="K698" i="6"/>
  <c r="N698" i="6" s="1"/>
  <c r="O698" i="6" s="1"/>
  <c r="Q698" i="6" s="1"/>
  <c r="J698" i="6"/>
  <c r="K663" i="6"/>
  <c r="N663" i="6" s="1"/>
  <c r="O663" i="6" s="1"/>
  <c r="Q663" i="6" s="1"/>
  <c r="J662" i="6"/>
  <c r="G620" i="6"/>
  <c r="H620" i="6" s="1"/>
  <c r="F621" i="6"/>
  <c r="P596" i="6"/>
  <c r="L596" i="6"/>
  <c r="I596" i="6"/>
  <c r="J618" i="6"/>
  <c r="K618" i="6"/>
  <c r="N618" i="6" s="1"/>
  <c r="O618" i="6" s="1"/>
  <c r="Q618" i="6" s="1"/>
  <c r="S618" i="6"/>
  <c r="M618" i="6"/>
  <c r="R618" i="6" s="1"/>
  <c r="P574" i="6"/>
  <c r="L574" i="6"/>
  <c r="I574" i="6"/>
  <c r="I570" i="6"/>
  <c r="P570" i="6"/>
  <c r="L570" i="6"/>
  <c r="G576" i="6"/>
  <c r="H576" i="6" s="1"/>
  <c r="F577" i="6"/>
  <c r="G543" i="6"/>
  <c r="H543" i="6" s="1"/>
  <c r="F544" i="6"/>
  <c r="L541" i="6"/>
  <c r="I541" i="6"/>
  <c r="P541" i="6"/>
  <c r="P504" i="6"/>
  <c r="L504" i="6"/>
  <c r="I504" i="6"/>
  <c r="S502" i="6"/>
  <c r="K502" i="6"/>
  <c r="N502" i="6" s="1"/>
  <c r="O502" i="6" s="1"/>
  <c r="Q502" i="6" s="1"/>
  <c r="J502" i="6"/>
  <c r="M502" i="6"/>
  <c r="R502" i="6" s="1"/>
  <c r="S445" i="6"/>
  <c r="K445" i="6"/>
  <c r="N445" i="6" s="1"/>
  <c r="O445" i="6" s="1"/>
  <c r="Q445" i="6" s="1"/>
  <c r="J445" i="6"/>
  <c r="M445" i="6"/>
  <c r="R445" i="6" s="1"/>
  <c r="G448" i="6"/>
  <c r="H448" i="6" s="1"/>
  <c r="F449" i="6"/>
  <c r="S374" i="6"/>
  <c r="K374" i="6"/>
  <c r="N374" i="6" s="1"/>
  <c r="O374" i="6" s="1"/>
  <c r="Q374" i="6" s="1"/>
  <c r="M374" i="6"/>
  <c r="R374" i="6" s="1"/>
  <c r="J374" i="6"/>
  <c r="P407" i="6"/>
  <c r="L407" i="6"/>
  <c r="I407" i="6"/>
  <c r="P281" i="6"/>
  <c r="L281" i="6"/>
  <c r="I281" i="6"/>
  <c r="G305" i="6"/>
  <c r="H305" i="6" s="1"/>
  <c r="B307" i="6"/>
  <c r="E306" i="6"/>
  <c r="G306" i="6" s="1"/>
  <c r="H306" i="6" s="1"/>
  <c r="G253" i="6"/>
  <c r="H253" i="6" s="1"/>
  <c r="F254" i="6"/>
  <c r="G198" i="6"/>
  <c r="H198" i="6" s="1"/>
  <c r="F199" i="6"/>
  <c r="J196" i="6"/>
  <c r="K196" i="6"/>
  <c r="N196" i="6" s="1"/>
  <c r="O196" i="6" s="1"/>
  <c r="Q196" i="6" s="1"/>
  <c r="S196" i="6"/>
  <c r="M196" i="6"/>
  <c r="R196" i="6" s="1"/>
  <c r="P135" i="6"/>
  <c r="L135" i="6"/>
  <c r="I135" i="6"/>
  <c r="L129" i="6"/>
  <c r="P129" i="6"/>
  <c r="I129" i="6"/>
  <c r="P125" i="6"/>
  <c r="I125" i="6"/>
  <c r="L125" i="6"/>
  <c r="P121" i="6"/>
  <c r="I121" i="6"/>
  <c r="L121" i="6"/>
  <c r="P117" i="6"/>
  <c r="I117" i="6"/>
  <c r="L117" i="6"/>
  <c r="P113" i="6"/>
  <c r="I113" i="6"/>
  <c r="L113" i="6"/>
  <c r="P134" i="6"/>
  <c r="L134" i="6"/>
  <c r="I134" i="6"/>
  <c r="J57" i="6"/>
  <c r="M57" i="6"/>
  <c r="R57" i="6" s="1"/>
  <c r="S57" i="6"/>
  <c r="K57" i="6"/>
  <c r="N57" i="6" s="1"/>
  <c r="O57" i="6" s="1"/>
  <c r="Q57" i="6" s="1"/>
  <c r="P133" i="6"/>
  <c r="L133" i="6"/>
  <c r="I133" i="6"/>
  <c r="S226" i="6"/>
  <c r="M226" i="6"/>
  <c r="R226" i="6" s="1"/>
  <c r="K226" i="6"/>
  <c r="N226" i="6" s="1"/>
  <c r="O226" i="6" s="1"/>
  <c r="Q226" i="6" s="1"/>
  <c r="J226" i="6"/>
  <c r="P136" i="6"/>
  <c r="L136" i="6"/>
  <c r="I136" i="6"/>
  <c r="J58" i="6"/>
  <c r="S58" i="6"/>
  <c r="K58" i="6"/>
  <c r="B25" i="6"/>
  <c r="E24" i="6"/>
  <c r="P619" i="6"/>
  <c r="I619" i="6"/>
  <c r="L619" i="6"/>
  <c r="I573" i="6"/>
  <c r="P573" i="6"/>
  <c r="L573" i="6"/>
  <c r="I569" i="6"/>
  <c r="P569" i="6"/>
  <c r="L569" i="6"/>
  <c r="F506" i="6"/>
  <c r="G505" i="6"/>
  <c r="H505" i="6" s="1"/>
  <c r="P406" i="6"/>
  <c r="L406" i="6"/>
  <c r="I406" i="6"/>
  <c r="P447" i="6"/>
  <c r="L447" i="6"/>
  <c r="I447" i="6"/>
  <c r="S405" i="6"/>
  <c r="M405" i="6"/>
  <c r="R405" i="6" s="1"/>
  <c r="K405" i="6"/>
  <c r="N405" i="6" s="1"/>
  <c r="O405" i="6" s="1"/>
  <c r="Q405" i="6" s="1"/>
  <c r="J405" i="6"/>
  <c r="F409" i="6"/>
  <c r="G408" i="6"/>
  <c r="H408" i="6" s="1"/>
  <c r="G342" i="6"/>
  <c r="H342" i="6" s="1"/>
  <c r="F343" i="6"/>
  <c r="P280" i="6"/>
  <c r="L280" i="6"/>
  <c r="I280" i="6"/>
  <c r="F307" i="6"/>
  <c r="P282" i="6"/>
  <c r="L282" i="6"/>
  <c r="I282" i="6"/>
  <c r="P252" i="6"/>
  <c r="L252" i="6"/>
  <c r="I252" i="6"/>
  <c r="S341" i="6"/>
  <c r="S250" i="6"/>
  <c r="K250" i="6"/>
  <c r="N250" i="6" s="1"/>
  <c r="O250" i="6" s="1"/>
  <c r="Q250" i="6" s="1"/>
  <c r="J250" i="6"/>
  <c r="M250" i="6"/>
  <c r="R250" i="6" s="1"/>
  <c r="P143" i="6"/>
  <c r="L143" i="6"/>
  <c r="I143" i="6"/>
  <c r="P128" i="6"/>
  <c r="I128" i="6"/>
  <c r="L128" i="6"/>
  <c r="P124" i="6"/>
  <c r="I124" i="6"/>
  <c r="L124" i="6"/>
  <c r="P120" i="6"/>
  <c r="I120" i="6"/>
  <c r="L120" i="6"/>
  <c r="P116" i="6"/>
  <c r="I116" i="6"/>
  <c r="L116" i="6"/>
  <c r="L90" i="6"/>
  <c r="I90" i="6"/>
  <c r="P90" i="6"/>
  <c r="B94" i="6"/>
  <c r="E93" i="6"/>
  <c r="G93" i="6" s="1"/>
  <c r="H93" i="6" s="1"/>
  <c r="G92" i="6"/>
  <c r="H92" i="6" s="1"/>
  <c r="S4" i="6"/>
  <c r="M4" i="6"/>
  <c r="R4" i="6" s="1"/>
  <c r="J4" i="6"/>
  <c r="I22" i="6"/>
  <c r="L22" i="6"/>
  <c r="P22" i="6"/>
  <c r="F26" i="6"/>
  <c r="B321" i="4"/>
  <c r="B322" i="4" s="1"/>
  <c r="B323" i="4" s="1"/>
  <c r="B324" i="4" s="1"/>
  <c r="B325" i="4" s="1"/>
  <c r="B326" i="4" s="1"/>
  <c r="B327" i="4" s="1"/>
  <c r="E327" i="4" s="1"/>
  <c r="N197" i="6" l="1"/>
  <c r="O197" i="6" s="1"/>
  <c r="Q197" i="6" s="1"/>
  <c r="Q174" i="6"/>
  <c r="I23" i="6"/>
  <c r="R58" i="6"/>
  <c r="K341" i="6"/>
  <c r="N341" i="6" s="1"/>
  <c r="O341" i="6" s="1"/>
  <c r="Q341" i="6" s="1"/>
  <c r="J375" i="6"/>
  <c r="S663" i="6"/>
  <c r="L23" i="6"/>
  <c r="M375" i="6"/>
  <c r="R375" i="6" s="1"/>
  <c r="M663" i="6"/>
  <c r="R663" i="6" s="1"/>
  <c r="N542" i="6"/>
  <c r="O542" i="6" s="1"/>
  <c r="Q542" i="6" s="1"/>
  <c r="R174" i="6"/>
  <c r="N575" i="6"/>
  <c r="O575" i="6" s="1"/>
  <c r="K375" i="6"/>
  <c r="N375" i="6" s="1"/>
  <c r="O375" i="6" s="1"/>
  <c r="Q375" i="6" s="1"/>
  <c r="R575" i="6"/>
  <c r="M542" i="6"/>
  <c r="R542" i="6" s="1"/>
  <c r="J197" i="6"/>
  <c r="M341" i="6"/>
  <c r="R341" i="6" s="1"/>
  <c r="S542" i="6"/>
  <c r="Q575" i="6"/>
  <c r="R503" i="6"/>
  <c r="K662" i="6"/>
  <c r="N662" i="6" s="1"/>
  <c r="O662" i="6" s="1"/>
  <c r="Q662" i="6" s="1"/>
  <c r="M568" i="6"/>
  <c r="R568" i="6" s="1"/>
  <c r="N473" i="6"/>
  <c r="O473" i="6" s="1"/>
  <c r="Q473" i="6" s="1"/>
  <c r="N58" i="6"/>
  <c r="O58" i="6" s="1"/>
  <c r="Q58" i="6" s="1"/>
  <c r="M662" i="6"/>
  <c r="R662" i="6" s="1"/>
  <c r="N446" i="6"/>
  <c r="O446" i="6" s="1"/>
  <c r="Q446" i="6" s="1"/>
  <c r="Q503" i="6"/>
  <c r="J568" i="6"/>
  <c r="K568" i="6"/>
  <c r="N568" i="6" s="1"/>
  <c r="O568" i="6" s="1"/>
  <c r="Q568" i="6" s="1"/>
  <c r="M197" i="6"/>
  <c r="R197" i="6" s="1"/>
  <c r="S197" i="6"/>
  <c r="R473" i="6"/>
  <c r="R5" i="6"/>
  <c r="P306" i="6"/>
  <c r="L306" i="6"/>
  <c r="I306" i="6"/>
  <c r="M91" i="6"/>
  <c r="R91" i="6" s="1"/>
  <c r="S91" i="6"/>
  <c r="K91" i="6"/>
  <c r="N91" i="6" s="1"/>
  <c r="O91" i="6" s="1"/>
  <c r="Q91" i="6" s="1"/>
  <c r="J91" i="6"/>
  <c r="L93" i="6"/>
  <c r="P93" i="6"/>
  <c r="I93" i="6"/>
  <c r="P92" i="6"/>
  <c r="L92" i="6"/>
  <c r="I92" i="6"/>
  <c r="S447" i="6"/>
  <c r="K447" i="6"/>
  <c r="N447" i="6" s="1"/>
  <c r="O447" i="6" s="1"/>
  <c r="Q447" i="6" s="1"/>
  <c r="J447" i="6"/>
  <c r="M447" i="6"/>
  <c r="R447" i="6" s="1"/>
  <c r="J619" i="6"/>
  <c r="K619" i="6"/>
  <c r="N619" i="6" s="1"/>
  <c r="O619" i="6" s="1"/>
  <c r="Q619" i="6" s="1"/>
  <c r="S619" i="6"/>
  <c r="M619" i="6"/>
  <c r="R619" i="6" s="1"/>
  <c r="S252" i="6"/>
  <c r="K252" i="6"/>
  <c r="N252" i="6" s="1"/>
  <c r="O252" i="6" s="1"/>
  <c r="Q252" i="6" s="1"/>
  <c r="J252" i="6"/>
  <c r="M252" i="6"/>
  <c r="R252" i="6" s="1"/>
  <c r="I342" i="6"/>
  <c r="L342" i="6"/>
  <c r="P342" i="6"/>
  <c r="B95" i="6"/>
  <c r="E94" i="6"/>
  <c r="G94" i="6" s="1"/>
  <c r="H94" i="6" s="1"/>
  <c r="M120" i="6"/>
  <c r="R120" i="6" s="1"/>
  <c r="K120" i="6"/>
  <c r="N120" i="6" s="1"/>
  <c r="O120" i="6" s="1"/>
  <c r="Q120" i="6" s="1"/>
  <c r="J120" i="6"/>
  <c r="S120" i="6"/>
  <c r="M143" i="6"/>
  <c r="R143" i="6" s="1"/>
  <c r="J143" i="6"/>
  <c r="K143" i="6"/>
  <c r="N143" i="6" s="1"/>
  <c r="O143" i="6" s="1"/>
  <c r="Q143" i="6" s="1"/>
  <c r="S143" i="6"/>
  <c r="G24" i="6"/>
  <c r="H24" i="6" s="1"/>
  <c r="S129" i="6"/>
  <c r="K129" i="6"/>
  <c r="N129" i="6" s="1"/>
  <c r="O129" i="6" s="1"/>
  <c r="Q129" i="6" s="1"/>
  <c r="M129" i="6"/>
  <c r="R129" i="6" s="1"/>
  <c r="J129" i="6"/>
  <c r="G254" i="6"/>
  <c r="H254" i="6" s="1"/>
  <c r="F255" i="6"/>
  <c r="K407" i="6"/>
  <c r="N407" i="6" s="1"/>
  <c r="O407" i="6" s="1"/>
  <c r="Q407" i="6" s="1"/>
  <c r="J407" i="6"/>
  <c r="S407" i="6"/>
  <c r="M407" i="6"/>
  <c r="R407" i="6" s="1"/>
  <c r="P448" i="6"/>
  <c r="L448" i="6"/>
  <c r="I448" i="6"/>
  <c r="L543" i="6"/>
  <c r="I543" i="6"/>
  <c r="P543" i="6"/>
  <c r="G621" i="6"/>
  <c r="H621" i="6" s="1"/>
  <c r="F622" i="6"/>
  <c r="S130" i="6"/>
  <c r="K130" i="6"/>
  <c r="N130" i="6" s="1"/>
  <c r="O130" i="6" s="1"/>
  <c r="Q130" i="6" s="1"/>
  <c r="M130" i="6"/>
  <c r="R130" i="6" s="1"/>
  <c r="J130" i="6"/>
  <c r="M116" i="6"/>
  <c r="R116" i="6" s="1"/>
  <c r="K116" i="6"/>
  <c r="N116" i="6" s="1"/>
  <c r="O116" i="6" s="1"/>
  <c r="Q116" i="6" s="1"/>
  <c r="J116" i="6"/>
  <c r="S116" i="6"/>
  <c r="F410" i="6"/>
  <c r="G409" i="6"/>
  <c r="H409" i="6" s="1"/>
  <c r="P505" i="6"/>
  <c r="L505" i="6"/>
  <c r="I505" i="6"/>
  <c r="S569" i="6"/>
  <c r="K569" i="6"/>
  <c r="N569" i="6" s="1"/>
  <c r="O569" i="6" s="1"/>
  <c r="Q569" i="6" s="1"/>
  <c r="M569" i="6"/>
  <c r="R569" i="6" s="1"/>
  <c r="J569" i="6"/>
  <c r="B26" i="6"/>
  <c r="E25" i="6"/>
  <c r="S134" i="6"/>
  <c r="K134" i="6"/>
  <c r="N134" i="6" s="1"/>
  <c r="O134" i="6" s="1"/>
  <c r="Q134" i="6" s="1"/>
  <c r="M134" i="6"/>
  <c r="R134" i="6" s="1"/>
  <c r="J134" i="6"/>
  <c r="M113" i="6"/>
  <c r="R113" i="6" s="1"/>
  <c r="K113" i="6"/>
  <c r="N113" i="6" s="1"/>
  <c r="O113" i="6" s="1"/>
  <c r="Q113" i="6" s="1"/>
  <c r="J113" i="6"/>
  <c r="S113" i="6"/>
  <c r="P253" i="6"/>
  <c r="L253" i="6"/>
  <c r="I253" i="6"/>
  <c r="M281" i="6"/>
  <c r="R281" i="6" s="1"/>
  <c r="S281" i="6"/>
  <c r="K281" i="6"/>
  <c r="N281" i="6" s="1"/>
  <c r="O281" i="6" s="1"/>
  <c r="Q281" i="6" s="1"/>
  <c r="J281" i="6"/>
  <c r="K504" i="6"/>
  <c r="N504" i="6" s="1"/>
  <c r="O504" i="6" s="1"/>
  <c r="Q504" i="6" s="1"/>
  <c r="S504" i="6"/>
  <c r="M504" i="6"/>
  <c r="R504" i="6" s="1"/>
  <c r="J504" i="6"/>
  <c r="J541" i="6"/>
  <c r="S541" i="6"/>
  <c r="M541" i="6"/>
  <c r="R541" i="6" s="1"/>
  <c r="K541" i="6"/>
  <c r="N541" i="6" s="1"/>
  <c r="O541" i="6" s="1"/>
  <c r="Q541" i="6" s="1"/>
  <c r="G577" i="6"/>
  <c r="H577" i="6" s="1"/>
  <c r="F578" i="6"/>
  <c r="S570" i="6"/>
  <c r="K570" i="6"/>
  <c r="N570" i="6" s="1"/>
  <c r="O570" i="6" s="1"/>
  <c r="Q570" i="6" s="1"/>
  <c r="M570" i="6"/>
  <c r="R570" i="6" s="1"/>
  <c r="J570" i="6"/>
  <c r="M596" i="6"/>
  <c r="R596" i="6" s="1"/>
  <c r="K596" i="6"/>
  <c r="N596" i="6" s="1"/>
  <c r="O596" i="6" s="1"/>
  <c r="Q596" i="6" s="1"/>
  <c r="S596" i="6"/>
  <c r="J596" i="6"/>
  <c r="P620" i="6"/>
  <c r="I620" i="6"/>
  <c r="L620" i="6"/>
  <c r="P59" i="6"/>
  <c r="L59" i="6"/>
  <c r="I59" i="6"/>
  <c r="M114" i="6"/>
  <c r="R114" i="6" s="1"/>
  <c r="K114" i="6"/>
  <c r="N114" i="6" s="1"/>
  <c r="O114" i="6" s="1"/>
  <c r="Q114" i="6" s="1"/>
  <c r="J114" i="6"/>
  <c r="S114" i="6"/>
  <c r="M227" i="6"/>
  <c r="R227" i="6" s="1"/>
  <c r="K227" i="6"/>
  <c r="N227" i="6" s="1"/>
  <c r="O227" i="6" s="1"/>
  <c r="Q227" i="6" s="1"/>
  <c r="J227" i="6"/>
  <c r="S227" i="6"/>
  <c r="P304" i="6"/>
  <c r="L304" i="6"/>
  <c r="I304" i="6"/>
  <c r="S474" i="6"/>
  <c r="K474" i="6"/>
  <c r="N474" i="6" s="1"/>
  <c r="O474" i="6" s="1"/>
  <c r="Q474" i="6" s="1"/>
  <c r="M474" i="6"/>
  <c r="R474" i="6" s="1"/>
  <c r="J474" i="6"/>
  <c r="P598" i="6"/>
  <c r="I598" i="6"/>
  <c r="L598" i="6"/>
  <c r="F702" i="6"/>
  <c r="G701" i="6"/>
  <c r="H701" i="6" s="1"/>
  <c r="M7" i="6"/>
  <c r="R7" i="6" s="1"/>
  <c r="S7" i="6"/>
  <c r="J7" i="6"/>
  <c r="M123" i="6"/>
  <c r="R123" i="6" s="1"/>
  <c r="K123" i="6"/>
  <c r="N123" i="6" s="1"/>
  <c r="O123" i="6" s="1"/>
  <c r="Q123" i="6" s="1"/>
  <c r="J123" i="6"/>
  <c r="S123" i="6"/>
  <c r="P144" i="6"/>
  <c r="L144" i="6"/>
  <c r="I144" i="6"/>
  <c r="F285" i="6"/>
  <c r="G284" i="6"/>
  <c r="H284" i="6" s="1"/>
  <c r="I475" i="6"/>
  <c r="L475" i="6"/>
  <c r="P475" i="6"/>
  <c r="S133" i="6"/>
  <c r="K133" i="6"/>
  <c r="N133" i="6" s="1"/>
  <c r="O133" i="6" s="1"/>
  <c r="Q133" i="6" s="1"/>
  <c r="M133" i="6"/>
  <c r="R133" i="6" s="1"/>
  <c r="J133" i="6"/>
  <c r="M125" i="6"/>
  <c r="R125" i="6" s="1"/>
  <c r="K125" i="6"/>
  <c r="N125" i="6" s="1"/>
  <c r="O125" i="6" s="1"/>
  <c r="Q125" i="6" s="1"/>
  <c r="J125" i="6"/>
  <c r="S125" i="6"/>
  <c r="G199" i="6"/>
  <c r="H199" i="6" s="1"/>
  <c r="F200" i="6"/>
  <c r="P576" i="6"/>
  <c r="L576" i="6"/>
  <c r="I576" i="6"/>
  <c r="K574" i="6"/>
  <c r="N574" i="6" s="1"/>
  <c r="O574" i="6" s="1"/>
  <c r="Q574" i="6" s="1"/>
  <c r="J574" i="6"/>
  <c r="S574" i="6"/>
  <c r="M574" i="6"/>
  <c r="R574" i="6" s="1"/>
  <c r="I8" i="6"/>
  <c r="P8" i="6"/>
  <c r="L8" i="6"/>
  <c r="P229" i="6"/>
  <c r="L229" i="6"/>
  <c r="I229" i="6"/>
  <c r="M126" i="6"/>
  <c r="R126" i="6" s="1"/>
  <c r="K126" i="6"/>
  <c r="N126" i="6" s="1"/>
  <c r="O126" i="6" s="1"/>
  <c r="Q126" i="6" s="1"/>
  <c r="J126" i="6"/>
  <c r="S126" i="6"/>
  <c r="F600" i="6"/>
  <c r="G599" i="6"/>
  <c r="H599" i="6" s="1"/>
  <c r="P700" i="6"/>
  <c r="L700" i="6"/>
  <c r="I700" i="6"/>
  <c r="M119" i="6"/>
  <c r="R119" i="6" s="1"/>
  <c r="K119" i="6"/>
  <c r="N119" i="6" s="1"/>
  <c r="O119" i="6" s="1"/>
  <c r="Q119" i="6" s="1"/>
  <c r="J119" i="6"/>
  <c r="S119" i="6"/>
  <c r="S131" i="6"/>
  <c r="K131" i="6"/>
  <c r="N131" i="6" s="1"/>
  <c r="O131" i="6" s="1"/>
  <c r="Q131" i="6" s="1"/>
  <c r="M131" i="6"/>
  <c r="R131" i="6" s="1"/>
  <c r="J131" i="6"/>
  <c r="F146" i="6"/>
  <c r="G145" i="6"/>
  <c r="H145" i="6" s="1"/>
  <c r="G176" i="6"/>
  <c r="H176" i="6" s="1"/>
  <c r="F177" i="6"/>
  <c r="G377" i="6"/>
  <c r="H377" i="6" s="1"/>
  <c r="F378" i="6"/>
  <c r="M597" i="6"/>
  <c r="R597" i="6" s="1"/>
  <c r="K597" i="6"/>
  <c r="N597" i="6" s="1"/>
  <c r="O597" i="6" s="1"/>
  <c r="Q597" i="6" s="1"/>
  <c r="J597" i="6"/>
  <c r="S597" i="6"/>
  <c r="J90" i="6"/>
  <c r="S90" i="6"/>
  <c r="M90" i="6"/>
  <c r="R90" i="6" s="1"/>
  <c r="K90" i="6"/>
  <c r="N90" i="6" s="1"/>
  <c r="O90" i="6" s="1"/>
  <c r="Q90" i="6" s="1"/>
  <c r="F308" i="6"/>
  <c r="F507" i="6"/>
  <c r="G506" i="6"/>
  <c r="H506" i="6" s="1"/>
  <c r="M280" i="6"/>
  <c r="R280" i="6" s="1"/>
  <c r="S280" i="6"/>
  <c r="K280" i="6"/>
  <c r="N280" i="6" s="1"/>
  <c r="O280" i="6" s="1"/>
  <c r="Q280" i="6" s="1"/>
  <c r="J280" i="6"/>
  <c r="S136" i="6"/>
  <c r="K136" i="6"/>
  <c r="N136" i="6" s="1"/>
  <c r="O136" i="6" s="1"/>
  <c r="Q136" i="6" s="1"/>
  <c r="M136" i="6"/>
  <c r="R136" i="6" s="1"/>
  <c r="J136" i="6"/>
  <c r="M121" i="6"/>
  <c r="R121" i="6" s="1"/>
  <c r="K121" i="6"/>
  <c r="N121" i="6" s="1"/>
  <c r="O121" i="6" s="1"/>
  <c r="Q121" i="6" s="1"/>
  <c r="J121" i="6"/>
  <c r="S121" i="6"/>
  <c r="S135" i="6"/>
  <c r="K135" i="6"/>
  <c r="N135" i="6" s="1"/>
  <c r="O135" i="6" s="1"/>
  <c r="Q135" i="6" s="1"/>
  <c r="M135" i="6"/>
  <c r="R135" i="6" s="1"/>
  <c r="J135" i="6"/>
  <c r="L198" i="6"/>
  <c r="P198" i="6"/>
  <c r="I198" i="6"/>
  <c r="B308" i="6"/>
  <c r="E307" i="6"/>
  <c r="G449" i="6"/>
  <c r="H449" i="6" s="1"/>
  <c r="F450" i="6"/>
  <c r="G544" i="6"/>
  <c r="H544" i="6" s="1"/>
  <c r="F545" i="6"/>
  <c r="F10" i="6"/>
  <c r="G9" i="6"/>
  <c r="H9" i="6" s="1"/>
  <c r="F231" i="6"/>
  <c r="G230" i="6"/>
  <c r="H230" i="6" s="1"/>
  <c r="M122" i="6"/>
  <c r="R122" i="6" s="1"/>
  <c r="K122" i="6"/>
  <c r="N122" i="6" s="1"/>
  <c r="O122" i="6" s="1"/>
  <c r="Q122" i="6" s="1"/>
  <c r="J122" i="6"/>
  <c r="S122" i="6"/>
  <c r="M141" i="6"/>
  <c r="R141" i="6" s="1"/>
  <c r="J141" i="6"/>
  <c r="K141" i="6"/>
  <c r="N141" i="6" s="1"/>
  <c r="O141" i="6" s="1"/>
  <c r="Q141" i="6" s="1"/>
  <c r="S141" i="6"/>
  <c r="S251" i="6"/>
  <c r="K251" i="6"/>
  <c r="N251" i="6" s="1"/>
  <c r="O251" i="6" s="1"/>
  <c r="Q251" i="6" s="1"/>
  <c r="J251" i="6"/>
  <c r="M251" i="6"/>
  <c r="R251" i="6" s="1"/>
  <c r="G665" i="6"/>
  <c r="H665" i="6" s="1"/>
  <c r="F666" i="6"/>
  <c r="F95" i="6"/>
  <c r="K228" i="6"/>
  <c r="N228" i="6" s="1"/>
  <c r="O228" i="6" s="1"/>
  <c r="Q228" i="6" s="1"/>
  <c r="J228" i="6"/>
  <c r="S228" i="6"/>
  <c r="M228" i="6"/>
  <c r="R228" i="6" s="1"/>
  <c r="M115" i="6"/>
  <c r="R115" i="6" s="1"/>
  <c r="K115" i="6"/>
  <c r="N115" i="6" s="1"/>
  <c r="O115" i="6" s="1"/>
  <c r="Q115" i="6" s="1"/>
  <c r="J115" i="6"/>
  <c r="S115" i="6"/>
  <c r="M142" i="6"/>
  <c r="R142" i="6" s="1"/>
  <c r="J142" i="6"/>
  <c r="S142" i="6"/>
  <c r="K142" i="6"/>
  <c r="N142" i="6" s="1"/>
  <c r="O142" i="6" s="1"/>
  <c r="Q142" i="6" s="1"/>
  <c r="L175" i="6"/>
  <c r="I175" i="6"/>
  <c r="P175" i="6"/>
  <c r="I376" i="6"/>
  <c r="L376" i="6"/>
  <c r="P376" i="6"/>
  <c r="M22" i="6"/>
  <c r="R22" i="6" s="1"/>
  <c r="J22" i="6"/>
  <c r="S22" i="6"/>
  <c r="K22" i="6"/>
  <c r="N22" i="6" s="1"/>
  <c r="O22" i="6" s="1"/>
  <c r="Q22" i="6" s="1"/>
  <c r="M128" i="6"/>
  <c r="R128" i="6" s="1"/>
  <c r="K128" i="6"/>
  <c r="N128" i="6" s="1"/>
  <c r="O128" i="6" s="1"/>
  <c r="Q128" i="6" s="1"/>
  <c r="J128" i="6"/>
  <c r="S128" i="6"/>
  <c r="M282" i="6"/>
  <c r="R282" i="6" s="1"/>
  <c r="S282" i="6"/>
  <c r="K282" i="6"/>
  <c r="N282" i="6" s="1"/>
  <c r="O282" i="6" s="1"/>
  <c r="Q282" i="6" s="1"/>
  <c r="J282" i="6"/>
  <c r="G343" i="6"/>
  <c r="H343" i="6" s="1"/>
  <c r="F344" i="6"/>
  <c r="M406" i="6"/>
  <c r="R406" i="6" s="1"/>
  <c r="K406" i="6"/>
  <c r="N406" i="6" s="1"/>
  <c r="O406" i="6" s="1"/>
  <c r="Q406" i="6" s="1"/>
  <c r="J406" i="6"/>
  <c r="S406" i="6"/>
  <c r="F27" i="6"/>
  <c r="M124" i="6"/>
  <c r="R124" i="6" s="1"/>
  <c r="K124" i="6"/>
  <c r="N124" i="6" s="1"/>
  <c r="O124" i="6" s="1"/>
  <c r="Q124" i="6" s="1"/>
  <c r="J124" i="6"/>
  <c r="S124" i="6"/>
  <c r="P408" i="6"/>
  <c r="L408" i="6"/>
  <c r="I408" i="6"/>
  <c r="S573" i="6"/>
  <c r="K573" i="6"/>
  <c r="N573" i="6" s="1"/>
  <c r="O573" i="6" s="1"/>
  <c r="Q573" i="6" s="1"/>
  <c r="M573" i="6"/>
  <c r="R573" i="6" s="1"/>
  <c r="J573" i="6"/>
  <c r="M117" i="6"/>
  <c r="R117" i="6" s="1"/>
  <c r="K117" i="6"/>
  <c r="N117" i="6" s="1"/>
  <c r="O117" i="6" s="1"/>
  <c r="Q117" i="6" s="1"/>
  <c r="J117" i="6"/>
  <c r="S117" i="6"/>
  <c r="P305" i="6"/>
  <c r="L305" i="6"/>
  <c r="I305" i="6"/>
  <c r="S6" i="6"/>
  <c r="M6" i="6"/>
  <c r="R6" i="6" s="1"/>
  <c r="J6" i="6"/>
  <c r="G60" i="6"/>
  <c r="H60" i="6" s="1"/>
  <c r="F61" i="6"/>
  <c r="M118" i="6"/>
  <c r="R118" i="6" s="1"/>
  <c r="K118" i="6"/>
  <c r="N118" i="6" s="1"/>
  <c r="O118" i="6" s="1"/>
  <c r="Q118" i="6" s="1"/>
  <c r="J118" i="6"/>
  <c r="S118" i="6"/>
  <c r="S571" i="6"/>
  <c r="K571" i="6"/>
  <c r="N571" i="6" s="1"/>
  <c r="O571" i="6" s="1"/>
  <c r="Q571" i="6" s="1"/>
  <c r="M571" i="6"/>
  <c r="R571" i="6" s="1"/>
  <c r="J571" i="6"/>
  <c r="L664" i="6"/>
  <c r="P664" i="6"/>
  <c r="I664" i="6"/>
  <c r="S132" i="6"/>
  <c r="K132" i="6"/>
  <c r="N132" i="6" s="1"/>
  <c r="O132" i="6" s="1"/>
  <c r="Q132" i="6" s="1"/>
  <c r="M132" i="6"/>
  <c r="R132" i="6" s="1"/>
  <c r="J132" i="6"/>
  <c r="M127" i="6"/>
  <c r="R127" i="6" s="1"/>
  <c r="K127" i="6"/>
  <c r="N127" i="6" s="1"/>
  <c r="O127" i="6" s="1"/>
  <c r="Q127" i="6" s="1"/>
  <c r="J127" i="6"/>
  <c r="S127" i="6"/>
  <c r="P283" i="6"/>
  <c r="L283" i="6"/>
  <c r="I283" i="6"/>
  <c r="G476" i="6"/>
  <c r="H476" i="6" s="1"/>
  <c r="F477" i="6"/>
  <c r="S572" i="6"/>
  <c r="K572" i="6"/>
  <c r="N572" i="6" s="1"/>
  <c r="O572" i="6" s="1"/>
  <c r="Q572" i="6" s="1"/>
  <c r="M572" i="6"/>
  <c r="R572" i="6" s="1"/>
  <c r="J572" i="6"/>
  <c r="K699" i="6"/>
  <c r="N699" i="6" s="1"/>
  <c r="O699" i="6" s="1"/>
  <c r="Q699" i="6" s="1"/>
  <c r="J699" i="6"/>
  <c r="S699" i="6"/>
  <c r="M699" i="6"/>
  <c r="R699" i="6" s="1"/>
  <c r="E324" i="4"/>
  <c r="B328" i="4"/>
  <c r="E323" i="4"/>
  <c r="E326" i="4"/>
  <c r="E322" i="4"/>
  <c r="E325" i="4"/>
  <c r="E753" i="4"/>
  <c r="E754" i="4"/>
  <c r="E755" i="4"/>
  <c r="E756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718" i="4"/>
  <c r="E719" i="4"/>
  <c r="E720" i="4"/>
  <c r="E721" i="4"/>
  <c r="E722" i="4"/>
  <c r="E723" i="4"/>
  <c r="E724" i="4"/>
  <c r="E513" i="4"/>
  <c r="E514" i="4"/>
  <c r="E515" i="4"/>
  <c r="E516" i="4"/>
  <c r="E517" i="4"/>
  <c r="E518" i="4"/>
  <c r="E519" i="4"/>
  <c r="E520" i="4"/>
  <c r="E521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455" i="4"/>
  <c r="E456" i="4"/>
  <c r="E457" i="4"/>
  <c r="E458" i="4"/>
  <c r="E444" i="4"/>
  <c r="E445" i="4"/>
  <c r="E446" i="4"/>
  <c r="E447" i="4"/>
  <c r="E448" i="4"/>
  <c r="E449" i="4"/>
  <c r="E450" i="4"/>
  <c r="E451" i="4"/>
  <c r="E452" i="4"/>
  <c r="E453" i="4"/>
  <c r="E454" i="4"/>
  <c r="E226" i="4"/>
  <c r="E227" i="4"/>
  <c r="E228" i="4"/>
  <c r="E229" i="4"/>
  <c r="E230" i="4"/>
  <c r="E231" i="4"/>
  <c r="E232" i="4"/>
  <c r="E233" i="4"/>
  <c r="E170" i="4"/>
  <c r="E171" i="4"/>
  <c r="E172" i="4"/>
  <c r="E173" i="4"/>
  <c r="E174" i="4"/>
  <c r="E175" i="4"/>
  <c r="E176" i="4"/>
  <c r="E177" i="4"/>
  <c r="E178" i="4"/>
  <c r="E135" i="4"/>
  <c r="E136" i="4"/>
  <c r="E137" i="4"/>
  <c r="E138" i="4"/>
  <c r="E139" i="4"/>
  <c r="E140" i="4"/>
  <c r="E141" i="4"/>
  <c r="E142" i="4"/>
  <c r="E143" i="4"/>
  <c r="E144" i="4"/>
  <c r="E145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S23" i="6" l="1"/>
  <c r="K23" i="6"/>
  <c r="N23" i="6" s="1"/>
  <c r="O23" i="6" s="1"/>
  <c r="Q23" i="6" s="1"/>
  <c r="J23" i="6"/>
  <c r="M23" i="6"/>
  <c r="R23" i="6" s="1"/>
  <c r="J175" i="6"/>
  <c r="M175" i="6"/>
  <c r="R175" i="6" s="1"/>
  <c r="S175" i="6"/>
  <c r="K175" i="6"/>
  <c r="N175" i="6" s="1"/>
  <c r="O175" i="6" s="1"/>
  <c r="Q175" i="6" s="1"/>
  <c r="I476" i="6"/>
  <c r="L476" i="6"/>
  <c r="P476" i="6"/>
  <c r="J664" i="6"/>
  <c r="M664" i="6"/>
  <c r="R664" i="6" s="1"/>
  <c r="S664" i="6"/>
  <c r="K664" i="6"/>
  <c r="N664" i="6" s="1"/>
  <c r="O664" i="6" s="1"/>
  <c r="Q664" i="6" s="1"/>
  <c r="P60" i="6"/>
  <c r="L60" i="6"/>
  <c r="I60" i="6"/>
  <c r="S305" i="6"/>
  <c r="K305" i="6"/>
  <c r="N305" i="6" s="1"/>
  <c r="O305" i="6" s="1"/>
  <c r="Q305" i="6" s="1"/>
  <c r="J305" i="6"/>
  <c r="M305" i="6"/>
  <c r="R305" i="6" s="1"/>
  <c r="G344" i="6"/>
  <c r="H344" i="6" s="1"/>
  <c r="F345" i="6"/>
  <c r="S376" i="6"/>
  <c r="K376" i="6"/>
  <c r="N376" i="6" s="1"/>
  <c r="O376" i="6" s="1"/>
  <c r="Q376" i="6" s="1"/>
  <c r="M376" i="6"/>
  <c r="R376" i="6" s="1"/>
  <c r="J376" i="6"/>
  <c r="P94" i="6"/>
  <c r="I94" i="6"/>
  <c r="L94" i="6"/>
  <c r="P230" i="6"/>
  <c r="L230" i="6"/>
  <c r="I230" i="6"/>
  <c r="G545" i="6"/>
  <c r="H545" i="6" s="1"/>
  <c r="F546" i="6"/>
  <c r="G307" i="6"/>
  <c r="H307" i="6" s="1"/>
  <c r="G177" i="6"/>
  <c r="H177" i="6" s="1"/>
  <c r="F178" i="6"/>
  <c r="J700" i="6"/>
  <c r="S700" i="6"/>
  <c r="M700" i="6"/>
  <c r="R700" i="6" s="1"/>
  <c r="K700" i="6"/>
  <c r="N700" i="6" s="1"/>
  <c r="O700" i="6" s="1"/>
  <c r="Q700" i="6" s="1"/>
  <c r="F601" i="6"/>
  <c r="G600" i="6"/>
  <c r="H600" i="6" s="1"/>
  <c r="L199" i="6"/>
  <c r="P199" i="6"/>
  <c r="I199" i="6"/>
  <c r="P284" i="6"/>
  <c r="L284" i="6"/>
  <c r="I284" i="6"/>
  <c r="P701" i="6"/>
  <c r="L701" i="6"/>
  <c r="I701" i="6"/>
  <c r="J59" i="6"/>
  <c r="M59" i="6"/>
  <c r="R59" i="6" s="1"/>
  <c r="S59" i="6"/>
  <c r="K59" i="6"/>
  <c r="N59" i="6" s="1"/>
  <c r="O59" i="6" s="1"/>
  <c r="Q59" i="6" s="1"/>
  <c r="J620" i="6"/>
  <c r="K620" i="6"/>
  <c r="N620" i="6" s="1"/>
  <c r="O620" i="6" s="1"/>
  <c r="Q620" i="6" s="1"/>
  <c r="S620" i="6"/>
  <c r="M620" i="6"/>
  <c r="R620" i="6" s="1"/>
  <c r="S253" i="6"/>
  <c r="K253" i="6"/>
  <c r="N253" i="6" s="1"/>
  <c r="O253" i="6" s="1"/>
  <c r="Q253" i="6" s="1"/>
  <c r="J253" i="6"/>
  <c r="M253" i="6"/>
  <c r="R253" i="6" s="1"/>
  <c r="B27" i="6"/>
  <c r="E26" i="6"/>
  <c r="P409" i="6"/>
  <c r="L409" i="6"/>
  <c r="I409" i="6"/>
  <c r="I24" i="6"/>
  <c r="L24" i="6"/>
  <c r="P24" i="6"/>
  <c r="I343" i="6"/>
  <c r="L343" i="6"/>
  <c r="P343" i="6"/>
  <c r="F96" i="6"/>
  <c r="F232" i="6"/>
  <c r="G231" i="6"/>
  <c r="H231" i="6" s="1"/>
  <c r="L544" i="6"/>
  <c r="I544" i="6"/>
  <c r="P544" i="6"/>
  <c r="B309" i="6"/>
  <c r="E308" i="6"/>
  <c r="S93" i="6"/>
  <c r="K93" i="6"/>
  <c r="N93" i="6" s="1"/>
  <c r="O93" i="6" s="1"/>
  <c r="Q93" i="6" s="1"/>
  <c r="J93" i="6"/>
  <c r="M93" i="6"/>
  <c r="R93" i="6" s="1"/>
  <c r="F309" i="6"/>
  <c r="L176" i="6"/>
  <c r="I176" i="6"/>
  <c r="P176" i="6"/>
  <c r="J229" i="6"/>
  <c r="S229" i="6"/>
  <c r="M229" i="6"/>
  <c r="R229" i="6" s="1"/>
  <c r="K229" i="6"/>
  <c r="N229" i="6" s="1"/>
  <c r="O229" i="6" s="1"/>
  <c r="Q229" i="6" s="1"/>
  <c r="F286" i="6"/>
  <c r="G285" i="6"/>
  <c r="H285" i="6" s="1"/>
  <c r="G702" i="6"/>
  <c r="H702" i="6" s="1"/>
  <c r="F703" i="6"/>
  <c r="M304" i="6"/>
  <c r="R304" i="6" s="1"/>
  <c r="S304" i="6"/>
  <c r="K304" i="6"/>
  <c r="N304" i="6" s="1"/>
  <c r="O304" i="6" s="1"/>
  <c r="Q304" i="6" s="1"/>
  <c r="J304" i="6"/>
  <c r="J505" i="6"/>
  <c r="M505" i="6"/>
  <c r="R505" i="6" s="1"/>
  <c r="K505" i="6"/>
  <c r="N505" i="6" s="1"/>
  <c r="O505" i="6" s="1"/>
  <c r="Q505" i="6" s="1"/>
  <c r="S505" i="6"/>
  <c r="F411" i="6"/>
  <c r="G410" i="6"/>
  <c r="H410" i="6" s="1"/>
  <c r="J543" i="6"/>
  <c r="S543" i="6"/>
  <c r="M543" i="6"/>
  <c r="R543" i="6" s="1"/>
  <c r="K543" i="6"/>
  <c r="N543" i="6" s="1"/>
  <c r="O543" i="6" s="1"/>
  <c r="Q543" i="6" s="1"/>
  <c r="P9" i="6"/>
  <c r="I9" i="6"/>
  <c r="L9" i="6"/>
  <c r="G450" i="6"/>
  <c r="H450" i="6" s="1"/>
  <c r="F451" i="6"/>
  <c r="J198" i="6"/>
  <c r="K198" i="6"/>
  <c r="N198" i="6" s="1"/>
  <c r="O198" i="6" s="1"/>
  <c r="Q198" i="6" s="1"/>
  <c r="S198" i="6"/>
  <c r="M198" i="6"/>
  <c r="R198" i="6" s="1"/>
  <c r="P506" i="6"/>
  <c r="L506" i="6"/>
  <c r="I506" i="6"/>
  <c r="G378" i="6"/>
  <c r="H378" i="6" s="1"/>
  <c r="F379" i="6"/>
  <c r="P145" i="6"/>
  <c r="L145" i="6"/>
  <c r="I145" i="6"/>
  <c r="M8" i="6"/>
  <c r="R8" i="6" s="1"/>
  <c r="S8" i="6"/>
  <c r="J8" i="6"/>
  <c r="S306" i="6"/>
  <c r="K306" i="6"/>
  <c r="N306" i="6" s="1"/>
  <c r="O306" i="6" s="1"/>
  <c r="Q306" i="6" s="1"/>
  <c r="J306" i="6"/>
  <c r="M306" i="6"/>
  <c r="R306" i="6" s="1"/>
  <c r="M144" i="6"/>
  <c r="R144" i="6" s="1"/>
  <c r="J144" i="6"/>
  <c r="K144" i="6"/>
  <c r="N144" i="6" s="1"/>
  <c r="O144" i="6" s="1"/>
  <c r="Q144" i="6" s="1"/>
  <c r="S144" i="6"/>
  <c r="F579" i="6"/>
  <c r="G578" i="6"/>
  <c r="H578" i="6" s="1"/>
  <c r="F623" i="6"/>
  <c r="G622" i="6"/>
  <c r="H622" i="6" s="1"/>
  <c r="G255" i="6"/>
  <c r="H255" i="6" s="1"/>
  <c r="F256" i="6"/>
  <c r="S342" i="6"/>
  <c r="K342" i="6"/>
  <c r="N342" i="6" s="1"/>
  <c r="O342" i="6" s="1"/>
  <c r="Q342" i="6" s="1"/>
  <c r="M342" i="6"/>
  <c r="R342" i="6" s="1"/>
  <c r="J342" i="6"/>
  <c r="M283" i="6"/>
  <c r="R283" i="6" s="1"/>
  <c r="S283" i="6"/>
  <c r="K283" i="6"/>
  <c r="N283" i="6" s="1"/>
  <c r="O283" i="6" s="1"/>
  <c r="Q283" i="6" s="1"/>
  <c r="J283" i="6"/>
  <c r="G666" i="6"/>
  <c r="H666" i="6" s="1"/>
  <c r="F667" i="6"/>
  <c r="F478" i="6"/>
  <c r="G477" i="6"/>
  <c r="H477" i="6" s="1"/>
  <c r="G61" i="6"/>
  <c r="H61" i="6" s="1"/>
  <c r="F62" i="6"/>
  <c r="J408" i="6"/>
  <c r="S408" i="6"/>
  <c r="M408" i="6"/>
  <c r="R408" i="6" s="1"/>
  <c r="K408" i="6"/>
  <c r="N408" i="6" s="1"/>
  <c r="O408" i="6" s="1"/>
  <c r="Q408" i="6" s="1"/>
  <c r="F28" i="6"/>
  <c r="L665" i="6"/>
  <c r="I665" i="6"/>
  <c r="P665" i="6"/>
  <c r="G10" i="6"/>
  <c r="H10" i="6" s="1"/>
  <c r="F11" i="6"/>
  <c r="P449" i="6"/>
  <c r="L449" i="6"/>
  <c r="I449" i="6"/>
  <c r="F508" i="6"/>
  <c r="G507" i="6"/>
  <c r="H507" i="6" s="1"/>
  <c r="I377" i="6"/>
  <c r="L377" i="6"/>
  <c r="P377" i="6"/>
  <c r="F147" i="6"/>
  <c r="G146" i="6"/>
  <c r="H146" i="6" s="1"/>
  <c r="P599" i="6"/>
  <c r="L599" i="6"/>
  <c r="I599" i="6"/>
  <c r="S576" i="6"/>
  <c r="M576" i="6"/>
  <c r="R576" i="6" s="1"/>
  <c r="J576" i="6"/>
  <c r="K576" i="6"/>
  <c r="N576" i="6" s="1"/>
  <c r="O576" i="6" s="1"/>
  <c r="Q576" i="6" s="1"/>
  <c r="G200" i="6"/>
  <c r="H200" i="6" s="1"/>
  <c r="F201" i="6"/>
  <c r="S475" i="6"/>
  <c r="K475" i="6"/>
  <c r="N475" i="6" s="1"/>
  <c r="O475" i="6" s="1"/>
  <c r="Q475" i="6" s="1"/>
  <c r="M475" i="6"/>
  <c r="R475" i="6" s="1"/>
  <c r="J475" i="6"/>
  <c r="M598" i="6"/>
  <c r="R598" i="6" s="1"/>
  <c r="K598" i="6"/>
  <c r="N598" i="6" s="1"/>
  <c r="O598" i="6" s="1"/>
  <c r="Q598" i="6" s="1"/>
  <c r="S598" i="6"/>
  <c r="J598" i="6"/>
  <c r="P577" i="6"/>
  <c r="L577" i="6"/>
  <c r="I577" i="6"/>
  <c r="G25" i="6"/>
  <c r="H25" i="6" s="1"/>
  <c r="P621" i="6"/>
  <c r="I621" i="6"/>
  <c r="L621" i="6"/>
  <c r="S448" i="6"/>
  <c r="K448" i="6"/>
  <c r="N448" i="6" s="1"/>
  <c r="O448" i="6" s="1"/>
  <c r="Q448" i="6" s="1"/>
  <c r="J448" i="6"/>
  <c r="M448" i="6"/>
  <c r="R448" i="6" s="1"/>
  <c r="P254" i="6"/>
  <c r="L254" i="6"/>
  <c r="I254" i="6"/>
  <c r="B96" i="6"/>
  <c r="E95" i="6"/>
  <c r="G95" i="6" s="1"/>
  <c r="H95" i="6" s="1"/>
  <c r="M92" i="6"/>
  <c r="R92" i="6" s="1"/>
  <c r="K92" i="6"/>
  <c r="N92" i="6" s="1"/>
  <c r="O92" i="6" s="1"/>
  <c r="Q92" i="6" s="1"/>
  <c r="J92" i="6"/>
  <c r="S92" i="6"/>
  <c r="B329" i="4"/>
  <c r="E328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F735" i="4"/>
  <c r="E735" i="4"/>
  <c r="E734" i="4"/>
  <c r="H734" i="4" s="1"/>
  <c r="I734" i="4" s="1"/>
  <c r="M734" i="4" s="1"/>
  <c r="N734" i="4" s="1"/>
  <c r="O734" i="4" s="1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F697" i="4"/>
  <c r="E697" i="4"/>
  <c r="E696" i="4"/>
  <c r="H696" i="4" s="1"/>
  <c r="I696" i="4" s="1"/>
  <c r="M696" i="4" s="1"/>
  <c r="N696" i="4" s="1"/>
  <c r="O696" i="4" s="1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F653" i="4"/>
  <c r="E653" i="4"/>
  <c r="E652" i="4"/>
  <c r="H652" i="4" s="1"/>
  <c r="I652" i="4" s="1"/>
  <c r="M652" i="4" s="1"/>
  <c r="N652" i="4" s="1"/>
  <c r="O652" i="4" s="1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F629" i="4"/>
  <c r="E629" i="4"/>
  <c r="E628" i="4"/>
  <c r="H628" i="4" s="1"/>
  <c r="I628" i="4" s="1"/>
  <c r="M628" i="4" s="1"/>
  <c r="N628" i="4" s="1"/>
  <c r="O628" i="4" s="1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F600" i="4"/>
  <c r="E600" i="4"/>
  <c r="E599" i="4"/>
  <c r="H599" i="4" s="1"/>
  <c r="I599" i="4" s="1"/>
  <c r="M599" i="4" s="1"/>
  <c r="N599" i="4" s="1"/>
  <c r="O599" i="4" s="1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F573" i="4"/>
  <c r="E573" i="4"/>
  <c r="E572" i="4"/>
  <c r="H572" i="4" s="1"/>
  <c r="I572" i="4" s="1"/>
  <c r="M572" i="4" s="1"/>
  <c r="N572" i="4" s="1"/>
  <c r="O572" i="4" s="1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F530" i="4"/>
  <c r="E530" i="4"/>
  <c r="E52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F499" i="4"/>
  <c r="E499" i="4"/>
  <c r="E498" i="4"/>
  <c r="H498" i="4" s="1"/>
  <c r="I498" i="4" s="1"/>
  <c r="M498" i="4" s="1"/>
  <c r="N498" i="4" s="1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F467" i="4"/>
  <c r="E467" i="4"/>
  <c r="E466" i="4"/>
  <c r="H466" i="4" s="1"/>
  <c r="I466" i="4" s="1"/>
  <c r="M466" i="4" s="1"/>
  <c r="N466" i="4" s="1"/>
  <c r="O466" i="4" s="1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F426" i="4"/>
  <c r="E426" i="4"/>
  <c r="E425" i="4"/>
  <c r="H425" i="4" s="1"/>
  <c r="I425" i="4" s="1"/>
  <c r="M425" i="4" s="1"/>
  <c r="N425" i="4" s="1"/>
  <c r="O425" i="4" s="1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F394" i="4"/>
  <c r="E394" i="4"/>
  <c r="E393" i="4"/>
  <c r="H393" i="4" s="1"/>
  <c r="I393" i="4" s="1"/>
  <c r="M393" i="4" s="1"/>
  <c r="N393" i="4" s="1"/>
  <c r="O393" i="4" s="1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F359" i="4"/>
  <c r="E359" i="4"/>
  <c r="E358" i="4"/>
  <c r="F321" i="4"/>
  <c r="E321" i="4"/>
  <c r="E320" i="4"/>
  <c r="H320" i="4" s="1"/>
  <c r="I320" i="4" s="1"/>
  <c r="M320" i="4" s="1"/>
  <c r="N320" i="4" s="1"/>
  <c r="E314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F297" i="4"/>
  <c r="E297" i="4"/>
  <c r="E296" i="4"/>
  <c r="H296" i="4" s="1"/>
  <c r="I296" i="4" s="1"/>
  <c r="M296" i="4" s="1"/>
  <c r="N296" i="4" s="1"/>
  <c r="O296" i="4" s="1"/>
  <c r="E285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F266" i="4"/>
  <c r="E266" i="4"/>
  <c r="E265" i="4"/>
  <c r="H265" i="4" s="1"/>
  <c r="I265" i="4" s="1"/>
  <c r="M265" i="4" s="1"/>
  <c r="N265" i="4" s="1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F241" i="4"/>
  <c r="E241" i="4"/>
  <c r="E240" i="4"/>
  <c r="H240" i="4" s="1"/>
  <c r="I240" i="4" s="1"/>
  <c r="M240" i="4" s="1"/>
  <c r="N240" i="4" s="1"/>
  <c r="O240" i="4" s="1"/>
  <c r="O265" i="4" l="1"/>
  <c r="O321" i="4"/>
  <c r="H358" i="4"/>
  <c r="I358" i="4" s="1"/>
  <c r="M358" i="4" s="1"/>
  <c r="N358" i="4"/>
  <c r="O320" i="4"/>
  <c r="O498" i="4"/>
  <c r="H426" i="4"/>
  <c r="I426" i="4" s="1"/>
  <c r="M426" i="4" s="1"/>
  <c r="N426" i="4" s="1"/>
  <c r="O426" i="4" s="1"/>
  <c r="F395" i="4"/>
  <c r="F396" i="4" s="1"/>
  <c r="F468" i="4"/>
  <c r="H468" i="4" s="1"/>
  <c r="I468" i="4" s="1"/>
  <c r="H653" i="4"/>
  <c r="I653" i="4" s="1"/>
  <c r="M653" i="4" s="1"/>
  <c r="N653" i="4" s="1"/>
  <c r="O653" i="4" s="1"/>
  <c r="F698" i="4"/>
  <c r="F242" i="4"/>
  <c r="F360" i="4"/>
  <c r="F427" i="4"/>
  <c r="F601" i="4"/>
  <c r="F654" i="4"/>
  <c r="H654" i="4" s="1"/>
  <c r="I654" i="4" s="1"/>
  <c r="M654" i="4" s="1"/>
  <c r="N654" i="4" s="1"/>
  <c r="O654" i="4" s="1"/>
  <c r="F267" i="4"/>
  <c r="F268" i="4" s="1"/>
  <c r="F322" i="4"/>
  <c r="F500" i="4"/>
  <c r="H500" i="4" s="1"/>
  <c r="I500" i="4" s="1"/>
  <c r="M500" i="4" s="1"/>
  <c r="N500" i="4" s="1"/>
  <c r="O500" i="4" s="1"/>
  <c r="F574" i="4"/>
  <c r="I95" i="6"/>
  <c r="L95" i="6"/>
  <c r="P95" i="6"/>
  <c r="J94" i="6"/>
  <c r="K94" i="6"/>
  <c r="N94" i="6" s="1"/>
  <c r="O94" i="6" s="1"/>
  <c r="Q94" i="6" s="1"/>
  <c r="S94" i="6"/>
  <c r="M94" i="6"/>
  <c r="R94" i="6" s="1"/>
  <c r="S254" i="6"/>
  <c r="K254" i="6"/>
  <c r="N254" i="6" s="1"/>
  <c r="O254" i="6" s="1"/>
  <c r="Q254" i="6" s="1"/>
  <c r="J254" i="6"/>
  <c r="M254" i="6"/>
  <c r="R254" i="6" s="1"/>
  <c r="J621" i="6"/>
  <c r="K621" i="6"/>
  <c r="N621" i="6" s="1"/>
  <c r="O621" i="6" s="1"/>
  <c r="Q621" i="6" s="1"/>
  <c r="S621" i="6"/>
  <c r="M621" i="6"/>
  <c r="R621" i="6" s="1"/>
  <c r="M577" i="6"/>
  <c r="R577" i="6" s="1"/>
  <c r="J577" i="6"/>
  <c r="S577" i="6"/>
  <c r="K577" i="6"/>
  <c r="N577" i="6" s="1"/>
  <c r="O577" i="6" s="1"/>
  <c r="Q577" i="6" s="1"/>
  <c r="L200" i="6"/>
  <c r="P200" i="6"/>
  <c r="I200" i="6"/>
  <c r="P146" i="6"/>
  <c r="L146" i="6"/>
  <c r="I146" i="6"/>
  <c r="S377" i="6"/>
  <c r="K377" i="6"/>
  <c r="N377" i="6" s="1"/>
  <c r="O377" i="6" s="1"/>
  <c r="Q377" i="6" s="1"/>
  <c r="M377" i="6"/>
  <c r="R377" i="6" s="1"/>
  <c r="J377" i="6"/>
  <c r="F29" i="6"/>
  <c r="F479" i="6"/>
  <c r="G478" i="6"/>
  <c r="H478" i="6" s="1"/>
  <c r="G256" i="6"/>
  <c r="H256" i="6" s="1"/>
  <c r="F257" i="6"/>
  <c r="P578" i="6"/>
  <c r="L578" i="6"/>
  <c r="I578" i="6"/>
  <c r="G379" i="6"/>
  <c r="H379" i="6" s="1"/>
  <c r="F380" i="6"/>
  <c r="M9" i="6"/>
  <c r="R9" i="6" s="1"/>
  <c r="S9" i="6"/>
  <c r="J9" i="6"/>
  <c r="F704" i="6"/>
  <c r="G703" i="6"/>
  <c r="H703" i="6" s="1"/>
  <c r="F310" i="6"/>
  <c r="J544" i="6"/>
  <c r="S544" i="6"/>
  <c r="M544" i="6"/>
  <c r="R544" i="6" s="1"/>
  <c r="K544" i="6"/>
  <c r="N544" i="6" s="1"/>
  <c r="O544" i="6" s="1"/>
  <c r="Q544" i="6" s="1"/>
  <c r="S343" i="6"/>
  <c r="K343" i="6"/>
  <c r="N343" i="6" s="1"/>
  <c r="O343" i="6" s="1"/>
  <c r="Q343" i="6" s="1"/>
  <c r="M343" i="6"/>
  <c r="R343" i="6" s="1"/>
  <c r="J343" i="6"/>
  <c r="S409" i="6"/>
  <c r="M409" i="6"/>
  <c r="R409" i="6" s="1"/>
  <c r="K409" i="6"/>
  <c r="N409" i="6" s="1"/>
  <c r="O409" i="6" s="1"/>
  <c r="Q409" i="6" s="1"/>
  <c r="J409" i="6"/>
  <c r="B28" i="6"/>
  <c r="E27" i="6"/>
  <c r="M284" i="6"/>
  <c r="R284" i="6" s="1"/>
  <c r="S284" i="6"/>
  <c r="K284" i="6"/>
  <c r="N284" i="6" s="1"/>
  <c r="O284" i="6" s="1"/>
  <c r="Q284" i="6" s="1"/>
  <c r="J284" i="6"/>
  <c r="G178" i="6"/>
  <c r="H178" i="6" s="1"/>
  <c r="F179" i="6"/>
  <c r="G546" i="6"/>
  <c r="H546" i="6" s="1"/>
  <c r="F547" i="6"/>
  <c r="G345" i="6"/>
  <c r="H345" i="6" s="1"/>
  <c r="F346" i="6"/>
  <c r="M599" i="6"/>
  <c r="R599" i="6" s="1"/>
  <c r="K599" i="6"/>
  <c r="N599" i="6" s="1"/>
  <c r="O599" i="6" s="1"/>
  <c r="Q599" i="6" s="1"/>
  <c r="S599" i="6"/>
  <c r="J599" i="6"/>
  <c r="F148" i="6"/>
  <c r="G147" i="6"/>
  <c r="H147" i="6" s="1"/>
  <c r="P507" i="6"/>
  <c r="L507" i="6"/>
  <c r="I507" i="6"/>
  <c r="J665" i="6"/>
  <c r="M665" i="6"/>
  <c r="R665" i="6" s="1"/>
  <c r="S665" i="6"/>
  <c r="K665" i="6"/>
  <c r="N665" i="6" s="1"/>
  <c r="O665" i="6" s="1"/>
  <c r="Q665" i="6" s="1"/>
  <c r="G62" i="6"/>
  <c r="H62" i="6" s="1"/>
  <c r="F63" i="6"/>
  <c r="G667" i="6"/>
  <c r="H667" i="6" s="1"/>
  <c r="F668" i="6"/>
  <c r="P255" i="6"/>
  <c r="L255" i="6"/>
  <c r="I255" i="6"/>
  <c r="G579" i="6"/>
  <c r="H579" i="6" s="1"/>
  <c r="F580" i="6"/>
  <c r="M145" i="6"/>
  <c r="R145" i="6" s="1"/>
  <c r="J145" i="6"/>
  <c r="S145" i="6"/>
  <c r="K145" i="6"/>
  <c r="N145" i="6" s="1"/>
  <c r="O145" i="6" s="1"/>
  <c r="Q145" i="6" s="1"/>
  <c r="I378" i="6"/>
  <c r="L378" i="6"/>
  <c r="P378" i="6"/>
  <c r="G451" i="6"/>
  <c r="H451" i="6" s="1"/>
  <c r="F452" i="6"/>
  <c r="P702" i="6"/>
  <c r="L702" i="6"/>
  <c r="I702" i="6"/>
  <c r="J176" i="6"/>
  <c r="M176" i="6"/>
  <c r="R176" i="6" s="1"/>
  <c r="S176" i="6"/>
  <c r="K176" i="6"/>
  <c r="N176" i="6" s="1"/>
  <c r="O176" i="6" s="1"/>
  <c r="Q176" i="6" s="1"/>
  <c r="F97" i="6"/>
  <c r="S701" i="6"/>
  <c r="J701" i="6"/>
  <c r="M701" i="6"/>
  <c r="R701" i="6" s="1"/>
  <c r="K701" i="6"/>
  <c r="N701" i="6" s="1"/>
  <c r="O701" i="6" s="1"/>
  <c r="Q701" i="6" s="1"/>
  <c r="P177" i="6"/>
  <c r="L177" i="6"/>
  <c r="I177" i="6"/>
  <c r="L545" i="6"/>
  <c r="I545" i="6"/>
  <c r="P545" i="6"/>
  <c r="I344" i="6"/>
  <c r="L344" i="6"/>
  <c r="P344" i="6"/>
  <c r="L25" i="6"/>
  <c r="P25" i="6"/>
  <c r="I25" i="6"/>
  <c r="F509" i="6"/>
  <c r="G508" i="6"/>
  <c r="H508" i="6" s="1"/>
  <c r="G11" i="6"/>
  <c r="H11" i="6" s="1"/>
  <c r="F12" i="6"/>
  <c r="P61" i="6"/>
  <c r="L61" i="6"/>
  <c r="I61" i="6"/>
  <c r="L666" i="6"/>
  <c r="P666" i="6"/>
  <c r="I666" i="6"/>
  <c r="P622" i="6"/>
  <c r="L622" i="6"/>
  <c r="I622" i="6"/>
  <c r="S506" i="6"/>
  <c r="K506" i="6"/>
  <c r="N506" i="6" s="1"/>
  <c r="O506" i="6" s="1"/>
  <c r="Q506" i="6" s="1"/>
  <c r="J506" i="6"/>
  <c r="M506" i="6"/>
  <c r="R506" i="6" s="1"/>
  <c r="P450" i="6"/>
  <c r="L450" i="6"/>
  <c r="I450" i="6"/>
  <c r="P410" i="6"/>
  <c r="L410" i="6"/>
  <c r="I410" i="6"/>
  <c r="P285" i="6"/>
  <c r="L285" i="6"/>
  <c r="I285" i="6"/>
  <c r="E309" i="6"/>
  <c r="G309" i="6" s="1"/>
  <c r="H309" i="6" s="1"/>
  <c r="B310" i="6"/>
  <c r="P231" i="6"/>
  <c r="L231" i="6"/>
  <c r="I231" i="6"/>
  <c r="P600" i="6"/>
  <c r="L600" i="6"/>
  <c r="I600" i="6"/>
  <c r="P307" i="6"/>
  <c r="L307" i="6"/>
  <c r="I307" i="6"/>
  <c r="S230" i="6"/>
  <c r="M230" i="6"/>
  <c r="R230" i="6" s="1"/>
  <c r="K230" i="6"/>
  <c r="N230" i="6" s="1"/>
  <c r="O230" i="6" s="1"/>
  <c r="Q230" i="6" s="1"/>
  <c r="J230" i="6"/>
  <c r="J60" i="6"/>
  <c r="M60" i="6"/>
  <c r="R60" i="6" s="1"/>
  <c r="S60" i="6"/>
  <c r="K60" i="6"/>
  <c r="N60" i="6" s="1"/>
  <c r="O60" i="6" s="1"/>
  <c r="Q60" i="6" s="1"/>
  <c r="B97" i="6"/>
  <c r="E96" i="6"/>
  <c r="G201" i="6"/>
  <c r="H201" i="6" s="1"/>
  <c r="F202" i="6"/>
  <c r="S449" i="6"/>
  <c r="K449" i="6"/>
  <c r="N449" i="6" s="1"/>
  <c r="O449" i="6" s="1"/>
  <c r="Q449" i="6" s="1"/>
  <c r="J449" i="6"/>
  <c r="M449" i="6"/>
  <c r="R449" i="6" s="1"/>
  <c r="P10" i="6"/>
  <c r="I10" i="6"/>
  <c r="L10" i="6"/>
  <c r="I477" i="6"/>
  <c r="L477" i="6"/>
  <c r="P477" i="6"/>
  <c r="F624" i="6"/>
  <c r="G623" i="6"/>
  <c r="H623" i="6" s="1"/>
  <c r="F412" i="6"/>
  <c r="G411" i="6"/>
  <c r="H411" i="6" s="1"/>
  <c r="F287" i="6"/>
  <c r="G286" i="6"/>
  <c r="H286" i="6" s="1"/>
  <c r="G308" i="6"/>
  <c r="H308" i="6" s="1"/>
  <c r="F233" i="6"/>
  <c r="G232" i="6"/>
  <c r="H232" i="6" s="1"/>
  <c r="S24" i="6"/>
  <c r="K24" i="6"/>
  <c r="N24" i="6" s="1"/>
  <c r="O24" i="6" s="1"/>
  <c r="Q24" i="6" s="1"/>
  <c r="M24" i="6"/>
  <c r="R24" i="6" s="1"/>
  <c r="J24" i="6"/>
  <c r="G26" i="6"/>
  <c r="H26" i="6" s="1"/>
  <c r="J199" i="6"/>
  <c r="K199" i="6"/>
  <c r="N199" i="6" s="1"/>
  <c r="O199" i="6" s="1"/>
  <c r="Q199" i="6" s="1"/>
  <c r="S199" i="6"/>
  <c r="M199" i="6"/>
  <c r="R199" i="6" s="1"/>
  <c r="F602" i="6"/>
  <c r="G601" i="6"/>
  <c r="H601" i="6" s="1"/>
  <c r="S476" i="6"/>
  <c r="K476" i="6"/>
  <c r="N476" i="6" s="1"/>
  <c r="O476" i="6" s="1"/>
  <c r="Q476" i="6" s="1"/>
  <c r="M476" i="6"/>
  <c r="R476" i="6" s="1"/>
  <c r="J476" i="6"/>
  <c r="E329" i="4"/>
  <c r="B330" i="4"/>
  <c r="H467" i="4"/>
  <c r="I467" i="4" s="1"/>
  <c r="H266" i="4"/>
  <c r="I266" i="4" s="1"/>
  <c r="H321" i="4"/>
  <c r="I321" i="4" s="1"/>
  <c r="M321" i="4" s="1"/>
  <c r="N321" i="4" s="1"/>
  <c r="H600" i="4"/>
  <c r="I600" i="4" s="1"/>
  <c r="H241" i="4"/>
  <c r="I241" i="4" s="1"/>
  <c r="H297" i="4"/>
  <c r="I297" i="4" s="1"/>
  <c r="H735" i="4"/>
  <c r="I735" i="4" s="1"/>
  <c r="F736" i="4"/>
  <c r="F298" i="4"/>
  <c r="H359" i="4"/>
  <c r="I359" i="4" s="1"/>
  <c r="F531" i="4"/>
  <c r="H530" i="4"/>
  <c r="I530" i="4" s="1"/>
  <c r="H629" i="4"/>
  <c r="I629" i="4" s="1"/>
  <c r="F630" i="4"/>
  <c r="J734" i="4"/>
  <c r="K734" i="4" s="1"/>
  <c r="H697" i="4"/>
  <c r="I697" i="4" s="1"/>
  <c r="J696" i="4"/>
  <c r="K696" i="4" s="1"/>
  <c r="L696" i="4" s="1"/>
  <c r="J652" i="4"/>
  <c r="K652" i="4" s="1"/>
  <c r="L652" i="4" s="1"/>
  <c r="J628" i="4"/>
  <c r="K628" i="4" s="1"/>
  <c r="L628" i="4" s="1"/>
  <c r="J599" i="4"/>
  <c r="K599" i="4" s="1"/>
  <c r="L599" i="4" s="1"/>
  <c r="H573" i="4"/>
  <c r="I573" i="4" s="1"/>
  <c r="J572" i="4"/>
  <c r="K572" i="4" s="1"/>
  <c r="L572" i="4" s="1"/>
  <c r="H529" i="4"/>
  <c r="I529" i="4" s="1"/>
  <c r="M529" i="4" s="1"/>
  <c r="N529" i="4" s="1"/>
  <c r="O529" i="4" s="1"/>
  <c r="H499" i="4"/>
  <c r="I499" i="4" s="1"/>
  <c r="J498" i="4"/>
  <c r="K498" i="4" s="1"/>
  <c r="L498" i="4" s="1"/>
  <c r="J466" i="4"/>
  <c r="K466" i="4" s="1"/>
  <c r="L466" i="4" s="1"/>
  <c r="J425" i="4"/>
  <c r="K425" i="4" s="1"/>
  <c r="L425" i="4" s="1"/>
  <c r="H394" i="4"/>
  <c r="I394" i="4" s="1"/>
  <c r="J393" i="4"/>
  <c r="K393" i="4" s="1"/>
  <c r="L393" i="4" s="1"/>
  <c r="J320" i="4"/>
  <c r="K320" i="4" s="1"/>
  <c r="L320" i="4" s="1"/>
  <c r="J296" i="4"/>
  <c r="K296" i="4" s="1"/>
  <c r="L296" i="4" s="1"/>
  <c r="J265" i="4"/>
  <c r="K265" i="4" s="1"/>
  <c r="L265" i="4" s="1"/>
  <c r="J240" i="4"/>
  <c r="K240" i="4" s="1"/>
  <c r="L240" i="4" s="1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F211" i="4"/>
  <c r="E211" i="4"/>
  <c r="E210" i="4"/>
  <c r="H210" i="4" s="1"/>
  <c r="I210" i="4" s="1"/>
  <c r="M210" i="4" s="1"/>
  <c r="N210" i="4" s="1"/>
  <c r="O210" i="4" s="1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F187" i="4"/>
  <c r="E187" i="4"/>
  <c r="E186" i="4"/>
  <c r="H186" i="4" s="1"/>
  <c r="I186" i="4" s="1"/>
  <c r="M186" i="4" s="1"/>
  <c r="N186" i="4" s="1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F154" i="4"/>
  <c r="E154" i="4"/>
  <c r="E153" i="4"/>
  <c r="H153" i="4" s="1"/>
  <c r="I153" i="4" s="1"/>
  <c r="M153" i="4" s="1"/>
  <c r="N153" i="4" s="1"/>
  <c r="O153" i="4" s="1"/>
  <c r="F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J653" i="4" l="1"/>
  <c r="K653" i="4" s="1"/>
  <c r="L653" i="4" s="1"/>
  <c r="J426" i="4"/>
  <c r="K426" i="4" s="1"/>
  <c r="L426" i="4" s="1"/>
  <c r="F361" i="4"/>
  <c r="F362" i="4" s="1"/>
  <c r="M297" i="4"/>
  <c r="N297" i="4" s="1"/>
  <c r="O297" i="4" s="1"/>
  <c r="M241" i="4"/>
  <c r="N241" i="4" s="1"/>
  <c r="O241" i="4" s="1"/>
  <c r="H698" i="4"/>
  <c r="I698" i="4" s="1"/>
  <c r="M698" i="4" s="1"/>
  <c r="N698" i="4" s="1"/>
  <c r="M629" i="4"/>
  <c r="N629" i="4" s="1"/>
  <c r="O629" i="4" s="1"/>
  <c r="M600" i="4"/>
  <c r="N600" i="4" s="1"/>
  <c r="O600" i="4" s="1"/>
  <c r="O358" i="4"/>
  <c r="M394" i="4"/>
  <c r="N394" i="4" s="1"/>
  <c r="O394" i="4" s="1"/>
  <c r="J467" i="4"/>
  <c r="K467" i="4" s="1"/>
  <c r="M467" i="4"/>
  <c r="N467" i="4" s="1"/>
  <c r="O467" i="4" s="1"/>
  <c r="M359" i="4"/>
  <c r="N359" i="4" s="1"/>
  <c r="O359" i="4" s="1"/>
  <c r="H322" i="4"/>
  <c r="I322" i="4" s="1"/>
  <c r="M322" i="4" s="1"/>
  <c r="N322" i="4" s="1"/>
  <c r="J573" i="4"/>
  <c r="K573" i="4" s="1"/>
  <c r="L573" i="4" s="1"/>
  <c r="M573" i="4"/>
  <c r="N573" i="4" s="1"/>
  <c r="O573" i="4" s="1"/>
  <c r="J697" i="4"/>
  <c r="K697" i="4" s="1"/>
  <c r="M697" i="4"/>
  <c r="N697" i="4" s="1"/>
  <c r="J499" i="4"/>
  <c r="K499" i="4" s="1"/>
  <c r="L499" i="4" s="1"/>
  <c r="M499" i="4"/>
  <c r="N499" i="4" s="1"/>
  <c r="M530" i="4"/>
  <c r="N530" i="4" s="1"/>
  <c r="O530" i="4" s="1"/>
  <c r="M468" i="4"/>
  <c r="N468" i="4" s="1"/>
  <c r="O468" i="4" s="1"/>
  <c r="M266" i="4"/>
  <c r="N266" i="4" s="1"/>
  <c r="O186" i="4"/>
  <c r="J358" i="4"/>
  <c r="K358" i="4" s="1"/>
  <c r="L358" i="4" s="1"/>
  <c r="M735" i="4"/>
  <c r="N735" i="4" s="1"/>
  <c r="H242" i="4"/>
  <c r="I242" i="4" s="1"/>
  <c r="F323" i="4"/>
  <c r="J735" i="4"/>
  <c r="K735" i="4" s="1"/>
  <c r="H360" i="4"/>
  <c r="I360" i="4" s="1"/>
  <c r="F575" i="4"/>
  <c r="L734" i="4"/>
  <c r="F602" i="4"/>
  <c r="H601" i="4"/>
  <c r="I601" i="4" s="1"/>
  <c r="M601" i="4" s="1"/>
  <c r="N601" i="4" s="1"/>
  <c r="O601" i="4" s="1"/>
  <c r="F655" i="4"/>
  <c r="F656" i="4" s="1"/>
  <c r="H267" i="4"/>
  <c r="I267" i="4" s="1"/>
  <c r="M267" i="4" s="1"/>
  <c r="N267" i="4" s="1"/>
  <c r="O267" i="4" s="1"/>
  <c r="F428" i="4"/>
  <c r="H395" i="4"/>
  <c r="I395" i="4" s="1"/>
  <c r="H574" i="4"/>
  <c r="I574" i="4" s="1"/>
  <c r="H427" i="4"/>
  <c r="I427" i="4" s="1"/>
  <c r="F699" i="4"/>
  <c r="F122" i="4"/>
  <c r="H122" i="4" s="1"/>
  <c r="I122" i="4" s="1"/>
  <c r="M122" i="4" s="1"/>
  <c r="N122" i="4" s="1"/>
  <c r="F299" i="4"/>
  <c r="F155" i="4"/>
  <c r="F501" i="4"/>
  <c r="F469" i="4"/>
  <c r="F243" i="4"/>
  <c r="J600" i="4"/>
  <c r="K600" i="4" s="1"/>
  <c r="L600" i="4" s="1"/>
  <c r="J266" i="4"/>
  <c r="K266" i="4" s="1"/>
  <c r="L266" i="4" s="1"/>
  <c r="P286" i="6"/>
  <c r="L286" i="6"/>
  <c r="I286" i="6"/>
  <c r="S477" i="6"/>
  <c r="K477" i="6"/>
  <c r="N477" i="6" s="1"/>
  <c r="O477" i="6" s="1"/>
  <c r="Q477" i="6" s="1"/>
  <c r="M477" i="6"/>
  <c r="R477" i="6" s="1"/>
  <c r="J477" i="6"/>
  <c r="G202" i="6"/>
  <c r="H202" i="6" s="1"/>
  <c r="F203" i="6"/>
  <c r="P601" i="6"/>
  <c r="I601" i="6"/>
  <c r="L601" i="6"/>
  <c r="P232" i="6"/>
  <c r="L232" i="6"/>
  <c r="I232" i="6"/>
  <c r="F603" i="6"/>
  <c r="G602" i="6"/>
  <c r="H602" i="6" s="1"/>
  <c r="F234" i="6"/>
  <c r="G233" i="6"/>
  <c r="H233" i="6" s="1"/>
  <c r="P411" i="6"/>
  <c r="L411" i="6"/>
  <c r="I411" i="6"/>
  <c r="M10" i="6"/>
  <c r="R10" i="6" s="1"/>
  <c r="S10" i="6"/>
  <c r="J10" i="6"/>
  <c r="M231" i="6"/>
  <c r="R231" i="6" s="1"/>
  <c r="K231" i="6"/>
  <c r="N231" i="6" s="1"/>
  <c r="O231" i="6" s="1"/>
  <c r="Q231" i="6" s="1"/>
  <c r="J231" i="6"/>
  <c r="S231" i="6"/>
  <c r="M410" i="6"/>
  <c r="R410" i="6" s="1"/>
  <c r="K410" i="6"/>
  <c r="N410" i="6" s="1"/>
  <c r="O410" i="6" s="1"/>
  <c r="Q410" i="6" s="1"/>
  <c r="J410" i="6"/>
  <c r="S410" i="6"/>
  <c r="J61" i="6"/>
  <c r="M61" i="6"/>
  <c r="R61" i="6" s="1"/>
  <c r="S61" i="6"/>
  <c r="K61" i="6"/>
  <c r="N61" i="6" s="1"/>
  <c r="O61" i="6" s="1"/>
  <c r="Q61" i="6" s="1"/>
  <c r="P11" i="6"/>
  <c r="I11" i="6"/>
  <c r="L11" i="6"/>
  <c r="G96" i="6"/>
  <c r="H96" i="6" s="1"/>
  <c r="P579" i="6"/>
  <c r="L579" i="6"/>
  <c r="I579" i="6"/>
  <c r="G668" i="6"/>
  <c r="H668" i="6" s="1"/>
  <c r="F669" i="6"/>
  <c r="M507" i="6"/>
  <c r="R507" i="6" s="1"/>
  <c r="J507" i="6"/>
  <c r="S507" i="6"/>
  <c r="K507" i="6"/>
  <c r="N507" i="6" s="1"/>
  <c r="O507" i="6" s="1"/>
  <c r="Q507" i="6" s="1"/>
  <c r="F149" i="6"/>
  <c r="G148" i="6"/>
  <c r="H148" i="6" s="1"/>
  <c r="L546" i="6"/>
  <c r="I546" i="6"/>
  <c r="P546" i="6"/>
  <c r="B29" i="6"/>
  <c r="E28" i="6"/>
  <c r="G704" i="6"/>
  <c r="H704" i="6" s="1"/>
  <c r="F705" i="6"/>
  <c r="G380" i="6"/>
  <c r="H380" i="6" s="1"/>
  <c r="F381" i="6"/>
  <c r="F480" i="6"/>
  <c r="G479" i="6"/>
  <c r="H479" i="6" s="1"/>
  <c r="P26" i="6"/>
  <c r="I26" i="6"/>
  <c r="L26" i="6"/>
  <c r="P308" i="6"/>
  <c r="L308" i="6"/>
  <c r="I308" i="6"/>
  <c r="F413" i="6"/>
  <c r="G412" i="6"/>
  <c r="H412" i="6" s="1"/>
  <c r="B98" i="6"/>
  <c r="E97" i="6"/>
  <c r="G97" i="6" s="1"/>
  <c r="H97" i="6" s="1"/>
  <c r="M600" i="6"/>
  <c r="R600" i="6" s="1"/>
  <c r="K600" i="6"/>
  <c r="N600" i="6" s="1"/>
  <c r="O600" i="6" s="1"/>
  <c r="Q600" i="6" s="1"/>
  <c r="S600" i="6"/>
  <c r="J600" i="6"/>
  <c r="M285" i="6"/>
  <c r="R285" i="6" s="1"/>
  <c r="S285" i="6"/>
  <c r="K285" i="6"/>
  <c r="N285" i="6" s="1"/>
  <c r="O285" i="6" s="1"/>
  <c r="Q285" i="6" s="1"/>
  <c r="J285" i="6"/>
  <c r="J666" i="6"/>
  <c r="M666" i="6"/>
  <c r="R666" i="6" s="1"/>
  <c r="S666" i="6"/>
  <c r="K666" i="6"/>
  <c r="N666" i="6" s="1"/>
  <c r="O666" i="6" s="1"/>
  <c r="Q666" i="6" s="1"/>
  <c r="P508" i="6"/>
  <c r="L508" i="6"/>
  <c r="I508" i="6"/>
  <c r="S344" i="6"/>
  <c r="K344" i="6"/>
  <c r="N344" i="6" s="1"/>
  <c r="O344" i="6" s="1"/>
  <c r="Q344" i="6" s="1"/>
  <c r="M344" i="6"/>
  <c r="R344" i="6" s="1"/>
  <c r="J344" i="6"/>
  <c r="J177" i="6"/>
  <c r="M177" i="6"/>
  <c r="R177" i="6" s="1"/>
  <c r="S177" i="6"/>
  <c r="K177" i="6"/>
  <c r="N177" i="6" s="1"/>
  <c r="O177" i="6" s="1"/>
  <c r="Q177" i="6" s="1"/>
  <c r="F98" i="6"/>
  <c r="S255" i="6"/>
  <c r="K255" i="6"/>
  <c r="N255" i="6" s="1"/>
  <c r="O255" i="6" s="1"/>
  <c r="Q255" i="6" s="1"/>
  <c r="J255" i="6"/>
  <c r="M255" i="6"/>
  <c r="R255" i="6" s="1"/>
  <c r="L667" i="6"/>
  <c r="P667" i="6"/>
  <c r="I667" i="6"/>
  <c r="G346" i="6"/>
  <c r="H346" i="6" s="1"/>
  <c r="F347" i="6"/>
  <c r="G179" i="6"/>
  <c r="H179" i="6" s="1"/>
  <c r="F180" i="6"/>
  <c r="F311" i="6"/>
  <c r="I379" i="6"/>
  <c r="L379" i="6"/>
  <c r="P379" i="6"/>
  <c r="G257" i="6"/>
  <c r="H257" i="6" s="1"/>
  <c r="F258" i="6"/>
  <c r="F30" i="6"/>
  <c r="P623" i="6"/>
  <c r="L623" i="6"/>
  <c r="I623" i="6"/>
  <c r="J307" i="6"/>
  <c r="M307" i="6"/>
  <c r="R307" i="6" s="1"/>
  <c r="S307" i="6"/>
  <c r="K307" i="6"/>
  <c r="N307" i="6" s="1"/>
  <c r="O307" i="6" s="1"/>
  <c r="Q307" i="6" s="1"/>
  <c r="K622" i="6"/>
  <c r="N622" i="6" s="1"/>
  <c r="O622" i="6" s="1"/>
  <c r="Q622" i="6" s="1"/>
  <c r="S622" i="6"/>
  <c r="M622" i="6"/>
  <c r="R622" i="6" s="1"/>
  <c r="J622" i="6"/>
  <c r="F510" i="6"/>
  <c r="G509" i="6"/>
  <c r="H509" i="6" s="1"/>
  <c r="M95" i="6"/>
  <c r="R95" i="6" s="1"/>
  <c r="J95" i="6"/>
  <c r="S95" i="6"/>
  <c r="K95" i="6"/>
  <c r="N95" i="6" s="1"/>
  <c r="O95" i="6" s="1"/>
  <c r="Q95" i="6" s="1"/>
  <c r="G452" i="6"/>
  <c r="H452" i="6" s="1"/>
  <c r="F453" i="6"/>
  <c r="S378" i="6"/>
  <c r="K378" i="6"/>
  <c r="N378" i="6" s="1"/>
  <c r="O378" i="6" s="1"/>
  <c r="Q378" i="6" s="1"/>
  <c r="M378" i="6"/>
  <c r="R378" i="6" s="1"/>
  <c r="J378" i="6"/>
  <c r="G63" i="6"/>
  <c r="H63" i="6" s="1"/>
  <c r="F64" i="6"/>
  <c r="I345" i="6"/>
  <c r="L345" i="6"/>
  <c r="P345" i="6"/>
  <c r="P178" i="6"/>
  <c r="L178" i="6"/>
  <c r="I178" i="6"/>
  <c r="P309" i="6"/>
  <c r="L309" i="6"/>
  <c r="I309" i="6"/>
  <c r="K578" i="6"/>
  <c r="N578" i="6" s="1"/>
  <c r="O578" i="6" s="1"/>
  <c r="Q578" i="6" s="1"/>
  <c r="J578" i="6"/>
  <c r="S578" i="6"/>
  <c r="M578" i="6"/>
  <c r="R578" i="6" s="1"/>
  <c r="P256" i="6"/>
  <c r="L256" i="6"/>
  <c r="I256" i="6"/>
  <c r="J200" i="6"/>
  <c r="K200" i="6"/>
  <c r="N200" i="6" s="1"/>
  <c r="O200" i="6" s="1"/>
  <c r="Q200" i="6" s="1"/>
  <c r="S200" i="6"/>
  <c r="M200" i="6"/>
  <c r="R200" i="6" s="1"/>
  <c r="F288" i="6"/>
  <c r="G287" i="6"/>
  <c r="H287" i="6" s="1"/>
  <c r="F625" i="6"/>
  <c r="G624" i="6"/>
  <c r="H624" i="6" s="1"/>
  <c r="L201" i="6"/>
  <c r="P201" i="6"/>
  <c r="I201" i="6"/>
  <c r="B311" i="6"/>
  <c r="E310" i="6"/>
  <c r="S450" i="6"/>
  <c r="K450" i="6"/>
  <c r="N450" i="6" s="1"/>
  <c r="O450" i="6" s="1"/>
  <c r="Q450" i="6" s="1"/>
  <c r="J450" i="6"/>
  <c r="M450" i="6"/>
  <c r="R450" i="6" s="1"/>
  <c r="F13" i="6"/>
  <c r="G12" i="6"/>
  <c r="H12" i="6" s="1"/>
  <c r="J25" i="6"/>
  <c r="S25" i="6"/>
  <c r="K25" i="6"/>
  <c r="N25" i="6" s="1"/>
  <c r="O25" i="6" s="1"/>
  <c r="Q25" i="6" s="1"/>
  <c r="M25" i="6"/>
  <c r="R25" i="6" s="1"/>
  <c r="J545" i="6"/>
  <c r="S545" i="6"/>
  <c r="M545" i="6"/>
  <c r="R545" i="6" s="1"/>
  <c r="K545" i="6"/>
  <c r="N545" i="6" s="1"/>
  <c r="O545" i="6" s="1"/>
  <c r="Q545" i="6" s="1"/>
  <c r="M702" i="6"/>
  <c r="R702" i="6" s="1"/>
  <c r="S702" i="6"/>
  <c r="K702" i="6"/>
  <c r="N702" i="6" s="1"/>
  <c r="O702" i="6" s="1"/>
  <c r="Q702" i="6" s="1"/>
  <c r="J702" i="6"/>
  <c r="P451" i="6"/>
  <c r="L451" i="6"/>
  <c r="I451" i="6"/>
  <c r="G580" i="6"/>
  <c r="H580" i="6" s="1"/>
  <c r="F581" i="6"/>
  <c r="G581" i="6" s="1"/>
  <c r="H581" i="6" s="1"/>
  <c r="P62" i="6"/>
  <c r="L62" i="6"/>
  <c r="I62" i="6"/>
  <c r="P147" i="6"/>
  <c r="L147" i="6"/>
  <c r="I147" i="6"/>
  <c r="G547" i="6"/>
  <c r="H547" i="6" s="1"/>
  <c r="F548" i="6"/>
  <c r="G27" i="6"/>
  <c r="H27" i="6" s="1"/>
  <c r="P703" i="6"/>
  <c r="L703" i="6"/>
  <c r="I703" i="6"/>
  <c r="P478" i="6"/>
  <c r="L478" i="6"/>
  <c r="I478" i="6"/>
  <c r="M146" i="6"/>
  <c r="R146" i="6" s="1"/>
  <c r="J146" i="6"/>
  <c r="S146" i="6"/>
  <c r="K146" i="6"/>
  <c r="N146" i="6" s="1"/>
  <c r="O146" i="6" s="1"/>
  <c r="Q146" i="6" s="1"/>
  <c r="B331" i="4"/>
  <c r="E330" i="4"/>
  <c r="J321" i="4"/>
  <c r="K321" i="4" s="1"/>
  <c r="L321" i="4" s="1"/>
  <c r="J530" i="4"/>
  <c r="K530" i="4" s="1"/>
  <c r="H154" i="4"/>
  <c r="I154" i="4" s="1"/>
  <c r="J241" i="4"/>
  <c r="K241" i="4" s="1"/>
  <c r="L241" i="4" s="1"/>
  <c r="J468" i="4"/>
  <c r="K468" i="4" s="1"/>
  <c r="J297" i="4"/>
  <c r="K297" i="4" s="1"/>
  <c r="L297" i="4" s="1"/>
  <c r="J359" i="4"/>
  <c r="K359" i="4" s="1"/>
  <c r="L359" i="4" s="1"/>
  <c r="H187" i="4"/>
  <c r="I187" i="4" s="1"/>
  <c r="H211" i="4"/>
  <c r="I211" i="4" s="1"/>
  <c r="H298" i="4"/>
  <c r="I298" i="4" s="1"/>
  <c r="J629" i="4"/>
  <c r="K629" i="4" s="1"/>
  <c r="F188" i="4"/>
  <c r="F397" i="4"/>
  <c r="H396" i="4"/>
  <c r="I396" i="4" s="1"/>
  <c r="M396" i="4" s="1"/>
  <c r="N396" i="4" s="1"/>
  <c r="F737" i="4"/>
  <c r="H736" i="4"/>
  <c r="I736" i="4" s="1"/>
  <c r="M736" i="4" s="1"/>
  <c r="N736" i="4" s="1"/>
  <c r="F212" i="4"/>
  <c r="F631" i="4"/>
  <c r="H630" i="4"/>
  <c r="I630" i="4" s="1"/>
  <c r="M630" i="4" s="1"/>
  <c r="N630" i="4" s="1"/>
  <c r="O630" i="4" s="1"/>
  <c r="J500" i="4"/>
  <c r="K500" i="4" s="1"/>
  <c r="L500" i="4" s="1"/>
  <c r="F532" i="4"/>
  <c r="H531" i="4"/>
  <c r="I531" i="4" s="1"/>
  <c r="M531" i="4" s="1"/>
  <c r="N531" i="4" s="1"/>
  <c r="O531" i="4" s="1"/>
  <c r="J654" i="4"/>
  <c r="K654" i="4" s="1"/>
  <c r="H268" i="4"/>
  <c r="I268" i="4" s="1"/>
  <c r="M268" i="4" s="1"/>
  <c r="N268" i="4" s="1"/>
  <c r="F269" i="4"/>
  <c r="J529" i="4"/>
  <c r="K529" i="4" s="1"/>
  <c r="L529" i="4" s="1"/>
  <c r="J394" i="4"/>
  <c r="K394" i="4" s="1"/>
  <c r="L394" i="4" s="1"/>
  <c r="J210" i="4"/>
  <c r="K210" i="4" s="1"/>
  <c r="L210" i="4" s="1"/>
  <c r="J186" i="4"/>
  <c r="K186" i="4" s="1"/>
  <c r="L186" i="4" s="1"/>
  <c r="J153" i="4"/>
  <c r="K153" i="4" s="1"/>
  <c r="L153" i="4" s="1"/>
  <c r="E121" i="4"/>
  <c r="E120" i="4"/>
  <c r="H120" i="4" s="1"/>
  <c r="I120" i="4" s="1"/>
  <c r="M120" i="4" s="1"/>
  <c r="N120" i="4" s="1"/>
  <c r="O120" i="4" s="1"/>
  <c r="F94" i="4"/>
  <c r="E93" i="4"/>
  <c r="H93" i="4" s="1"/>
  <c r="I93" i="4" s="1"/>
  <c r="M93" i="4" s="1"/>
  <c r="N93" i="4" s="1"/>
  <c r="F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59" i="4"/>
  <c r="E58" i="4"/>
  <c r="H58" i="4" s="1"/>
  <c r="I58" i="4" s="1"/>
  <c r="M58" i="4" s="1"/>
  <c r="N58" i="4" s="1"/>
  <c r="O58" i="4" s="1"/>
  <c r="F23" i="4"/>
  <c r="E22" i="4"/>
  <c r="E6" i="4"/>
  <c r="E7" i="4"/>
  <c r="E8" i="4"/>
  <c r="E9" i="4"/>
  <c r="E10" i="4"/>
  <c r="E11" i="4"/>
  <c r="E12" i="4"/>
  <c r="E13" i="4"/>
  <c r="E14" i="4"/>
  <c r="E15" i="4"/>
  <c r="E16" i="4"/>
  <c r="E17" i="4"/>
  <c r="F6" i="4"/>
  <c r="E5" i="4"/>
  <c r="B94" i="4"/>
  <c r="B95" i="4" s="1"/>
  <c r="B23" i="4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H361" i="4" l="1"/>
  <c r="I361" i="4" s="1"/>
  <c r="M361" i="4" s="1"/>
  <c r="N361" i="4" s="1"/>
  <c r="J267" i="4"/>
  <c r="K267" i="4" s="1"/>
  <c r="L267" i="4" s="1"/>
  <c r="J698" i="4"/>
  <c r="K698" i="4" s="1"/>
  <c r="F123" i="4"/>
  <c r="H123" i="4" s="1"/>
  <c r="I123" i="4" s="1"/>
  <c r="M123" i="4" s="1"/>
  <c r="N123" i="4" s="1"/>
  <c r="H655" i="4"/>
  <c r="I655" i="4" s="1"/>
  <c r="M655" i="4" s="1"/>
  <c r="N655" i="4" s="1"/>
  <c r="O655" i="4" s="1"/>
  <c r="J601" i="4"/>
  <c r="K601" i="4" s="1"/>
  <c r="L601" i="4" s="1"/>
  <c r="J322" i="4"/>
  <c r="K322" i="4" s="1"/>
  <c r="L322" i="4" s="1"/>
  <c r="H121" i="4"/>
  <c r="I121" i="4" s="1"/>
  <c r="M121" i="4" s="1"/>
  <c r="N121" i="4"/>
  <c r="O121" i="4" s="1"/>
  <c r="O268" i="4"/>
  <c r="J211" i="4"/>
  <c r="K211" i="4" s="1"/>
  <c r="L211" i="4" s="1"/>
  <c r="M211" i="4"/>
  <c r="N211" i="4" s="1"/>
  <c r="M187" i="4"/>
  <c r="N187" i="4" s="1"/>
  <c r="M395" i="4"/>
  <c r="N395" i="4" s="1"/>
  <c r="O395" i="4" s="1"/>
  <c r="H22" i="4"/>
  <c r="I22" i="4" s="1"/>
  <c r="M22" i="4" s="1"/>
  <c r="N22" i="4"/>
  <c r="O22" i="4" s="1"/>
  <c r="O736" i="4"/>
  <c r="H299" i="4"/>
  <c r="I299" i="4" s="1"/>
  <c r="J299" i="4" s="1"/>
  <c r="K299" i="4" s="1"/>
  <c r="O122" i="4"/>
  <c r="O499" i="4"/>
  <c r="M242" i="4"/>
  <c r="N242" i="4" s="1"/>
  <c r="O242" i="4" s="1"/>
  <c r="O735" i="4"/>
  <c r="O697" i="4"/>
  <c r="O396" i="4"/>
  <c r="O266" i="4"/>
  <c r="L697" i="4"/>
  <c r="O322" i="4"/>
  <c r="L467" i="4"/>
  <c r="M427" i="4"/>
  <c r="N427" i="4" s="1"/>
  <c r="O427" i="4" s="1"/>
  <c r="M574" i="4"/>
  <c r="N574" i="4" s="1"/>
  <c r="O574" i="4" s="1"/>
  <c r="J395" i="4"/>
  <c r="K395" i="4" s="1"/>
  <c r="L395" i="4" s="1"/>
  <c r="J574" i="4"/>
  <c r="K574" i="4" s="1"/>
  <c r="L574" i="4" s="1"/>
  <c r="O93" i="4"/>
  <c r="M298" i="4"/>
  <c r="N298" i="4" s="1"/>
  <c r="O298" i="4" s="1"/>
  <c r="M154" i="4"/>
  <c r="N154" i="4" s="1"/>
  <c r="F324" i="4"/>
  <c r="J360" i="4"/>
  <c r="K360" i="4" s="1"/>
  <c r="M360" i="4"/>
  <c r="N360" i="4" s="1"/>
  <c r="O698" i="4"/>
  <c r="L735" i="4"/>
  <c r="L654" i="4"/>
  <c r="L629" i="4"/>
  <c r="H602" i="4"/>
  <c r="I602" i="4" s="1"/>
  <c r="M602" i="4" s="1"/>
  <c r="N602" i="4" s="1"/>
  <c r="O602" i="4" s="1"/>
  <c r="L468" i="4"/>
  <c r="F603" i="4"/>
  <c r="F604" i="4" s="1"/>
  <c r="H575" i="4"/>
  <c r="I575" i="4" s="1"/>
  <c r="H323" i="4"/>
  <c r="I323" i="4" s="1"/>
  <c r="J427" i="4"/>
  <c r="K427" i="4" s="1"/>
  <c r="L427" i="4" s="1"/>
  <c r="F576" i="4"/>
  <c r="J242" i="4"/>
  <c r="K242" i="4" s="1"/>
  <c r="L530" i="4"/>
  <c r="H155" i="4"/>
  <c r="I155" i="4" s="1"/>
  <c r="M155" i="4" s="1"/>
  <c r="N155" i="4" s="1"/>
  <c r="F502" i="4"/>
  <c r="H501" i="4"/>
  <c r="I501" i="4" s="1"/>
  <c r="M501" i="4" s="1"/>
  <c r="N501" i="4" s="1"/>
  <c r="F95" i="4"/>
  <c r="F96" i="4" s="1"/>
  <c r="F24" i="4"/>
  <c r="F7" i="4"/>
  <c r="H7" i="4" s="1"/>
  <c r="I7" i="4" s="1"/>
  <c r="F60" i="4"/>
  <c r="H60" i="4" s="1"/>
  <c r="I60" i="4" s="1"/>
  <c r="F300" i="4"/>
  <c r="F156" i="4"/>
  <c r="F244" i="4"/>
  <c r="H243" i="4"/>
  <c r="I243" i="4" s="1"/>
  <c r="M243" i="4" s="1"/>
  <c r="N243" i="4" s="1"/>
  <c r="O243" i="4" s="1"/>
  <c r="F470" i="4"/>
  <c r="H469" i="4"/>
  <c r="I469" i="4" s="1"/>
  <c r="M469" i="4" s="1"/>
  <c r="N469" i="4" s="1"/>
  <c r="O469" i="4" s="1"/>
  <c r="F700" i="4"/>
  <c r="H699" i="4"/>
  <c r="I699" i="4" s="1"/>
  <c r="M699" i="4" s="1"/>
  <c r="N699" i="4" s="1"/>
  <c r="F429" i="4"/>
  <c r="H428" i="4"/>
  <c r="I428" i="4" s="1"/>
  <c r="M428" i="4" s="1"/>
  <c r="N428" i="4" s="1"/>
  <c r="O428" i="4" s="1"/>
  <c r="J154" i="4"/>
  <c r="K154" i="4" s="1"/>
  <c r="L154" i="4" s="1"/>
  <c r="S309" i="6"/>
  <c r="K309" i="6"/>
  <c r="N309" i="6" s="1"/>
  <c r="O309" i="6" s="1"/>
  <c r="Q309" i="6" s="1"/>
  <c r="J309" i="6"/>
  <c r="M309" i="6"/>
  <c r="R309" i="6" s="1"/>
  <c r="I97" i="6"/>
  <c r="L97" i="6"/>
  <c r="P97" i="6"/>
  <c r="S478" i="6"/>
  <c r="K478" i="6"/>
  <c r="N478" i="6" s="1"/>
  <c r="O478" i="6" s="1"/>
  <c r="Q478" i="6" s="1"/>
  <c r="J478" i="6"/>
  <c r="M478" i="6"/>
  <c r="R478" i="6" s="1"/>
  <c r="G548" i="6"/>
  <c r="H548" i="6" s="1"/>
  <c r="F549" i="6"/>
  <c r="P581" i="6"/>
  <c r="L581" i="6"/>
  <c r="I581" i="6"/>
  <c r="S256" i="6"/>
  <c r="K256" i="6"/>
  <c r="N256" i="6" s="1"/>
  <c r="O256" i="6" s="1"/>
  <c r="Q256" i="6" s="1"/>
  <c r="J256" i="6"/>
  <c r="M256" i="6"/>
  <c r="R256" i="6" s="1"/>
  <c r="L547" i="6"/>
  <c r="I547" i="6"/>
  <c r="P547" i="6"/>
  <c r="J62" i="6"/>
  <c r="M62" i="6"/>
  <c r="R62" i="6" s="1"/>
  <c r="S62" i="6"/>
  <c r="K62" i="6"/>
  <c r="N62" i="6" s="1"/>
  <c r="O62" i="6" s="1"/>
  <c r="Q62" i="6" s="1"/>
  <c r="P580" i="6"/>
  <c r="L580" i="6"/>
  <c r="I580" i="6"/>
  <c r="L12" i="6"/>
  <c r="P12" i="6"/>
  <c r="I12" i="6"/>
  <c r="J201" i="6"/>
  <c r="K201" i="6"/>
  <c r="N201" i="6" s="1"/>
  <c r="O201" i="6" s="1"/>
  <c r="Q201" i="6" s="1"/>
  <c r="S201" i="6"/>
  <c r="M201" i="6"/>
  <c r="R201" i="6" s="1"/>
  <c r="F626" i="6"/>
  <c r="G625" i="6"/>
  <c r="H625" i="6" s="1"/>
  <c r="P63" i="6"/>
  <c r="L63" i="6"/>
  <c r="I63" i="6"/>
  <c r="F511" i="6"/>
  <c r="G510" i="6"/>
  <c r="H510" i="6" s="1"/>
  <c r="F312" i="6"/>
  <c r="I346" i="6"/>
  <c r="L346" i="6"/>
  <c r="P346" i="6"/>
  <c r="F414" i="6"/>
  <c r="G413" i="6"/>
  <c r="H413" i="6" s="1"/>
  <c r="F481" i="6"/>
  <c r="G480" i="6"/>
  <c r="H480" i="6" s="1"/>
  <c r="P704" i="6"/>
  <c r="L704" i="6"/>
  <c r="I704" i="6"/>
  <c r="J546" i="6"/>
  <c r="S546" i="6"/>
  <c r="M546" i="6"/>
  <c r="R546" i="6" s="1"/>
  <c r="K546" i="6"/>
  <c r="N546" i="6" s="1"/>
  <c r="O546" i="6" s="1"/>
  <c r="Q546" i="6" s="1"/>
  <c r="G669" i="6"/>
  <c r="H669" i="6" s="1"/>
  <c r="F670" i="6"/>
  <c r="F604" i="6"/>
  <c r="G603" i="6"/>
  <c r="H603" i="6" s="1"/>
  <c r="L202" i="6"/>
  <c r="P202" i="6"/>
  <c r="I202" i="6"/>
  <c r="P27" i="6"/>
  <c r="L27" i="6"/>
  <c r="I27" i="6"/>
  <c r="M147" i="6"/>
  <c r="R147" i="6" s="1"/>
  <c r="J147" i="6"/>
  <c r="K147" i="6"/>
  <c r="N147" i="6" s="1"/>
  <c r="O147" i="6" s="1"/>
  <c r="Q147" i="6" s="1"/>
  <c r="S147" i="6"/>
  <c r="S451" i="6"/>
  <c r="K451" i="6"/>
  <c r="N451" i="6" s="1"/>
  <c r="O451" i="6" s="1"/>
  <c r="Q451" i="6" s="1"/>
  <c r="J451" i="6"/>
  <c r="M451" i="6"/>
  <c r="R451" i="6" s="1"/>
  <c r="F14" i="6"/>
  <c r="G13" i="6"/>
  <c r="H13" i="6" s="1"/>
  <c r="P287" i="6"/>
  <c r="L287" i="6"/>
  <c r="I287" i="6"/>
  <c r="J178" i="6"/>
  <c r="M178" i="6"/>
  <c r="R178" i="6" s="1"/>
  <c r="S178" i="6"/>
  <c r="K178" i="6"/>
  <c r="N178" i="6" s="1"/>
  <c r="O178" i="6" s="1"/>
  <c r="Q178" i="6" s="1"/>
  <c r="G453" i="6"/>
  <c r="H453" i="6" s="1"/>
  <c r="F454" i="6"/>
  <c r="J623" i="6"/>
  <c r="S623" i="6"/>
  <c r="M623" i="6"/>
  <c r="R623" i="6" s="1"/>
  <c r="K623" i="6"/>
  <c r="N623" i="6" s="1"/>
  <c r="O623" i="6" s="1"/>
  <c r="Q623" i="6" s="1"/>
  <c r="F31" i="6"/>
  <c r="G180" i="6"/>
  <c r="H180" i="6" s="1"/>
  <c r="F181" i="6"/>
  <c r="J667" i="6"/>
  <c r="S667" i="6"/>
  <c r="K667" i="6"/>
  <c r="N667" i="6" s="1"/>
  <c r="O667" i="6" s="1"/>
  <c r="Q667" i="6" s="1"/>
  <c r="M667" i="6"/>
  <c r="R667" i="6" s="1"/>
  <c r="F99" i="6"/>
  <c r="M308" i="6"/>
  <c r="R308" i="6" s="1"/>
  <c r="S308" i="6"/>
  <c r="K308" i="6"/>
  <c r="N308" i="6" s="1"/>
  <c r="O308" i="6" s="1"/>
  <c r="Q308" i="6" s="1"/>
  <c r="J308" i="6"/>
  <c r="M26" i="6"/>
  <c r="R26" i="6" s="1"/>
  <c r="K26" i="6"/>
  <c r="N26" i="6" s="1"/>
  <c r="O26" i="6" s="1"/>
  <c r="Q26" i="6" s="1"/>
  <c r="J26" i="6"/>
  <c r="S26" i="6"/>
  <c r="G381" i="6"/>
  <c r="H381" i="6" s="1"/>
  <c r="F382" i="6"/>
  <c r="G28" i="6"/>
  <c r="H28" i="6" s="1"/>
  <c r="L668" i="6"/>
  <c r="P668" i="6"/>
  <c r="I668" i="6"/>
  <c r="P96" i="6"/>
  <c r="L96" i="6"/>
  <c r="I96" i="6"/>
  <c r="P233" i="6"/>
  <c r="L233" i="6"/>
  <c r="I233" i="6"/>
  <c r="K232" i="6"/>
  <c r="N232" i="6" s="1"/>
  <c r="O232" i="6" s="1"/>
  <c r="Q232" i="6" s="1"/>
  <c r="J232" i="6"/>
  <c r="S232" i="6"/>
  <c r="M232" i="6"/>
  <c r="R232" i="6" s="1"/>
  <c r="M601" i="6"/>
  <c r="R601" i="6" s="1"/>
  <c r="K601" i="6"/>
  <c r="N601" i="6" s="1"/>
  <c r="O601" i="6" s="1"/>
  <c r="Q601" i="6" s="1"/>
  <c r="J601" i="6"/>
  <c r="S601" i="6"/>
  <c r="M286" i="6"/>
  <c r="R286" i="6" s="1"/>
  <c r="S286" i="6"/>
  <c r="K286" i="6"/>
  <c r="N286" i="6" s="1"/>
  <c r="O286" i="6" s="1"/>
  <c r="Q286" i="6" s="1"/>
  <c r="J286" i="6"/>
  <c r="K703" i="6"/>
  <c r="N703" i="6" s="1"/>
  <c r="O703" i="6" s="1"/>
  <c r="Q703" i="6" s="1"/>
  <c r="J703" i="6"/>
  <c r="S703" i="6"/>
  <c r="M703" i="6"/>
  <c r="R703" i="6" s="1"/>
  <c r="F289" i="6"/>
  <c r="G288" i="6"/>
  <c r="H288" i="6" s="1"/>
  <c r="S345" i="6"/>
  <c r="K345" i="6"/>
  <c r="N345" i="6" s="1"/>
  <c r="O345" i="6" s="1"/>
  <c r="Q345" i="6" s="1"/>
  <c r="M345" i="6"/>
  <c r="R345" i="6" s="1"/>
  <c r="J345" i="6"/>
  <c r="P452" i="6"/>
  <c r="L452" i="6"/>
  <c r="I452" i="6"/>
  <c r="G258" i="6"/>
  <c r="H258" i="6" s="1"/>
  <c r="F259" i="6"/>
  <c r="S379" i="6"/>
  <c r="K379" i="6"/>
  <c r="N379" i="6" s="1"/>
  <c r="O379" i="6" s="1"/>
  <c r="Q379" i="6" s="1"/>
  <c r="M379" i="6"/>
  <c r="R379" i="6" s="1"/>
  <c r="J379" i="6"/>
  <c r="P179" i="6"/>
  <c r="L179" i="6"/>
  <c r="I179" i="6"/>
  <c r="K508" i="6"/>
  <c r="N508" i="6" s="1"/>
  <c r="O508" i="6" s="1"/>
  <c r="Q508" i="6" s="1"/>
  <c r="S508" i="6"/>
  <c r="M508" i="6"/>
  <c r="R508" i="6" s="1"/>
  <c r="J508" i="6"/>
  <c r="B99" i="6"/>
  <c r="E98" i="6"/>
  <c r="G98" i="6" s="1"/>
  <c r="H98" i="6" s="1"/>
  <c r="I380" i="6"/>
  <c r="L380" i="6"/>
  <c r="P380" i="6"/>
  <c r="B30" i="6"/>
  <c r="E29" i="6"/>
  <c r="P148" i="6"/>
  <c r="L148" i="6"/>
  <c r="I148" i="6"/>
  <c r="J579" i="6"/>
  <c r="K579" i="6"/>
  <c r="N579" i="6" s="1"/>
  <c r="O579" i="6" s="1"/>
  <c r="Q579" i="6" s="1"/>
  <c r="S579" i="6"/>
  <c r="M579" i="6"/>
  <c r="R579" i="6" s="1"/>
  <c r="K411" i="6"/>
  <c r="N411" i="6" s="1"/>
  <c r="O411" i="6" s="1"/>
  <c r="Q411" i="6" s="1"/>
  <c r="J411" i="6"/>
  <c r="S411" i="6"/>
  <c r="M411" i="6"/>
  <c r="R411" i="6" s="1"/>
  <c r="F235" i="6"/>
  <c r="G234" i="6"/>
  <c r="H234" i="6" s="1"/>
  <c r="B312" i="6"/>
  <c r="E311" i="6"/>
  <c r="P624" i="6"/>
  <c r="L624" i="6"/>
  <c r="I624" i="6"/>
  <c r="G64" i="6"/>
  <c r="H64" i="6" s="1"/>
  <c r="F65" i="6"/>
  <c r="P509" i="6"/>
  <c r="L509" i="6"/>
  <c r="I509" i="6"/>
  <c r="P257" i="6"/>
  <c r="L257" i="6"/>
  <c r="I257" i="6"/>
  <c r="G310" i="6"/>
  <c r="H310" i="6" s="1"/>
  <c r="G347" i="6"/>
  <c r="H347" i="6" s="1"/>
  <c r="F348" i="6"/>
  <c r="P412" i="6"/>
  <c r="L412" i="6"/>
  <c r="I412" i="6"/>
  <c r="P479" i="6"/>
  <c r="I479" i="6"/>
  <c r="L479" i="6"/>
  <c r="F706" i="6"/>
  <c r="G705" i="6"/>
  <c r="H705" i="6" s="1"/>
  <c r="F150" i="6"/>
  <c r="G149" i="6"/>
  <c r="H149" i="6" s="1"/>
  <c r="J11" i="6"/>
  <c r="S11" i="6"/>
  <c r="M11" i="6"/>
  <c r="R11" i="6" s="1"/>
  <c r="P602" i="6"/>
  <c r="I602" i="6"/>
  <c r="L602" i="6"/>
  <c r="G203" i="6"/>
  <c r="H203" i="6" s="1"/>
  <c r="F204" i="6"/>
  <c r="B332" i="4"/>
  <c r="E331" i="4"/>
  <c r="J187" i="4"/>
  <c r="K187" i="4" s="1"/>
  <c r="L187" i="4" s="1"/>
  <c r="J298" i="4"/>
  <c r="K298" i="4" s="1"/>
  <c r="L298" i="4" s="1"/>
  <c r="H59" i="4"/>
  <c r="I59" i="4" s="1"/>
  <c r="B96" i="4"/>
  <c r="B97" i="4" s="1"/>
  <c r="B98" i="4" s="1"/>
  <c r="B99" i="4" s="1"/>
  <c r="E95" i="4"/>
  <c r="E94" i="4"/>
  <c r="J531" i="4"/>
  <c r="K531" i="4" s="1"/>
  <c r="L531" i="4" s="1"/>
  <c r="F363" i="4"/>
  <c r="H362" i="4"/>
  <c r="I362" i="4" s="1"/>
  <c r="M362" i="4" s="1"/>
  <c r="N362" i="4" s="1"/>
  <c r="F632" i="4"/>
  <c r="H631" i="4"/>
  <c r="I631" i="4" s="1"/>
  <c r="M631" i="4" s="1"/>
  <c r="N631" i="4" s="1"/>
  <c r="O631" i="4" s="1"/>
  <c r="J736" i="4"/>
  <c r="K736" i="4" s="1"/>
  <c r="L736" i="4" s="1"/>
  <c r="J630" i="4"/>
  <c r="K630" i="4" s="1"/>
  <c r="L630" i="4" s="1"/>
  <c r="H212" i="4"/>
  <c r="I212" i="4" s="1"/>
  <c r="M212" i="4" s="1"/>
  <c r="N212" i="4" s="1"/>
  <c r="O212" i="4" s="1"/>
  <c r="F213" i="4"/>
  <c r="F270" i="4"/>
  <c r="H269" i="4"/>
  <c r="I269" i="4" s="1"/>
  <c r="M269" i="4" s="1"/>
  <c r="N269" i="4" s="1"/>
  <c r="O269" i="4" s="1"/>
  <c r="F533" i="4"/>
  <c r="H532" i="4"/>
  <c r="I532" i="4" s="1"/>
  <c r="M532" i="4" s="1"/>
  <c r="N532" i="4" s="1"/>
  <c r="O532" i="4" s="1"/>
  <c r="F657" i="4"/>
  <c r="H656" i="4"/>
  <c r="I656" i="4" s="1"/>
  <c r="M656" i="4" s="1"/>
  <c r="N656" i="4" s="1"/>
  <c r="O656" i="4" s="1"/>
  <c r="F738" i="4"/>
  <c r="H737" i="4"/>
  <c r="I737" i="4" s="1"/>
  <c r="M737" i="4" s="1"/>
  <c r="N737" i="4" s="1"/>
  <c r="O737" i="4" s="1"/>
  <c r="J396" i="4"/>
  <c r="K396" i="4" s="1"/>
  <c r="L396" i="4" s="1"/>
  <c r="F189" i="4"/>
  <c r="H188" i="4"/>
  <c r="I188" i="4" s="1"/>
  <c r="M188" i="4" s="1"/>
  <c r="N188" i="4" s="1"/>
  <c r="E23" i="4"/>
  <c r="J268" i="4"/>
  <c r="K268" i="4" s="1"/>
  <c r="L268" i="4" s="1"/>
  <c r="F398" i="4"/>
  <c r="H397" i="4"/>
  <c r="I397" i="4" s="1"/>
  <c r="M397" i="4" s="1"/>
  <c r="N397" i="4" s="1"/>
  <c r="O397" i="4" s="1"/>
  <c r="J122" i="4"/>
  <c r="K122" i="4" s="1"/>
  <c r="L122" i="4" s="1"/>
  <c r="B36" i="4"/>
  <c r="E35" i="4"/>
  <c r="H6" i="4"/>
  <c r="I6" i="4" s="1"/>
  <c r="E30" i="4"/>
  <c r="E29" i="4"/>
  <c r="E34" i="4"/>
  <c r="E26" i="4"/>
  <c r="E33" i="4"/>
  <c r="E25" i="4"/>
  <c r="E32" i="4"/>
  <c r="E28" i="4"/>
  <c r="E24" i="4"/>
  <c r="E31" i="4"/>
  <c r="E27" i="4"/>
  <c r="J120" i="4"/>
  <c r="K120" i="4" s="1"/>
  <c r="L120" i="4" s="1"/>
  <c r="J93" i="4"/>
  <c r="K93" i="4" s="1"/>
  <c r="L93" i="4" s="1"/>
  <c r="J58" i="4"/>
  <c r="K58" i="4" s="1"/>
  <c r="L58" i="4" s="1"/>
  <c r="H5" i="4"/>
  <c r="I5" i="4" s="1"/>
  <c r="J361" i="4" l="1"/>
  <c r="K361" i="4" s="1"/>
  <c r="L361" i="4" s="1"/>
  <c r="O361" i="4"/>
  <c r="J155" i="4"/>
  <c r="K155" i="4" s="1"/>
  <c r="L155" i="4" s="1"/>
  <c r="O123" i="4"/>
  <c r="F124" i="4"/>
  <c r="F125" i="4" s="1"/>
  <c r="L698" i="4"/>
  <c r="J602" i="4"/>
  <c r="K602" i="4" s="1"/>
  <c r="L602" i="4" s="1"/>
  <c r="J121" i="4"/>
  <c r="K121" i="4" s="1"/>
  <c r="L121" i="4" s="1"/>
  <c r="J655" i="4"/>
  <c r="K655" i="4" s="1"/>
  <c r="L655" i="4" s="1"/>
  <c r="J575" i="4"/>
  <c r="K575" i="4" s="1"/>
  <c r="L575" i="4" s="1"/>
  <c r="M575" i="4"/>
  <c r="N575" i="4" s="1"/>
  <c r="O575" i="4" s="1"/>
  <c r="O501" i="4"/>
  <c r="O155" i="4"/>
  <c r="M299" i="4"/>
  <c r="N299" i="4" s="1"/>
  <c r="J22" i="4"/>
  <c r="K22" i="4" s="1"/>
  <c r="L22" i="4" s="1"/>
  <c r="O699" i="4"/>
  <c r="M59" i="4"/>
  <c r="N59" i="4" s="1"/>
  <c r="O59" i="4" s="1"/>
  <c r="M323" i="4"/>
  <c r="N323" i="4" s="1"/>
  <c r="O154" i="4"/>
  <c r="O211" i="4"/>
  <c r="M60" i="4"/>
  <c r="N60" i="4" s="1"/>
  <c r="O60" i="4" s="1"/>
  <c r="H23" i="4"/>
  <c r="I23" i="4" s="1"/>
  <c r="H603" i="4"/>
  <c r="I603" i="4" s="1"/>
  <c r="M603" i="4" s="1"/>
  <c r="N603" i="4" s="1"/>
  <c r="O603" i="4" s="1"/>
  <c r="O188" i="4"/>
  <c r="O362" i="4"/>
  <c r="F325" i="4"/>
  <c r="F326" i="4" s="1"/>
  <c r="F327" i="4" s="1"/>
  <c r="L360" i="4"/>
  <c r="H576" i="4"/>
  <c r="I576" i="4" s="1"/>
  <c r="M576" i="4" s="1"/>
  <c r="N576" i="4" s="1"/>
  <c r="O576" i="4" s="1"/>
  <c r="H94" i="4"/>
  <c r="I94" i="4" s="1"/>
  <c r="M94" i="4" s="1"/>
  <c r="N94" i="4" s="1"/>
  <c r="O94" i="4" s="1"/>
  <c r="H95" i="4"/>
  <c r="I95" i="4" s="1"/>
  <c r="M95" i="4" s="1"/>
  <c r="N95" i="4"/>
  <c r="O95" i="4" s="1"/>
  <c r="L299" i="4"/>
  <c r="H324" i="4"/>
  <c r="I324" i="4" s="1"/>
  <c r="O360" i="4"/>
  <c r="O187" i="4"/>
  <c r="J323" i="4"/>
  <c r="K323" i="4" s="1"/>
  <c r="L323" i="4" s="1"/>
  <c r="F577" i="4"/>
  <c r="H577" i="4" s="1"/>
  <c r="I577" i="4" s="1"/>
  <c r="M577" i="4" s="1"/>
  <c r="N577" i="4" s="1"/>
  <c r="O577" i="4" s="1"/>
  <c r="L242" i="4"/>
  <c r="J428" i="4"/>
  <c r="K428" i="4" s="1"/>
  <c r="L428" i="4" s="1"/>
  <c r="J469" i="4"/>
  <c r="K469" i="4" s="1"/>
  <c r="L469" i="4" s="1"/>
  <c r="F61" i="4"/>
  <c r="F25" i="4"/>
  <c r="J501" i="4"/>
  <c r="K501" i="4" s="1"/>
  <c r="L501" i="4" s="1"/>
  <c r="H429" i="4"/>
  <c r="I429" i="4" s="1"/>
  <c r="M429" i="4" s="1"/>
  <c r="N429" i="4" s="1"/>
  <c r="O429" i="4" s="1"/>
  <c r="F430" i="4"/>
  <c r="J699" i="4"/>
  <c r="K699" i="4" s="1"/>
  <c r="L699" i="4" s="1"/>
  <c r="F245" i="4"/>
  <c r="H244" i="4"/>
  <c r="I244" i="4" s="1"/>
  <c r="M244" i="4" s="1"/>
  <c r="N244" i="4" s="1"/>
  <c r="O244" i="4" s="1"/>
  <c r="F503" i="4"/>
  <c r="H502" i="4"/>
  <c r="I502" i="4" s="1"/>
  <c r="M502" i="4" s="1"/>
  <c r="N502" i="4" s="1"/>
  <c r="O502" i="4" s="1"/>
  <c r="H700" i="4"/>
  <c r="I700" i="4" s="1"/>
  <c r="M700" i="4" s="1"/>
  <c r="N700" i="4" s="1"/>
  <c r="F701" i="4"/>
  <c r="F471" i="4"/>
  <c r="H470" i="4"/>
  <c r="I470" i="4" s="1"/>
  <c r="M470" i="4" s="1"/>
  <c r="N470" i="4" s="1"/>
  <c r="O470" i="4" s="1"/>
  <c r="F157" i="4"/>
  <c r="H156" i="4"/>
  <c r="I156" i="4" s="1"/>
  <c r="M156" i="4" s="1"/>
  <c r="N156" i="4" s="1"/>
  <c r="O156" i="4" s="1"/>
  <c r="F8" i="4"/>
  <c r="F97" i="4"/>
  <c r="J243" i="4"/>
  <c r="K243" i="4" s="1"/>
  <c r="L243" i="4" s="1"/>
  <c r="F301" i="4"/>
  <c r="H300" i="4"/>
  <c r="I300" i="4" s="1"/>
  <c r="M300" i="4" s="1"/>
  <c r="N300" i="4" s="1"/>
  <c r="O300" i="4" s="1"/>
  <c r="L98" i="6"/>
  <c r="P98" i="6"/>
  <c r="I98" i="6"/>
  <c r="S97" i="6"/>
  <c r="K97" i="6"/>
  <c r="N97" i="6" s="1"/>
  <c r="O97" i="6" s="1"/>
  <c r="Q97" i="6" s="1"/>
  <c r="M97" i="6"/>
  <c r="R97" i="6" s="1"/>
  <c r="J97" i="6"/>
  <c r="P705" i="6"/>
  <c r="L705" i="6"/>
  <c r="I705" i="6"/>
  <c r="G348" i="6"/>
  <c r="H348" i="6" s="1"/>
  <c r="F349" i="6"/>
  <c r="P234" i="6"/>
  <c r="L234" i="6"/>
  <c r="I234" i="6"/>
  <c r="J179" i="6"/>
  <c r="M179" i="6"/>
  <c r="R179" i="6" s="1"/>
  <c r="S179" i="6"/>
  <c r="K179" i="6"/>
  <c r="N179" i="6" s="1"/>
  <c r="O179" i="6" s="1"/>
  <c r="Q179" i="6" s="1"/>
  <c r="P258" i="6"/>
  <c r="L258" i="6"/>
  <c r="I258" i="6"/>
  <c r="P288" i="6"/>
  <c r="L288" i="6"/>
  <c r="I288" i="6"/>
  <c r="L28" i="6"/>
  <c r="P28" i="6"/>
  <c r="I28" i="6"/>
  <c r="P180" i="6"/>
  <c r="L180" i="6"/>
  <c r="I180" i="6"/>
  <c r="P453" i="6"/>
  <c r="L453" i="6"/>
  <c r="I453" i="6"/>
  <c r="I13" i="6"/>
  <c r="P13" i="6"/>
  <c r="L13" i="6"/>
  <c r="P603" i="6"/>
  <c r="L603" i="6"/>
  <c r="I603" i="6"/>
  <c r="J704" i="6"/>
  <c r="S704" i="6"/>
  <c r="M704" i="6"/>
  <c r="R704" i="6" s="1"/>
  <c r="K704" i="6"/>
  <c r="N704" i="6" s="1"/>
  <c r="O704" i="6" s="1"/>
  <c r="Q704" i="6" s="1"/>
  <c r="F482" i="6"/>
  <c r="G481" i="6"/>
  <c r="H481" i="6" s="1"/>
  <c r="P510" i="6"/>
  <c r="L510" i="6"/>
  <c r="I510" i="6"/>
  <c r="M581" i="6"/>
  <c r="R581" i="6" s="1"/>
  <c r="J581" i="6"/>
  <c r="S581" i="6"/>
  <c r="K581" i="6"/>
  <c r="N581" i="6" s="1"/>
  <c r="O581" i="6" s="1"/>
  <c r="Q581" i="6" s="1"/>
  <c r="L548" i="6"/>
  <c r="I548" i="6"/>
  <c r="P548" i="6"/>
  <c r="M602" i="6"/>
  <c r="R602" i="6" s="1"/>
  <c r="K602" i="6"/>
  <c r="N602" i="6" s="1"/>
  <c r="O602" i="6" s="1"/>
  <c r="Q602" i="6" s="1"/>
  <c r="S602" i="6"/>
  <c r="J602" i="6"/>
  <c r="G706" i="6"/>
  <c r="H706" i="6" s="1"/>
  <c r="F707" i="6"/>
  <c r="J412" i="6"/>
  <c r="S412" i="6"/>
  <c r="M412" i="6"/>
  <c r="R412" i="6" s="1"/>
  <c r="K412" i="6"/>
  <c r="N412" i="6" s="1"/>
  <c r="O412" i="6" s="1"/>
  <c r="Q412" i="6" s="1"/>
  <c r="I347" i="6"/>
  <c r="L347" i="6"/>
  <c r="P347" i="6"/>
  <c r="G65" i="6"/>
  <c r="H65" i="6" s="1"/>
  <c r="F66" i="6"/>
  <c r="F236" i="6"/>
  <c r="G235" i="6"/>
  <c r="H235" i="6" s="1"/>
  <c r="G29" i="6"/>
  <c r="H29" i="6" s="1"/>
  <c r="S380" i="6"/>
  <c r="K380" i="6"/>
  <c r="N380" i="6" s="1"/>
  <c r="O380" i="6" s="1"/>
  <c r="Q380" i="6" s="1"/>
  <c r="M380" i="6"/>
  <c r="R380" i="6" s="1"/>
  <c r="J380" i="6"/>
  <c r="S452" i="6"/>
  <c r="K452" i="6"/>
  <c r="N452" i="6" s="1"/>
  <c r="O452" i="6" s="1"/>
  <c r="Q452" i="6" s="1"/>
  <c r="J452" i="6"/>
  <c r="M452" i="6"/>
  <c r="R452" i="6" s="1"/>
  <c r="F290" i="6"/>
  <c r="G289" i="6"/>
  <c r="H289" i="6" s="1"/>
  <c r="J668" i="6"/>
  <c r="M668" i="6"/>
  <c r="R668" i="6" s="1"/>
  <c r="S668" i="6"/>
  <c r="K668" i="6"/>
  <c r="N668" i="6" s="1"/>
  <c r="O668" i="6" s="1"/>
  <c r="Q668" i="6" s="1"/>
  <c r="M287" i="6"/>
  <c r="R287" i="6" s="1"/>
  <c r="S287" i="6"/>
  <c r="K287" i="6"/>
  <c r="N287" i="6" s="1"/>
  <c r="O287" i="6" s="1"/>
  <c r="Q287" i="6" s="1"/>
  <c r="J287" i="6"/>
  <c r="F15" i="6"/>
  <c r="G14" i="6"/>
  <c r="H14" i="6" s="1"/>
  <c r="J202" i="6"/>
  <c r="K202" i="6"/>
  <c r="N202" i="6" s="1"/>
  <c r="O202" i="6" s="1"/>
  <c r="Q202" i="6" s="1"/>
  <c r="S202" i="6"/>
  <c r="M202" i="6"/>
  <c r="R202" i="6" s="1"/>
  <c r="F605" i="6"/>
  <c r="G604" i="6"/>
  <c r="H604" i="6" s="1"/>
  <c r="P413" i="6"/>
  <c r="L413" i="6"/>
  <c r="I413" i="6"/>
  <c r="S346" i="6"/>
  <c r="K346" i="6"/>
  <c r="N346" i="6" s="1"/>
  <c r="O346" i="6" s="1"/>
  <c r="Q346" i="6" s="1"/>
  <c r="M346" i="6"/>
  <c r="R346" i="6" s="1"/>
  <c r="J346" i="6"/>
  <c r="F512" i="6"/>
  <c r="G511" i="6"/>
  <c r="H511" i="6" s="1"/>
  <c r="P625" i="6"/>
  <c r="L625" i="6"/>
  <c r="I625" i="6"/>
  <c r="G204" i="6"/>
  <c r="H204" i="6" s="1"/>
  <c r="F205" i="6"/>
  <c r="P149" i="6"/>
  <c r="L149" i="6"/>
  <c r="I149" i="6"/>
  <c r="I310" i="6"/>
  <c r="L310" i="6"/>
  <c r="P310" i="6"/>
  <c r="J509" i="6"/>
  <c r="M509" i="6"/>
  <c r="R509" i="6" s="1"/>
  <c r="K509" i="6"/>
  <c r="N509" i="6" s="1"/>
  <c r="O509" i="6" s="1"/>
  <c r="Q509" i="6" s="1"/>
  <c r="S509" i="6"/>
  <c r="P64" i="6"/>
  <c r="L64" i="6"/>
  <c r="I64" i="6"/>
  <c r="M148" i="6"/>
  <c r="R148" i="6" s="1"/>
  <c r="J148" i="6"/>
  <c r="K148" i="6"/>
  <c r="N148" i="6" s="1"/>
  <c r="O148" i="6" s="1"/>
  <c r="Q148" i="6" s="1"/>
  <c r="S148" i="6"/>
  <c r="E30" i="6"/>
  <c r="B31" i="6"/>
  <c r="S96" i="6"/>
  <c r="M96" i="6"/>
  <c r="R96" i="6" s="1"/>
  <c r="K96" i="6"/>
  <c r="N96" i="6" s="1"/>
  <c r="O96" i="6" s="1"/>
  <c r="Q96" i="6" s="1"/>
  <c r="J96" i="6"/>
  <c r="G382" i="6"/>
  <c r="H382" i="6" s="1"/>
  <c r="F383" i="6"/>
  <c r="F100" i="6"/>
  <c r="F32" i="6"/>
  <c r="J27" i="6"/>
  <c r="S27" i="6"/>
  <c r="M27" i="6"/>
  <c r="R27" i="6" s="1"/>
  <c r="K27" i="6"/>
  <c r="N27" i="6" s="1"/>
  <c r="O27" i="6" s="1"/>
  <c r="Q27" i="6" s="1"/>
  <c r="G670" i="6"/>
  <c r="H670" i="6" s="1"/>
  <c r="F671" i="6"/>
  <c r="F415" i="6"/>
  <c r="G414" i="6"/>
  <c r="H414" i="6" s="1"/>
  <c r="G311" i="6"/>
  <c r="H311" i="6" s="1"/>
  <c r="J63" i="6"/>
  <c r="M63" i="6"/>
  <c r="R63" i="6" s="1"/>
  <c r="S63" i="6"/>
  <c r="K63" i="6"/>
  <c r="N63" i="6" s="1"/>
  <c r="O63" i="6" s="1"/>
  <c r="Q63" i="6" s="1"/>
  <c r="F627" i="6"/>
  <c r="G626" i="6"/>
  <c r="H626" i="6" s="1"/>
  <c r="S580" i="6"/>
  <c r="M580" i="6"/>
  <c r="R580" i="6" s="1"/>
  <c r="J580" i="6"/>
  <c r="K580" i="6"/>
  <c r="N580" i="6" s="1"/>
  <c r="O580" i="6" s="1"/>
  <c r="Q580" i="6" s="1"/>
  <c r="J547" i="6"/>
  <c r="S547" i="6"/>
  <c r="M547" i="6"/>
  <c r="R547" i="6" s="1"/>
  <c r="K547" i="6"/>
  <c r="N547" i="6" s="1"/>
  <c r="O547" i="6" s="1"/>
  <c r="Q547" i="6" s="1"/>
  <c r="L203" i="6"/>
  <c r="P203" i="6"/>
  <c r="I203" i="6"/>
  <c r="F151" i="6"/>
  <c r="G150" i="6"/>
  <c r="H150" i="6" s="1"/>
  <c r="S479" i="6"/>
  <c r="K479" i="6"/>
  <c r="N479" i="6" s="1"/>
  <c r="O479" i="6" s="1"/>
  <c r="Q479" i="6" s="1"/>
  <c r="J479" i="6"/>
  <c r="M479" i="6"/>
  <c r="R479" i="6" s="1"/>
  <c r="S257" i="6"/>
  <c r="K257" i="6"/>
  <c r="N257" i="6" s="1"/>
  <c r="O257" i="6" s="1"/>
  <c r="Q257" i="6" s="1"/>
  <c r="J257" i="6"/>
  <c r="M257" i="6"/>
  <c r="R257" i="6" s="1"/>
  <c r="S624" i="6"/>
  <c r="K624" i="6"/>
  <c r="N624" i="6" s="1"/>
  <c r="O624" i="6" s="1"/>
  <c r="Q624" i="6" s="1"/>
  <c r="J624" i="6"/>
  <c r="M624" i="6"/>
  <c r="R624" i="6" s="1"/>
  <c r="B313" i="6"/>
  <c r="E312" i="6"/>
  <c r="G312" i="6" s="1"/>
  <c r="H312" i="6" s="1"/>
  <c r="B100" i="6"/>
  <c r="E99" i="6"/>
  <c r="G99" i="6" s="1"/>
  <c r="H99" i="6" s="1"/>
  <c r="G259" i="6"/>
  <c r="H259" i="6" s="1"/>
  <c r="F260" i="6"/>
  <c r="J233" i="6"/>
  <c r="S233" i="6"/>
  <c r="M233" i="6"/>
  <c r="R233" i="6" s="1"/>
  <c r="K233" i="6"/>
  <c r="N233" i="6" s="1"/>
  <c r="O233" i="6" s="1"/>
  <c r="Q233" i="6" s="1"/>
  <c r="I381" i="6"/>
  <c r="L381" i="6"/>
  <c r="P381" i="6"/>
  <c r="G181" i="6"/>
  <c r="H181" i="6" s="1"/>
  <c r="F182" i="6"/>
  <c r="G454" i="6"/>
  <c r="H454" i="6" s="1"/>
  <c r="F455" i="6"/>
  <c r="L669" i="6"/>
  <c r="I669" i="6"/>
  <c r="P669" i="6"/>
  <c r="P480" i="6"/>
  <c r="I480" i="6"/>
  <c r="L480" i="6"/>
  <c r="F313" i="6"/>
  <c r="S12" i="6"/>
  <c r="J12" i="6"/>
  <c r="M12" i="6"/>
  <c r="R12" i="6" s="1"/>
  <c r="G549" i="6"/>
  <c r="H549" i="6" s="1"/>
  <c r="F550" i="6"/>
  <c r="B333" i="4"/>
  <c r="E332" i="4"/>
  <c r="J59" i="4"/>
  <c r="K59" i="4" s="1"/>
  <c r="L59" i="4" s="1"/>
  <c r="E96" i="4"/>
  <c r="E98" i="4"/>
  <c r="J60" i="4"/>
  <c r="K60" i="4" s="1"/>
  <c r="E97" i="4"/>
  <c r="J397" i="4"/>
  <c r="K397" i="4" s="1"/>
  <c r="L397" i="4" s="1"/>
  <c r="J737" i="4"/>
  <c r="K737" i="4" s="1"/>
  <c r="L737" i="4" s="1"/>
  <c r="J656" i="4"/>
  <c r="K656" i="4" s="1"/>
  <c r="L656" i="4" s="1"/>
  <c r="F534" i="4"/>
  <c r="H533" i="4"/>
  <c r="I533" i="4" s="1"/>
  <c r="M533" i="4" s="1"/>
  <c r="N533" i="4" s="1"/>
  <c r="O533" i="4" s="1"/>
  <c r="J269" i="4"/>
  <c r="K269" i="4" s="1"/>
  <c r="L269" i="4" s="1"/>
  <c r="F605" i="4"/>
  <c r="H604" i="4"/>
  <c r="I604" i="4" s="1"/>
  <c r="M604" i="4" s="1"/>
  <c r="N604" i="4" s="1"/>
  <c r="O604" i="4" s="1"/>
  <c r="F633" i="4"/>
  <c r="H632" i="4"/>
  <c r="I632" i="4" s="1"/>
  <c r="M632" i="4" s="1"/>
  <c r="N632" i="4" s="1"/>
  <c r="O632" i="4" s="1"/>
  <c r="J362" i="4"/>
  <c r="K362" i="4" s="1"/>
  <c r="L362" i="4" s="1"/>
  <c r="J532" i="4"/>
  <c r="K532" i="4" s="1"/>
  <c r="L532" i="4" s="1"/>
  <c r="J631" i="4"/>
  <c r="K631" i="4" s="1"/>
  <c r="L631" i="4" s="1"/>
  <c r="F399" i="4"/>
  <c r="H398" i="4"/>
  <c r="I398" i="4" s="1"/>
  <c r="M398" i="4" s="1"/>
  <c r="N398" i="4" s="1"/>
  <c r="J188" i="4"/>
  <c r="K188" i="4" s="1"/>
  <c r="L188" i="4" s="1"/>
  <c r="F739" i="4"/>
  <c r="H738" i="4"/>
  <c r="I738" i="4" s="1"/>
  <c r="M738" i="4" s="1"/>
  <c r="N738" i="4" s="1"/>
  <c r="F658" i="4"/>
  <c r="H657" i="4"/>
  <c r="I657" i="4" s="1"/>
  <c r="M657" i="4" s="1"/>
  <c r="N657" i="4" s="1"/>
  <c r="O657" i="4" s="1"/>
  <c r="F271" i="4"/>
  <c r="H270" i="4"/>
  <c r="I270" i="4" s="1"/>
  <c r="M270" i="4" s="1"/>
  <c r="N270" i="4" s="1"/>
  <c r="F364" i="4"/>
  <c r="H363" i="4"/>
  <c r="I363" i="4" s="1"/>
  <c r="M363" i="4" s="1"/>
  <c r="N363" i="4" s="1"/>
  <c r="J212" i="4"/>
  <c r="K212" i="4" s="1"/>
  <c r="L212" i="4" s="1"/>
  <c r="F190" i="4"/>
  <c r="H189" i="4"/>
  <c r="I189" i="4" s="1"/>
  <c r="M189" i="4" s="1"/>
  <c r="N189" i="4" s="1"/>
  <c r="O189" i="4" s="1"/>
  <c r="F214" i="4"/>
  <c r="H213" i="4"/>
  <c r="I213" i="4" s="1"/>
  <c r="M213" i="4" s="1"/>
  <c r="N213" i="4" s="1"/>
  <c r="O213" i="4" s="1"/>
  <c r="B100" i="4"/>
  <c r="E99" i="4"/>
  <c r="J123" i="4"/>
  <c r="K123" i="4" s="1"/>
  <c r="L123" i="4" s="1"/>
  <c r="J6" i="4"/>
  <c r="K6" i="4" s="1"/>
  <c r="L6" i="4" s="1"/>
  <c r="B37" i="4"/>
  <c r="E36" i="4"/>
  <c r="H24" i="4"/>
  <c r="I24" i="4" s="1"/>
  <c r="M24" i="4" s="1"/>
  <c r="N24" i="4" s="1"/>
  <c r="O24" i="4" s="1"/>
  <c r="J5" i="4"/>
  <c r="K5" i="4" s="1"/>
  <c r="L5" i="4" s="1"/>
  <c r="J7" i="4"/>
  <c r="K7" i="4" s="1"/>
  <c r="L7" i="4" s="1"/>
  <c r="F578" i="4" l="1"/>
  <c r="J95" i="4"/>
  <c r="K95" i="4" s="1"/>
  <c r="L95" i="4" s="1"/>
  <c r="H326" i="4"/>
  <c r="I326" i="4" s="1"/>
  <c r="M326" i="4" s="1"/>
  <c r="N326" i="4" s="1"/>
  <c r="O326" i="4" s="1"/>
  <c r="H124" i="4"/>
  <c r="I124" i="4" s="1"/>
  <c r="M124" i="4" s="1"/>
  <c r="N124" i="4" s="1"/>
  <c r="O124" i="4" s="1"/>
  <c r="J603" i="4"/>
  <c r="K603" i="4" s="1"/>
  <c r="L603" i="4" s="1"/>
  <c r="H325" i="4"/>
  <c r="I325" i="4" s="1"/>
  <c r="J325" i="4" s="1"/>
  <c r="K325" i="4" s="1"/>
  <c r="L325" i="4" s="1"/>
  <c r="O323" i="4"/>
  <c r="J94" i="4"/>
  <c r="K94" i="4" s="1"/>
  <c r="L94" i="4" s="1"/>
  <c r="O398" i="4"/>
  <c r="H96" i="4"/>
  <c r="I96" i="4" s="1"/>
  <c r="M96" i="4" s="1"/>
  <c r="N96" i="4" s="1"/>
  <c r="J23" i="4"/>
  <c r="K23" i="4" s="1"/>
  <c r="M23" i="4"/>
  <c r="N23" i="4" s="1"/>
  <c r="O23" i="4" s="1"/>
  <c r="O270" i="4"/>
  <c r="M324" i="4"/>
  <c r="N324" i="4" s="1"/>
  <c r="O324" i="4" s="1"/>
  <c r="H25" i="4"/>
  <c r="I25" i="4" s="1"/>
  <c r="M25" i="4" s="1"/>
  <c r="N25" i="4" s="1"/>
  <c r="O25" i="4" s="1"/>
  <c r="O299" i="4"/>
  <c r="O700" i="4"/>
  <c r="J576" i="4"/>
  <c r="K576" i="4" s="1"/>
  <c r="L576" i="4" s="1"/>
  <c r="J324" i="4"/>
  <c r="K324" i="4" s="1"/>
  <c r="L324" i="4" s="1"/>
  <c r="O363" i="4"/>
  <c r="O738" i="4"/>
  <c r="H97" i="4"/>
  <c r="I97" i="4" s="1"/>
  <c r="L60" i="4"/>
  <c r="J300" i="4"/>
  <c r="K300" i="4" s="1"/>
  <c r="L300" i="4" s="1"/>
  <c r="F98" i="4"/>
  <c r="F472" i="4"/>
  <c r="H471" i="4"/>
  <c r="I471" i="4" s="1"/>
  <c r="M471" i="4" s="1"/>
  <c r="N471" i="4" s="1"/>
  <c r="O471" i="4" s="1"/>
  <c r="J502" i="4"/>
  <c r="K502" i="4" s="1"/>
  <c r="L502" i="4" s="1"/>
  <c r="F26" i="4"/>
  <c r="F158" i="4"/>
  <c r="H157" i="4"/>
  <c r="I157" i="4" s="1"/>
  <c r="M157" i="4" s="1"/>
  <c r="N157" i="4" s="1"/>
  <c r="H701" i="4"/>
  <c r="I701" i="4" s="1"/>
  <c r="M701" i="4" s="1"/>
  <c r="N701" i="4" s="1"/>
  <c r="F702" i="4"/>
  <c r="H503" i="4"/>
  <c r="I503" i="4" s="1"/>
  <c r="M503" i="4" s="1"/>
  <c r="N503" i="4" s="1"/>
  <c r="F504" i="4"/>
  <c r="F246" i="4"/>
  <c r="H245" i="4"/>
  <c r="I245" i="4" s="1"/>
  <c r="M245" i="4" s="1"/>
  <c r="N245" i="4" s="1"/>
  <c r="O245" i="4" s="1"/>
  <c r="H430" i="4"/>
  <c r="I430" i="4" s="1"/>
  <c r="M430" i="4" s="1"/>
  <c r="N430" i="4" s="1"/>
  <c r="O430" i="4" s="1"/>
  <c r="F431" i="4"/>
  <c r="F302" i="4"/>
  <c r="H301" i="4"/>
  <c r="I301" i="4" s="1"/>
  <c r="M301" i="4" s="1"/>
  <c r="N301" i="4" s="1"/>
  <c r="O301" i="4" s="1"/>
  <c r="F9" i="4"/>
  <c r="H8" i="4"/>
  <c r="I8" i="4" s="1"/>
  <c r="J470" i="4"/>
  <c r="K470" i="4" s="1"/>
  <c r="L470" i="4" s="1"/>
  <c r="J700" i="4"/>
  <c r="K700" i="4" s="1"/>
  <c r="L700" i="4" s="1"/>
  <c r="J429" i="4"/>
  <c r="K429" i="4" s="1"/>
  <c r="L429" i="4" s="1"/>
  <c r="J156" i="4"/>
  <c r="K156" i="4" s="1"/>
  <c r="L156" i="4" s="1"/>
  <c r="J244" i="4"/>
  <c r="K244" i="4" s="1"/>
  <c r="L244" i="4" s="1"/>
  <c r="F62" i="4"/>
  <c r="H61" i="4"/>
  <c r="I61" i="4" s="1"/>
  <c r="M61" i="4" s="1"/>
  <c r="N61" i="4" s="1"/>
  <c r="O61" i="4" s="1"/>
  <c r="P99" i="6"/>
  <c r="I99" i="6"/>
  <c r="L99" i="6"/>
  <c r="J98" i="6"/>
  <c r="K98" i="6"/>
  <c r="N98" i="6" s="1"/>
  <c r="O98" i="6" s="1"/>
  <c r="Q98" i="6" s="1"/>
  <c r="S98" i="6"/>
  <c r="M98" i="6"/>
  <c r="R98" i="6" s="1"/>
  <c r="P454" i="6"/>
  <c r="L454" i="6"/>
  <c r="I454" i="6"/>
  <c r="G30" i="6"/>
  <c r="H30" i="6" s="1"/>
  <c r="G550" i="6"/>
  <c r="H550" i="6" s="1"/>
  <c r="F551" i="6"/>
  <c r="S480" i="6"/>
  <c r="K480" i="6"/>
  <c r="N480" i="6" s="1"/>
  <c r="O480" i="6" s="1"/>
  <c r="Q480" i="6" s="1"/>
  <c r="J480" i="6"/>
  <c r="M480" i="6"/>
  <c r="R480" i="6" s="1"/>
  <c r="P181" i="6"/>
  <c r="L181" i="6"/>
  <c r="I181" i="6"/>
  <c r="G260" i="6"/>
  <c r="H260" i="6" s="1"/>
  <c r="F261" i="6"/>
  <c r="J203" i="6"/>
  <c r="K203" i="6"/>
  <c r="N203" i="6" s="1"/>
  <c r="O203" i="6" s="1"/>
  <c r="Q203" i="6" s="1"/>
  <c r="S203" i="6"/>
  <c r="M203" i="6"/>
  <c r="R203" i="6" s="1"/>
  <c r="F628" i="6"/>
  <c r="G627" i="6"/>
  <c r="H627" i="6" s="1"/>
  <c r="G671" i="6"/>
  <c r="H671" i="6" s="1"/>
  <c r="F672" i="6"/>
  <c r="J64" i="6"/>
  <c r="M64" i="6"/>
  <c r="R64" i="6" s="1"/>
  <c r="S64" i="6"/>
  <c r="K64" i="6"/>
  <c r="N64" i="6" s="1"/>
  <c r="O64" i="6" s="1"/>
  <c r="Q64" i="6" s="1"/>
  <c r="S413" i="6"/>
  <c r="M413" i="6"/>
  <c r="R413" i="6" s="1"/>
  <c r="K413" i="6"/>
  <c r="N413" i="6" s="1"/>
  <c r="O413" i="6" s="1"/>
  <c r="Q413" i="6" s="1"/>
  <c r="J413" i="6"/>
  <c r="F606" i="6"/>
  <c r="G605" i="6"/>
  <c r="H605" i="6" s="1"/>
  <c r="F291" i="6"/>
  <c r="G290" i="6"/>
  <c r="H290" i="6" s="1"/>
  <c r="F237" i="6"/>
  <c r="G236" i="6"/>
  <c r="H236" i="6" s="1"/>
  <c r="M603" i="6"/>
  <c r="R603" i="6" s="1"/>
  <c r="K603" i="6"/>
  <c r="N603" i="6" s="1"/>
  <c r="O603" i="6" s="1"/>
  <c r="Q603" i="6" s="1"/>
  <c r="S603" i="6"/>
  <c r="J603" i="6"/>
  <c r="S28" i="6"/>
  <c r="K28" i="6"/>
  <c r="N28" i="6" s="1"/>
  <c r="O28" i="6" s="1"/>
  <c r="Q28" i="6" s="1"/>
  <c r="J28" i="6"/>
  <c r="M28" i="6"/>
  <c r="R28" i="6" s="1"/>
  <c r="G349" i="6"/>
  <c r="H349" i="6" s="1"/>
  <c r="F350" i="6"/>
  <c r="L549" i="6"/>
  <c r="I549" i="6"/>
  <c r="P549" i="6"/>
  <c r="P312" i="6"/>
  <c r="L312" i="6"/>
  <c r="I312" i="6"/>
  <c r="G455" i="6"/>
  <c r="H455" i="6" s="1"/>
  <c r="F456" i="6"/>
  <c r="P259" i="6"/>
  <c r="L259" i="6"/>
  <c r="I259" i="6"/>
  <c r="B314" i="6"/>
  <c r="E313" i="6"/>
  <c r="G313" i="6" s="1"/>
  <c r="H313" i="6" s="1"/>
  <c r="I311" i="6"/>
  <c r="L311" i="6"/>
  <c r="P311" i="6"/>
  <c r="L670" i="6"/>
  <c r="P670" i="6"/>
  <c r="I670" i="6"/>
  <c r="F101" i="6"/>
  <c r="B32" i="6"/>
  <c r="E31" i="6"/>
  <c r="J310" i="6"/>
  <c r="S310" i="6"/>
  <c r="M310" i="6"/>
  <c r="R310" i="6" s="1"/>
  <c r="K310" i="6"/>
  <c r="N310" i="6" s="1"/>
  <c r="O310" i="6" s="1"/>
  <c r="Q310" i="6" s="1"/>
  <c r="G205" i="6"/>
  <c r="H205" i="6" s="1"/>
  <c r="F206" i="6"/>
  <c r="P14" i="6"/>
  <c r="L14" i="6"/>
  <c r="I14" i="6"/>
  <c r="L29" i="6"/>
  <c r="P29" i="6"/>
  <c r="I29" i="6"/>
  <c r="G66" i="6"/>
  <c r="H66" i="6" s="1"/>
  <c r="F67" i="6"/>
  <c r="S347" i="6"/>
  <c r="K347" i="6"/>
  <c r="N347" i="6" s="1"/>
  <c r="O347" i="6" s="1"/>
  <c r="Q347" i="6" s="1"/>
  <c r="M347" i="6"/>
  <c r="R347" i="6" s="1"/>
  <c r="J347" i="6"/>
  <c r="J548" i="6"/>
  <c r="S548" i="6"/>
  <c r="M548" i="6"/>
  <c r="R548" i="6" s="1"/>
  <c r="K548" i="6"/>
  <c r="N548" i="6" s="1"/>
  <c r="O548" i="6" s="1"/>
  <c r="Q548" i="6" s="1"/>
  <c r="M13" i="6"/>
  <c r="R13" i="6" s="1"/>
  <c r="J13" i="6"/>
  <c r="S13" i="6"/>
  <c r="J180" i="6"/>
  <c r="M180" i="6"/>
  <c r="R180" i="6" s="1"/>
  <c r="S180" i="6"/>
  <c r="K180" i="6"/>
  <c r="N180" i="6" s="1"/>
  <c r="O180" i="6" s="1"/>
  <c r="Q180" i="6" s="1"/>
  <c r="S234" i="6"/>
  <c r="M234" i="6"/>
  <c r="R234" i="6" s="1"/>
  <c r="K234" i="6"/>
  <c r="N234" i="6" s="1"/>
  <c r="O234" i="6" s="1"/>
  <c r="Q234" i="6" s="1"/>
  <c r="J234" i="6"/>
  <c r="I348" i="6"/>
  <c r="L348" i="6"/>
  <c r="P348" i="6"/>
  <c r="P150" i="6"/>
  <c r="L150" i="6"/>
  <c r="I150" i="6"/>
  <c r="P414" i="6"/>
  <c r="L414" i="6"/>
  <c r="I414" i="6"/>
  <c r="G383" i="6"/>
  <c r="H383" i="6" s="1"/>
  <c r="F384" i="6"/>
  <c r="M149" i="6"/>
  <c r="R149" i="6" s="1"/>
  <c r="J149" i="6"/>
  <c r="S149" i="6"/>
  <c r="K149" i="6"/>
  <c r="N149" i="6" s="1"/>
  <c r="O149" i="6" s="1"/>
  <c r="Q149" i="6" s="1"/>
  <c r="L204" i="6"/>
  <c r="P204" i="6"/>
  <c r="I204" i="6"/>
  <c r="P511" i="6"/>
  <c r="L511" i="6"/>
  <c r="I511" i="6"/>
  <c r="F16" i="6"/>
  <c r="G16" i="6" s="1"/>
  <c r="H16" i="6" s="1"/>
  <c r="G15" i="6"/>
  <c r="H15" i="6" s="1"/>
  <c r="P65" i="6"/>
  <c r="L65" i="6"/>
  <c r="I65" i="6"/>
  <c r="F708" i="6"/>
  <c r="G707" i="6"/>
  <c r="H707" i="6" s="1"/>
  <c r="P481" i="6"/>
  <c r="L481" i="6"/>
  <c r="I481" i="6"/>
  <c r="S453" i="6"/>
  <c r="K453" i="6"/>
  <c r="N453" i="6" s="1"/>
  <c r="O453" i="6" s="1"/>
  <c r="Q453" i="6" s="1"/>
  <c r="J453" i="6"/>
  <c r="M453" i="6"/>
  <c r="R453" i="6" s="1"/>
  <c r="S258" i="6"/>
  <c r="K258" i="6"/>
  <c r="N258" i="6" s="1"/>
  <c r="O258" i="6" s="1"/>
  <c r="Q258" i="6" s="1"/>
  <c r="J258" i="6"/>
  <c r="M258" i="6"/>
  <c r="R258" i="6" s="1"/>
  <c r="S705" i="6"/>
  <c r="J705" i="6"/>
  <c r="M705" i="6"/>
  <c r="R705" i="6" s="1"/>
  <c r="K705" i="6"/>
  <c r="N705" i="6" s="1"/>
  <c r="O705" i="6" s="1"/>
  <c r="Q705" i="6" s="1"/>
  <c r="F314" i="6"/>
  <c r="J669" i="6"/>
  <c r="M669" i="6"/>
  <c r="R669" i="6" s="1"/>
  <c r="S669" i="6"/>
  <c r="K669" i="6"/>
  <c r="N669" i="6" s="1"/>
  <c r="O669" i="6" s="1"/>
  <c r="Q669" i="6" s="1"/>
  <c r="G182" i="6"/>
  <c r="H182" i="6" s="1"/>
  <c r="F183" i="6"/>
  <c r="S381" i="6"/>
  <c r="K381" i="6"/>
  <c r="N381" i="6" s="1"/>
  <c r="O381" i="6" s="1"/>
  <c r="Q381" i="6" s="1"/>
  <c r="M381" i="6"/>
  <c r="R381" i="6" s="1"/>
  <c r="J381" i="6"/>
  <c r="B101" i="6"/>
  <c r="E100" i="6"/>
  <c r="G100" i="6" s="1"/>
  <c r="H100" i="6" s="1"/>
  <c r="F152" i="6"/>
  <c r="G151" i="6"/>
  <c r="H151" i="6" s="1"/>
  <c r="P626" i="6"/>
  <c r="L626" i="6"/>
  <c r="I626" i="6"/>
  <c r="F416" i="6"/>
  <c r="G415" i="6"/>
  <c r="H415" i="6" s="1"/>
  <c r="F33" i="6"/>
  <c r="I382" i="6"/>
  <c r="L382" i="6"/>
  <c r="P382" i="6"/>
  <c r="M625" i="6"/>
  <c r="R625" i="6" s="1"/>
  <c r="S625" i="6"/>
  <c r="K625" i="6"/>
  <c r="N625" i="6" s="1"/>
  <c r="O625" i="6" s="1"/>
  <c r="Q625" i="6" s="1"/>
  <c r="J625" i="6"/>
  <c r="F513" i="6"/>
  <c r="G512" i="6"/>
  <c r="H512" i="6" s="1"/>
  <c r="I604" i="6"/>
  <c r="P604" i="6"/>
  <c r="L604" i="6"/>
  <c r="P289" i="6"/>
  <c r="L289" i="6"/>
  <c r="I289" i="6"/>
  <c r="P235" i="6"/>
  <c r="L235" i="6"/>
  <c r="I235" i="6"/>
  <c r="P706" i="6"/>
  <c r="L706" i="6"/>
  <c r="I706" i="6"/>
  <c r="S510" i="6"/>
  <c r="K510" i="6"/>
  <c r="N510" i="6" s="1"/>
  <c r="O510" i="6" s="1"/>
  <c r="Q510" i="6" s="1"/>
  <c r="J510" i="6"/>
  <c r="M510" i="6"/>
  <c r="R510" i="6" s="1"/>
  <c r="F483" i="6"/>
  <c r="G482" i="6"/>
  <c r="H482" i="6" s="1"/>
  <c r="M288" i="6"/>
  <c r="R288" i="6" s="1"/>
  <c r="S288" i="6"/>
  <c r="K288" i="6"/>
  <c r="N288" i="6" s="1"/>
  <c r="O288" i="6" s="1"/>
  <c r="Q288" i="6" s="1"/>
  <c r="J288" i="6"/>
  <c r="B334" i="4"/>
  <c r="E333" i="4"/>
  <c r="H364" i="4"/>
  <c r="I364" i="4" s="1"/>
  <c r="M364" i="4" s="1"/>
  <c r="N364" i="4" s="1"/>
  <c r="F365" i="4"/>
  <c r="H658" i="4"/>
  <c r="I658" i="4" s="1"/>
  <c r="M658" i="4" s="1"/>
  <c r="N658" i="4" s="1"/>
  <c r="O658" i="4" s="1"/>
  <c r="F659" i="4"/>
  <c r="J398" i="4"/>
  <c r="K398" i="4" s="1"/>
  <c r="L398" i="4" s="1"/>
  <c r="F634" i="4"/>
  <c r="H633" i="4"/>
  <c r="I633" i="4" s="1"/>
  <c r="M633" i="4" s="1"/>
  <c r="N633" i="4" s="1"/>
  <c r="O633" i="4" s="1"/>
  <c r="F328" i="4"/>
  <c r="H327" i="4"/>
  <c r="I327" i="4" s="1"/>
  <c r="M327" i="4" s="1"/>
  <c r="N327" i="4" s="1"/>
  <c r="O327" i="4" s="1"/>
  <c r="J533" i="4"/>
  <c r="K533" i="4" s="1"/>
  <c r="L533" i="4" s="1"/>
  <c r="J213" i="4"/>
  <c r="K213" i="4" s="1"/>
  <c r="L213" i="4" s="1"/>
  <c r="J270" i="4"/>
  <c r="K270" i="4" s="1"/>
  <c r="L270" i="4" s="1"/>
  <c r="J738" i="4"/>
  <c r="K738" i="4" s="1"/>
  <c r="L738" i="4" s="1"/>
  <c r="F400" i="4"/>
  <c r="H399" i="4"/>
  <c r="I399" i="4" s="1"/>
  <c r="M399" i="4" s="1"/>
  <c r="N399" i="4" s="1"/>
  <c r="O399" i="4" s="1"/>
  <c r="J604" i="4"/>
  <c r="K604" i="4" s="1"/>
  <c r="L604" i="4" s="1"/>
  <c r="F535" i="4"/>
  <c r="H534" i="4"/>
  <c r="I534" i="4" s="1"/>
  <c r="M534" i="4" s="1"/>
  <c r="N534" i="4" s="1"/>
  <c r="O534" i="4" s="1"/>
  <c r="B101" i="4"/>
  <c r="E100" i="4"/>
  <c r="F215" i="4"/>
  <c r="H214" i="4"/>
  <c r="I214" i="4" s="1"/>
  <c r="M214" i="4" s="1"/>
  <c r="N214" i="4" s="1"/>
  <c r="O214" i="4" s="1"/>
  <c r="J189" i="4"/>
  <c r="K189" i="4" s="1"/>
  <c r="L189" i="4" s="1"/>
  <c r="F272" i="4"/>
  <c r="H271" i="4"/>
  <c r="I271" i="4" s="1"/>
  <c r="M271" i="4" s="1"/>
  <c r="N271" i="4" s="1"/>
  <c r="F740" i="4"/>
  <c r="H739" i="4"/>
  <c r="I739" i="4" s="1"/>
  <c r="M739" i="4" s="1"/>
  <c r="N739" i="4" s="1"/>
  <c r="F606" i="4"/>
  <c r="H605" i="4"/>
  <c r="I605" i="4" s="1"/>
  <c r="M605" i="4" s="1"/>
  <c r="N605" i="4" s="1"/>
  <c r="O605" i="4" s="1"/>
  <c r="F191" i="4"/>
  <c r="H190" i="4"/>
  <c r="I190" i="4" s="1"/>
  <c r="M190" i="4" s="1"/>
  <c r="N190" i="4" s="1"/>
  <c r="O190" i="4" s="1"/>
  <c r="J363" i="4"/>
  <c r="K363" i="4" s="1"/>
  <c r="L363" i="4" s="1"/>
  <c r="J657" i="4"/>
  <c r="K657" i="4" s="1"/>
  <c r="L657" i="4" s="1"/>
  <c r="J632" i="4"/>
  <c r="K632" i="4" s="1"/>
  <c r="L632" i="4" s="1"/>
  <c r="J577" i="4"/>
  <c r="K577" i="4" s="1"/>
  <c r="L577" i="4" s="1"/>
  <c r="F126" i="4"/>
  <c r="H125" i="4"/>
  <c r="I125" i="4" s="1"/>
  <c r="M125" i="4" s="1"/>
  <c r="N125" i="4" s="1"/>
  <c r="B38" i="4"/>
  <c r="E37" i="4"/>
  <c r="J24" i="4"/>
  <c r="K24" i="4" s="1"/>
  <c r="L24" i="4" s="1"/>
  <c r="H578" i="4" l="1"/>
  <c r="I578" i="4" s="1"/>
  <c r="M578" i="4" s="1"/>
  <c r="N578" i="4" s="1"/>
  <c r="O578" i="4" s="1"/>
  <c r="F579" i="4"/>
  <c r="H579" i="4" s="1"/>
  <c r="I579" i="4" s="1"/>
  <c r="M579" i="4" s="1"/>
  <c r="N579" i="4" s="1"/>
  <c r="O579" i="4" s="1"/>
  <c r="J326" i="4"/>
  <c r="K326" i="4" s="1"/>
  <c r="L326" i="4" s="1"/>
  <c r="J96" i="4"/>
  <c r="K96" i="4" s="1"/>
  <c r="L96" i="4" s="1"/>
  <c r="M325" i="4"/>
  <c r="N325" i="4" s="1"/>
  <c r="O325" i="4" s="1"/>
  <c r="J124" i="4"/>
  <c r="K124" i="4" s="1"/>
  <c r="L124" i="4" s="1"/>
  <c r="J25" i="4"/>
  <c r="K25" i="4" s="1"/>
  <c r="L25" i="4" s="1"/>
  <c r="O701" i="4"/>
  <c r="L23" i="4"/>
  <c r="O503" i="4"/>
  <c r="O364" i="4"/>
  <c r="O157" i="4"/>
  <c r="O739" i="4"/>
  <c r="M97" i="4"/>
  <c r="N97" i="4" s="1"/>
  <c r="O96" i="4"/>
  <c r="O271" i="4"/>
  <c r="O125" i="4"/>
  <c r="H98" i="4"/>
  <c r="I98" i="4" s="1"/>
  <c r="M98" i="4" s="1"/>
  <c r="N98" i="4" s="1"/>
  <c r="J97" i="4"/>
  <c r="K97" i="4" s="1"/>
  <c r="J61" i="4"/>
  <c r="K61" i="4" s="1"/>
  <c r="L61" i="4" s="1"/>
  <c r="H431" i="4"/>
  <c r="I431" i="4" s="1"/>
  <c r="M431" i="4" s="1"/>
  <c r="N431" i="4" s="1"/>
  <c r="O431" i="4" s="1"/>
  <c r="F432" i="4"/>
  <c r="J701" i="4"/>
  <c r="K701" i="4" s="1"/>
  <c r="L701" i="4" s="1"/>
  <c r="J157" i="4"/>
  <c r="K157" i="4" s="1"/>
  <c r="L157" i="4" s="1"/>
  <c r="J471" i="4"/>
  <c r="K471" i="4" s="1"/>
  <c r="L471" i="4" s="1"/>
  <c r="F63" i="4"/>
  <c r="H62" i="4"/>
  <c r="I62" i="4" s="1"/>
  <c r="M62" i="4" s="1"/>
  <c r="N62" i="4" s="1"/>
  <c r="F10" i="4"/>
  <c r="H9" i="4"/>
  <c r="I9" i="4" s="1"/>
  <c r="J430" i="4"/>
  <c r="K430" i="4" s="1"/>
  <c r="L430" i="4" s="1"/>
  <c r="F247" i="4"/>
  <c r="H246" i="4"/>
  <c r="I246" i="4" s="1"/>
  <c r="M246" i="4" s="1"/>
  <c r="N246" i="4" s="1"/>
  <c r="O246" i="4" s="1"/>
  <c r="J301" i="4"/>
  <c r="K301" i="4" s="1"/>
  <c r="L301" i="4" s="1"/>
  <c r="H504" i="4"/>
  <c r="I504" i="4" s="1"/>
  <c r="M504" i="4" s="1"/>
  <c r="N504" i="4" s="1"/>
  <c r="F505" i="4"/>
  <c r="F27" i="4"/>
  <c r="H26" i="4"/>
  <c r="I26" i="4" s="1"/>
  <c r="M26" i="4" s="1"/>
  <c r="N26" i="4" s="1"/>
  <c r="O26" i="4" s="1"/>
  <c r="F473" i="4"/>
  <c r="H472" i="4"/>
  <c r="I472" i="4" s="1"/>
  <c r="M472" i="4" s="1"/>
  <c r="N472" i="4" s="1"/>
  <c r="O472" i="4" s="1"/>
  <c r="J8" i="4"/>
  <c r="K8" i="4" s="1"/>
  <c r="L8" i="4" s="1"/>
  <c r="F303" i="4"/>
  <c r="H302" i="4"/>
  <c r="I302" i="4" s="1"/>
  <c r="M302" i="4" s="1"/>
  <c r="N302" i="4" s="1"/>
  <c r="O302" i="4" s="1"/>
  <c r="J245" i="4"/>
  <c r="K245" i="4" s="1"/>
  <c r="L245" i="4" s="1"/>
  <c r="J503" i="4"/>
  <c r="K503" i="4" s="1"/>
  <c r="L503" i="4" s="1"/>
  <c r="F703" i="4"/>
  <c r="H702" i="4"/>
  <c r="I702" i="4" s="1"/>
  <c r="M702" i="4" s="1"/>
  <c r="N702" i="4" s="1"/>
  <c r="O702" i="4" s="1"/>
  <c r="F159" i="4"/>
  <c r="H158" i="4"/>
  <c r="I158" i="4" s="1"/>
  <c r="M158" i="4" s="1"/>
  <c r="N158" i="4" s="1"/>
  <c r="F99" i="4"/>
  <c r="M312" i="6"/>
  <c r="R312" i="6" s="1"/>
  <c r="K312" i="6"/>
  <c r="N312" i="6" s="1"/>
  <c r="O312" i="6" s="1"/>
  <c r="Q312" i="6" s="1"/>
  <c r="J312" i="6"/>
  <c r="S312" i="6"/>
  <c r="P100" i="6"/>
  <c r="L100" i="6"/>
  <c r="I100" i="6"/>
  <c r="M235" i="6"/>
  <c r="R235" i="6" s="1"/>
  <c r="K235" i="6"/>
  <c r="N235" i="6" s="1"/>
  <c r="O235" i="6" s="1"/>
  <c r="Q235" i="6" s="1"/>
  <c r="J235" i="6"/>
  <c r="S235" i="6"/>
  <c r="M604" i="6"/>
  <c r="R604" i="6" s="1"/>
  <c r="S604" i="6"/>
  <c r="K604" i="6"/>
  <c r="N604" i="6" s="1"/>
  <c r="O604" i="6" s="1"/>
  <c r="Q604" i="6" s="1"/>
  <c r="J604" i="6"/>
  <c r="P415" i="6"/>
  <c r="L415" i="6"/>
  <c r="I415" i="6"/>
  <c r="B102" i="6"/>
  <c r="E101" i="6"/>
  <c r="L313" i="6"/>
  <c r="P313" i="6"/>
  <c r="I313" i="6"/>
  <c r="M511" i="6"/>
  <c r="R511" i="6" s="1"/>
  <c r="J511" i="6"/>
  <c r="S511" i="6"/>
  <c r="K511" i="6"/>
  <c r="N511" i="6" s="1"/>
  <c r="O511" i="6" s="1"/>
  <c r="Q511" i="6" s="1"/>
  <c r="S348" i="6"/>
  <c r="K348" i="6"/>
  <c r="N348" i="6" s="1"/>
  <c r="O348" i="6" s="1"/>
  <c r="Q348" i="6" s="1"/>
  <c r="M348" i="6"/>
  <c r="R348" i="6" s="1"/>
  <c r="J348" i="6"/>
  <c r="M706" i="6"/>
  <c r="R706" i="6" s="1"/>
  <c r="S706" i="6"/>
  <c r="K706" i="6"/>
  <c r="N706" i="6" s="1"/>
  <c r="O706" i="6" s="1"/>
  <c r="Q706" i="6" s="1"/>
  <c r="J706" i="6"/>
  <c r="P512" i="6"/>
  <c r="L512" i="6"/>
  <c r="I512" i="6"/>
  <c r="S382" i="6"/>
  <c r="K382" i="6"/>
  <c r="N382" i="6" s="1"/>
  <c r="O382" i="6" s="1"/>
  <c r="Q382" i="6" s="1"/>
  <c r="M382" i="6"/>
  <c r="R382" i="6" s="1"/>
  <c r="J382" i="6"/>
  <c r="F417" i="6"/>
  <c r="G416" i="6"/>
  <c r="H416" i="6" s="1"/>
  <c r="P151" i="6"/>
  <c r="L151" i="6"/>
  <c r="I151" i="6"/>
  <c r="G183" i="6"/>
  <c r="H183" i="6" s="1"/>
  <c r="F184" i="6"/>
  <c r="F315" i="6"/>
  <c r="P707" i="6"/>
  <c r="L707" i="6"/>
  <c r="I707" i="6"/>
  <c r="P66" i="6"/>
  <c r="L66" i="6"/>
  <c r="I66" i="6"/>
  <c r="S14" i="6"/>
  <c r="M14" i="6"/>
  <c r="R14" i="6" s="1"/>
  <c r="J14" i="6"/>
  <c r="L205" i="6"/>
  <c r="P205" i="6"/>
  <c r="I205" i="6"/>
  <c r="F102" i="6"/>
  <c r="B315" i="6"/>
  <c r="E314" i="6"/>
  <c r="G456" i="6"/>
  <c r="H456" i="6" s="1"/>
  <c r="F457" i="6"/>
  <c r="G350" i="6"/>
  <c r="H350" i="6" s="1"/>
  <c r="F351" i="6"/>
  <c r="P290" i="6"/>
  <c r="L290" i="6"/>
  <c r="I290" i="6"/>
  <c r="G672" i="6"/>
  <c r="H672" i="6" s="1"/>
  <c r="F673" i="6"/>
  <c r="L30" i="6"/>
  <c r="P30" i="6"/>
  <c r="I30" i="6"/>
  <c r="F514" i="6"/>
  <c r="G513" i="6"/>
  <c r="H513" i="6" s="1"/>
  <c r="K626" i="6"/>
  <c r="N626" i="6" s="1"/>
  <c r="O626" i="6" s="1"/>
  <c r="Q626" i="6" s="1"/>
  <c r="S626" i="6"/>
  <c r="M626" i="6"/>
  <c r="R626" i="6" s="1"/>
  <c r="J626" i="6"/>
  <c r="F153" i="6"/>
  <c r="G152" i="6"/>
  <c r="H152" i="6" s="1"/>
  <c r="P182" i="6"/>
  <c r="L182" i="6"/>
  <c r="I182" i="6"/>
  <c r="S481" i="6"/>
  <c r="K481" i="6"/>
  <c r="N481" i="6" s="1"/>
  <c r="O481" i="6" s="1"/>
  <c r="Q481" i="6" s="1"/>
  <c r="J481" i="6"/>
  <c r="M481" i="6"/>
  <c r="R481" i="6" s="1"/>
  <c r="G708" i="6"/>
  <c r="H708" i="6" s="1"/>
  <c r="F709" i="6"/>
  <c r="P15" i="6"/>
  <c r="I15" i="6"/>
  <c r="L15" i="6"/>
  <c r="G384" i="6"/>
  <c r="H384" i="6" s="1"/>
  <c r="F385" i="6"/>
  <c r="M29" i="6"/>
  <c r="R29" i="6" s="1"/>
  <c r="J29" i="6"/>
  <c r="S29" i="6"/>
  <c r="K29" i="6"/>
  <c r="N29" i="6" s="1"/>
  <c r="O29" i="6" s="1"/>
  <c r="Q29" i="6" s="1"/>
  <c r="G31" i="6"/>
  <c r="H31" i="6" s="1"/>
  <c r="J670" i="6"/>
  <c r="M670" i="6"/>
  <c r="R670" i="6" s="1"/>
  <c r="S670" i="6"/>
  <c r="K670" i="6"/>
  <c r="N670" i="6" s="1"/>
  <c r="O670" i="6" s="1"/>
  <c r="Q670" i="6" s="1"/>
  <c r="S259" i="6"/>
  <c r="K259" i="6"/>
  <c r="N259" i="6" s="1"/>
  <c r="O259" i="6" s="1"/>
  <c r="Q259" i="6" s="1"/>
  <c r="J259" i="6"/>
  <c r="M259" i="6"/>
  <c r="R259" i="6" s="1"/>
  <c r="P455" i="6"/>
  <c r="L455" i="6"/>
  <c r="I455" i="6"/>
  <c r="I349" i="6"/>
  <c r="L349" i="6"/>
  <c r="P349" i="6"/>
  <c r="F292" i="6"/>
  <c r="G291" i="6"/>
  <c r="H291" i="6" s="1"/>
  <c r="L671" i="6"/>
  <c r="P671" i="6"/>
  <c r="I671" i="6"/>
  <c r="G261" i="6"/>
  <c r="H261" i="6" s="1"/>
  <c r="F262" i="6"/>
  <c r="P482" i="6"/>
  <c r="L482" i="6"/>
  <c r="I482" i="6"/>
  <c r="M289" i="6"/>
  <c r="R289" i="6" s="1"/>
  <c r="S289" i="6"/>
  <c r="K289" i="6"/>
  <c r="N289" i="6" s="1"/>
  <c r="O289" i="6" s="1"/>
  <c r="Q289" i="6" s="1"/>
  <c r="J289" i="6"/>
  <c r="F34" i="6"/>
  <c r="M99" i="6"/>
  <c r="R99" i="6" s="1"/>
  <c r="K99" i="6"/>
  <c r="N99" i="6" s="1"/>
  <c r="O99" i="6" s="1"/>
  <c r="Q99" i="6" s="1"/>
  <c r="J99" i="6"/>
  <c r="S99" i="6"/>
  <c r="J65" i="6"/>
  <c r="M65" i="6"/>
  <c r="R65" i="6" s="1"/>
  <c r="S65" i="6"/>
  <c r="K65" i="6"/>
  <c r="N65" i="6" s="1"/>
  <c r="O65" i="6" s="1"/>
  <c r="Q65" i="6" s="1"/>
  <c r="P16" i="6"/>
  <c r="L16" i="6"/>
  <c r="I16" i="6"/>
  <c r="J204" i="6"/>
  <c r="K204" i="6"/>
  <c r="N204" i="6" s="1"/>
  <c r="O204" i="6" s="1"/>
  <c r="Q204" i="6" s="1"/>
  <c r="S204" i="6"/>
  <c r="M204" i="6"/>
  <c r="R204" i="6" s="1"/>
  <c r="I383" i="6"/>
  <c r="L383" i="6"/>
  <c r="P383" i="6"/>
  <c r="M150" i="6"/>
  <c r="R150" i="6" s="1"/>
  <c r="J150" i="6"/>
  <c r="S150" i="6"/>
  <c r="K150" i="6"/>
  <c r="N150" i="6" s="1"/>
  <c r="O150" i="6" s="1"/>
  <c r="Q150" i="6" s="1"/>
  <c r="B33" i="6"/>
  <c r="E32" i="6"/>
  <c r="M311" i="6"/>
  <c r="R311" i="6" s="1"/>
  <c r="S311" i="6"/>
  <c r="K311" i="6"/>
  <c r="N311" i="6" s="1"/>
  <c r="O311" i="6" s="1"/>
  <c r="Q311" i="6" s="1"/>
  <c r="J311" i="6"/>
  <c r="J549" i="6"/>
  <c r="S549" i="6"/>
  <c r="M549" i="6"/>
  <c r="R549" i="6" s="1"/>
  <c r="K549" i="6"/>
  <c r="N549" i="6" s="1"/>
  <c r="O549" i="6" s="1"/>
  <c r="Q549" i="6" s="1"/>
  <c r="P236" i="6"/>
  <c r="L236" i="6"/>
  <c r="I236" i="6"/>
  <c r="I605" i="6"/>
  <c r="P605" i="6"/>
  <c r="L605" i="6"/>
  <c r="P627" i="6"/>
  <c r="L627" i="6"/>
  <c r="I627" i="6"/>
  <c r="P260" i="6"/>
  <c r="L260" i="6"/>
  <c r="I260" i="6"/>
  <c r="G551" i="6"/>
  <c r="H551" i="6" s="1"/>
  <c r="F552" i="6"/>
  <c r="S454" i="6"/>
  <c r="K454" i="6"/>
  <c r="N454" i="6" s="1"/>
  <c r="O454" i="6" s="1"/>
  <c r="Q454" i="6" s="1"/>
  <c r="J454" i="6"/>
  <c r="M454" i="6"/>
  <c r="R454" i="6" s="1"/>
  <c r="F484" i="6"/>
  <c r="G483" i="6"/>
  <c r="H483" i="6" s="1"/>
  <c r="M414" i="6"/>
  <c r="R414" i="6" s="1"/>
  <c r="K414" i="6"/>
  <c r="N414" i="6" s="1"/>
  <c r="O414" i="6" s="1"/>
  <c r="Q414" i="6" s="1"/>
  <c r="J414" i="6"/>
  <c r="S414" i="6"/>
  <c r="G67" i="6"/>
  <c r="H67" i="6" s="1"/>
  <c r="F68" i="6"/>
  <c r="G206" i="6"/>
  <c r="H206" i="6" s="1"/>
  <c r="F207" i="6"/>
  <c r="F238" i="6"/>
  <c r="G237" i="6"/>
  <c r="H237" i="6" s="1"/>
  <c r="F607" i="6"/>
  <c r="G606" i="6"/>
  <c r="H606" i="6" s="1"/>
  <c r="F629" i="6"/>
  <c r="G628" i="6"/>
  <c r="H628" i="6" s="1"/>
  <c r="J181" i="6"/>
  <c r="M181" i="6"/>
  <c r="R181" i="6" s="1"/>
  <c r="S181" i="6"/>
  <c r="K181" i="6"/>
  <c r="N181" i="6" s="1"/>
  <c r="O181" i="6" s="1"/>
  <c r="Q181" i="6" s="1"/>
  <c r="L550" i="6"/>
  <c r="I550" i="6"/>
  <c r="P550" i="6"/>
  <c r="B335" i="4"/>
  <c r="E334" i="4"/>
  <c r="J190" i="4"/>
  <c r="K190" i="4" s="1"/>
  <c r="L190" i="4" s="1"/>
  <c r="F607" i="4"/>
  <c r="H606" i="4"/>
  <c r="I606" i="4" s="1"/>
  <c r="M606" i="4" s="1"/>
  <c r="N606" i="4" s="1"/>
  <c r="O606" i="4" s="1"/>
  <c r="J271" i="4"/>
  <c r="K271" i="4" s="1"/>
  <c r="L271" i="4" s="1"/>
  <c r="F216" i="4"/>
  <c r="H215" i="4"/>
  <c r="I215" i="4" s="1"/>
  <c r="M215" i="4" s="1"/>
  <c r="N215" i="4" s="1"/>
  <c r="O215" i="4" s="1"/>
  <c r="J534" i="4"/>
  <c r="K534" i="4" s="1"/>
  <c r="L534" i="4" s="1"/>
  <c r="J633" i="4"/>
  <c r="K633" i="4" s="1"/>
  <c r="L633" i="4" s="1"/>
  <c r="J658" i="4"/>
  <c r="K658" i="4" s="1"/>
  <c r="L658" i="4" s="1"/>
  <c r="J364" i="4"/>
  <c r="K364" i="4" s="1"/>
  <c r="L364" i="4" s="1"/>
  <c r="F192" i="4"/>
  <c r="H191" i="4"/>
  <c r="I191" i="4" s="1"/>
  <c r="M191" i="4" s="1"/>
  <c r="N191" i="4" s="1"/>
  <c r="H272" i="4"/>
  <c r="I272" i="4" s="1"/>
  <c r="M272" i="4" s="1"/>
  <c r="N272" i="4" s="1"/>
  <c r="F273" i="4"/>
  <c r="F536" i="4"/>
  <c r="H535" i="4"/>
  <c r="I535" i="4" s="1"/>
  <c r="M535" i="4" s="1"/>
  <c r="N535" i="4" s="1"/>
  <c r="J399" i="4"/>
  <c r="K399" i="4" s="1"/>
  <c r="L399" i="4" s="1"/>
  <c r="F635" i="4"/>
  <c r="H634" i="4"/>
  <c r="I634" i="4" s="1"/>
  <c r="M634" i="4" s="1"/>
  <c r="N634" i="4" s="1"/>
  <c r="O634" i="4" s="1"/>
  <c r="J739" i="4"/>
  <c r="K739" i="4" s="1"/>
  <c r="L739" i="4" s="1"/>
  <c r="B102" i="4"/>
  <c r="E101" i="4"/>
  <c r="F401" i="4"/>
  <c r="H400" i="4"/>
  <c r="I400" i="4" s="1"/>
  <c r="M400" i="4" s="1"/>
  <c r="N400" i="4" s="1"/>
  <c r="O400" i="4" s="1"/>
  <c r="J327" i="4"/>
  <c r="K327" i="4" s="1"/>
  <c r="L327" i="4" s="1"/>
  <c r="J605" i="4"/>
  <c r="K605" i="4" s="1"/>
  <c r="L605" i="4" s="1"/>
  <c r="F741" i="4"/>
  <c r="H740" i="4"/>
  <c r="I740" i="4" s="1"/>
  <c r="M740" i="4" s="1"/>
  <c r="N740" i="4" s="1"/>
  <c r="O740" i="4" s="1"/>
  <c r="J214" i="4"/>
  <c r="K214" i="4" s="1"/>
  <c r="L214" i="4" s="1"/>
  <c r="F329" i="4"/>
  <c r="H328" i="4"/>
  <c r="I328" i="4" s="1"/>
  <c r="M328" i="4" s="1"/>
  <c r="N328" i="4" s="1"/>
  <c r="O328" i="4" s="1"/>
  <c r="F660" i="4"/>
  <c r="H659" i="4"/>
  <c r="I659" i="4" s="1"/>
  <c r="M659" i="4" s="1"/>
  <c r="N659" i="4" s="1"/>
  <c r="O659" i="4" s="1"/>
  <c r="F366" i="4"/>
  <c r="H365" i="4"/>
  <c r="I365" i="4" s="1"/>
  <c r="M365" i="4" s="1"/>
  <c r="N365" i="4" s="1"/>
  <c r="J125" i="4"/>
  <c r="K125" i="4" s="1"/>
  <c r="L125" i="4" s="1"/>
  <c r="F127" i="4"/>
  <c r="H126" i="4"/>
  <c r="I126" i="4" s="1"/>
  <c r="M126" i="4" s="1"/>
  <c r="N126" i="4" s="1"/>
  <c r="B39" i="4"/>
  <c r="E38" i="4"/>
  <c r="F580" i="4" l="1"/>
  <c r="J578" i="4"/>
  <c r="K578" i="4" s="1"/>
  <c r="L578" i="4" s="1"/>
  <c r="O272" i="4"/>
  <c r="J98" i="4"/>
  <c r="K98" i="4" s="1"/>
  <c r="O365" i="4"/>
  <c r="O97" i="4"/>
  <c r="O535" i="4"/>
  <c r="O158" i="4"/>
  <c r="O98" i="4"/>
  <c r="O191" i="4"/>
  <c r="O62" i="4"/>
  <c r="O504" i="4"/>
  <c r="O126" i="4"/>
  <c r="L97" i="4"/>
  <c r="F100" i="4"/>
  <c r="H99" i="4"/>
  <c r="I99" i="4" s="1"/>
  <c r="M99" i="4" s="1"/>
  <c r="N99" i="4" s="1"/>
  <c r="F704" i="4"/>
  <c r="H703" i="4"/>
  <c r="I703" i="4" s="1"/>
  <c r="M703" i="4" s="1"/>
  <c r="N703" i="4" s="1"/>
  <c r="H303" i="4"/>
  <c r="I303" i="4" s="1"/>
  <c r="M303" i="4" s="1"/>
  <c r="N303" i="4" s="1"/>
  <c r="O303" i="4" s="1"/>
  <c r="F304" i="4"/>
  <c r="F28" i="4"/>
  <c r="H27" i="4"/>
  <c r="I27" i="4" s="1"/>
  <c r="M27" i="4" s="1"/>
  <c r="N27" i="4" s="1"/>
  <c r="O27" i="4" s="1"/>
  <c r="J246" i="4"/>
  <c r="K246" i="4" s="1"/>
  <c r="L246" i="4" s="1"/>
  <c r="F11" i="4"/>
  <c r="H10" i="4"/>
  <c r="I10" i="4" s="1"/>
  <c r="J62" i="4"/>
  <c r="K62" i="4" s="1"/>
  <c r="L62" i="4" s="1"/>
  <c r="F474" i="4"/>
  <c r="H473" i="4"/>
  <c r="I473" i="4" s="1"/>
  <c r="M473" i="4" s="1"/>
  <c r="N473" i="4" s="1"/>
  <c r="O473" i="4" s="1"/>
  <c r="H505" i="4"/>
  <c r="I505" i="4" s="1"/>
  <c r="M505" i="4" s="1"/>
  <c r="N505" i="4" s="1"/>
  <c r="O505" i="4" s="1"/>
  <c r="F506" i="4"/>
  <c r="F160" i="4"/>
  <c r="H159" i="4"/>
  <c r="I159" i="4" s="1"/>
  <c r="M159" i="4" s="1"/>
  <c r="N159" i="4" s="1"/>
  <c r="O159" i="4" s="1"/>
  <c r="J26" i="4"/>
  <c r="K26" i="4" s="1"/>
  <c r="L26" i="4" s="1"/>
  <c r="J504" i="4"/>
  <c r="K504" i="4" s="1"/>
  <c r="L504" i="4" s="1"/>
  <c r="F248" i="4"/>
  <c r="H247" i="4"/>
  <c r="I247" i="4" s="1"/>
  <c r="M247" i="4" s="1"/>
  <c r="N247" i="4" s="1"/>
  <c r="O247" i="4" s="1"/>
  <c r="J9" i="4"/>
  <c r="K9" i="4" s="1"/>
  <c r="L9" i="4" s="1"/>
  <c r="H432" i="4"/>
  <c r="I432" i="4" s="1"/>
  <c r="M432" i="4" s="1"/>
  <c r="N432" i="4" s="1"/>
  <c r="O432" i="4" s="1"/>
  <c r="F433" i="4"/>
  <c r="J158" i="4"/>
  <c r="K158" i="4" s="1"/>
  <c r="L158" i="4" s="1"/>
  <c r="J702" i="4"/>
  <c r="K702" i="4" s="1"/>
  <c r="L702" i="4" s="1"/>
  <c r="J302" i="4"/>
  <c r="K302" i="4" s="1"/>
  <c r="L302" i="4" s="1"/>
  <c r="J472" i="4"/>
  <c r="K472" i="4" s="1"/>
  <c r="L472" i="4" s="1"/>
  <c r="F64" i="4"/>
  <c r="H63" i="4"/>
  <c r="I63" i="4" s="1"/>
  <c r="M63" i="4" s="1"/>
  <c r="N63" i="4" s="1"/>
  <c r="J431" i="4"/>
  <c r="K431" i="4" s="1"/>
  <c r="L431" i="4" s="1"/>
  <c r="J550" i="6"/>
  <c r="S550" i="6"/>
  <c r="M550" i="6"/>
  <c r="R550" i="6" s="1"/>
  <c r="K550" i="6"/>
  <c r="N550" i="6" s="1"/>
  <c r="O550" i="6" s="1"/>
  <c r="Q550" i="6" s="1"/>
  <c r="I606" i="6"/>
  <c r="L606" i="6"/>
  <c r="P606" i="6"/>
  <c r="S313" i="6"/>
  <c r="K313" i="6"/>
  <c r="N313" i="6" s="1"/>
  <c r="O313" i="6" s="1"/>
  <c r="Q313" i="6" s="1"/>
  <c r="J313" i="6"/>
  <c r="M313" i="6"/>
  <c r="R313" i="6" s="1"/>
  <c r="P67" i="6"/>
  <c r="L67" i="6"/>
  <c r="I67" i="6"/>
  <c r="L551" i="6"/>
  <c r="I551" i="6"/>
  <c r="P551" i="6"/>
  <c r="J627" i="6"/>
  <c r="S627" i="6"/>
  <c r="M627" i="6"/>
  <c r="R627" i="6" s="1"/>
  <c r="K627" i="6"/>
  <c r="N627" i="6" s="1"/>
  <c r="O627" i="6" s="1"/>
  <c r="Q627" i="6" s="1"/>
  <c r="S482" i="6"/>
  <c r="K482" i="6"/>
  <c r="N482" i="6" s="1"/>
  <c r="O482" i="6" s="1"/>
  <c r="Q482" i="6" s="1"/>
  <c r="J482" i="6"/>
  <c r="M482" i="6"/>
  <c r="R482" i="6" s="1"/>
  <c r="P261" i="6"/>
  <c r="L261" i="6"/>
  <c r="I261" i="6"/>
  <c r="P291" i="6"/>
  <c r="L291" i="6"/>
  <c r="I291" i="6"/>
  <c r="S349" i="6"/>
  <c r="K349" i="6"/>
  <c r="N349" i="6" s="1"/>
  <c r="O349" i="6" s="1"/>
  <c r="Q349" i="6" s="1"/>
  <c r="M349" i="6"/>
  <c r="R349" i="6" s="1"/>
  <c r="J349" i="6"/>
  <c r="P31" i="6"/>
  <c r="L31" i="6"/>
  <c r="I31" i="6"/>
  <c r="P708" i="6"/>
  <c r="L708" i="6"/>
  <c r="I708" i="6"/>
  <c r="P152" i="6"/>
  <c r="L152" i="6"/>
  <c r="I152" i="6"/>
  <c r="M30" i="6"/>
  <c r="R30" i="6" s="1"/>
  <c r="J30" i="6"/>
  <c r="S30" i="6"/>
  <c r="K30" i="6"/>
  <c r="N30" i="6" s="1"/>
  <c r="O30" i="6" s="1"/>
  <c r="Q30" i="6" s="1"/>
  <c r="L672" i="6"/>
  <c r="P672" i="6"/>
  <c r="I672" i="6"/>
  <c r="G351" i="6"/>
  <c r="H351" i="6" s="1"/>
  <c r="F352" i="6"/>
  <c r="J205" i="6"/>
  <c r="K205" i="6"/>
  <c r="N205" i="6" s="1"/>
  <c r="O205" i="6" s="1"/>
  <c r="Q205" i="6" s="1"/>
  <c r="S205" i="6"/>
  <c r="M205" i="6"/>
  <c r="R205" i="6" s="1"/>
  <c r="G314" i="6"/>
  <c r="H314" i="6" s="1"/>
  <c r="M151" i="6"/>
  <c r="R151" i="6" s="1"/>
  <c r="J151" i="6"/>
  <c r="K151" i="6"/>
  <c r="N151" i="6" s="1"/>
  <c r="O151" i="6" s="1"/>
  <c r="Q151" i="6" s="1"/>
  <c r="S151" i="6"/>
  <c r="F418" i="6"/>
  <c r="G417" i="6"/>
  <c r="H417" i="6" s="1"/>
  <c r="B103" i="6"/>
  <c r="E102" i="6"/>
  <c r="F630" i="6"/>
  <c r="G629" i="6"/>
  <c r="H629" i="6" s="1"/>
  <c r="F239" i="6"/>
  <c r="G238" i="6"/>
  <c r="H238" i="6" s="1"/>
  <c r="G68" i="6"/>
  <c r="H68" i="6" s="1"/>
  <c r="F69" i="6"/>
  <c r="G552" i="6"/>
  <c r="H552" i="6" s="1"/>
  <c r="F553" i="6"/>
  <c r="F35" i="6"/>
  <c r="G262" i="6"/>
  <c r="H262" i="6" s="1"/>
  <c r="F263" i="6"/>
  <c r="I384" i="6"/>
  <c r="L384" i="6"/>
  <c r="P384" i="6"/>
  <c r="F710" i="6"/>
  <c r="G709" i="6"/>
  <c r="H709" i="6" s="1"/>
  <c r="F515" i="6"/>
  <c r="G514" i="6"/>
  <c r="H514" i="6" s="1"/>
  <c r="G673" i="6"/>
  <c r="H673" i="6" s="1"/>
  <c r="F674" i="6"/>
  <c r="P456" i="6"/>
  <c r="L456" i="6"/>
  <c r="I456" i="6"/>
  <c r="F103" i="6"/>
  <c r="P183" i="6"/>
  <c r="L183" i="6"/>
  <c r="I183" i="6"/>
  <c r="P416" i="6"/>
  <c r="L416" i="6"/>
  <c r="I416" i="6"/>
  <c r="F608" i="6"/>
  <c r="G607" i="6"/>
  <c r="H607" i="6" s="1"/>
  <c r="G207" i="6"/>
  <c r="H207" i="6" s="1"/>
  <c r="F208" i="6"/>
  <c r="P483" i="6"/>
  <c r="I483" i="6"/>
  <c r="L483" i="6"/>
  <c r="S260" i="6"/>
  <c r="K260" i="6"/>
  <c r="N260" i="6" s="1"/>
  <c r="O260" i="6" s="1"/>
  <c r="Q260" i="6" s="1"/>
  <c r="J260" i="6"/>
  <c r="M260" i="6"/>
  <c r="R260" i="6" s="1"/>
  <c r="M605" i="6"/>
  <c r="R605" i="6" s="1"/>
  <c r="J605" i="6"/>
  <c r="S605" i="6"/>
  <c r="K605" i="6"/>
  <c r="N605" i="6" s="1"/>
  <c r="O605" i="6" s="1"/>
  <c r="Q605" i="6" s="1"/>
  <c r="G32" i="6"/>
  <c r="H32" i="6" s="1"/>
  <c r="S383" i="6"/>
  <c r="K383" i="6"/>
  <c r="N383" i="6" s="1"/>
  <c r="O383" i="6" s="1"/>
  <c r="Q383" i="6" s="1"/>
  <c r="M383" i="6"/>
  <c r="R383" i="6" s="1"/>
  <c r="J383" i="6"/>
  <c r="J100" i="6"/>
  <c r="S100" i="6"/>
  <c r="M100" i="6"/>
  <c r="R100" i="6" s="1"/>
  <c r="K100" i="6"/>
  <c r="N100" i="6" s="1"/>
  <c r="O100" i="6" s="1"/>
  <c r="Q100" i="6" s="1"/>
  <c r="J671" i="6"/>
  <c r="S671" i="6"/>
  <c r="K671" i="6"/>
  <c r="N671" i="6" s="1"/>
  <c r="O671" i="6" s="1"/>
  <c r="Q671" i="6" s="1"/>
  <c r="M671" i="6"/>
  <c r="R671" i="6" s="1"/>
  <c r="F293" i="6"/>
  <c r="G292" i="6"/>
  <c r="H292" i="6" s="1"/>
  <c r="S455" i="6"/>
  <c r="K455" i="6"/>
  <c r="N455" i="6" s="1"/>
  <c r="O455" i="6" s="1"/>
  <c r="Q455" i="6" s="1"/>
  <c r="J455" i="6"/>
  <c r="M455" i="6"/>
  <c r="R455" i="6" s="1"/>
  <c r="S15" i="6"/>
  <c r="M15" i="6"/>
  <c r="R15" i="6" s="1"/>
  <c r="J15" i="6"/>
  <c r="J182" i="6"/>
  <c r="M182" i="6"/>
  <c r="R182" i="6" s="1"/>
  <c r="S182" i="6"/>
  <c r="K182" i="6"/>
  <c r="N182" i="6" s="1"/>
  <c r="O182" i="6" s="1"/>
  <c r="Q182" i="6" s="1"/>
  <c r="F154" i="6"/>
  <c r="G153" i="6"/>
  <c r="H153" i="6" s="1"/>
  <c r="M290" i="6"/>
  <c r="R290" i="6" s="1"/>
  <c r="S290" i="6"/>
  <c r="K290" i="6"/>
  <c r="N290" i="6" s="1"/>
  <c r="O290" i="6" s="1"/>
  <c r="Q290" i="6" s="1"/>
  <c r="J290" i="6"/>
  <c r="I350" i="6"/>
  <c r="L350" i="6"/>
  <c r="P350" i="6"/>
  <c r="B316" i="6"/>
  <c r="E315" i="6"/>
  <c r="G315" i="6" s="1"/>
  <c r="H315" i="6" s="1"/>
  <c r="K707" i="6"/>
  <c r="N707" i="6" s="1"/>
  <c r="O707" i="6" s="1"/>
  <c r="Q707" i="6" s="1"/>
  <c r="J707" i="6"/>
  <c r="S707" i="6"/>
  <c r="M707" i="6"/>
  <c r="R707" i="6" s="1"/>
  <c r="F316" i="6"/>
  <c r="K512" i="6"/>
  <c r="N512" i="6" s="1"/>
  <c r="O512" i="6" s="1"/>
  <c r="Q512" i="6" s="1"/>
  <c r="S512" i="6"/>
  <c r="M512" i="6"/>
  <c r="R512" i="6" s="1"/>
  <c r="J512" i="6"/>
  <c r="K415" i="6"/>
  <c r="N415" i="6" s="1"/>
  <c r="O415" i="6" s="1"/>
  <c r="Q415" i="6" s="1"/>
  <c r="J415" i="6"/>
  <c r="S415" i="6"/>
  <c r="M415" i="6"/>
  <c r="R415" i="6" s="1"/>
  <c r="P628" i="6"/>
  <c r="L628" i="6"/>
  <c r="I628" i="6"/>
  <c r="P237" i="6"/>
  <c r="L237" i="6"/>
  <c r="I237" i="6"/>
  <c r="L206" i="6"/>
  <c r="P206" i="6"/>
  <c r="I206" i="6"/>
  <c r="F485" i="6"/>
  <c r="G484" i="6"/>
  <c r="H484" i="6" s="1"/>
  <c r="K236" i="6"/>
  <c r="N236" i="6" s="1"/>
  <c r="O236" i="6" s="1"/>
  <c r="Q236" i="6" s="1"/>
  <c r="J236" i="6"/>
  <c r="S236" i="6"/>
  <c r="M236" i="6"/>
  <c r="R236" i="6" s="1"/>
  <c r="B34" i="6"/>
  <c r="E33" i="6"/>
  <c r="M16" i="6"/>
  <c r="R16" i="6" s="1"/>
  <c r="S16" i="6"/>
  <c r="J16" i="6"/>
  <c r="G385" i="6"/>
  <c r="H385" i="6" s="1"/>
  <c r="F386" i="6"/>
  <c r="P513" i="6"/>
  <c r="L513" i="6"/>
  <c r="I513" i="6"/>
  <c r="G457" i="6"/>
  <c r="H457" i="6" s="1"/>
  <c r="F458" i="6"/>
  <c r="G101" i="6"/>
  <c r="H101" i="6" s="1"/>
  <c r="J66" i="6"/>
  <c r="M66" i="6"/>
  <c r="R66" i="6" s="1"/>
  <c r="S66" i="6"/>
  <c r="K66" i="6"/>
  <c r="N66" i="6" s="1"/>
  <c r="O66" i="6" s="1"/>
  <c r="Q66" i="6" s="1"/>
  <c r="G184" i="6"/>
  <c r="H184" i="6" s="1"/>
  <c r="F185" i="6"/>
  <c r="B336" i="4"/>
  <c r="E335" i="4"/>
  <c r="F581" i="4"/>
  <c r="H580" i="4"/>
  <c r="I580" i="4" s="1"/>
  <c r="M580" i="4" s="1"/>
  <c r="N580" i="4" s="1"/>
  <c r="O580" i="4" s="1"/>
  <c r="B103" i="4"/>
  <c r="E102" i="4"/>
  <c r="J365" i="4"/>
  <c r="K365" i="4" s="1"/>
  <c r="L365" i="4" s="1"/>
  <c r="J328" i="4"/>
  <c r="K328" i="4" s="1"/>
  <c r="L328" i="4" s="1"/>
  <c r="F742" i="4"/>
  <c r="H741" i="4"/>
  <c r="I741" i="4" s="1"/>
  <c r="M741" i="4" s="1"/>
  <c r="N741" i="4" s="1"/>
  <c r="O741" i="4" s="1"/>
  <c r="J400" i="4"/>
  <c r="K400" i="4" s="1"/>
  <c r="L400" i="4" s="1"/>
  <c r="J272" i="4"/>
  <c r="K272" i="4" s="1"/>
  <c r="L272" i="4" s="1"/>
  <c r="J215" i="4"/>
  <c r="K215" i="4" s="1"/>
  <c r="L215" i="4" s="1"/>
  <c r="F367" i="4"/>
  <c r="H366" i="4"/>
  <c r="I366" i="4" s="1"/>
  <c r="M366" i="4" s="1"/>
  <c r="N366" i="4" s="1"/>
  <c r="F402" i="4"/>
  <c r="H401" i="4"/>
  <c r="I401" i="4" s="1"/>
  <c r="M401" i="4" s="1"/>
  <c r="N401" i="4" s="1"/>
  <c r="O401" i="4" s="1"/>
  <c r="J634" i="4"/>
  <c r="K634" i="4" s="1"/>
  <c r="L634" i="4" s="1"/>
  <c r="J535" i="4"/>
  <c r="K535" i="4" s="1"/>
  <c r="L535" i="4" s="1"/>
  <c r="J191" i="4"/>
  <c r="K191" i="4" s="1"/>
  <c r="L191" i="4" s="1"/>
  <c r="F217" i="4"/>
  <c r="H216" i="4"/>
  <c r="I216" i="4" s="1"/>
  <c r="M216" i="4" s="1"/>
  <c r="N216" i="4" s="1"/>
  <c r="O216" i="4" s="1"/>
  <c r="J659" i="4"/>
  <c r="K659" i="4" s="1"/>
  <c r="L659" i="4" s="1"/>
  <c r="J579" i="4"/>
  <c r="K579" i="4" s="1"/>
  <c r="L579" i="4" s="1"/>
  <c r="F636" i="4"/>
  <c r="H635" i="4"/>
  <c r="I635" i="4" s="1"/>
  <c r="M635" i="4" s="1"/>
  <c r="N635" i="4" s="1"/>
  <c r="O635" i="4" s="1"/>
  <c r="F537" i="4"/>
  <c r="H536" i="4"/>
  <c r="I536" i="4" s="1"/>
  <c r="M536" i="4" s="1"/>
  <c r="N536" i="4" s="1"/>
  <c r="O536" i="4" s="1"/>
  <c r="F193" i="4"/>
  <c r="H192" i="4"/>
  <c r="I192" i="4" s="1"/>
  <c r="M192" i="4" s="1"/>
  <c r="N192" i="4" s="1"/>
  <c r="O192" i="4" s="1"/>
  <c r="J606" i="4"/>
  <c r="K606" i="4" s="1"/>
  <c r="L606" i="4" s="1"/>
  <c r="F330" i="4"/>
  <c r="H329" i="4"/>
  <c r="I329" i="4" s="1"/>
  <c r="M329" i="4" s="1"/>
  <c r="N329" i="4" s="1"/>
  <c r="O329" i="4" s="1"/>
  <c r="F661" i="4"/>
  <c r="H660" i="4"/>
  <c r="I660" i="4" s="1"/>
  <c r="M660" i="4" s="1"/>
  <c r="N660" i="4" s="1"/>
  <c r="O660" i="4" s="1"/>
  <c r="J740" i="4"/>
  <c r="K740" i="4" s="1"/>
  <c r="L740" i="4" s="1"/>
  <c r="F274" i="4"/>
  <c r="H273" i="4"/>
  <c r="I273" i="4" s="1"/>
  <c r="M273" i="4" s="1"/>
  <c r="N273" i="4" s="1"/>
  <c r="O273" i="4" s="1"/>
  <c r="F608" i="4"/>
  <c r="H607" i="4"/>
  <c r="I607" i="4" s="1"/>
  <c r="M607" i="4" s="1"/>
  <c r="N607" i="4" s="1"/>
  <c r="O607" i="4" s="1"/>
  <c r="J126" i="4"/>
  <c r="K126" i="4" s="1"/>
  <c r="L126" i="4" s="1"/>
  <c r="F128" i="4"/>
  <c r="H127" i="4"/>
  <c r="I127" i="4" s="1"/>
  <c r="M127" i="4" s="1"/>
  <c r="N127" i="4" s="1"/>
  <c r="O127" i="4" s="1"/>
  <c r="B40" i="4"/>
  <c r="E39" i="4"/>
  <c r="O63" i="4" l="1"/>
  <c r="L98" i="4"/>
  <c r="O366" i="4"/>
  <c r="O703" i="4"/>
  <c r="O99" i="4"/>
  <c r="F65" i="4"/>
  <c r="H64" i="4"/>
  <c r="I64" i="4" s="1"/>
  <c r="M64" i="4" s="1"/>
  <c r="N64" i="4" s="1"/>
  <c r="O64" i="4" s="1"/>
  <c r="F434" i="4"/>
  <c r="H433" i="4"/>
  <c r="I433" i="4" s="1"/>
  <c r="M433" i="4" s="1"/>
  <c r="N433" i="4" s="1"/>
  <c r="O433" i="4" s="1"/>
  <c r="J432" i="4"/>
  <c r="K432" i="4" s="1"/>
  <c r="L432" i="4" s="1"/>
  <c r="F161" i="4"/>
  <c r="H160" i="4"/>
  <c r="I160" i="4" s="1"/>
  <c r="M160" i="4" s="1"/>
  <c r="N160" i="4" s="1"/>
  <c r="O160" i="4" s="1"/>
  <c r="F507" i="4"/>
  <c r="H506" i="4"/>
  <c r="I506" i="4" s="1"/>
  <c r="M506" i="4" s="1"/>
  <c r="N506" i="4" s="1"/>
  <c r="H474" i="4"/>
  <c r="I474" i="4" s="1"/>
  <c r="M474" i="4" s="1"/>
  <c r="N474" i="4" s="1"/>
  <c r="O474" i="4" s="1"/>
  <c r="F475" i="4"/>
  <c r="F12" i="4"/>
  <c r="H11" i="4"/>
  <c r="I11" i="4" s="1"/>
  <c r="J27" i="4"/>
  <c r="K27" i="4" s="1"/>
  <c r="L27" i="4" s="1"/>
  <c r="F305" i="4"/>
  <c r="H304" i="4"/>
  <c r="I304" i="4" s="1"/>
  <c r="M304" i="4" s="1"/>
  <c r="N304" i="4" s="1"/>
  <c r="O304" i="4" s="1"/>
  <c r="J703" i="4"/>
  <c r="K703" i="4" s="1"/>
  <c r="L703" i="4" s="1"/>
  <c r="J99" i="4"/>
  <c r="K99" i="4" s="1"/>
  <c r="L99" i="4" s="1"/>
  <c r="F101" i="4"/>
  <c r="H100" i="4"/>
  <c r="I100" i="4" s="1"/>
  <c r="M100" i="4" s="1"/>
  <c r="N100" i="4" s="1"/>
  <c r="O100" i="4" s="1"/>
  <c r="F331" i="4"/>
  <c r="J63" i="4"/>
  <c r="K63" i="4" s="1"/>
  <c r="L63" i="4" s="1"/>
  <c r="J247" i="4"/>
  <c r="K247" i="4" s="1"/>
  <c r="L247" i="4" s="1"/>
  <c r="J159" i="4"/>
  <c r="K159" i="4" s="1"/>
  <c r="L159" i="4" s="1"/>
  <c r="J505" i="4"/>
  <c r="K505" i="4" s="1"/>
  <c r="L505" i="4" s="1"/>
  <c r="J303" i="4"/>
  <c r="K303" i="4" s="1"/>
  <c r="L303" i="4" s="1"/>
  <c r="F705" i="4"/>
  <c r="H704" i="4"/>
  <c r="I704" i="4" s="1"/>
  <c r="M704" i="4" s="1"/>
  <c r="N704" i="4" s="1"/>
  <c r="J473" i="4"/>
  <c r="K473" i="4" s="1"/>
  <c r="L473" i="4" s="1"/>
  <c r="J10" i="4"/>
  <c r="K10" i="4" s="1"/>
  <c r="L10" i="4" s="1"/>
  <c r="F29" i="4"/>
  <c r="H28" i="4"/>
  <c r="I28" i="4" s="1"/>
  <c r="M28" i="4" s="1"/>
  <c r="N28" i="4" s="1"/>
  <c r="O28" i="4" s="1"/>
  <c r="F249" i="4"/>
  <c r="H248" i="4"/>
  <c r="I248" i="4" s="1"/>
  <c r="M248" i="4" s="1"/>
  <c r="N248" i="4" s="1"/>
  <c r="O248" i="4" s="1"/>
  <c r="I315" i="6"/>
  <c r="L315" i="6"/>
  <c r="P315" i="6"/>
  <c r="J513" i="6"/>
  <c r="S513" i="6"/>
  <c r="M513" i="6"/>
  <c r="R513" i="6" s="1"/>
  <c r="K513" i="6"/>
  <c r="N513" i="6" s="1"/>
  <c r="O513" i="6" s="1"/>
  <c r="Q513" i="6" s="1"/>
  <c r="P153" i="6"/>
  <c r="L153" i="6"/>
  <c r="I153" i="6"/>
  <c r="G208" i="6"/>
  <c r="H208" i="6" s="1"/>
  <c r="F209" i="6"/>
  <c r="G263" i="6"/>
  <c r="H263" i="6" s="1"/>
  <c r="F264" i="6"/>
  <c r="P314" i="6"/>
  <c r="I314" i="6"/>
  <c r="L314" i="6"/>
  <c r="I101" i="6"/>
  <c r="L101" i="6"/>
  <c r="P101" i="6"/>
  <c r="B35" i="6"/>
  <c r="E34" i="6"/>
  <c r="F155" i="6"/>
  <c r="G154" i="6"/>
  <c r="H154" i="6" s="1"/>
  <c r="P292" i="6"/>
  <c r="L292" i="6"/>
  <c r="I292" i="6"/>
  <c r="L207" i="6"/>
  <c r="P207" i="6"/>
  <c r="I207" i="6"/>
  <c r="P514" i="6"/>
  <c r="L514" i="6"/>
  <c r="I514" i="6"/>
  <c r="P262" i="6"/>
  <c r="L262" i="6"/>
  <c r="I262" i="6"/>
  <c r="L552" i="6"/>
  <c r="I552" i="6"/>
  <c r="P552" i="6"/>
  <c r="F240" i="6"/>
  <c r="G239" i="6"/>
  <c r="H239" i="6" s="1"/>
  <c r="B104" i="6"/>
  <c r="E103" i="6"/>
  <c r="S31" i="6"/>
  <c r="K31" i="6"/>
  <c r="N31" i="6" s="1"/>
  <c r="O31" i="6" s="1"/>
  <c r="Q31" i="6" s="1"/>
  <c r="J31" i="6"/>
  <c r="M31" i="6"/>
  <c r="R31" i="6" s="1"/>
  <c r="J67" i="6"/>
  <c r="M67" i="6"/>
  <c r="R67" i="6" s="1"/>
  <c r="S67" i="6"/>
  <c r="K67" i="6"/>
  <c r="N67" i="6" s="1"/>
  <c r="O67" i="6" s="1"/>
  <c r="Q67" i="6" s="1"/>
  <c r="G33" i="6"/>
  <c r="H33" i="6" s="1"/>
  <c r="J416" i="6"/>
  <c r="S416" i="6"/>
  <c r="M416" i="6"/>
  <c r="R416" i="6" s="1"/>
  <c r="K416" i="6"/>
  <c r="N416" i="6" s="1"/>
  <c r="O416" i="6" s="1"/>
  <c r="Q416" i="6" s="1"/>
  <c r="L673" i="6"/>
  <c r="I673" i="6"/>
  <c r="P673" i="6"/>
  <c r="P238" i="6"/>
  <c r="L238" i="6"/>
  <c r="I238" i="6"/>
  <c r="J672" i="6"/>
  <c r="M672" i="6"/>
  <c r="R672" i="6" s="1"/>
  <c r="S672" i="6"/>
  <c r="K672" i="6"/>
  <c r="N672" i="6" s="1"/>
  <c r="O672" i="6" s="1"/>
  <c r="Q672" i="6" s="1"/>
  <c r="G458" i="6"/>
  <c r="H458" i="6" s="1"/>
  <c r="F459" i="6"/>
  <c r="P484" i="6"/>
  <c r="I484" i="6"/>
  <c r="L484" i="6"/>
  <c r="S628" i="6"/>
  <c r="K628" i="6"/>
  <c r="N628" i="6" s="1"/>
  <c r="O628" i="6" s="1"/>
  <c r="Q628" i="6" s="1"/>
  <c r="J628" i="6"/>
  <c r="M628" i="6"/>
  <c r="R628" i="6" s="1"/>
  <c r="F317" i="6"/>
  <c r="F294" i="6"/>
  <c r="G293" i="6"/>
  <c r="H293" i="6" s="1"/>
  <c r="S483" i="6"/>
  <c r="K483" i="6"/>
  <c r="N483" i="6" s="1"/>
  <c r="O483" i="6" s="1"/>
  <c r="Q483" i="6" s="1"/>
  <c r="J483" i="6"/>
  <c r="M483" i="6"/>
  <c r="R483" i="6" s="1"/>
  <c r="I607" i="6"/>
  <c r="L607" i="6"/>
  <c r="P607" i="6"/>
  <c r="G102" i="6"/>
  <c r="H102" i="6" s="1"/>
  <c r="F516" i="6"/>
  <c r="G515" i="6"/>
  <c r="H515" i="6" s="1"/>
  <c r="G69" i="6"/>
  <c r="H69" i="6" s="1"/>
  <c r="F70" i="6"/>
  <c r="P629" i="6"/>
  <c r="L629" i="6"/>
  <c r="I629" i="6"/>
  <c r="P417" i="6"/>
  <c r="L417" i="6"/>
  <c r="I417" i="6"/>
  <c r="G352" i="6"/>
  <c r="H352" i="6" s="1"/>
  <c r="F353" i="6"/>
  <c r="J708" i="6"/>
  <c r="S708" i="6"/>
  <c r="M708" i="6"/>
  <c r="R708" i="6" s="1"/>
  <c r="K708" i="6"/>
  <c r="N708" i="6" s="1"/>
  <c r="O708" i="6" s="1"/>
  <c r="Q708" i="6" s="1"/>
  <c r="M606" i="6"/>
  <c r="R606" i="6" s="1"/>
  <c r="J606" i="6"/>
  <c r="S606" i="6"/>
  <c r="K606" i="6"/>
  <c r="N606" i="6" s="1"/>
  <c r="O606" i="6" s="1"/>
  <c r="Q606" i="6" s="1"/>
  <c r="P184" i="6"/>
  <c r="L184" i="6"/>
  <c r="I184" i="6"/>
  <c r="I385" i="6"/>
  <c r="L385" i="6"/>
  <c r="P385" i="6"/>
  <c r="J206" i="6"/>
  <c r="K206" i="6"/>
  <c r="N206" i="6" s="1"/>
  <c r="O206" i="6" s="1"/>
  <c r="Q206" i="6" s="1"/>
  <c r="S206" i="6"/>
  <c r="M206" i="6"/>
  <c r="R206" i="6" s="1"/>
  <c r="B317" i="6"/>
  <c r="E316" i="6"/>
  <c r="G316" i="6" s="1"/>
  <c r="H316" i="6" s="1"/>
  <c r="S456" i="6"/>
  <c r="K456" i="6"/>
  <c r="N456" i="6" s="1"/>
  <c r="O456" i="6" s="1"/>
  <c r="Q456" i="6" s="1"/>
  <c r="J456" i="6"/>
  <c r="M456" i="6"/>
  <c r="R456" i="6" s="1"/>
  <c r="G710" i="6"/>
  <c r="H710" i="6" s="1"/>
  <c r="F711" i="6"/>
  <c r="G553" i="6"/>
  <c r="H553" i="6" s="1"/>
  <c r="F554" i="6"/>
  <c r="M291" i="6"/>
  <c r="R291" i="6" s="1"/>
  <c r="S291" i="6"/>
  <c r="K291" i="6"/>
  <c r="N291" i="6" s="1"/>
  <c r="O291" i="6" s="1"/>
  <c r="Q291" i="6" s="1"/>
  <c r="J291" i="6"/>
  <c r="G185" i="6"/>
  <c r="H185" i="6" s="1"/>
  <c r="F186" i="6"/>
  <c r="P457" i="6"/>
  <c r="L457" i="6"/>
  <c r="I457" i="6"/>
  <c r="G386" i="6"/>
  <c r="H386" i="6" s="1"/>
  <c r="F387" i="6"/>
  <c r="F486" i="6"/>
  <c r="G485" i="6"/>
  <c r="H485" i="6" s="1"/>
  <c r="J237" i="6"/>
  <c r="S237" i="6"/>
  <c r="M237" i="6"/>
  <c r="R237" i="6" s="1"/>
  <c r="K237" i="6"/>
  <c r="N237" i="6" s="1"/>
  <c r="O237" i="6" s="1"/>
  <c r="Q237" i="6" s="1"/>
  <c r="S350" i="6"/>
  <c r="K350" i="6"/>
  <c r="N350" i="6" s="1"/>
  <c r="O350" i="6" s="1"/>
  <c r="Q350" i="6" s="1"/>
  <c r="M350" i="6"/>
  <c r="R350" i="6" s="1"/>
  <c r="J350" i="6"/>
  <c r="P32" i="6"/>
  <c r="L32" i="6"/>
  <c r="I32" i="6"/>
  <c r="F609" i="6"/>
  <c r="G608" i="6"/>
  <c r="H608" i="6" s="1"/>
  <c r="J183" i="6"/>
  <c r="M183" i="6"/>
  <c r="R183" i="6" s="1"/>
  <c r="S183" i="6"/>
  <c r="K183" i="6"/>
  <c r="N183" i="6" s="1"/>
  <c r="O183" i="6" s="1"/>
  <c r="Q183" i="6" s="1"/>
  <c r="F104" i="6"/>
  <c r="G674" i="6"/>
  <c r="H674" i="6" s="1"/>
  <c r="F675" i="6"/>
  <c r="P709" i="6"/>
  <c r="L709" i="6"/>
  <c r="I709" i="6"/>
  <c r="S384" i="6"/>
  <c r="K384" i="6"/>
  <c r="N384" i="6" s="1"/>
  <c r="O384" i="6" s="1"/>
  <c r="Q384" i="6" s="1"/>
  <c r="M384" i="6"/>
  <c r="R384" i="6" s="1"/>
  <c r="J384" i="6"/>
  <c r="F36" i="6"/>
  <c r="P68" i="6"/>
  <c r="L68" i="6"/>
  <c r="I68" i="6"/>
  <c r="F631" i="6"/>
  <c r="G630" i="6"/>
  <c r="H630" i="6" s="1"/>
  <c r="F419" i="6"/>
  <c r="G418" i="6"/>
  <c r="H418" i="6" s="1"/>
  <c r="I351" i="6"/>
  <c r="L351" i="6"/>
  <c r="P351" i="6"/>
  <c r="M152" i="6"/>
  <c r="R152" i="6" s="1"/>
  <c r="J152" i="6"/>
  <c r="K152" i="6"/>
  <c r="N152" i="6" s="1"/>
  <c r="O152" i="6" s="1"/>
  <c r="Q152" i="6" s="1"/>
  <c r="S152" i="6"/>
  <c r="S261" i="6"/>
  <c r="K261" i="6"/>
  <c r="N261" i="6" s="1"/>
  <c r="O261" i="6" s="1"/>
  <c r="Q261" i="6" s="1"/>
  <c r="J261" i="6"/>
  <c r="M261" i="6"/>
  <c r="R261" i="6" s="1"/>
  <c r="J551" i="6"/>
  <c r="S551" i="6"/>
  <c r="M551" i="6"/>
  <c r="R551" i="6" s="1"/>
  <c r="K551" i="6"/>
  <c r="N551" i="6" s="1"/>
  <c r="O551" i="6" s="1"/>
  <c r="Q551" i="6" s="1"/>
  <c r="B337" i="4"/>
  <c r="E336" i="4"/>
  <c r="F609" i="4"/>
  <c r="H608" i="4"/>
  <c r="I608" i="4" s="1"/>
  <c r="M608" i="4" s="1"/>
  <c r="N608" i="4" s="1"/>
  <c r="O608" i="4" s="1"/>
  <c r="J660" i="4"/>
  <c r="K660" i="4" s="1"/>
  <c r="L660" i="4" s="1"/>
  <c r="J216" i="4"/>
  <c r="K216" i="4" s="1"/>
  <c r="L216" i="4" s="1"/>
  <c r="F403" i="4"/>
  <c r="H402" i="4"/>
  <c r="I402" i="4" s="1"/>
  <c r="M402" i="4" s="1"/>
  <c r="N402" i="4" s="1"/>
  <c r="O402" i="4" s="1"/>
  <c r="B104" i="4"/>
  <c r="E103" i="4"/>
  <c r="F582" i="4"/>
  <c r="H581" i="4"/>
  <c r="I581" i="4" s="1"/>
  <c r="M581" i="4" s="1"/>
  <c r="N581" i="4" s="1"/>
  <c r="O581" i="4" s="1"/>
  <c r="F275" i="4"/>
  <c r="H274" i="4"/>
  <c r="I274" i="4" s="1"/>
  <c r="M274" i="4" s="1"/>
  <c r="N274" i="4" s="1"/>
  <c r="O274" i="4" s="1"/>
  <c r="F662" i="4"/>
  <c r="H661" i="4"/>
  <c r="I661" i="4" s="1"/>
  <c r="M661" i="4" s="1"/>
  <c r="N661" i="4" s="1"/>
  <c r="O661" i="4" s="1"/>
  <c r="J192" i="4"/>
  <c r="K192" i="4" s="1"/>
  <c r="L192" i="4" s="1"/>
  <c r="J635" i="4"/>
  <c r="K635" i="4" s="1"/>
  <c r="L635" i="4" s="1"/>
  <c r="F218" i="4"/>
  <c r="H217" i="4"/>
  <c r="I217" i="4" s="1"/>
  <c r="M217" i="4" s="1"/>
  <c r="N217" i="4" s="1"/>
  <c r="O217" i="4" s="1"/>
  <c r="J366" i="4"/>
  <c r="K366" i="4" s="1"/>
  <c r="L366" i="4" s="1"/>
  <c r="J329" i="4"/>
  <c r="K329" i="4" s="1"/>
  <c r="L329" i="4" s="1"/>
  <c r="F194" i="4"/>
  <c r="H193" i="4"/>
  <c r="I193" i="4" s="1"/>
  <c r="M193" i="4" s="1"/>
  <c r="N193" i="4" s="1"/>
  <c r="F637" i="4"/>
  <c r="H636" i="4"/>
  <c r="I636" i="4" s="1"/>
  <c r="M636" i="4" s="1"/>
  <c r="N636" i="4" s="1"/>
  <c r="O636" i="4" s="1"/>
  <c r="F368" i="4"/>
  <c r="H367" i="4"/>
  <c r="I367" i="4" s="1"/>
  <c r="M367" i="4" s="1"/>
  <c r="N367" i="4" s="1"/>
  <c r="J741" i="4"/>
  <c r="K741" i="4" s="1"/>
  <c r="L741" i="4" s="1"/>
  <c r="J273" i="4"/>
  <c r="K273" i="4" s="1"/>
  <c r="L273" i="4" s="1"/>
  <c r="F538" i="4"/>
  <c r="H537" i="4"/>
  <c r="I537" i="4" s="1"/>
  <c r="M537" i="4" s="1"/>
  <c r="N537" i="4" s="1"/>
  <c r="O537" i="4" s="1"/>
  <c r="J607" i="4"/>
  <c r="K607" i="4" s="1"/>
  <c r="L607" i="4" s="1"/>
  <c r="H330" i="4"/>
  <c r="I330" i="4" s="1"/>
  <c r="M330" i="4" s="1"/>
  <c r="N330" i="4" s="1"/>
  <c r="J536" i="4"/>
  <c r="K536" i="4" s="1"/>
  <c r="L536" i="4" s="1"/>
  <c r="J401" i="4"/>
  <c r="K401" i="4" s="1"/>
  <c r="L401" i="4" s="1"/>
  <c r="F743" i="4"/>
  <c r="H742" i="4"/>
  <c r="I742" i="4" s="1"/>
  <c r="M742" i="4" s="1"/>
  <c r="N742" i="4" s="1"/>
  <c r="J580" i="4"/>
  <c r="K580" i="4" s="1"/>
  <c r="L580" i="4" s="1"/>
  <c r="F129" i="4"/>
  <c r="H128" i="4"/>
  <c r="I128" i="4" s="1"/>
  <c r="M128" i="4" s="1"/>
  <c r="N128" i="4" s="1"/>
  <c r="O128" i="4" s="1"/>
  <c r="J127" i="4"/>
  <c r="K127" i="4" s="1"/>
  <c r="L127" i="4" s="1"/>
  <c r="B41" i="4"/>
  <c r="E40" i="4"/>
  <c r="O507" i="4" l="1"/>
  <c r="O506" i="4"/>
  <c r="O330" i="4"/>
  <c r="O704" i="4"/>
  <c r="O742" i="4"/>
  <c r="O367" i="4"/>
  <c r="O193" i="4"/>
  <c r="F250" i="4"/>
  <c r="H249" i="4"/>
  <c r="I249" i="4" s="1"/>
  <c r="M249" i="4" s="1"/>
  <c r="N249" i="4" s="1"/>
  <c r="O249" i="4" s="1"/>
  <c r="F30" i="4"/>
  <c r="H29" i="4"/>
  <c r="I29" i="4" s="1"/>
  <c r="M29" i="4" s="1"/>
  <c r="N29" i="4" s="1"/>
  <c r="O29" i="4" s="1"/>
  <c r="J100" i="4"/>
  <c r="K100" i="4" s="1"/>
  <c r="L100" i="4" s="1"/>
  <c r="J11" i="4"/>
  <c r="K11" i="4" s="1"/>
  <c r="L11" i="4" s="1"/>
  <c r="J506" i="4"/>
  <c r="K506" i="4" s="1"/>
  <c r="L506" i="4" s="1"/>
  <c r="F476" i="4"/>
  <c r="H475" i="4"/>
  <c r="I475" i="4" s="1"/>
  <c r="M475" i="4" s="1"/>
  <c r="N475" i="4" s="1"/>
  <c r="O475" i="4" s="1"/>
  <c r="F508" i="4"/>
  <c r="H507" i="4"/>
  <c r="I507" i="4" s="1"/>
  <c r="M507" i="4" s="1"/>
  <c r="N507" i="4" s="1"/>
  <c r="F162" i="4"/>
  <c r="H161" i="4"/>
  <c r="I161" i="4" s="1"/>
  <c r="M161" i="4" s="1"/>
  <c r="N161" i="4" s="1"/>
  <c r="J64" i="4"/>
  <c r="K64" i="4" s="1"/>
  <c r="L64" i="4" s="1"/>
  <c r="F706" i="4"/>
  <c r="H705" i="4"/>
  <c r="I705" i="4" s="1"/>
  <c r="M705" i="4" s="1"/>
  <c r="N705" i="4" s="1"/>
  <c r="J248" i="4"/>
  <c r="K248" i="4" s="1"/>
  <c r="L248" i="4" s="1"/>
  <c r="J28" i="4"/>
  <c r="K28" i="4" s="1"/>
  <c r="L28" i="4" s="1"/>
  <c r="J704" i="4"/>
  <c r="K704" i="4" s="1"/>
  <c r="L704" i="4" s="1"/>
  <c r="J304" i="4"/>
  <c r="K304" i="4" s="1"/>
  <c r="L304" i="4" s="1"/>
  <c r="F13" i="4"/>
  <c r="H12" i="4"/>
  <c r="I12" i="4" s="1"/>
  <c r="J474" i="4"/>
  <c r="K474" i="4" s="1"/>
  <c r="L474" i="4" s="1"/>
  <c r="J160" i="4"/>
  <c r="K160" i="4" s="1"/>
  <c r="L160" i="4" s="1"/>
  <c r="J433" i="4"/>
  <c r="K433" i="4" s="1"/>
  <c r="L433" i="4" s="1"/>
  <c r="F332" i="4"/>
  <c r="F102" i="4"/>
  <c r="H101" i="4"/>
  <c r="I101" i="4" s="1"/>
  <c r="M101" i="4" s="1"/>
  <c r="N101" i="4" s="1"/>
  <c r="F306" i="4"/>
  <c r="H305" i="4"/>
  <c r="I305" i="4" s="1"/>
  <c r="M305" i="4" s="1"/>
  <c r="N305" i="4" s="1"/>
  <c r="O305" i="4" s="1"/>
  <c r="F435" i="4"/>
  <c r="H434" i="4"/>
  <c r="I434" i="4" s="1"/>
  <c r="M434" i="4" s="1"/>
  <c r="N434" i="4" s="1"/>
  <c r="O434" i="4" s="1"/>
  <c r="F66" i="4"/>
  <c r="H65" i="4"/>
  <c r="I65" i="4" s="1"/>
  <c r="M65" i="4" s="1"/>
  <c r="N65" i="4" s="1"/>
  <c r="O65" i="4" s="1"/>
  <c r="P316" i="6"/>
  <c r="L316" i="6"/>
  <c r="I316" i="6"/>
  <c r="J68" i="6"/>
  <c r="M68" i="6"/>
  <c r="R68" i="6" s="1"/>
  <c r="S68" i="6"/>
  <c r="K68" i="6"/>
  <c r="N68" i="6" s="1"/>
  <c r="O68" i="6" s="1"/>
  <c r="Q68" i="6" s="1"/>
  <c r="L553" i="6"/>
  <c r="I553" i="6"/>
  <c r="P553" i="6"/>
  <c r="I352" i="6"/>
  <c r="L352" i="6"/>
  <c r="P352" i="6"/>
  <c r="P69" i="6"/>
  <c r="L69" i="6"/>
  <c r="I69" i="6"/>
  <c r="J673" i="6"/>
  <c r="M673" i="6"/>
  <c r="R673" i="6" s="1"/>
  <c r="S673" i="6"/>
  <c r="K673" i="6"/>
  <c r="N673" i="6" s="1"/>
  <c r="O673" i="6" s="1"/>
  <c r="Q673" i="6" s="1"/>
  <c r="M292" i="6"/>
  <c r="R292" i="6" s="1"/>
  <c r="S292" i="6"/>
  <c r="K292" i="6"/>
  <c r="N292" i="6" s="1"/>
  <c r="O292" i="6" s="1"/>
  <c r="Q292" i="6" s="1"/>
  <c r="J292" i="6"/>
  <c r="F156" i="6"/>
  <c r="G155" i="6"/>
  <c r="H155" i="6" s="1"/>
  <c r="G209" i="6"/>
  <c r="H209" i="6" s="1"/>
  <c r="F210" i="6"/>
  <c r="F420" i="6"/>
  <c r="G419" i="6"/>
  <c r="H419" i="6" s="1"/>
  <c r="S709" i="6"/>
  <c r="J709" i="6"/>
  <c r="M709" i="6"/>
  <c r="R709" i="6" s="1"/>
  <c r="K709" i="6"/>
  <c r="N709" i="6" s="1"/>
  <c r="O709" i="6" s="1"/>
  <c r="Q709" i="6" s="1"/>
  <c r="L674" i="6"/>
  <c r="P674" i="6"/>
  <c r="I674" i="6"/>
  <c r="F610" i="6"/>
  <c r="G609" i="6"/>
  <c r="H609" i="6" s="1"/>
  <c r="M315" i="6"/>
  <c r="R315" i="6" s="1"/>
  <c r="J315" i="6"/>
  <c r="S315" i="6"/>
  <c r="K315" i="6"/>
  <c r="N315" i="6" s="1"/>
  <c r="O315" i="6" s="1"/>
  <c r="Q315" i="6" s="1"/>
  <c r="I386" i="6"/>
  <c r="L386" i="6"/>
  <c r="P386" i="6"/>
  <c r="G186" i="6"/>
  <c r="H186" i="6" s="1"/>
  <c r="F187" i="6"/>
  <c r="F712" i="6"/>
  <c r="G711" i="6"/>
  <c r="H711" i="6" s="1"/>
  <c r="S417" i="6"/>
  <c r="M417" i="6"/>
  <c r="R417" i="6" s="1"/>
  <c r="K417" i="6"/>
  <c r="N417" i="6" s="1"/>
  <c r="O417" i="6" s="1"/>
  <c r="Q417" i="6" s="1"/>
  <c r="J417" i="6"/>
  <c r="P515" i="6"/>
  <c r="L515" i="6"/>
  <c r="I515" i="6"/>
  <c r="B105" i="6"/>
  <c r="E104" i="6"/>
  <c r="J552" i="6"/>
  <c r="S552" i="6"/>
  <c r="M552" i="6"/>
  <c r="R552" i="6" s="1"/>
  <c r="K552" i="6"/>
  <c r="N552" i="6" s="1"/>
  <c r="O552" i="6" s="1"/>
  <c r="Q552" i="6" s="1"/>
  <c r="J207" i="6"/>
  <c r="K207" i="6"/>
  <c r="N207" i="6" s="1"/>
  <c r="O207" i="6" s="1"/>
  <c r="Q207" i="6" s="1"/>
  <c r="S207" i="6"/>
  <c r="M207" i="6"/>
  <c r="R207" i="6" s="1"/>
  <c r="G34" i="6"/>
  <c r="H34" i="6" s="1"/>
  <c r="S101" i="6"/>
  <c r="K101" i="6"/>
  <c r="N101" i="6" s="1"/>
  <c r="O101" i="6" s="1"/>
  <c r="Q101" i="6" s="1"/>
  <c r="M101" i="6"/>
  <c r="R101" i="6" s="1"/>
  <c r="J101" i="6"/>
  <c r="L208" i="6"/>
  <c r="P208" i="6"/>
  <c r="I208" i="6"/>
  <c r="P418" i="6"/>
  <c r="L418" i="6"/>
  <c r="I418" i="6"/>
  <c r="I608" i="6"/>
  <c r="L608" i="6"/>
  <c r="P608" i="6"/>
  <c r="G387" i="6"/>
  <c r="H387" i="6" s="1"/>
  <c r="F388" i="6"/>
  <c r="B318" i="6"/>
  <c r="E317" i="6"/>
  <c r="G317" i="6" s="1"/>
  <c r="H317" i="6" s="1"/>
  <c r="J184" i="6"/>
  <c r="M184" i="6"/>
  <c r="R184" i="6" s="1"/>
  <c r="S184" i="6"/>
  <c r="K184" i="6"/>
  <c r="N184" i="6" s="1"/>
  <c r="O184" i="6" s="1"/>
  <c r="Q184" i="6" s="1"/>
  <c r="M629" i="6"/>
  <c r="R629" i="6" s="1"/>
  <c r="S629" i="6"/>
  <c r="K629" i="6"/>
  <c r="N629" i="6" s="1"/>
  <c r="O629" i="6" s="1"/>
  <c r="Q629" i="6" s="1"/>
  <c r="J629" i="6"/>
  <c r="F295" i="6"/>
  <c r="G294" i="6"/>
  <c r="H294" i="6" s="1"/>
  <c r="S484" i="6"/>
  <c r="K484" i="6"/>
  <c r="N484" i="6" s="1"/>
  <c r="O484" i="6" s="1"/>
  <c r="Q484" i="6" s="1"/>
  <c r="J484" i="6"/>
  <c r="M484" i="6"/>
  <c r="R484" i="6" s="1"/>
  <c r="S238" i="6"/>
  <c r="M238" i="6"/>
  <c r="R238" i="6" s="1"/>
  <c r="K238" i="6"/>
  <c r="N238" i="6" s="1"/>
  <c r="O238" i="6" s="1"/>
  <c r="Q238" i="6" s="1"/>
  <c r="J238" i="6"/>
  <c r="P630" i="6"/>
  <c r="L630" i="6"/>
  <c r="I630" i="6"/>
  <c r="G103" i="6"/>
  <c r="H103" i="6" s="1"/>
  <c r="S32" i="6"/>
  <c r="K32" i="6"/>
  <c r="N32" i="6" s="1"/>
  <c r="O32" i="6" s="1"/>
  <c r="Q32" i="6" s="1"/>
  <c r="J32" i="6"/>
  <c r="M32" i="6"/>
  <c r="R32" i="6" s="1"/>
  <c r="P485" i="6"/>
  <c r="I485" i="6"/>
  <c r="L485" i="6"/>
  <c r="S457" i="6"/>
  <c r="K457" i="6"/>
  <c r="N457" i="6" s="1"/>
  <c r="O457" i="6" s="1"/>
  <c r="Q457" i="6" s="1"/>
  <c r="J457" i="6"/>
  <c r="M457" i="6"/>
  <c r="R457" i="6" s="1"/>
  <c r="P185" i="6"/>
  <c r="L185" i="6"/>
  <c r="I185" i="6"/>
  <c r="P710" i="6"/>
  <c r="L710" i="6"/>
  <c r="I710" i="6"/>
  <c r="F517" i="6"/>
  <c r="G516" i="6"/>
  <c r="H516" i="6" s="1"/>
  <c r="M607" i="6"/>
  <c r="R607" i="6" s="1"/>
  <c r="J607" i="6"/>
  <c r="S607" i="6"/>
  <c r="K607" i="6"/>
  <c r="N607" i="6" s="1"/>
  <c r="O607" i="6" s="1"/>
  <c r="Q607" i="6" s="1"/>
  <c r="F318" i="6"/>
  <c r="G459" i="6"/>
  <c r="H459" i="6" s="1"/>
  <c r="F460" i="6"/>
  <c r="I33" i="6"/>
  <c r="P33" i="6"/>
  <c r="L33" i="6"/>
  <c r="P239" i="6"/>
  <c r="L239" i="6"/>
  <c r="I239" i="6"/>
  <c r="S514" i="6"/>
  <c r="M514" i="6"/>
  <c r="R514" i="6" s="1"/>
  <c r="K514" i="6"/>
  <c r="N514" i="6" s="1"/>
  <c r="O514" i="6" s="1"/>
  <c r="Q514" i="6" s="1"/>
  <c r="J514" i="6"/>
  <c r="B36" i="6"/>
  <c r="E35" i="6"/>
  <c r="G264" i="6"/>
  <c r="H264" i="6" s="1"/>
  <c r="F265" i="6"/>
  <c r="M153" i="6"/>
  <c r="R153" i="6" s="1"/>
  <c r="J153" i="6"/>
  <c r="S153" i="6"/>
  <c r="K153" i="6"/>
  <c r="N153" i="6" s="1"/>
  <c r="O153" i="6" s="1"/>
  <c r="Q153" i="6" s="1"/>
  <c r="F37" i="6"/>
  <c r="G675" i="6"/>
  <c r="H675" i="6" s="1"/>
  <c r="F676" i="6"/>
  <c r="S351" i="6"/>
  <c r="K351" i="6"/>
  <c r="N351" i="6" s="1"/>
  <c r="O351" i="6" s="1"/>
  <c r="Q351" i="6" s="1"/>
  <c r="M351" i="6"/>
  <c r="R351" i="6" s="1"/>
  <c r="J351" i="6"/>
  <c r="F632" i="6"/>
  <c r="G631" i="6"/>
  <c r="H631" i="6" s="1"/>
  <c r="F105" i="6"/>
  <c r="F487" i="6"/>
  <c r="G486" i="6"/>
  <c r="H486" i="6" s="1"/>
  <c r="G554" i="6"/>
  <c r="H554" i="6" s="1"/>
  <c r="F555" i="6"/>
  <c r="S385" i="6"/>
  <c r="K385" i="6"/>
  <c r="N385" i="6" s="1"/>
  <c r="O385" i="6" s="1"/>
  <c r="Q385" i="6" s="1"/>
  <c r="M385" i="6"/>
  <c r="R385" i="6" s="1"/>
  <c r="J385" i="6"/>
  <c r="G353" i="6"/>
  <c r="H353" i="6" s="1"/>
  <c r="F354" i="6"/>
  <c r="G70" i="6"/>
  <c r="H70" i="6" s="1"/>
  <c r="F71" i="6"/>
  <c r="I102" i="6"/>
  <c r="L102" i="6"/>
  <c r="P102" i="6"/>
  <c r="P293" i="6"/>
  <c r="L293" i="6"/>
  <c r="I293" i="6"/>
  <c r="P458" i="6"/>
  <c r="L458" i="6"/>
  <c r="I458" i="6"/>
  <c r="F241" i="6"/>
  <c r="G240" i="6"/>
  <c r="H240" i="6" s="1"/>
  <c r="S262" i="6"/>
  <c r="K262" i="6"/>
  <c r="N262" i="6" s="1"/>
  <c r="O262" i="6" s="1"/>
  <c r="Q262" i="6" s="1"/>
  <c r="J262" i="6"/>
  <c r="M262" i="6"/>
  <c r="R262" i="6" s="1"/>
  <c r="P154" i="6"/>
  <c r="L154" i="6"/>
  <c r="I154" i="6"/>
  <c r="J314" i="6"/>
  <c r="K314" i="6"/>
  <c r="N314" i="6" s="1"/>
  <c r="O314" i="6" s="1"/>
  <c r="Q314" i="6" s="1"/>
  <c r="S314" i="6"/>
  <c r="M314" i="6"/>
  <c r="R314" i="6" s="1"/>
  <c r="P263" i="6"/>
  <c r="L263" i="6"/>
  <c r="I263" i="6"/>
  <c r="B338" i="4"/>
  <c r="E337" i="4"/>
  <c r="J367" i="4"/>
  <c r="K367" i="4" s="1"/>
  <c r="L367" i="4" s="1"/>
  <c r="B105" i="4"/>
  <c r="E104" i="4"/>
  <c r="J402" i="4"/>
  <c r="K402" i="4" s="1"/>
  <c r="L402" i="4" s="1"/>
  <c r="J742" i="4"/>
  <c r="K742" i="4" s="1"/>
  <c r="L742" i="4" s="1"/>
  <c r="J330" i="4"/>
  <c r="K330" i="4" s="1"/>
  <c r="L330" i="4" s="1"/>
  <c r="F369" i="4"/>
  <c r="H368" i="4"/>
  <c r="I368" i="4" s="1"/>
  <c r="M368" i="4" s="1"/>
  <c r="N368" i="4" s="1"/>
  <c r="O368" i="4" s="1"/>
  <c r="F195" i="4"/>
  <c r="H194" i="4"/>
  <c r="I194" i="4" s="1"/>
  <c r="M194" i="4" s="1"/>
  <c r="N194" i="4" s="1"/>
  <c r="O194" i="4" s="1"/>
  <c r="J217" i="4"/>
  <c r="K217" i="4" s="1"/>
  <c r="L217" i="4" s="1"/>
  <c r="F276" i="4"/>
  <c r="H275" i="4"/>
  <c r="I275" i="4" s="1"/>
  <c r="M275" i="4" s="1"/>
  <c r="N275" i="4" s="1"/>
  <c r="O275" i="4" s="1"/>
  <c r="H403" i="4"/>
  <c r="I403" i="4" s="1"/>
  <c r="M403" i="4" s="1"/>
  <c r="N403" i="4" s="1"/>
  <c r="O403" i="4" s="1"/>
  <c r="F404" i="4"/>
  <c r="F744" i="4"/>
  <c r="H743" i="4"/>
  <c r="I743" i="4" s="1"/>
  <c r="M743" i="4" s="1"/>
  <c r="N743" i="4" s="1"/>
  <c r="H331" i="4"/>
  <c r="I331" i="4" s="1"/>
  <c r="M331" i="4" s="1"/>
  <c r="N331" i="4" s="1"/>
  <c r="J537" i="4"/>
  <c r="K537" i="4" s="1"/>
  <c r="L537" i="4" s="1"/>
  <c r="J636" i="4"/>
  <c r="K636" i="4" s="1"/>
  <c r="L636" i="4" s="1"/>
  <c r="F219" i="4"/>
  <c r="H218" i="4"/>
  <c r="I218" i="4" s="1"/>
  <c r="M218" i="4" s="1"/>
  <c r="N218" i="4" s="1"/>
  <c r="J661" i="4"/>
  <c r="K661" i="4" s="1"/>
  <c r="L661" i="4" s="1"/>
  <c r="J581" i="4"/>
  <c r="K581" i="4" s="1"/>
  <c r="L581" i="4" s="1"/>
  <c r="J608" i="4"/>
  <c r="K608" i="4" s="1"/>
  <c r="L608" i="4" s="1"/>
  <c r="J193" i="4"/>
  <c r="K193" i="4" s="1"/>
  <c r="L193" i="4" s="1"/>
  <c r="J274" i="4"/>
  <c r="K274" i="4" s="1"/>
  <c r="L274" i="4" s="1"/>
  <c r="F539" i="4"/>
  <c r="H538" i="4"/>
  <c r="I538" i="4" s="1"/>
  <c r="M538" i="4" s="1"/>
  <c r="N538" i="4" s="1"/>
  <c r="F638" i="4"/>
  <c r="H637" i="4"/>
  <c r="I637" i="4" s="1"/>
  <c r="M637" i="4" s="1"/>
  <c r="N637" i="4" s="1"/>
  <c r="O637" i="4" s="1"/>
  <c r="F663" i="4"/>
  <c r="H662" i="4"/>
  <c r="I662" i="4" s="1"/>
  <c r="M662" i="4" s="1"/>
  <c r="N662" i="4" s="1"/>
  <c r="O662" i="4" s="1"/>
  <c r="F583" i="4"/>
  <c r="H582" i="4"/>
  <c r="I582" i="4" s="1"/>
  <c r="M582" i="4" s="1"/>
  <c r="N582" i="4" s="1"/>
  <c r="O582" i="4" s="1"/>
  <c r="F610" i="4"/>
  <c r="H609" i="4"/>
  <c r="I609" i="4" s="1"/>
  <c r="M609" i="4" s="1"/>
  <c r="N609" i="4" s="1"/>
  <c r="O609" i="4" s="1"/>
  <c r="F130" i="4"/>
  <c r="H129" i="4"/>
  <c r="I129" i="4" s="1"/>
  <c r="M129" i="4" s="1"/>
  <c r="N129" i="4" s="1"/>
  <c r="O129" i="4" s="1"/>
  <c r="J128" i="4"/>
  <c r="K128" i="4" s="1"/>
  <c r="L128" i="4" s="1"/>
  <c r="B42" i="4"/>
  <c r="E41" i="4"/>
  <c r="O161" i="4" l="1"/>
  <c r="O538" i="4"/>
  <c r="O331" i="4"/>
  <c r="O705" i="4"/>
  <c r="O743" i="4"/>
  <c r="O101" i="4"/>
  <c r="O218" i="4"/>
  <c r="J434" i="4"/>
  <c r="K434" i="4" s="1"/>
  <c r="L434" i="4" s="1"/>
  <c r="J101" i="4"/>
  <c r="K101" i="4" s="1"/>
  <c r="L101" i="4" s="1"/>
  <c r="J161" i="4"/>
  <c r="K161" i="4" s="1"/>
  <c r="L161" i="4" s="1"/>
  <c r="J507" i="4"/>
  <c r="K507" i="4" s="1"/>
  <c r="L507" i="4" s="1"/>
  <c r="F477" i="4"/>
  <c r="H476" i="4"/>
  <c r="I476" i="4" s="1"/>
  <c r="M476" i="4" s="1"/>
  <c r="N476" i="4" s="1"/>
  <c r="O476" i="4" s="1"/>
  <c r="F31" i="4"/>
  <c r="H30" i="4"/>
  <c r="I30" i="4" s="1"/>
  <c r="M30" i="4" s="1"/>
  <c r="N30" i="4" s="1"/>
  <c r="O30" i="4" s="1"/>
  <c r="J65" i="4"/>
  <c r="K65" i="4" s="1"/>
  <c r="L65" i="4" s="1"/>
  <c r="F436" i="4"/>
  <c r="H435" i="4"/>
  <c r="I435" i="4" s="1"/>
  <c r="M435" i="4" s="1"/>
  <c r="N435" i="4" s="1"/>
  <c r="O435" i="4" s="1"/>
  <c r="J305" i="4"/>
  <c r="K305" i="4" s="1"/>
  <c r="L305" i="4" s="1"/>
  <c r="F103" i="4"/>
  <c r="H102" i="4"/>
  <c r="I102" i="4" s="1"/>
  <c r="M102" i="4" s="1"/>
  <c r="N102" i="4" s="1"/>
  <c r="F14" i="4"/>
  <c r="H13" i="4"/>
  <c r="I13" i="4" s="1"/>
  <c r="J705" i="4"/>
  <c r="K705" i="4" s="1"/>
  <c r="L705" i="4" s="1"/>
  <c r="F509" i="4"/>
  <c r="H508" i="4"/>
  <c r="I508" i="4" s="1"/>
  <c r="M508" i="4" s="1"/>
  <c r="N508" i="4" s="1"/>
  <c r="O508" i="4" s="1"/>
  <c r="J249" i="4"/>
  <c r="K249" i="4" s="1"/>
  <c r="L249" i="4" s="1"/>
  <c r="F307" i="4"/>
  <c r="H306" i="4"/>
  <c r="I306" i="4" s="1"/>
  <c r="M306" i="4" s="1"/>
  <c r="N306" i="4" s="1"/>
  <c r="O306" i="4" s="1"/>
  <c r="F707" i="4"/>
  <c r="H706" i="4"/>
  <c r="I706" i="4" s="1"/>
  <c r="M706" i="4" s="1"/>
  <c r="N706" i="4" s="1"/>
  <c r="O706" i="4" s="1"/>
  <c r="J29" i="4"/>
  <c r="K29" i="4" s="1"/>
  <c r="L29" i="4" s="1"/>
  <c r="F67" i="4"/>
  <c r="H66" i="4"/>
  <c r="I66" i="4" s="1"/>
  <c r="M66" i="4" s="1"/>
  <c r="N66" i="4" s="1"/>
  <c r="O66" i="4" s="1"/>
  <c r="F333" i="4"/>
  <c r="J12" i="4"/>
  <c r="K12" i="4" s="1"/>
  <c r="L12" i="4" s="1"/>
  <c r="F163" i="4"/>
  <c r="H162" i="4"/>
  <c r="I162" i="4" s="1"/>
  <c r="M162" i="4" s="1"/>
  <c r="N162" i="4" s="1"/>
  <c r="O162" i="4" s="1"/>
  <c r="J475" i="4"/>
  <c r="K475" i="4" s="1"/>
  <c r="L475" i="4" s="1"/>
  <c r="F251" i="4"/>
  <c r="H250" i="4"/>
  <c r="I250" i="4" s="1"/>
  <c r="M250" i="4" s="1"/>
  <c r="N250" i="4" s="1"/>
  <c r="O250" i="4" s="1"/>
  <c r="J102" i="6"/>
  <c r="S102" i="6"/>
  <c r="M102" i="6"/>
  <c r="R102" i="6" s="1"/>
  <c r="K102" i="6"/>
  <c r="N102" i="6" s="1"/>
  <c r="O102" i="6" s="1"/>
  <c r="Q102" i="6" s="1"/>
  <c r="P486" i="6"/>
  <c r="L486" i="6"/>
  <c r="I486" i="6"/>
  <c r="F296" i="6"/>
  <c r="G295" i="6"/>
  <c r="H295" i="6" s="1"/>
  <c r="I387" i="6"/>
  <c r="L387" i="6"/>
  <c r="P387" i="6"/>
  <c r="I609" i="6"/>
  <c r="L609" i="6"/>
  <c r="P609" i="6"/>
  <c r="J69" i="6"/>
  <c r="M69" i="6"/>
  <c r="R69" i="6" s="1"/>
  <c r="S69" i="6"/>
  <c r="K69" i="6"/>
  <c r="N69" i="6" s="1"/>
  <c r="O69" i="6" s="1"/>
  <c r="Q69" i="6" s="1"/>
  <c r="G71" i="6"/>
  <c r="H71" i="6" s="1"/>
  <c r="F72" i="6"/>
  <c r="S316" i="6"/>
  <c r="M316" i="6"/>
  <c r="R316" i="6" s="1"/>
  <c r="K316" i="6"/>
  <c r="N316" i="6" s="1"/>
  <c r="O316" i="6" s="1"/>
  <c r="Q316" i="6" s="1"/>
  <c r="J316" i="6"/>
  <c r="F488" i="6"/>
  <c r="G487" i="6"/>
  <c r="H487" i="6" s="1"/>
  <c r="F633" i="6"/>
  <c r="G632" i="6"/>
  <c r="H632" i="6" s="1"/>
  <c r="F38" i="6"/>
  <c r="B37" i="6"/>
  <c r="E36" i="6"/>
  <c r="P459" i="6"/>
  <c r="L459" i="6"/>
  <c r="I459" i="6"/>
  <c r="F518" i="6"/>
  <c r="G517" i="6"/>
  <c r="H517" i="6" s="1"/>
  <c r="J185" i="6"/>
  <c r="M185" i="6"/>
  <c r="R185" i="6" s="1"/>
  <c r="S185" i="6"/>
  <c r="K185" i="6"/>
  <c r="N185" i="6" s="1"/>
  <c r="O185" i="6" s="1"/>
  <c r="Q185" i="6" s="1"/>
  <c r="S485" i="6"/>
  <c r="K485" i="6"/>
  <c r="N485" i="6" s="1"/>
  <c r="O485" i="6" s="1"/>
  <c r="Q485" i="6" s="1"/>
  <c r="J485" i="6"/>
  <c r="M485" i="6"/>
  <c r="R485" i="6" s="1"/>
  <c r="B106" i="6"/>
  <c r="E105" i="6"/>
  <c r="G105" i="6" s="1"/>
  <c r="H105" i="6" s="1"/>
  <c r="P711" i="6"/>
  <c r="L711" i="6"/>
  <c r="I711" i="6"/>
  <c r="F611" i="6"/>
  <c r="G610" i="6"/>
  <c r="H610" i="6" s="1"/>
  <c r="P419" i="6"/>
  <c r="L419" i="6"/>
  <c r="I419" i="6"/>
  <c r="P155" i="6"/>
  <c r="L155" i="6"/>
  <c r="I155" i="6"/>
  <c r="S352" i="6"/>
  <c r="K352" i="6"/>
  <c r="N352" i="6" s="1"/>
  <c r="O352" i="6" s="1"/>
  <c r="Q352" i="6" s="1"/>
  <c r="M352" i="6"/>
  <c r="R352" i="6" s="1"/>
  <c r="J352" i="6"/>
  <c r="S458" i="6"/>
  <c r="K458" i="6"/>
  <c r="N458" i="6" s="1"/>
  <c r="O458" i="6" s="1"/>
  <c r="Q458" i="6" s="1"/>
  <c r="J458" i="6"/>
  <c r="M458" i="6"/>
  <c r="R458" i="6" s="1"/>
  <c r="I353" i="6"/>
  <c r="L353" i="6"/>
  <c r="P353" i="6"/>
  <c r="P631" i="6"/>
  <c r="L631" i="6"/>
  <c r="I631" i="6"/>
  <c r="G460" i="6"/>
  <c r="H460" i="6" s="1"/>
  <c r="F461" i="6"/>
  <c r="P240" i="6"/>
  <c r="L240" i="6"/>
  <c r="I240" i="6"/>
  <c r="P70" i="6"/>
  <c r="L70" i="6"/>
  <c r="I70" i="6"/>
  <c r="G555" i="6"/>
  <c r="H555" i="6" s="1"/>
  <c r="F556" i="6"/>
  <c r="G104" i="6"/>
  <c r="H104" i="6" s="1"/>
  <c r="G676" i="6"/>
  <c r="H676" i="6" s="1"/>
  <c r="F677" i="6"/>
  <c r="G265" i="6"/>
  <c r="H265" i="6" s="1"/>
  <c r="F266" i="6"/>
  <c r="M239" i="6"/>
  <c r="R239" i="6" s="1"/>
  <c r="K239" i="6"/>
  <c r="N239" i="6" s="1"/>
  <c r="O239" i="6" s="1"/>
  <c r="Q239" i="6" s="1"/>
  <c r="J239" i="6"/>
  <c r="S239" i="6"/>
  <c r="I317" i="6"/>
  <c r="L317" i="6"/>
  <c r="P317" i="6"/>
  <c r="M710" i="6"/>
  <c r="R710" i="6" s="1"/>
  <c r="S710" i="6"/>
  <c r="K710" i="6"/>
  <c r="N710" i="6" s="1"/>
  <c r="O710" i="6" s="1"/>
  <c r="Q710" i="6" s="1"/>
  <c r="J710" i="6"/>
  <c r="B319" i="6"/>
  <c r="E318" i="6"/>
  <c r="G318" i="6" s="1"/>
  <c r="H318" i="6" s="1"/>
  <c r="I34" i="6"/>
  <c r="P34" i="6"/>
  <c r="L34" i="6"/>
  <c r="M515" i="6"/>
  <c r="R515" i="6" s="1"/>
  <c r="K515" i="6"/>
  <c r="N515" i="6" s="1"/>
  <c r="O515" i="6" s="1"/>
  <c r="Q515" i="6" s="1"/>
  <c r="J515" i="6"/>
  <c r="S515" i="6"/>
  <c r="G712" i="6"/>
  <c r="H712" i="6" s="1"/>
  <c r="F713" i="6"/>
  <c r="J674" i="6"/>
  <c r="M674" i="6"/>
  <c r="R674" i="6" s="1"/>
  <c r="S674" i="6"/>
  <c r="K674" i="6"/>
  <c r="N674" i="6" s="1"/>
  <c r="O674" i="6" s="1"/>
  <c r="Q674" i="6" s="1"/>
  <c r="F421" i="6"/>
  <c r="G420" i="6"/>
  <c r="H420" i="6" s="1"/>
  <c r="F157" i="6"/>
  <c r="G156" i="6"/>
  <c r="H156" i="6" s="1"/>
  <c r="S263" i="6"/>
  <c r="K263" i="6"/>
  <c r="N263" i="6" s="1"/>
  <c r="O263" i="6" s="1"/>
  <c r="Q263" i="6" s="1"/>
  <c r="J263" i="6"/>
  <c r="M263" i="6"/>
  <c r="R263" i="6" s="1"/>
  <c r="G35" i="6"/>
  <c r="H35" i="6" s="1"/>
  <c r="P516" i="6"/>
  <c r="L516" i="6"/>
  <c r="I516" i="6"/>
  <c r="K630" i="6"/>
  <c r="N630" i="6" s="1"/>
  <c r="O630" i="6" s="1"/>
  <c r="Q630" i="6" s="1"/>
  <c r="S630" i="6"/>
  <c r="M630" i="6"/>
  <c r="R630" i="6" s="1"/>
  <c r="J630" i="6"/>
  <c r="M418" i="6"/>
  <c r="R418" i="6" s="1"/>
  <c r="K418" i="6"/>
  <c r="N418" i="6" s="1"/>
  <c r="O418" i="6" s="1"/>
  <c r="Q418" i="6" s="1"/>
  <c r="J418" i="6"/>
  <c r="S418" i="6"/>
  <c r="P186" i="6"/>
  <c r="L186" i="6"/>
  <c r="I186" i="6"/>
  <c r="L209" i="6"/>
  <c r="P209" i="6"/>
  <c r="I209" i="6"/>
  <c r="M154" i="6"/>
  <c r="R154" i="6" s="1"/>
  <c r="J154" i="6"/>
  <c r="S154" i="6"/>
  <c r="K154" i="6"/>
  <c r="N154" i="6" s="1"/>
  <c r="O154" i="6" s="1"/>
  <c r="Q154" i="6" s="1"/>
  <c r="F242" i="6"/>
  <c r="G241" i="6"/>
  <c r="H241" i="6" s="1"/>
  <c r="M293" i="6"/>
  <c r="R293" i="6" s="1"/>
  <c r="S293" i="6"/>
  <c r="K293" i="6"/>
  <c r="N293" i="6" s="1"/>
  <c r="O293" i="6" s="1"/>
  <c r="Q293" i="6" s="1"/>
  <c r="J293" i="6"/>
  <c r="G354" i="6"/>
  <c r="H354" i="6" s="1"/>
  <c r="F355" i="6"/>
  <c r="L554" i="6"/>
  <c r="I554" i="6"/>
  <c r="P554" i="6"/>
  <c r="F106" i="6"/>
  <c r="L675" i="6"/>
  <c r="P675" i="6"/>
  <c r="I675" i="6"/>
  <c r="P264" i="6"/>
  <c r="L264" i="6"/>
  <c r="I264" i="6"/>
  <c r="S33" i="6"/>
  <c r="K33" i="6"/>
  <c r="N33" i="6" s="1"/>
  <c r="O33" i="6" s="1"/>
  <c r="Q33" i="6" s="1"/>
  <c r="J33" i="6"/>
  <c r="M33" i="6"/>
  <c r="R33" i="6" s="1"/>
  <c r="F319" i="6"/>
  <c r="L103" i="6"/>
  <c r="P103" i="6"/>
  <c r="I103" i="6"/>
  <c r="P294" i="6"/>
  <c r="L294" i="6"/>
  <c r="I294" i="6"/>
  <c r="G388" i="6"/>
  <c r="H388" i="6" s="1"/>
  <c r="F389" i="6"/>
  <c r="M608" i="6"/>
  <c r="R608" i="6" s="1"/>
  <c r="J608" i="6"/>
  <c r="S608" i="6"/>
  <c r="K608" i="6"/>
  <c r="N608" i="6" s="1"/>
  <c r="O608" i="6" s="1"/>
  <c r="Q608" i="6" s="1"/>
  <c r="J208" i="6"/>
  <c r="K208" i="6"/>
  <c r="N208" i="6" s="1"/>
  <c r="O208" i="6" s="1"/>
  <c r="Q208" i="6" s="1"/>
  <c r="S208" i="6"/>
  <c r="M208" i="6"/>
  <c r="R208" i="6" s="1"/>
  <c r="G187" i="6"/>
  <c r="H187" i="6" s="1"/>
  <c r="F188" i="6"/>
  <c r="S386" i="6"/>
  <c r="K386" i="6"/>
  <c r="N386" i="6" s="1"/>
  <c r="O386" i="6" s="1"/>
  <c r="Q386" i="6" s="1"/>
  <c r="M386" i="6"/>
  <c r="R386" i="6" s="1"/>
  <c r="J386" i="6"/>
  <c r="G210" i="6"/>
  <c r="H210" i="6" s="1"/>
  <c r="F211" i="6"/>
  <c r="J553" i="6"/>
  <c r="S553" i="6"/>
  <c r="M553" i="6"/>
  <c r="R553" i="6" s="1"/>
  <c r="K553" i="6"/>
  <c r="N553" i="6" s="1"/>
  <c r="O553" i="6" s="1"/>
  <c r="Q553" i="6" s="1"/>
  <c r="B339" i="4"/>
  <c r="E338" i="4"/>
  <c r="F611" i="4"/>
  <c r="H610" i="4"/>
  <c r="I610" i="4" s="1"/>
  <c r="M610" i="4" s="1"/>
  <c r="N610" i="4" s="1"/>
  <c r="O610" i="4" s="1"/>
  <c r="H583" i="4"/>
  <c r="I583" i="4" s="1"/>
  <c r="M583" i="4" s="1"/>
  <c r="N583" i="4" s="1"/>
  <c r="O583" i="4" s="1"/>
  <c r="F584" i="4"/>
  <c r="J218" i="4"/>
  <c r="K218" i="4" s="1"/>
  <c r="L218" i="4" s="1"/>
  <c r="J743" i="4"/>
  <c r="K743" i="4" s="1"/>
  <c r="L743" i="4" s="1"/>
  <c r="H404" i="4"/>
  <c r="I404" i="4" s="1"/>
  <c r="M404" i="4" s="1"/>
  <c r="N404" i="4" s="1"/>
  <c r="O404" i="4" s="1"/>
  <c r="F405" i="4"/>
  <c r="J275" i="4"/>
  <c r="K275" i="4" s="1"/>
  <c r="L275" i="4" s="1"/>
  <c r="J662" i="4"/>
  <c r="K662" i="4" s="1"/>
  <c r="L662" i="4" s="1"/>
  <c r="F220" i="4"/>
  <c r="H219" i="4"/>
  <c r="I219" i="4" s="1"/>
  <c r="M219" i="4" s="1"/>
  <c r="N219" i="4" s="1"/>
  <c r="O219" i="4" s="1"/>
  <c r="J331" i="4"/>
  <c r="K331" i="4" s="1"/>
  <c r="L331" i="4" s="1"/>
  <c r="F745" i="4"/>
  <c r="H744" i="4"/>
  <c r="I744" i="4" s="1"/>
  <c r="M744" i="4" s="1"/>
  <c r="N744" i="4" s="1"/>
  <c r="J403" i="4"/>
  <c r="K403" i="4" s="1"/>
  <c r="L403" i="4" s="1"/>
  <c r="F277" i="4"/>
  <c r="H276" i="4"/>
  <c r="I276" i="4" s="1"/>
  <c r="M276" i="4" s="1"/>
  <c r="N276" i="4" s="1"/>
  <c r="O276" i="4" s="1"/>
  <c r="F664" i="4"/>
  <c r="H663" i="4"/>
  <c r="I663" i="4" s="1"/>
  <c r="M663" i="4" s="1"/>
  <c r="N663" i="4" s="1"/>
  <c r="O663" i="4" s="1"/>
  <c r="J637" i="4"/>
  <c r="K637" i="4" s="1"/>
  <c r="L637" i="4" s="1"/>
  <c r="J538" i="4"/>
  <c r="K538" i="4" s="1"/>
  <c r="L538" i="4" s="1"/>
  <c r="H332" i="4"/>
  <c r="I332" i="4" s="1"/>
  <c r="M332" i="4" s="1"/>
  <c r="N332" i="4" s="1"/>
  <c r="O332" i="4" s="1"/>
  <c r="J194" i="4"/>
  <c r="K194" i="4" s="1"/>
  <c r="L194" i="4" s="1"/>
  <c r="J368" i="4"/>
  <c r="K368" i="4" s="1"/>
  <c r="L368" i="4" s="1"/>
  <c r="J609" i="4"/>
  <c r="K609" i="4" s="1"/>
  <c r="L609" i="4" s="1"/>
  <c r="J582" i="4"/>
  <c r="K582" i="4" s="1"/>
  <c r="L582" i="4" s="1"/>
  <c r="F639" i="4"/>
  <c r="H638" i="4"/>
  <c r="I638" i="4" s="1"/>
  <c r="M638" i="4" s="1"/>
  <c r="N638" i="4" s="1"/>
  <c r="O638" i="4" s="1"/>
  <c r="F540" i="4"/>
  <c r="H539" i="4"/>
  <c r="I539" i="4" s="1"/>
  <c r="M539" i="4" s="1"/>
  <c r="N539" i="4" s="1"/>
  <c r="F196" i="4"/>
  <c r="H195" i="4"/>
  <c r="I195" i="4" s="1"/>
  <c r="M195" i="4" s="1"/>
  <c r="N195" i="4" s="1"/>
  <c r="F370" i="4"/>
  <c r="H369" i="4"/>
  <c r="I369" i="4" s="1"/>
  <c r="M369" i="4" s="1"/>
  <c r="N369" i="4" s="1"/>
  <c r="B106" i="4"/>
  <c r="E105" i="4"/>
  <c r="F131" i="4"/>
  <c r="H130" i="4"/>
  <c r="I130" i="4" s="1"/>
  <c r="M130" i="4" s="1"/>
  <c r="N130" i="4" s="1"/>
  <c r="J129" i="4"/>
  <c r="K129" i="4" s="1"/>
  <c r="L129" i="4" s="1"/>
  <c r="B43" i="4"/>
  <c r="E42" i="4"/>
  <c r="O744" i="4" l="1"/>
  <c r="O130" i="4"/>
  <c r="O539" i="4"/>
  <c r="O195" i="4"/>
  <c r="O369" i="4"/>
  <c r="O102" i="4"/>
  <c r="F164" i="4"/>
  <c r="H163" i="4"/>
  <c r="I163" i="4" s="1"/>
  <c r="M163" i="4" s="1"/>
  <c r="N163" i="4" s="1"/>
  <c r="J162" i="4"/>
  <c r="K162" i="4" s="1"/>
  <c r="L162" i="4" s="1"/>
  <c r="F68" i="4"/>
  <c r="H67" i="4"/>
  <c r="I67" i="4" s="1"/>
  <c r="M67" i="4" s="1"/>
  <c r="N67" i="4" s="1"/>
  <c r="J706" i="4"/>
  <c r="K706" i="4" s="1"/>
  <c r="L706" i="4" s="1"/>
  <c r="J306" i="4"/>
  <c r="K306" i="4" s="1"/>
  <c r="L306" i="4" s="1"/>
  <c r="J102" i="4"/>
  <c r="K102" i="4" s="1"/>
  <c r="L102" i="4" s="1"/>
  <c r="J30" i="4"/>
  <c r="K30" i="4" s="1"/>
  <c r="L30" i="4" s="1"/>
  <c r="F478" i="4"/>
  <c r="H477" i="4"/>
  <c r="I477" i="4" s="1"/>
  <c r="M477" i="4" s="1"/>
  <c r="N477" i="4" s="1"/>
  <c r="J250" i="4"/>
  <c r="K250" i="4" s="1"/>
  <c r="L250" i="4" s="1"/>
  <c r="F334" i="4"/>
  <c r="F708" i="4"/>
  <c r="H707" i="4"/>
  <c r="I707" i="4" s="1"/>
  <c r="M707" i="4" s="1"/>
  <c r="N707" i="4" s="1"/>
  <c r="O707" i="4" s="1"/>
  <c r="H307" i="4"/>
  <c r="I307" i="4" s="1"/>
  <c r="M307" i="4" s="1"/>
  <c r="N307" i="4" s="1"/>
  <c r="O307" i="4" s="1"/>
  <c r="F308" i="4"/>
  <c r="J508" i="4"/>
  <c r="K508" i="4" s="1"/>
  <c r="L508" i="4" s="1"/>
  <c r="F15" i="4"/>
  <c r="H14" i="4"/>
  <c r="I14" i="4" s="1"/>
  <c r="F104" i="4"/>
  <c r="H103" i="4"/>
  <c r="I103" i="4" s="1"/>
  <c r="M103" i="4" s="1"/>
  <c r="N103" i="4" s="1"/>
  <c r="J435" i="4"/>
  <c r="K435" i="4" s="1"/>
  <c r="L435" i="4" s="1"/>
  <c r="J66" i="4"/>
  <c r="K66" i="4" s="1"/>
  <c r="L66" i="4" s="1"/>
  <c r="F510" i="4"/>
  <c r="H509" i="4"/>
  <c r="I509" i="4" s="1"/>
  <c r="M509" i="4" s="1"/>
  <c r="N509" i="4" s="1"/>
  <c r="O509" i="4" s="1"/>
  <c r="F437" i="4"/>
  <c r="H436" i="4"/>
  <c r="I436" i="4" s="1"/>
  <c r="M436" i="4" s="1"/>
  <c r="N436" i="4" s="1"/>
  <c r="O436" i="4" s="1"/>
  <c r="F32" i="4"/>
  <c r="H31" i="4"/>
  <c r="I31" i="4" s="1"/>
  <c r="M31" i="4" s="1"/>
  <c r="N31" i="4" s="1"/>
  <c r="F252" i="4"/>
  <c r="H251" i="4"/>
  <c r="I251" i="4" s="1"/>
  <c r="M251" i="4" s="1"/>
  <c r="N251" i="4" s="1"/>
  <c r="O251" i="4" s="1"/>
  <c r="J13" i="4"/>
  <c r="K13" i="4" s="1"/>
  <c r="L13" i="4" s="1"/>
  <c r="J476" i="4"/>
  <c r="K476" i="4" s="1"/>
  <c r="L476" i="4" s="1"/>
  <c r="S317" i="6"/>
  <c r="K317" i="6"/>
  <c r="N317" i="6" s="1"/>
  <c r="O317" i="6" s="1"/>
  <c r="Q317" i="6" s="1"/>
  <c r="M317" i="6"/>
  <c r="R317" i="6" s="1"/>
  <c r="J317" i="6"/>
  <c r="G211" i="6"/>
  <c r="H211" i="6" s="1"/>
  <c r="F212" i="6"/>
  <c r="L318" i="6"/>
  <c r="P318" i="6"/>
  <c r="I318" i="6"/>
  <c r="P156" i="6"/>
  <c r="L156" i="6"/>
  <c r="I156" i="6"/>
  <c r="G677" i="6"/>
  <c r="H677" i="6" s="1"/>
  <c r="F678" i="6"/>
  <c r="L555" i="6"/>
  <c r="I555" i="6"/>
  <c r="P555" i="6"/>
  <c r="K240" i="6"/>
  <c r="N240" i="6" s="1"/>
  <c r="O240" i="6" s="1"/>
  <c r="Q240" i="6" s="1"/>
  <c r="J240" i="6"/>
  <c r="S240" i="6"/>
  <c r="M240" i="6"/>
  <c r="R240" i="6" s="1"/>
  <c r="G461" i="6"/>
  <c r="H461" i="6" s="1"/>
  <c r="F462" i="6"/>
  <c r="M155" i="6"/>
  <c r="R155" i="6" s="1"/>
  <c r="J155" i="6"/>
  <c r="K155" i="6"/>
  <c r="N155" i="6" s="1"/>
  <c r="O155" i="6" s="1"/>
  <c r="Q155" i="6" s="1"/>
  <c r="S155" i="6"/>
  <c r="K711" i="6"/>
  <c r="N711" i="6" s="1"/>
  <c r="O711" i="6" s="1"/>
  <c r="Q711" i="6" s="1"/>
  <c r="J711" i="6"/>
  <c r="S711" i="6"/>
  <c r="M711" i="6"/>
  <c r="R711" i="6" s="1"/>
  <c r="B107" i="6"/>
  <c r="E106" i="6"/>
  <c r="G106" i="6" s="1"/>
  <c r="H106" i="6" s="1"/>
  <c r="S459" i="6"/>
  <c r="K459" i="6"/>
  <c r="N459" i="6" s="1"/>
  <c r="O459" i="6" s="1"/>
  <c r="Q459" i="6" s="1"/>
  <c r="J459" i="6"/>
  <c r="M459" i="6"/>
  <c r="R459" i="6" s="1"/>
  <c r="B38" i="6"/>
  <c r="E37" i="6"/>
  <c r="F634" i="6"/>
  <c r="G633" i="6"/>
  <c r="H633" i="6" s="1"/>
  <c r="P71" i="6"/>
  <c r="L71" i="6"/>
  <c r="I71" i="6"/>
  <c r="F297" i="6"/>
  <c r="G296" i="6"/>
  <c r="H296" i="6" s="1"/>
  <c r="L210" i="6"/>
  <c r="P210" i="6"/>
  <c r="I210" i="6"/>
  <c r="I388" i="6"/>
  <c r="L388" i="6"/>
  <c r="P388" i="6"/>
  <c r="M103" i="6"/>
  <c r="R103" i="6" s="1"/>
  <c r="K103" i="6"/>
  <c r="N103" i="6" s="1"/>
  <c r="O103" i="6" s="1"/>
  <c r="Q103" i="6" s="1"/>
  <c r="J103" i="6"/>
  <c r="S103" i="6"/>
  <c r="F320" i="6"/>
  <c r="J675" i="6"/>
  <c r="S675" i="6"/>
  <c r="M675" i="6"/>
  <c r="R675" i="6" s="1"/>
  <c r="K675" i="6"/>
  <c r="N675" i="6" s="1"/>
  <c r="O675" i="6" s="1"/>
  <c r="Q675" i="6" s="1"/>
  <c r="F107" i="6"/>
  <c r="G355" i="6"/>
  <c r="H355" i="6" s="1"/>
  <c r="F356" i="6"/>
  <c r="J209" i="6"/>
  <c r="K209" i="6"/>
  <c r="N209" i="6" s="1"/>
  <c r="O209" i="6" s="1"/>
  <c r="Q209" i="6" s="1"/>
  <c r="S209" i="6"/>
  <c r="M209" i="6"/>
  <c r="R209" i="6" s="1"/>
  <c r="F158" i="6"/>
  <c r="G157" i="6"/>
  <c r="H157" i="6" s="1"/>
  <c r="P712" i="6"/>
  <c r="L712" i="6"/>
  <c r="I712" i="6"/>
  <c r="I676" i="6"/>
  <c r="L676" i="6"/>
  <c r="P676" i="6"/>
  <c r="J70" i="6"/>
  <c r="M70" i="6"/>
  <c r="R70" i="6" s="1"/>
  <c r="S70" i="6"/>
  <c r="K70" i="6"/>
  <c r="N70" i="6" s="1"/>
  <c r="O70" i="6" s="1"/>
  <c r="Q70" i="6" s="1"/>
  <c r="P460" i="6"/>
  <c r="L460" i="6"/>
  <c r="I460" i="6"/>
  <c r="P487" i="6"/>
  <c r="L487" i="6"/>
  <c r="I487" i="6"/>
  <c r="S486" i="6"/>
  <c r="K486" i="6"/>
  <c r="N486" i="6" s="1"/>
  <c r="O486" i="6" s="1"/>
  <c r="Q486" i="6" s="1"/>
  <c r="J486" i="6"/>
  <c r="M486" i="6"/>
  <c r="R486" i="6" s="1"/>
  <c r="G389" i="6"/>
  <c r="H389" i="6" s="1"/>
  <c r="F390" i="6"/>
  <c r="P105" i="6"/>
  <c r="I105" i="6"/>
  <c r="L105" i="6"/>
  <c r="F243" i="6"/>
  <c r="G242" i="6"/>
  <c r="H242" i="6" s="1"/>
  <c r="J186" i="6"/>
  <c r="M186" i="6"/>
  <c r="R186" i="6" s="1"/>
  <c r="S186" i="6"/>
  <c r="K186" i="6"/>
  <c r="N186" i="6" s="1"/>
  <c r="O186" i="6" s="1"/>
  <c r="Q186" i="6" s="1"/>
  <c r="F714" i="6"/>
  <c r="G713" i="6"/>
  <c r="H713" i="6" s="1"/>
  <c r="J34" i="6"/>
  <c r="M34" i="6"/>
  <c r="R34" i="6" s="1"/>
  <c r="S34" i="6"/>
  <c r="K34" i="6"/>
  <c r="N34" i="6" s="1"/>
  <c r="O34" i="6" s="1"/>
  <c r="Q34" i="6" s="1"/>
  <c r="G188" i="6"/>
  <c r="H188" i="6" s="1"/>
  <c r="F189" i="6"/>
  <c r="I354" i="6"/>
  <c r="L354" i="6"/>
  <c r="P354" i="6"/>
  <c r="P35" i="6"/>
  <c r="L35" i="6"/>
  <c r="I35" i="6"/>
  <c r="P420" i="6"/>
  <c r="L420" i="6"/>
  <c r="I420" i="6"/>
  <c r="B320" i="6"/>
  <c r="E319" i="6"/>
  <c r="G266" i="6"/>
  <c r="H266" i="6" s="1"/>
  <c r="F267" i="6"/>
  <c r="P104" i="6"/>
  <c r="L104" i="6"/>
  <c r="I104" i="6"/>
  <c r="J631" i="6"/>
  <c r="S631" i="6"/>
  <c r="M631" i="6"/>
  <c r="R631" i="6" s="1"/>
  <c r="K631" i="6"/>
  <c r="N631" i="6" s="1"/>
  <c r="O631" i="6" s="1"/>
  <c r="Q631" i="6" s="1"/>
  <c r="I610" i="6"/>
  <c r="L610" i="6"/>
  <c r="P610" i="6"/>
  <c r="P517" i="6"/>
  <c r="L517" i="6"/>
  <c r="I517" i="6"/>
  <c r="F39" i="6"/>
  <c r="F489" i="6"/>
  <c r="G488" i="6"/>
  <c r="H488" i="6" s="1"/>
  <c r="S387" i="6"/>
  <c r="K387" i="6"/>
  <c r="N387" i="6" s="1"/>
  <c r="O387" i="6" s="1"/>
  <c r="Q387" i="6" s="1"/>
  <c r="M387" i="6"/>
  <c r="R387" i="6" s="1"/>
  <c r="J387" i="6"/>
  <c r="M294" i="6"/>
  <c r="R294" i="6" s="1"/>
  <c r="S294" i="6"/>
  <c r="K294" i="6"/>
  <c r="N294" i="6" s="1"/>
  <c r="O294" i="6" s="1"/>
  <c r="Q294" i="6" s="1"/>
  <c r="J294" i="6"/>
  <c r="S264" i="6"/>
  <c r="K264" i="6"/>
  <c r="N264" i="6" s="1"/>
  <c r="O264" i="6" s="1"/>
  <c r="Q264" i="6" s="1"/>
  <c r="J264" i="6"/>
  <c r="M264" i="6"/>
  <c r="R264" i="6" s="1"/>
  <c r="P187" i="6"/>
  <c r="L187" i="6"/>
  <c r="I187" i="6"/>
  <c r="J554" i="6"/>
  <c r="S554" i="6"/>
  <c r="M554" i="6"/>
  <c r="R554" i="6" s="1"/>
  <c r="K554" i="6"/>
  <c r="N554" i="6" s="1"/>
  <c r="O554" i="6" s="1"/>
  <c r="Q554" i="6" s="1"/>
  <c r="P241" i="6"/>
  <c r="L241" i="6"/>
  <c r="I241" i="6"/>
  <c r="K516" i="6"/>
  <c r="N516" i="6" s="1"/>
  <c r="O516" i="6" s="1"/>
  <c r="Q516" i="6" s="1"/>
  <c r="J516" i="6"/>
  <c r="S516" i="6"/>
  <c r="M516" i="6"/>
  <c r="R516" i="6" s="1"/>
  <c r="F422" i="6"/>
  <c r="G421" i="6"/>
  <c r="H421" i="6" s="1"/>
  <c r="P265" i="6"/>
  <c r="L265" i="6"/>
  <c r="I265" i="6"/>
  <c r="G556" i="6"/>
  <c r="H556" i="6" s="1"/>
  <c r="F557" i="6"/>
  <c r="S353" i="6"/>
  <c r="K353" i="6"/>
  <c r="N353" i="6" s="1"/>
  <c r="O353" i="6" s="1"/>
  <c r="Q353" i="6" s="1"/>
  <c r="M353" i="6"/>
  <c r="R353" i="6" s="1"/>
  <c r="J353" i="6"/>
  <c r="K419" i="6"/>
  <c r="N419" i="6" s="1"/>
  <c r="O419" i="6" s="1"/>
  <c r="Q419" i="6" s="1"/>
  <c r="J419" i="6"/>
  <c r="S419" i="6"/>
  <c r="M419" i="6"/>
  <c r="R419" i="6" s="1"/>
  <c r="F612" i="6"/>
  <c r="G611" i="6"/>
  <c r="H611" i="6" s="1"/>
  <c r="F519" i="6"/>
  <c r="G518" i="6"/>
  <c r="H518" i="6" s="1"/>
  <c r="G36" i="6"/>
  <c r="H36" i="6" s="1"/>
  <c r="P632" i="6"/>
  <c r="L632" i="6"/>
  <c r="I632" i="6"/>
  <c r="G72" i="6"/>
  <c r="H72" i="6" s="1"/>
  <c r="F73" i="6"/>
  <c r="M609" i="6"/>
  <c r="R609" i="6" s="1"/>
  <c r="J609" i="6"/>
  <c r="S609" i="6"/>
  <c r="K609" i="6"/>
  <c r="N609" i="6" s="1"/>
  <c r="O609" i="6" s="1"/>
  <c r="Q609" i="6" s="1"/>
  <c r="P295" i="6"/>
  <c r="L295" i="6"/>
  <c r="I295" i="6"/>
  <c r="B340" i="4"/>
  <c r="E339" i="4"/>
  <c r="J369" i="4"/>
  <c r="K369" i="4" s="1"/>
  <c r="L369" i="4" s="1"/>
  <c r="F640" i="4"/>
  <c r="H639" i="4"/>
  <c r="I639" i="4" s="1"/>
  <c r="M639" i="4" s="1"/>
  <c r="N639" i="4" s="1"/>
  <c r="O639" i="4" s="1"/>
  <c r="F221" i="4"/>
  <c r="H220" i="4"/>
  <c r="I220" i="4" s="1"/>
  <c r="M220" i="4" s="1"/>
  <c r="N220" i="4" s="1"/>
  <c r="J539" i="4"/>
  <c r="K539" i="4" s="1"/>
  <c r="L539" i="4" s="1"/>
  <c r="J663" i="4"/>
  <c r="K663" i="4" s="1"/>
  <c r="L663" i="4" s="1"/>
  <c r="B107" i="4"/>
  <c r="E106" i="4"/>
  <c r="J195" i="4"/>
  <c r="K195" i="4" s="1"/>
  <c r="L195" i="4" s="1"/>
  <c r="F541" i="4"/>
  <c r="H540" i="4"/>
  <c r="I540" i="4" s="1"/>
  <c r="M540" i="4" s="1"/>
  <c r="N540" i="4" s="1"/>
  <c r="F665" i="4"/>
  <c r="H664" i="4"/>
  <c r="I664" i="4" s="1"/>
  <c r="M664" i="4" s="1"/>
  <c r="N664" i="4" s="1"/>
  <c r="F278" i="4"/>
  <c r="H277" i="4"/>
  <c r="I277" i="4" s="1"/>
  <c r="M277" i="4" s="1"/>
  <c r="N277" i="4" s="1"/>
  <c r="O277" i="4" s="1"/>
  <c r="J744" i="4"/>
  <c r="K744" i="4" s="1"/>
  <c r="L744" i="4" s="1"/>
  <c r="F406" i="4"/>
  <c r="H405" i="4"/>
  <c r="I405" i="4" s="1"/>
  <c r="M405" i="4" s="1"/>
  <c r="N405" i="4" s="1"/>
  <c r="O405" i="4" s="1"/>
  <c r="F585" i="4"/>
  <c r="H584" i="4"/>
  <c r="I584" i="4" s="1"/>
  <c r="M584" i="4" s="1"/>
  <c r="N584" i="4" s="1"/>
  <c r="O584" i="4" s="1"/>
  <c r="H333" i="4"/>
  <c r="I333" i="4" s="1"/>
  <c r="M333" i="4" s="1"/>
  <c r="N333" i="4" s="1"/>
  <c r="O333" i="4" s="1"/>
  <c r="J610" i="4"/>
  <c r="K610" i="4" s="1"/>
  <c r="L610" i="4" s="1"/>
  <c r="F371" i="4"/>
  <c r="H370" i="4"/>
  <c r="I370" i="4" s="1"/>
  <c r="M370" i="4" s="1"/>
  <c r="N370" i="4" s="1"/>
  <c r="O370" i="4" s="1"/>
  <c r="J276" i="4"/>
  <c r="K276" i="4" s="1"/>
  <c r="L276" i="4" s="1"/>
  <c r="F612" i="4"/>
  <c r="H611" i="4"/>
  <c r="I611" i="4" s="1"/>
  <c r="M611" i="4" s="1"/>
  <c r="N611" i="4" s="1"/>
  <c r="O611" i="4" s="1"/>
  <c r="F197" i="4"/>
  <c r="H196" i="4"/>
  <c r="I196" i="4" s="1"/>
  <c r="M196" i="4" s="1"/>
  <c r="N196" i="4" s="1"/>
  <c r="O196" i="4" s="1"/>
  <c r="J638" i="4"/>
  <c r="K638" i="4" s="1"/>
  <c r="L638" i="4" s="1"/>
  <c r="J332" i="4"/>
  <c r="K332" i="4" s="1"/>
  <c r="L332" i="4" s="1"/>
  <c r="F746" i="4"/>
  <c r="H745" i="4"/>
  <c r="I745" i="4" s="1"/>
  <c r="M745" i="4" s="1"/>
  <c r="N745" i="4" s="1"/>
  <c r="J219" i="4"/>
  <c r="K219" i="4" s="1"/>
  <c r="L219" i="4" s="1"/>
  <c r="J404" i="4"/>
  <c r="K404" i="4" s="1"/>
  <c r="L404" i="4" s="1"/>
  <c r="J583" i="4"/>
  <c r="K583" i="4" s="1"/>
  <c r="L583" i="4" s="1"/>
  <c r="F132" i="4"/>
  <c r="H131" i="4"/>
  <c r="I131" i="4" s="1"/>
  <c r="M131" i="4" s="1"/>
  <c r="N131" i="4" s="1"/>
  <c r="O131" i="4" s="1"/>
  <c r="J130" i="4"/>
  <c r="K130" i="4" s="1"/>
  <c r="L130" i="4" s="1"/>
  <c r="B44" i="4"/>
  <c r="E43" i="4"/>
  <c r="O67" i="4" l="1"/>
  <c r="O745" i="4"/>
  <c r="O664" i="4"/>
  <c r="O220" i="4"/>
  <c r="O477" i="4"/>
  <c r="O478" i="4"/>
  <c r="O163" i="4"/>
  <c r="O31" i="4"/>
  <c r="O540" i="4"/>
  <c r="O103" i="4"/>
  <c r="F253" i="4"/>
  <c r="H252" i="4"/>
  <c r="I252" i="4" s="1"/>
  <c r="M252" i="4" s="1"/>
  <c r="N252" i="4" s="1"/>
  <c r="O252" i="4" s="1"/>
  <c r="H437" i="4"/>
  <c r="I437" i="4" s="1"/>
  <c r="M437" i="4" s="1"/>
  <c r="N437" i="4" s="1"/>
  <c r="O437" i="4" s="1"/>
  <c r="F438" i="4"/>
  <c r="J509" i="4"/>
  <c r="K509" i="4" s="1"/>
  <c r="L509" i="4" s="1"/>
  <c r="J707" i="4"/>
  <c r="K707" i="4" s="1"/>
  <c r="L707" i="4" s="1"/>
  <c r="F335" i="4"/>
  <c r="J477" i="4"/>
  <c r="K477" i="4" s="1"/>
  <c r="L477" i="4" s="1"/>
  <c r="J163" i="4"/>
  <c r="K163" i="4" s="1"/>
  <c r="L163" i="4" s="1"/>
  <c r="F33" i="4"/>
  <c r="H32" i="4"/>
  <c r="I32" i="4" s="1"/>
  <c r="M32" i="4" s="1"/>
  <c r="N32" i="4" s="1"/>
  <c r="O32" i="4" s="1"/>
  <c r="H510" i="4"/>
  <c r="I510" i="4" s="1"/>
  <c r="M510" i="4" s="1"/>
  <c r="N510" i="4" s="1"/>
  <c r="O510" i="4" s="1"/>
  <c r="F511" i="4"/>
  <c r="J103" i="4"/>
  <c r="K103" i="4" s="1"/>
  <c r="L103" i="4" s="1"/>
  <c r="F16" i="4"/>
  <c r="H15" i="4"/>
  <c r="I15" i="4" s="1"/>
  <c r="H308" i="4"/>
  <c r="I308" i="4" s="1"/>
  <c r="M308" i="4" s="1"/>
  <c r="N308" i="4" s="1"/>
  <c r="O308" i="4" s="1"/>
  <c r="F309" i="4"/>
  <c r="F709" i="4"/>
  <c r="H708" i="4"/>
  <c r="I708" i="4" s="1"/>
  <c r="M708" i="4" s="1"/>
  <c r="N708" i="4" s="1"/>
  <c r="O708" i="4" s="1"/>
  <c r="F479" i="4"/>
  <c r="H478" i="4"/>
  <c r="I478" i="4" s="1"/>
  <c r="M478" i="4" s="1"/>
  <c r="N478" i="4" s="1"/>
  <c r="J251" i="4"/>
  <c r="K251" i="4" s="1"/>
  <c r="L251" i="4" s="1"/>
  <c r="F105" i="4"/>
  <c r="H104" i="4"/>
  <c r="I104" i="4" s="1"/>
  <c r="M104" i="4" s="1"/>
  <c r="N104" i="4" s="1"/>
  <c r="O104" i="4" s="1"/>
  <c r="J307" i="4"/>
  <c r="K307" i="4" s="1"/>
  <c r="L307" i="4" s="1"/>
  <c r="J31" i="4"/>
  <c r="K31" i="4" s="1"/>
  <c r="L31" i="4" s="1"/>
  <c r="J436" i="4"/>
  <c r="K436" i="4" s="1"/>
  <c r="L436" i="4" s="1"/>
  <c r="J14" i="4"/>
  <c r="K14" i="4" s="1"/>
  <c r="L14" i="4" s="1"/>
  <c r="J67" i="4"/>
  <c r="K67" i="4" s="1"/>
  <c r="L67" i="4" s="1"/>
  <c r="F69" i="4"/>
  <c r="H68" i="4"/>
  <c r="I68" i="4" s="1"/>
  <c r="M68" i="4" s="1"/>
  <c r="N68" i="4" s="1"/>
  <c r="O68" i="4" s="1"/>
  <c r="F165" i="4"/>
  <c r="H164" i="4"/>
  <c r="I164" i="4" s="1"/>
  <c r="M164" i="4" s="1"/>
  <c r="N164" i="4" s="1"/>
  <c r="P518" i="6"/>
  <c r="L518" i="6"/>
  <c r="I518" i="6"/>
  <c r="F613" i="6"/>
  <c r="G613" i="6" s="1"/>
  <c r="H613" i="6" s="1"/>
  <c r="G612" i="6"/>
  <c r="H612" i="6" s="1"/>
  <c r="J241" i="6"/>
  <c r="S241" i="6"/>
  <c r="M241" i="6"/>
  <c r="R241" i="6" s="1"/>
  <c r="K241" i="6"/>
  <c r="N241" i="6" s="1"/>
  <c r="O241" i="6" s="1"/>
  <c r="Q241" i="6" s="1"/>
  <c r="K104" i="6"/>
  <c r="N104" i="6" s="1"/>
  <c r="O104" i="6" s="1"/>
  <c r="Q104" i="6" s="1"/>
  <c r="J104" i="6"/>
  <c r="S104" i="6"/>
  <c r="M104" i="6"/>
  <c r="R104" i="6" s="1"/>
  <c r="P242" i="6"/>
  <c r="L242" i="6"/>
  <c r="I242" i="6"/>
  <c r="P157" i="6"/>
  <c r="L157" i="6"/>
  <c r="I157" i="6"/>
  <c r="I106" i="6"/>
  <c r="L106" i="6"/>
  <c r="P106" i="6"/>
  <c r="F635" i="6"/>
  <c r="G634" i="6"/>
  <c r="H634" i="6" s="1"/>
  <c r="B108" i="6"/>
  <c r="E108" i="6" s="1"/>
  <c r="E107" i="6"/>
  <c r="G107" i="6" s="1"/>
  <c r="H107" i="6" s="1"/>
  <c r="J555" i="6"/>
  <c r="S555" i="6"/>
  <c r="M555" i="6"/>
  <c r="R555" i="6" s="1"/>
  <c r="K555" i="6"/>
  <c r="N555" i="6" s="1"/>
  <c r="O555" i="6" s="1"/>
  <c r="Q555" i="6" s="1"/>
  <c r="M156" i="6"/>
  <c r="R156" i="6" s="1"/>
  <c r="J156" i="6"/>
  <c r="K156" i="6"/>
  <c r="N156" i="6" s="1"/>
  <c r="O156" i="6" s="1"/>
  <c r="Q156" i="6" s="1"/>
  <c r="S156" i="6"/>
  <c r="G73" i="6"/>
  <c r="H73" i="6" s="1"/>
  <c r="F74" i="6"/>
  <c r="F520" i="6"/>
  <c r="G519" i="6"/>
  <c r="H519" i="6" s="1"/>
  <c r="G557" i="6"/>
  <c r="H557" i="6" s="1"/>
  <c r="F558" i="6"/>
  <c r="F40" i="6"/>
  <c r="P188" i="6"/>
  <c r="L188" i="6"/>
  <c r="I188" i="6"/>
  <c r="F244" i="6"/>
  <c r="G243" i="6"/>
  <c r="H243" i="6" s="1"/>
  <c r="G390" i="6"/>
  <c r="H390" i="6" s="1"/>
  <c r="F391" i="6"/>
  <c r="J712" i="6"/>
  <c r="S712" i="6"/>
  <c r="M712" i="6"/>
  <c r="R712" i="6" s="1"/>
  <c r="K712" i="6"/>
  <c r="N712" i="6" s="1"/>
  <c r="O712" i="6" s="1"/>
  <c r="Q712" i="6" s="1"/>
  <c r="F159" i="6"/>
  <c r="G158" i="6"/>
  <c r="H158" i="6" s="1"/>
  <c r="F108" i="6"/>
  <c r="G37" i="6"/>
  <c r="H37" i="6" s="1"/>
  <c r="G462" i="6"/>
  <c r="H462" i="6" s="1"/>
  <c r="F463" i="6"/>
  <c r="P266" i="6"/>
  <c r="L266" i="6"/>
  <c r="I266" i="6"/>
  <c r="F190" i="6"/>
  <c r="G190" i="6" s="1"/>
  <c r="H190" i="6" s="1"/>
  <c r="G189" i="6"/>
  <c r="H189" i="6" s="1"/>
  <c r="J318" i="6"/>
  <c r="K318" i="6"/>
  <c r="N318" i="6" s="1"/>
  <c r="O318" i="6" s="1"/>
  <c r="Q318" i="6" s="1"/>
  <c r="S318" i="6"/>
  <c r="M318" i="6"/>
  <c r="R318" i="6" s="1"/>
  <c r="J71" i="6"/>
  <c r="M71" i="6"/>
  <c r="R71" i="6" s="1"/>
  <c r="S71" i="6"/>
  <c r="K71" i="6"/>
  <c r="N71" i="6" s="1"/>
  <c r="O71" i="6" s="1"/>
  <c r="Q71" i="6" s="1"/>
  <c r="M295" i="6"/>
  <c r="R295" i="6" s="1"/>
  <c r="S295" i="6"/>
  <c r="K295" i="6"/>
  <c r="N295" i="6" s="1"/>
  <c r="O295" i="6" s="1"/>
  <c r="Q295" i="6" s="1"/>
  <c r="J295" i="6"/>
  <c r="P72" i="6"/>
  <c r="L72" i="6"/>
  <c r="I72" i="6"/>
  <c r="P36" i="6"/>
  <c r="L36" i="6"/>
  <c r="I36" i="6"/>
  <c r="S105" i="6"/>
  <c r="K105" i="6"/>
  <c r="N105" i="6" s="1"/>
  <c r="O105" i="6" s="1"/>
  <c r="Q105" i="6" s="1"/>
  <c r="J105" i="6"/>
  <c r="M105" i="6"/>
  <c r="R105" i="6" s="1"/>
  <c r="L556" i="6"/>
  <c r="I556" i="6"/>
  <c r="P556" i="6"/>
  <c r="P421" i="6"/>
  <c r="L421" i="6"/>
  <c r="I421" i="6"/>
  <c r="P488" i="6"/>
  <c r="L488" i="6"/>
  <c r="I488" i="6"/>
  <c r="J517" i="6"/>
  <c r="S517" i="6"/>
  <c r="M517" i="6"/>
  <c r="R517" i="6" s="1"/>
  <c r="K517" i="6"/>
  <c r="N517" i="6" s="1"/>
  <c r="O517" i="6" s="1"/>
  <c r="Q517" i="6" s="1"/>
  <c r="B321" i="6"/>
  <c r="E320" i="6"/>
  <c r="G320" i="6" s="1"/>
  <c r="H320" i="6" s="1"/>
  <c r="J35" i="6"/>
  <c r="M35" i="6"/>
  <c r="R35" i="6" s="1"/>
  <c r="S35" i="6"/>
  <c r="K35" i="6"/>
  <c r="N35" i="6" s="1"/>
  <c r="O35" i="6" s="1"/>
  <c r="Q35" i="6" s="1"/>
  <c r="P713" i="6"/>
  <c r="L713" i="6"/>
  <c r="I713" i="6"/>
  <c r="I389" i="6"/>
  <c r="L389" i="6"/>
  <c r="P389" i="6"/>
  <c r="S460" i="6"/>
  <c r="K460" i="6"/>
  <c r="N460" i="6" s="1"/>
  <c r="O460" i="6" s="1"/>
  <c r="Q460" i="6" s="1"/>
  <c r="J460" i="6"/>
  <c r="M460" i="6"/>
  <c r="R460" i="6" s="1"/>
  <c r="G356" i="6"/>
  <c r="H356" i="6" s="1"/>
  <c r="F357" i="6"/>
  <c r="G319" i="6"/>
  <c r="H319" i="6" s="1"/>
  <c r="S388" i="6"/>
  <c r="K388" i="6"/>
  <c r="N388" i="6" s="1"/>
  <c r="O388" i="6" s="1"/>
  <c r="Q388" i="6" s="1"/>
  <c r="M388" i="6"/>
  <c r="R388" i="6" s="1"/>
  <c r="J388" i="6"/>
  <c r="P296" i="6"/>
  <c r="L296" i="6"/>
  <c r="I296" i="6"/>
  <c r="B39" i="6"/>
  <c r="E38" i="6"/>
  <c r="P461" i="6"/>
  <c r="L461" i="6"/>
  <c r="I461" i="6"/>
  <c r="G678" i="6"/>
  <c r="H678" i="6" s="1"/>
  <c r="F679" i="6"/>
  <c r="G212" i="6"/>
  <c r="H212" i="6" s="1"/>
  <c r="F213" i="6"/>
  <c r="S632" i="6"/>
  <c r="K632" i="6"/>
  <c r="N632" i="6" s="1"/>
  <c r="O632" i="6" s="1"/>
  <c r="Q632" i="6" s="1"/>
  <c r="J632" i="6"/>
  <c r="M632" i="6"/>
  <c r="R632" i="6" s="1"/>
  <c r="I611" i="6"/>
  <c r="L611" i="6"/>
  <c r="P611" i="6"/>
  <c r="S265" i="6"/>
  <c r="K265" i="6"/>
  <c r="N265" i="6" s="1"/>
  <c r="O265" i="6" s="1"/>
  <c r="Q265" i="6" s="1"/>
  <c r="J265" i="6"/>
  <c r="M265" i="6"/>
  <c r="R265" i="6" s="1"/>
  <c r="F423" i="6"/>
  <c r="G422" i="6"/>
  <c r="H422" i="6" s="1"/>
  <c r="J187" i="6"/>
  <c r="M187" i="6"/>
  <c r="R187" i="6" s="1"/>
  <c r="S187" i="6"/>
  <c r="K187" i="6"/>
  <c r="N187" i="6" s="1"/>
  <c r="O187" i="6" s="1"/>
  <c r="Q187" i="6" s="1"/>
  <c r="F490" i="6"/>
  <c r="G489" i="6"/>
  <c r="H489" i="6" s="1"/>
  <c r="M610" i="6"/>
  <c r="R610" i="6" s="1"/>
  <c r="J610" i="6"/>
  <c r="S610" i="6"/>
  <c r="K610" i="6"/>
  <c r="N610" i="6" s="1"/>
  <c r="O610" i="6" s="1"/>
  <c r="Q610" i="6" s="1"/>
  <c r="G267" i="6"/>
  <c r="H267" i="6" s="1"/>
  <c r="F268" i="6"/>
  <c r="J420" i="6"/>
  <c r="S420" i="6"/>
  <c r="M420" i="6"/>
  <c r="R420" i="6" s="1"/>
  <c r="K420" i="6"/>
  <c r="N420" i="6" s="1"/>
  <c r="O420" i="6" s="1"/>
  <c r="Q420" i="6" s="1"/>
  <c r="S354" i="6"/>
  <c r="K354" i="6"/>
  <c r="N354" i="6" s="1"/>
  <c r="O354" i="6" s="1"/>
  <c r="Q354" i="6" s="1"/>
  <c r="M354" i="6"/>
  <c r="R354" i="6" s="1"/>
  <c r="J354" i="6"/>
  <c r="G714" i="6"/>
  <c r="H714" i="6" s="1"/>
  <c r="F715" i="6"/>
  <c r="S487" i="6"/>
  <c r="K487" i="6"/>
  <c r="N487" i="6" s="1"/>
  <c r="O487" i="6" s="1"/>
  <c r="Q487" i="6" s="1"/>
  <c r="J487" i="6"/>
  <c r="M487" i="6"/>
  <c r="R487" i="6" s="1"/>
  <c r="J676" i="6"/>
  <c r="S676" i="6"/>
  <c r="M676" i="6"/>
  <c r="R676" i="6" s="1"/>
  <c r="K676" i="6"/>
  <c r="N676" i="6" s="1"/>
  <c r="O676" i="6" s="1"/>
  <c r="Q676" i="6" s="1"/>
  <c r="I355" i="6"/>
  <c r="L355" i="6"/>
  <c r="P355" i="6"/>
  <c r="F321" i="6"/>
  <c r="J210" i="6"/>
  <c r="K210" i="6"/>
  <c r="N210" i="6" s="1"/>
  <c r="O210" i="6" s="1"/>
  <c r="Q210" i="6" s="1"/>
  <c r="S210" i="6"/>
  <c r="M210" i="6"/>
  <c r="R210" i="6" s="1"/>
  <c r="F298" i="6"/>
  <c r="G298" i="6" s="1"/>
  <c r="H298" i="6" s="1"/>
  <c r="G297" i="6"/>
  <c r="H297" i="6" s="1"/>
  <c r="P633" i="6"/>
  <c r="L633" i="6"/>
  <c r="I633" i="6"/>
  <c r="I677" i="6"/>
  <c r="L677" i="6"/>
  <c r="P677" i="6"/>
  <c r="L211" i="6"/>
  <c r="P211" i="6"/>
  <c r="I211" i="6"/>
  <c r="B341" i="4"/>
  <c r="E340" i="4"/>
  <c r="F279" i="4"/>
  <c r="H278" i="4"/>
  <c r="I278" i="4" s="1"/>
  <c r="M278" i="4" s="1"/>
  <c r="N278" i="4" s="1"/>
  <c r="O278" i="4" s="1"/>
  <c r="J196" i="4"/>
  <c r="K196" i="4" s="1"/>
  <c r="L196" i="4" s="1"/>
  <c r="F372" i="4"/>
  <c r="H371" i="4"/>
  <c r="I371" i="4" s="1"/>
  <c r="M371" i="4" s="1"/>
  <c r="N371" i="4" s="1"/>
  <c r="J584" i="4"/>
  <c r="K584" i="4" s="1"/>
  <c r="L584" i="4" s="1"/>
  <c r="F407" i="4"/>
  <c r="H406" i="4"/>
  <c r="I406" i="4" s="1"/>
  <c r="M406" i="4" s="1"/>
  <c r="N406" i="4" s="1"/>
  <c r="O406" i="4" s="1"/>
  <c r="F666" i="4"/>
  <c r="H665" i="4"/>
  <c r="I665" i="4" s="1"/>
  <c r="M665" i="4" s="1"/>
  <c r="N665" i="4" s="1"/>
  <c r="O665" i="4" s="1"/>
  <c r="J540" i="4"/>
  <c r="K540" i="4" s="1"/>
  <c r="L540" i="4" s="1"/>
  <c r="J220" i="4"/>
  <c r="K220" i="4" s="1"/>
  <c r="L220" i="4" s="1"/>
  <c r="J639" i="4"/>
  <c r="K639" i="4" s="1"/>
  <c r="L639" i="4" s="1"/>
  <c r="J370" i="4"/>
  <c r="K370" i="4" s="1"/>
  <c r="L370" i="4" s="1"/>
  <c r="J745" i="4"/>
  <c r="K745" i="4" s="1"/>
  <c r="L745" i="4" s="1"/>
  <c r="F198" i="4"/>
  <c r="H197" i="4"/>
  <c r="I197" i="4" s="1"/>
  <c r="M197" i="4" s="1"/>
  <c r="N197" i="4" s="1"/>
  <c r="O197" i="4" s="1"/>
  <c r="J611" i="4"/>
  <c r="K611" i="4" s="1"/>
  <c r="L611" i="4" s="1"/>
  <c r="J333" i="4"/>
  <c r="K333" i="4" s="1"/>
  <c r="L333" i="4" s="1"/>
  <c r="F586" i="4"/>
  <c r="H585" i="4"/>
  <c r="I585" i="4" s="1"/>
  <c r="M585" i="4" s="1"/>
  <c r="N585" i="4" s="1"/>
  <c r="O585" i="4" s="1"/>
  <c r="F542" i="4"/>
  <c r="H541" i="4"/>
  <c r="I541" i="4" s="1"/>
  <c r="M541" i="4" s="1"/>
  <c r="N541" i="4" s="1"/>
  <c r="O541" i="4" s="1"/>
  <c r="F222" i="4"/>
  <c r="H221" i="4"/>
  <c r="I221" i="4" s="1"/>
  <c r="M221" i="4" s="1"/>
  <c r="N221" i="4" s="1"/>
  <c r="O221" i="4" s="1"/>
  <c r="F641" i="4"/>
  <c r="H640" i="4"/>
  <c r="I640" i="4" s="1"/>
  <c r="M640" i="4" s="1"/>
  <c r="N640" i="4" s="1"/>
  <c r="O640" i="4" s="1"/>
  <c r="J405" i="4"/>
  <c r="K405" i="4" s="1"/>
  <c r="L405" i="4" s="1"/>
  <c r="F747" i="4"/>
  <c r="H746" i="4"/>
  <c r="I746" i="4" s="1"/>
  <c r="M746" i="4" s="1"/>
  <c r="N746" i="4" s="1"/>
  <c r="O746" i="4" s="1"/>
  <c r="F613" i="4"/>
  <c r="H612" i="4"/>
  <c r="I612" i="4" s="1"/>
  <c r="M612" i="4" s="1"/>
  <c r="N612" i="4" s="1"/>
  <c r="O612" i="4" s="1"/>
  <c r="H334" i="4"/>
  <c r="I334" i="4" s="1"/>
  <c r="M334" i="4" s="1"/>
  <c r="N334" i="4" s="1"/>
  <c r="O334" i="4" s="1"/>
  <c r="J277" i="4"/>
  <c r="K277" i="4" s="1"/>
  <c r="L277" i="4" s="1"/>
  <c r="B108" i="4"/>
  <c r="E107" i="4"/>
  <c r="J664" i="4"/>
  <c r="K664" i="4" s="1"/>
  <c r="L664" i="4" s="1"/>
  <c r="J131" i="4"/>
  <c r="K131" i="4" s="1"/>
  <c r="L131" i="4" s="1"/>
  <c r="F133" i="4"/>
  <c r="H132" i="4"/>
  <c r="I132" i="4" s="1"/>
  <c r="M132" i="4" s="1"/>
  <c r="N132" i="4" s="1"/>
  <c r="O132" i="4" s="1"/>
  <c r="B45" i="4"/>
  <c r="E44" i="4"/>
  <c r="O164" i="4" l="1"/>
  <c r="O371" i="4"/>
  <c r="J164" i="4"/>
  <c r="K164" i="4" s="1"/>
  <c r="L164" i="4" s="1"/>
  <c r="F166" i="4"/>
  <c r="H165" i="4"/>
  <c r="I165" i="4" s="1"/>
  <c r="M165" i="4" s="1"/>
  <c r="N165" i="4" s="1"/>
  <c r="F106" i="4"/>
  <c r="H105" i="4"/>
  <c r="I105" i="4" s="1"/>
  <c r="M105" i="4" s="1"/>
  <c r="N105" i="4" s="1"/>
  <c r="O105" i="4" s="1"/>
  <c r="J708" i="4"/>
  <c r="K708" i="4" s="1"/>
  <c r="L708" i="4" s="1"/>
  <c r="J308" i="4"/>
  <c r="K308" i="4" s="1"/>
  <c r="L308" i="4" s="1"/>
  <c r="F17" i="4"/>
  <c r="H16" i="4"/>
  <c r="I16" i="4" s="1"/>
  <c r="F34" i="4"/>
  <c r="H33" i="4"/>
  <c r="I33" i="4" s="1"/>
  <c r="M33" i="4" s="1"/>
  <c r="N33" i="4" s="1"/>
  <c r="H613" i="4"/>
  <c r="I613" i="4" s="1"/>
  <c r="J68" i="4"/>
  <c r="K68" i="4" s="1"/>
  <c r="L68" i="4" s="1"/>
  <c r="J104" i="4"/>
  <c r="K104" i="4" s="1"/>
  <c r="L104" i="4" s="1"/>
  <c r="J478" i="4"/>
  <c r="K478" i="4" s="1"/>
  <c r="L478" i="4" s="1"/>
  <c r="F710" i="4"/>
  <c r="H709" i="4"/>
  <c r="I709" i="4" s="1"/>
  <c r="M709" i="4" s="1"/>
  <c r="N709" i="4" s="1"/>
  <c r="O709" i="4" s="1"/>
  <c r="J32" i="4"/>
  <c r="K32" i="4" s="1"/>
  <c r="L32" i="4" s="1"/>
  <c r="F336" i="4"/>
  <c r="J252" i="4"/>
  <c r="K252" i="4" s="1"/>
  <c r="L252" i="4" s="1"/>
  <c r="F480" i="4"/>
  <c r="H479" i="4"/>
  <c r="I479" i="4" s="1"/>
  <c r="M479" i="4" s="1"/>
  <c r="N479" i="4" s="1"/>
  <c r="O479" i="4" s="1"/>
  <c r="J15" i="4"/>
  <c r="K15" i="4" s="1"/>
  <c r="L15" i="4" s="1"/>
  <c r="F512" i="4"/>
  <c r="H511" i="4"/>
  <c r="I511" i="4" s="1"/>
  <c r="M511" i="4" s="1"/>
  <c r="N511" i="4" s="1"/>
  <c r="O511" i="4" s="1"/>
  <c r="F439" i="4"/>
  <c r="H438" i="4"/>
  <c r="I438" i="4" s="1"/>
  <c r="M438" i="4" s="1"/>
  <c r="N438" i="4" s="1"/>
  <c r="O438" i="4" s="1"/>
  <c r="F70" i="4"/>
  <c r="H69" i="4"/>
  <c r="I69" i="4" s="1"/>
  <c r="M69" i="4" s="1"/>
  <c r="N69" i="4" s="1"/>
  <c r="O69" i="4" s="1"/>
  <c r="H309" i="4"/>
  <c r="I309" i="4" s="1"/>
  <c r="M309" i="4" s="1"/>
  <c r="N309" i="4" s="1"/>
  <c r="O309" i="4" s="1"/>
  <c r="F310" i="4"/>
  <c r="J510" i="4"/>
  <c r="K510" i="4" s="1"/>
  <c r="L510" i="4" s="1"/>
  <c r="J437" i="4"/>
  <c r="K437" i="4" s="1"/>
  <c r="L437" i="4" s="1"/>
  <c r="F254" i="4"/>
  <c r="H253" i="4"/>
  <c r="I253" i="4" s="1"/>
  <c r="M253" i="4" s="1"/>
  <c r="N253" i="4" s="1"/>
  <c r="O253" i="4" s="1"/>
  <c r="G108" i="6"/>
  <c r="H108" i="6" s="1"/>
  <c r="L108" i="6" s="1"/>
  <c r="J106" i="6"/>
  <c r="S106" i="6"/>
  <c r="M106" i="6"/>
  <c r="R106" i="6" s="1"/>
  <c r="K106" i="6"/>
  <c r="N106" i="6" s="1"/>
  <c r="O106" i="6" s="1"/>
  <c r="Q106" i="6" s="1"/>
  <c r="F322" i="6"/>
  <c r="F716" i="6"/>
  <c r="G715" i="6"/>
  <c r="H715" i="6" s="1"/>
  <c r="P489" i="6"/>
  <c r="I489" i="6"/>
  <c r="L489" i="6"/>
  <c r="L212" i="6"/>
  <c r="P212" i="6"/>
  <c r="I212" i="6"/>
  <c r="M296" i="6"/>
  <c r="R296" i="6" s="1"/>
  <c r="S296" i="6"/>
  <c r="K296" i="6"/>
  <c r="N296" i="6" s="1"/>
  <c r="O296" i="6" s="1"/>
  <c r="Q296" i="6" s="1"/>
  <c r="J296" i="6"/>
  <c r="G357" i="6"/>
  <c r="H357" i="6" s="1"/>
  <c r="F358" i="6"/>
  <c r="S389" i="6"/>
  <c r="K389" i="6"/>
  <c r="N389" i="6" s="1"/>
  <c r="O389" i="6" s="1"/>
  <c r="Q389" i="6" s="1"/>
  <c r="M389" i="6"/>
  <c r="R389" i="6" s="1"/>
  <c r="J389" i="6"/>
  <c r="P37" i="6"/>
  <c r="L37" i="6"/>
  <c r="I37" i="6"/>
  <c r="P158" i="6"/>
  <c r="L158" i="6"/>
  <c r="I158" i="6"/>
  <c r="P243" i="6"/>
  <c r="L243" i="6"/>
  <c r="I243" i="6"/>
  <c r="G558" i="6"/>
  <c r="H558" i="6" s="1"/>
  <c r="F559" i="6"/>
  <c r="G74" i="6"/>
  <c r="H74" i="6" s="1"/>
  <c r="F75" i="6"/>
  <c r="P634" i="6"/>
  <c r="L634" i="6"/>
  <c r="I634" i="6"/>
  <c r="S242" i="6"/>
  <c r="M242" i="6"/>
  <c r="R242" i="6" s="1"/>
  <c r="K242" i="6"/>
  <c r="N242" i="6" s="1"/>
  <c r="O242" i="6" s="1"/>
  <c r="Q242" i="6" s="1"/>
  <c r="J242" i="6"/>
  <c r="I613" i="6"/>
  <c r="L613" i="6"/>
  <c r="P613" i="6"/>
  <c r="P297" i="6"/>
  <c r="L297" i="6"/>
  <c r="I297" i="6"/>
  <c r="P714" i="6"/>
  <c r="L714" i="6"/>
  <c r="I714" i="6"/>
  <c r="F491" i="6"/>
  <c r="G490" i="6"/>
  <c r="H490" i="6" s="1"/>
  <c r="G679" i="6"/>
  <c r="H679" i="6" s="1"/>
  <c r="F680" i="6"/>
  <c r="I356" i="6"/>
  <c r="L356" i="6"/>
  <c r="P356" i="6"/>
  <c r="S713" i="6"/>
  <c r="J713" i="6"/>
  <c r="M713" i="6"/>
  <c r="R713" i="6" s="1"/>
  <c r="K713" i="6"/>
  <c r="N713" i="6" s="1"/>
  <c r="O713" i="6" s="1"/>
  <c r="Q713" i="6" s="1"/>
  <c r="B322" i="6"/>
  <c r="E321" i="6"/>
  <c r="S421" i="6"/>
  <c r="M421" i="6"/>
  <c r="R421" i="6" s="1"/>
  <c r="K421" i="6"/>
  <c r="N421" i="6" s="1"/>
  <c r="O421" i="6" s="1"/>
  <c r="Q421" i="6" s="1"/>
  <c r="J421" i="6"/>
  <c r="J556" i="6"/>
  <c r="S556" i="6"/>
  <c r="M556" i="6"/>
  <c r="R556" i="6" s="1"/>
  <c r="K556" i="6"/>
  <c r="N556" i="6" s="1"/>
  <c r="O556" i="6" s="1"/>
  <c r="Q556" i="6" s="1"/>
  <c r="P189" i="6"/>
  <c r="I189" i="6"/>
  <c r="L189" i="6"/>
  <c r="F160" i="6"/>
  <c r="G159" i="6"/>
  <c r="H159" i="6" s="1"/>
  <c r="F245" i="6"/>
  <c r="G245" i="6" s="1"/>
  <c r="H245" i="6" s="1"/>
  <c r="G244" i="6"/>
  <c r="H244" i="6" s="1"/>
  <c r="L557" i="6"/>
  <c r="I557" i="6"/>
  <c r="P557" i="6"/>
  <c r="P73" i="6"/>
  <c r="L73" i="6"/>
  <c r="I73" i="6"/>
  <c r="F636" i="6"/>
  <c r="G635" i="6"/>
  <c r="H635" i="6" s="1"/>
  <c r="M157" i="6"/>
  <c r="R157" i="6" s="1"/>
  <c r="J157" i="6"/>
  <c r="S157" i="6"/>
  <c r="K157" i="6"/>
  <c r="N157" i="6" s="1"/>
  <c r="O157" i="6" s="1"/>
  <c r="Q157" i="6" s="1"/>
  <c r="S518" i="6"/>
  <c r="M518" i="6"/>
  <c r="R518" i="6" s="1"/>
  <c r="K518" i="6"/>
  <c r="N518" i="6" s="1"/>
  <c r="O518" i="6" s="1"/>
  <c r="Q518" i="6" s="1"/>
  <c r="J518" i="6"/>
  <c r="J211" i="6"/>
  <c r="K211" i="6"/>
  <c r="N211" i="6" s="1"/>
  <c r="O211" i="6" s="1"/>
  <c r="Q211" i="6" s="1"/>
  <c r="S211" i="6"/>
  <c r="M211" i="6"/>
  <c r="R211" i="6" s="1"/>
  <c r="P320" i="6"/>
  <c r="L320" i="6"/>
  <c r="I320" i="6"/>
  <c r="S355" i="6"/>
  <c r="K355" i="6"/>
  <c r="N355" i="6" s="1"/>
  <c r="O355" i="6" s="1"/>
  <c r="Q355" i="6" s="1"/>
  <c r="M355" i="6"/>
  <c r="R355" i="6" s="1"/>
  <c r="J355" i="6"/>
  <c r="J677" i="6"/>
  <c r="S677" i="6"/>
  <c r="M677" i="6"/>
  <c r="R677" i="6" s="1"/>
  <c r="K677" i="6"/>
  <c r="N677" i="6" s="1"/>
  <c r="O677" i="6" s="1"/>
  <c r="Q677" i="6" s="1"/>
  <c r="M633" i="6"/>
  <c r="R633" i="6" s="1"/>
  <c r="S633" i="6"/>
  <c r="K633" i="6"/>
  <c r="N633" i="6" s="1"/>
  <c r="O633" i="6" s="1"/>
  <c r="Q633" i="6" s="1"/>
  <c r="J633" i="6"/>
  <c r="P298" i="6"/>
  <c r="L298" i="6"/>
  <c r="I298" i="6"/>
  <c r="G268" i="6"/>
  <c r="H268" i="6" s="1"/>
  <c r="F269" i="6"/>
  <c r="P422" i="6"/>
  <c r="L422" i="6"/>
  <c r="I422" i="6"/>
  <c r="M611" i="6"/>
  <c r="R611" i="6" s="1"/>
  <c r="J611" i="6"/>
  <c r="S611" i="6"/>
  <c r="K611" i="6"/>
  <c r="N611" i="6" s="1"/>
  <c r="O611" i="6" s="1"/>
  <c r="Q611" i="6" s="1"/>
  <c r="I678" i="6"/>
  <c r="L678" i="6"/>
  <c r="P678" i="6"/>
  <c r="G38" i="6"/>
  <c r="H38" i="6" s="1"/>
  <c r="S488" i="6"/>
  <c r="K488" i="6"/>
  <c r="N488" i="6" s="1"/>
  <c r="O488" i="6" s="1"/>
  <c r="Q488" i="6" s="1"/>
  <c r="J488" i="6"/>
  <c r="M488" i="6"/>
  <c r="R488" i="6" s="1"/>
  <c r="J72" i="6"/>
  <c r="M72" i="6"/>
  <c r="R72" i="6" s="1"/>
  <c r="S72" i="6"/>
  <c r="K72" i="6"/>
  <c r="N72" i="6" s="1"/>
  <c r="O72" i="6" s="1"/>
  <c r="Q72" i="6" s="1"/>
  <c r="P190" i="6"/>
  <c r="I190" i="6"/>
  <c r="L190" i="6"/>
  <c r="F464" i="6"/>
  <c r="G463" i="6"/>
  <c r="H463" i="6" s="1"/>
  <c r="I107" i="6"/>
  <c r="L107" i="6"/>
  <c r="P107" i="6"/>
  <c r="G391" i="6"/>
  <c r="H391" i="6" s="1"/>
  <c r="F392" i="6"/>
  <c r="G392" i="6" s="1"/>
  <c r="H392" i="6" s="1"/>
  <c r="J188" i="6"/>
  <c r="M188" i="6"/>
  <c r="R188" i="6" s="1"/>
  <c r="S188" i="6"/>
  <c r="K188" i="6"/>
  <c r="N188" i="6" s="1"/>
  <c r="O188" i="6" s="1"/>
  <c r="Q188" i="6" s="1"/>
  <c r="P519" i="6"/>
  <c r="L519" i="6"/>
  <c r="I519" i="6"/>
  <c r="P267" i="6"/>
  <c r="L267" i="6"/>
  <c r="I267" i="6"/>
  <c r="F424" i="6"/>
  <c r="G423" i="6"/>
  <c r="H423" i="6" s="1"/>
  <c r="G213" i="6"/>
  <c r="H213" i="6" s="1"/>
  <c r="F214" i="6"/>
  <c r="S461" i="6"/>
  <c r="K461" i="6"/>
  <c r="N461" i="6" s="1"/>
  <c r="O461" i="6" s="1"/>
  <c r="Q461" i="6" s="1"/>
  <c r="J461" i="6"/>
  <c r="M461" i="6"/>
  <c r="R461" i="6" s="1"/>
  <c r="B40" i="6"/>
  <c r="E39" i="6"/>
  <c r="P319" i="6"/>
  <c r="I319" i="6"/>
  <c r="L319" i="6"/>
  <c r="M36" i="6"/>
  <c r="R36" i="6" s="1"/>
  <c r="S36" i="6"/>
  <c r="K36" i="6"/>
  <c r="N36" i="6" s="1"/>
  <c r="O36" i="6" s="1"/>
  <c r="Q36" i="6" s="1"/>
  <c r="J36" i="6"/>
  <c r="S266" i="6"/>
  <c r="K266" i="6"/>
  <c r="N266" i="6" s="1"/>
  <c r="O266" i="6" s="1"/>
  <c r="Q266" i="6" s="1"/>
  <c r="J266" i="6"/>
  <c r="M266" i="6"/>
  <c r="R266" i="6" s="1"/>
  <c r="P462" i="6"/>
  <c r="L462" i="6"/>
  <c r="I462" i="6"/>
  <c r="I390" i="6"/>
  <c r="L390" i="6"/>
  <c r="P390" i="6"/>
  <c r="F41" i="6"/>
  <c r="F521" i="6"/>
  <c r="G520" i="6"/>
  <c r="H520" i="6" s="1"/>
  <c r="I612" i="6"/>
  <c r="L612" i="6"/>
  <c r="P612" i="6"/>
  <c r="B342" i="4"/>
  <c r="E341" i="4"/>
  <c r="J665" i="4"/>
  <c r="K665" i="4" s="1"/>
  <c r="L665" i="4" s="1"/>
  <c r="F748" i="4"/>
  <c r="H747" i="4"/>
  <c r="I747" i="4" s="1"/>
  <c r="M747" i="4" s="1"/>
  <c r="N747" i="4" s="1"/>
  <c r="O747" i="4" s="1"/>
  <c r="F223" i="4"/>
  <c r="H222" i="4"/>
  <c r="I222" i="4" s="1"/>
  <c r="M222" i="4" s="1"/>
  <c r="N222" i="4" s="1"/>
  <c r="J541" i="4"/>
  <c r="K541" i="4" s="1"/>
  <c r="L541" i="4" s="1"/>
  <c r="J585" i="4"/>
  <c r="K585" i="4" s="1"/>
  <c r="L585" i="4" s="1"/>
  <c r="F667" i="4"/>
  <c r="H666" i="4"/>
  <c r="I666" i="4" s="1"/>
  <c r="M666" i="4" s="1"/>
  <c r="N666" i="4" s="1"/>
  <c r="O666" i="4" s="1"/>
  <c r="J371" i="4"/>
  <c r="K371" i="4" s="1"/>
  <c r="L371" i="4" s="1"/>
  <c r="J278" i="4"/>
  <c r="K278" i="4" s="1"/>
  <c r="L278" i="4" s="1"/>
  <c r="B109" i="4"/>
  <c r="E108" i="4"/>
  <c r="J746" i="4"/>
  <c r="K746" i="4" s="1"/>
  <c r="L746" i="4" s="1"/>
  <c r="J221" i="4"/>
  <c r="K221" i="4" s="1"/>
  <c r="L221" i="4" s="1"/>
  <c r="F199" i="4"/>
  <c r="H198" i="4"/>
  <c r="I198" i="4" s="1"/>
  <c r="M198" i="4" s="1"/>
  <c r="N198" i="4" s="1"/>
  <c r="O198" i="4" s="1"/>
  <c r="J640" i="4"/>
  <c r="K640" i="4" s="1"/>
  <c r="L640" i="4" s="1"/>
  <c r="F543" i="4"/>
  <c r="H542" i="4"/>
  <c r="I542" i="4" s="1"/>
  <c r="M542" i="4" s="1"/>
  <c r="N542" i="4" s="1"/>
  <c r="O542" i="4" s="1"/>
  <c r="F587" i="4"/>
  <c r="H586" i="4"/>
  <c r="I586" i="4" s="1"/>
  <c r="M586" i="4" s="1"/>
  <c r="N586" i="4" s="1"/>
  <c r="O586" i="4" s="1"/>
  <c r="J406" i="4"/>
  <c r="K406" i="4" s="1"/>
  <c r="L406" i="4" s="1"/>
  <c r="F373" i="4"/>
  <c r="H372" i="4"/>
  <c r="I372" i="4" s="1"/>
  <c r="M372" i="4" s="1"/>
  <c r="N372" i="4" s="1"/>
  <c r="F280" i="4"/>
  <c r="H279" i="4"/>
  <c r="I279" i="4" s="1"/>
  <c r="M279" i="4" s="1"/>
  <c r="N279" i="4" s="1"/>
  <c r="O279" i="4" s="1"/>
  <c r="H335" i="4"/>
  <c r="I335" i="4" s="1"/>
  <c r="M335" i="4" s="1"/>
  <c r="N335" i="4" s="1"/>
  <c r="J334" i="4"/>
  <c r="K334" i="4" s="1"/>
  <c r="L334" i="4" s="1"/>
  <c r="J612" i="4"/>
  <c r="K612" i="4" s="1"/>
  <c r="L612" i="4" s="1"/>
  <c r="F642" i="4"/>
  <c r="H641" i="4"/>
  <c r="I641" i="4" s="1"/>
  <c r="M641" i="4" s="1"/>
  <c r="N641" i="4" s="1"/>
  <c r="J197" i="4"/>
  <c r="K197" i="4" s="1"/>
  <c r="L197" i="4" s="1"/>
  <c r="F408" i="4"/>
  <c r="H407" i="4"/>
  <c r="I407" i="4" s="1"/>
  <c r="M407" i="4" s="1"/>
  <c r="N407" i="4" s="1"/>
  <c r="O407" i="4" s="1"/>
  <c r="F134" i="4"/>
  <c r="H133" i="4"/>
  <c r="I133" i="4" s="1"/>
  <c r="M133" i="4" s="1"/>
  <c r="N133" i="4" s="1"/>
  <c r="O133" i="4" s="1"/>
  <c r="J132" i="4"/>
  <c r="K132" i="4" s="1"/>
  <c r="L132" i="4" s="1"/>
  <c r="B46" i="4"/>
  <c r="E45" i="4"/>
  <c r="O641" i="4" l="1"/>
  <c r="O33" i="4"/>
  <c r="O165" i="4"/>
  <c r="J613" i="4"/>
  <c r="K613" i="4" s="1"/>
  <c r="L613" i="4" s="1"/>
  <c r="M613" i="4"/>
  <c r="N613" i="4" s="1"/>
  <c r="O613" i="4" s="1"/>
  <c r="O372" i="4"/>
  <c r="O222" i="4"/>
  <c r="O335" i="4"/>
  <c r="J309" i="4"/>
  <c r="K309" i="4" s="1"/>
  <c r="L309" i="4" s="1"/>
  <c r="H710" i="4"/>
  <c r="I710" i="4" s="1"/>
  <c r="M710" i="4" s="1"/>
  <c r="N710" i="4" s="1"/>
  <c r="O710" i="4" s="1"/>
  <c r="F711" i="4"/>
  <c r="F255" i="4"/>
  <c r="H254" i="4"/>
  <c r="I254" i="4" s="1"/>
  <c r="M254" i="4" s="1"/>
  <c r="N254" i="4" s="1"/>
  <c r="O254" i="4" s="1"/>
  <c r="J511" i="4"/>
  <c r="K511" i="4" s="1"/>
  <c r="L511" i="4" s="1"/>
  <c r="H17" i="4"/>
  <c r="I17" i="4" s="1"/>
  <c r="J165" i="4"/>
  <c r="K165" i="4" s="1"/>
  <c r="L165" i="4" s="1"/>
  <c r="J479" i="4"/>
  <c r="K479" i="4" s="1"/>
  <c r="L479" i="4" s="1"/>
  <c r="H310" i="4"/>
  <c r="I310" i="4" s="1"/>
  <c r="M310" i="4" s="1"/>
  <c r="N310" i="4" s="1"/>
  <c r="O310" i="4" s="1"/>
  <c r="F311" i="4"/>
  <c r="J69" i="4"/>
  <c r="K69" i="4" s="1"/>
  <c r="L69" i="4" s="1"/>
  <c r="F71" i="4"/>
  <c r="H70" i="4"/>
  <c r="I70" i="4" s="1"/>
  <c r="M70" i="4" s="1"/>
  <c r="N70" i="4" s="1"/>
  <c r="J438" i="4"/>
  <c r="K438" i="4" s="1"/>
  <c r="L438" i="4" s="1"/>
  <c r="H512" i="4"/>
  <c r="I512" i="4" s="1"/>
  <c r="M512" i="4" s="1"/>
  <c r="N512" i="4" s="1"/>
  <c r="O512" i="4" s="1"/>
  <c r="F513" i="4"/>
  <c r="F337" i="4"/>
  <c r="J709" i="4"/>
  <c r="K709" i="4" s="1"/>
  <c r="L709" i="4" s="1"/>
  <c r="F35" i="4"/>
  <c r="H34" i="4"/>
  <c r="I34" i="4" s="1"/>
  <c r="M34" i="4" s="1"/>
  <c r="N34" i="4" s="1"/>
  <c r="H166" i="4"/>
  <c r="I166" i="4" s="1"/>
  <c r="M166" i="4" s="1"/>
  <c r="N166" i="4" s="1"/>
  <c r="O166" i="4" s="1"/>
  <c r="F167" i="4"/>
  <c r="J33" i="4"/>
  <c r="K33" i="4" s="1"/>
  <c r="L33" i="4" s="1"/>
  <c r="J16" i="4"/>
  <c r="K16" i="4" s="1"/>
  <c r="L16" i="4" s="1"/>
  <c r="F107" i="4"/>
  <c r="H106" i="4"/>
  <c r="I106" i="4" s="1"/>
  <c r="M106" i="4" s="1"/>
  <c r="N106" i="4" s="1"/>
  <c r="O106" i="4" s="1"/>
  <c r="J253" i="4"/>
  <c r="K253" i="4" s="1"/>
  <c r="L253" i="4" s="1"/>
  <c r="H439" i="4"/>
  <c r="I439" i="4" s="1"/>
  <c r="M439" i="4" s="1"/>
  <c r="N439" i="4" s="1"/>
  <c r="O439" i="4" s="1"/>
  <c r="F440" i="4"/>
  <c r="F481" i="4"/>
  <c r="H480" i="4"/>
  <c r="I480" i="4" s="1"/>
  <c r="M480" i="4" s="1"/>
  <c r="N480" i="4" s="1"/>
  <c r="O480" i="4" s="1"/>
  <c r="J105" i="4"/>
  <c r="K105" i="4" s="1"/>
  <c r="L105" i="4" s="1"/>
  <c r="P108" i="6"/>
  <c r="I108" i="6"/>
  <c r="K108" i="6" s="1"/>
  <c r="N108" i="6" s="1"/>
  <c r="O108" i="6" s="1"/>
  <c r="J320" i="6"/>
  <c r="S320" i="6"/>
  <c r="M320" i="6"/>
  <c r="R320" i="6" s="1"/>
  <c r="K320" i="6"/>
  <c r="N320" i="6" s="1"/>
  <c r="O320" i="6" s="1"/>
  <c r="Q320" i="6" s="1"/>
  <c r="F522" i="6"/>
  <c r="G521" i="6"/>
  <c r="H521" i="6" s="1"/>
  <c r="F425" i="6"/>
  <c r="G424" i="6"/>
  <c r="H424" i="6" s="1"/>
  <c r="I392" i="6"/>
  <c r="L392" i="6"/>
  <c r="P392" i="6"/>
  <c r="M190" i="6"/>
  <c r="R190" i="6" s="1"/>
  <c r="K190" i="6"/>
  <c r="N190" i="6" s="1"/>
  <c r="O190" i="6" s="1"/>
  <c r="Q190" i="6" s="1"/>
  <c r="J190" i="6"/>
  <c r="S190" i="6"/>
  <c r="J73" i="6"/>
  <c r="M73" i="6"/>
  <c r="R73" i="6" s="1"/>
  <c r="S73" i="6"/>
  <c r="K73" i="6"/>
  <c r="N73" i="6" s="1"/>
  <c r="O73" i="6" s="1"/>
  <c r="Q73" i="6" s="1"/>
  <c r="J557" i="6"/>
  <c r="S557" i="6"/>
  <c r="M557" i="6"/>
  <c r="R557" i="6" s="1"/>
  <c r="K557" i="6"/>
  <c r="N557" i="6" s="1"/>
  <c r="O557" i="6" s="1"/>
  <c r="Q557" i="6" s="1"/>
  <c r="P490" i="6"/>
  <c r="L490" i="6"/>
  <c r="I490" i="6"/>
  <c r="G559" i="6"/>
  <c r="H559" i="6" s="1"/>
  <c r="F560" i="6"/>
  <c r="S37" i="6"/>
  <c r="K37" i="6"/>
  <c r="N37" i="6" s="1"/>
  <c r="O37" i="6" s="1"/>
  <c r="Q37" i="6" s="1"/>
  <c r="J37" i="6"/>
  <c r="M37" i="6"/>
  <c r="R37" i="6" s="1"/>
  <c r="G358" i="6"/>
  <c r="H358" i="6" s="1"/>
  <c r="F359" i="6"/>
  <c r="M612" i="6"/>
  <c r="R612" i="6" s="1"/>
  <c r="J612" i="6"/>
  <c r="S612" i="6"/>
  <c r="K612" i="6"/>
  <c r="N612" i="6" s="1"/>
  <c r="O612" i="6" s="1"/>
  <c r="Q612" i="6" s="1"/>
  <c r="F42" i="6"/>
  <c r="S390" i="6"/>
  <c r="K390" i="6"/>
  <c r="N390" i="6" s="1"/>
  <c r="O390" i="6" s="1"/>
  <c r="Q390" i="6" s="1"/>
  <c r="M390" i="6"/>
  <c r="R390" i="6" s="1"/>
  <c r="J390" i="6"/>
  <c r="S462" i="6"/>
  <c r="K462" i="6"/>
  <c r="N462" i="6" s="1"/>
  <c r="O462" i="6" s="1"/>
  <c r="Q462" i="6" s="1"/>
  <c r="J462" i="6"/>
  <c r="M462" i="6"/>
  <c r="R462" i="6" s="1"/>
  <c r="M319" i="6"/>
  <c r="R319" i="6" s="1"/>
  <c r="K319" i="6"/>
  <c r="N319" i="6" s="1"/>
  <c r="O319" i="6" s="1"/>
  <c r="Q319" i="6" s="1"/>
  <c r="J319" i="6"/>
  <c r="S319" i="6"/>
  <c r="G214" i="6"/>
  <c r="H214" i="6" s="1"/>
  <c r="F215" i="6"/>
  <c r="S267" i="6"/>
  <c r="K267" i="6"/>
  <c r="N267" i="6" s="1"/>
  <c r="O267" i="6" s="1"/>
  <c r="Q267" i="6" s="1"/>
  <c r="J267" i="6"/>
  <c r="M267" i="6"/>
  <c r="R267" i="6" s="1"/>
  <c r="M519" i="6"/>
  <c r="R519" i="6" s="1"/>
  <c r="K519" i="6"/>
  <c r="N519" i="6" s="1"/>
  <c r="O519" i="6" s="1"/>
  <c r="Q519" i="6" s="1"/>
  <c r="J519" i="6"/>
  <c r="S519" i="6"/>
  <c r="I391" i="6"/>
  <c r="L391" i="6"/>
  <c r="P391" i="6"/>
  <c r="I463" i="6"/>
  <c r="L463" i="6"/>
  <c r="P463" i="6"/>
  <c r="F161" i="6"/>
  <c r="G160" i="6"/>
  <c r="H160" i="6" s="1"/>
  <c r="S356" i="6"/>
  <c r="K356" i="6"/>
  <c r="N356" i="6" s="1"/>
  <c r="O356" i="6" s="1"/>
  <c r="Q356" i="6" s="1"/>
  <c r="M356" i="6"/>
  <c r="R356" i="6" s="1"/>
  <c r="J356" i="6"/>
  <c r="F492" i="6"/>
  <c r="G491" i="6"/>
  <c r="H491" i="6" s="1"/>
  <c r="M297" i="6"/>
  <c r="R297" i="6" s="1"/>
  <c r="S297" i="6"/>
  <c r="K297" i="6"/>
  <c r="N297" i="6" s="1"/>
  <c r="O297" i="6" s="1"/>
  <c r="Q297" i="6" s="1"/>
  <c r="J297" i="6"/>
  <c r="L558" i="6"/>
  <c r="I558" i="6"/>
  <c r="P558" i="6"/>
  <c r="M158" i="6"/>
  <c r="R158" i="6" s="1"/>
  <c r="J158" i="6"/>
  <c r="S158" i="6"/>
  <c r="K158" i="6"/>
  <c r="N158" i="6" s="1"/>
  <c r="O158" i="6" s="1"/>
  <c r="Q158" i="6" s="1"/>
  <c r="I357" i="6"/>
  <c r="L357" i="6"/>
  <c r="P357" i="6"/>
  <c r="G716" i="6"/>
  <c r="H716" i="6" s="1"/>
  <c r="F717" i="6"/>
  <c r="B41" i="6"/>
  <c r="E40" i="6"/>
  <c r="M107" i="6"/>
  <c r="R107" i="6" s="1"/>
  <c r="S107" i="6"/>
  <c r="K107" i="6"/>
  <c r="N107" i="6" s="1"/>
  <c r="O107" i="6" s="1"/>
  <c r="Q107" i="6" s="1"/>
  <c r="J107" i="6"/>
  <c r="M298" i="6"/>
  <c r="R298" i="6" s="1"/>
  <c r="S298" i="6"/>
  <c r="K298" i="6"/>
  <c r="N298" i="6" s="1"/>
  <c r="O298" i="6" s="1"/>
  <c r="Q298" i="6" s="1"/>
  <c r="J298" i="6"/>
  <c r="P159" i="6"/>
  <c r="L159" i="6"/>
  <c r="I159" i="6"/>
  <c r="P715" i="6"/>
  <c r="L715" i="6"/>
  <c r="I715" i="6"/>
  <c r="M108" i="6"/>
  <c r="L213" i="6"/>
  <c r="P213" i="6"/>
  <c r="I213" i="6"/>
  <c r="G464" i="6"/>
  <c r="H464" i="6" s="1"/>
  <c r="F465" i="6"/>
  <c r="I38" i="6"/>
  <c r="P38" i="6"/>
  <c r="L38" i="6"/>
  <c r="J678" i="6"/>
  <c r="S678" i="6"/>
  <c r="M678" i="6"/>
  <c r="R678" i="6" s="1"/>
  <c r="K678" i="6"/>
  <c r="N678" i="6" s="1"/>
  <c r="O678" i="6" s="1"/>
  <c r="Q678" i="6" s="1"/>
  <c r="G269" i="6"/>
  <c r="H269" i="6" s="1"/>
  <c r="F270" i="6"/>
  <c r="G270" i="6" s="1"/>
  <c r="H270" i="6" s="1"/>
  <c r="P635" i="6"/>
  <c r="L635" i="6"/>
  <c r="I635" i="6"/>
  <c r="P244" i="6"/>
  <c r="L244" i="6"/>
  <c r="I244" i="6"/>
  <c r="B323" i="6"/>
  <c r="E322" i="6"/>
  <c r="G680" i="6"/>
  <c r="H680" i="6" s="1"/>
  <c r="F681" i="6"/>
  <c r="M714" i="6"/>
  <c r="R714" i="6" s="1"/>
  <c r="S714" i="6"/>
  <c r="K714" i="6"/>
  <c r="N714" i="6" s="1"/>
  <c r="O714" i="6" s="1"/>
  <c r="Q714" i="6" s="1"/>
  <c r="J714" i="6"/>
  <c r="M613" i="6"/>
  <c r="R613" i="6" s="1"/>
  <c r="J613" i="6"/>
  <c r="S613" i="6"/>
  <c r="K613" i="6"/>
  <c r="N613" i="6" s="1"/>
  <c r="O613" i="6" s="1"/>
  <c r="Q613" i="6" s="1"/>
  <c r="G75" i="6"/>
  <c r="H75" i="6" s="1"/>
  <c r="F76" i="6"/>
  <c r="M243" i="6"/>
  <c r="R243" i="6" s="1"/>
  <c r="K243" i="6"/>
  <c r="N243" i="6" s="1"/>
  <c r="O243" i="6" s="1"/>
  <c r="Q243" i="6" s="1"/>
  <c r="J243" i="6"/>
  <c r="S243" i="6"/>
  <c r="J212" i="6"/>
  <c r="K212" i="6"/>
  <c r="N212" i="6" s="1"/>
  <c r="O212" i="6" s="1"/>
  <c r="Q212" i="6" s="1"/>
  <c r="S212" i="6"/>
  <c r="M212" i="6"/>
  <c r="R212" i="6" s="1"/>
  <c r="S489" i="6"/>
  <c r="K489" i="6"/>
  <c r="N489" i="6" s="1"/>
  <c r="O489" i="6" s="1"/>
  <c r="Q489" i="6" s="1"/>
  <c r="J489" i="6"/>
  <c r="M489" i="6"/>
  <c r="R489" i="6" s="1"/>
  <c r="G321" i="6"/>
  <c r="H321" i="6" s="1"/>
  <c r="P520" i="6"/>
  <c r="L520" i="6"/>
  <c r="I520" i="6"/>
  <c r="G39" i="6"/>
  <c r="H39" i="6" s="1"/>
  <c r="P423" i="6"/>
  <c r="L423" i="6"/>
  <c r="I423" i="6"/>
  <c r="M422" i="6"/>
  <c r="R422" i="6" s="1"/>
  <c r="K422" i="6"/>
  <c r="N422" i="6" s="1"/>
  <c r="O422" i="6" s="1"/>
  <c r="Q422" i="6" s="1"/>
  <c r="J422" i="6"/>
  <c r="S422" i="6"/>
  <c r="P268" i="6"/>
  <c r="L268" i="6"/>
  <c r="I268" i="6"/>
  <c r="F637" i="6"/>
  <c r="G636" i="6"/>
  <c r="H636" i="6" s="1"/>
  <c r="P245" i="6"/>
  <c r="L245" i="6"/>
  <c r="I245" i="6"/>
  <c r="M189" i="6"/>
  <c r="R189" i="6" s="1"/>
  <c r="K189" i="6"/>
  <c r="N189" i="6" s="1"/>
  <c r="O189" i="6" s="1"/>
  <c r="Q189" i="6" s="1"/>
  <c r="J189" i="6"/>
  <c r="S189" i="6"/>
  <c r="I679" i="6"/>
  <c r="L679" i="6"/>
  <c r="P679" i="6"/>
  <c r="K634" i="6"/>
  <c r="N634" i="6" s="1"/>
  <c r="O634" i="6" s="1"/>
  <c r="Q634" i="6" s="1"/>
  <c r="S634" i="6"/>
  <c r="M634" i="6"/>
  <c r="R634" i="6" s="1"/>
  <c r="J634" i="6"/>
  <c r="P74" i="6"/>
  <c r="L74" i="6"/>
  <c r="I74" i="6"/>
  <c r="F323" i="6"/>
  <c r="G322" i="6"/>
  <c r="H322" i="6" s="1"/>
  <c r="B343" i="4"/>
  <c r="E342" i="4"/>
  <c r="H336" i="4"/>
  <c r="I336" i="4" s="1"/>
  <c r="M336" i="4" s="1"/>
  <c r="N336" i="4" s="1"/>
  <c r="O336" i="4" s="1"/>
  <c r="F409" i="4"/>
  <c r="H408" i="4"/>
  <c r="I408" i="4" s="1"/>
  <c r="M408" i="4" s="1"/>
  <c r="N408" i="4" s="1"/>
  <c r="O408" i="4" s="1"/>
  <c r="F643" i="4"/>
  <c r="H642" i="4"/>
  <c r="I642" i="4" s="1"/>
  <c r="M642" i="4" s="1"/>
  <c r="N642" i="4" s="1"/>
  <c r="O642" i="4" s="1"/>
  <c r="F374" i="4"/>
  <c r="H373" i="4"/>
  <c r="I373" i="4" s="1"/>
  <c r="M373" i="4" s="1"/>
  <c r="N373" i="4" s="1"/>
  <c r="O373" i="4" s="1"/>
  <c r="F588" i="4"/>
  <c r="H587" i="4"/>
  <c r="I587" i="4" s="1"/>
  <c r="M587" i="4" s="1"/>
  <c r="N587" i="4" s="1"/>
  <c r="O587" i="4" s="1"/>
  <c r="F668" i="4"/>
  <c r="H667" i="4"/>
  <c r="I667" i="4" s="1"/>
  <c r="M667" i="4" s="1"/>
  <c r="N667" i="4" s="1"/>
  <c r="F749" i="4"/>
  <c r="H748" i="4"/>
  <c r="I748" i="4" s="1"/>
  <c r="M748" i="4" s="1"/>
  <c r="N748" i="4" s="1"/>
  <c r="O748" i="4" s="1"/>
  <c r="J641" i="4"/>
  <c r="K641" i="4" s="1"/>
  <c r="L641" i="4" s="1"/>
  <c r="J279" i="4"/>
  <c r="K279" i="4" s="1"/>
  <c r="L279" i="4" s="1"/>
  <c r="J542" i="4"/>
  <c r="K542" i="4" s="1"/>
  <c r="L542" i="4" s="1"/>
  <c r="J198" i="4"/>
  <c r="K198" i="4" s="1"/>
  <c r="L198" i="4" s="1"/>
  <c r="J222" i="4"/>
  <c r="K222" i="4" s="1"/>
  <c r="L222" i="4" s="1"/>
  <c r="J335" i="4"/>
  <c r="K335" i="4" s="1"/>
  <c r="L335" i="4" s="1"/>
  <c r="F281" i="4"/>
  <c r="H280" i="4"/>
  <c r="I280" i="4" s="1"/>
  <c r="M280" i="4" s="1"/>
  <c r="N280" i="4" s="1"/>
  <c r="O280" i="4" s="1"/>
  <c r="F544" i="4"/>
  <c r="H543" i="4"/>
  <c r="I543" i="4" s="1"/>
  <c r="M543" i="4" s="1"/>
  <c r="N543" i="4" s="1"/>
  <c r="O543" i="4" s="1"/>
  <c r="F200" i="4"/>
  <c r="H199" i="4"/>
  <c r="I199" i="4" s="1"/>
  <c r="M199" i="4" s="1"/>
  <c r="N199" i="4" s="1"/>
  <c r="O199" i="4" s="1"/>
  <c r="B110" i="4"/>
  <c r="E109" i="4"/>
  <c r="F224" i="4"/>
  <c r="H223" i="4"/>
  <c r="I223" i="4" s="1"/>
  <c r="M223" i="4" s="1"/>
  <c r="N223" i="4" s="1"/>
  <c r="J407" i="4"/>
  <c r="K407" i="4" s="1"/>
  <c r="L407" i="4" s="1"/>
  <c r="J372" i="4"/>
  <c r="K372" i="4" s="1"/>
  <c r="L372" i="4" s="1"/>
  <c r="J586" i="4"/>
  <c r="K586" i="4" s="1"/>
  <c r="L586" i="4" s="1"/>
  <c r="J666" i="4"/>
  <c r="K666" i="4" s="1"/>
  <c r="L666" i="4" s="1"/>
  <c r="J747" i="4"/>
  <c r="K747" i="4" s="1"/>
  <c r="L747" i="4" s="1"/>
  <c r="J133" i="4"/>
  <c r="K133" i="4" s="1"/>
  <c r="L133" i="4" s="1"/>
  <c r="F135" i="4"/>
  <c r="H134" i="4"/>
  <c r="I134" i="4" s="1"/>
  <c r="M134" i="4" s="1"/>
  <c r="N134" i="4" s="1"/>
  <c r="O134" i="4" s="1"/>
  <c r="B47" i="4"/>
  <c r="E46" i="4"/>
  <c r="O70" i="4" l="1"/>
  <c r="O667" i="4"/>
  <c r="O34" i="4"/>
  <c r="O223" i="4"/>
  <c r="J106" i="4"/>
  <c r="K106" i="4" s="1"/>
  <c r="L106" i="4" s="1"/>
  <c r="F482" i="4"/>
  <c r="H481" i="4"/>
  <c r="I481" i="4" s="1"/>
  <c r="M481" i="4" s="1"/>
  <c r="N481" i="4" s="1"/>
  <c r="O481" i="4" s="1"/>
  <c r="F36" i="4"/>
  <c r="H35" i="4"/>
  <c r="I35" i="4" s="1"/>
  <c r="M35" i="4" s="1"/>
  <c r="N35" i="4" s="1"/>
  <c r="F514" i="4"/>
  <c r="H513" i="4"/>
  <c r="I513" i="4" s="1"/>
  <c r="M513" i="4" s="1"/>
  <c r="N513" i="4" s="1"/>
  <c r="O513" i="4" s="1"/>
  <c r="F72" i="4"/>
  <c r="H71" i="4"/>
  <c r="I71" i="4" s="1"/>
  <c r="M71" i="4" s="1"/>
  <c r="N71" i="4" s="1"/>
  <c r="O71" i="4" s="1"/>
  <c r="H311" i="4"/>
  <c r="I311" i="4" s="1"/>
  <c r="M311" i="4" s="1"/>
  <c r="N311" i="4" s="1"/>
  <c r="O311" i="4" s="1"/>
  <c r="F312" i="4"/>
  <c r="F256" i="4"/>
  <c r="H255" i="4"/>
  <c r="I255" i="4" s="1"/>
  <c r="M255" i="4" s="1"/>
  <c r="N255" i="4" s="1"/>
  <c r="O255" i="4" s="1"/>
  <c r="J166" i="4"/>
  <c r="K166" i="4" s="1"/>
  <c r="L166" i="4" s="1"/>
  <c r="H167" i="4"/>
  <c r="I167" i="4" s="1"/>
  <c r="M167" i="4" s="1"/>
  <c r="N167" i="4" s="1"/>
  <c r="O167" i="4" s="1"/>
  <c r="F168" i="4"/>
  <c r="J34" i="4"/>
  <c r="K34" i="4" s="1"/>
  <c r="L34" i="4" s="1"/>
  <c r="J512" i="4"/>
  <c r="K512" i="4" s="1"/>
  <c r="L512" i="4" s="1"/>
  <c r="J310" i="4"/>
  <c r="K310" i="4" s="1"/>
  <c r="L310" i="4" s="1"/>
  <c r="J17" i="4"/>
  <c r="K17" i="4" s="1"/>
  <c r="L17" i="4" s="1"/>
  <c r="F712" i="4"/>
  <c r="H711" i="4"/>
  <c r="I711" i="4" s="1"/>
  <c r="M711" i="4" s="1"/>
  <c r="N711" i="4" s="1"/>
  <c r="O711" i="4" s="1"/>
  <c r="F108" i="4"/>
  <c r="H107" i="4"/>
  <c r="I107" i="4" s="1"/>
  <c r="M107" i="4" s="1"/>
  <c r="N107" i="4" s="1"/>
  <c r="J70" i="4"/>
  <c r="K70" i="4" s="1"/>
  <c r="L70" i="4" s="1"/>
  <c r="J254" i="4"/>
  <c r="K254" i="4" s="1"/>
  <c r="L254" i="4" s="1"/>
  <c r="J710" i="4"/>
  <c r="K710" i="4" s="1"/>
  <c r="L710" i="4" s="1"/>
  <c r="H440" i="4"/>
  <c r="I440" i="4" s="1"/>
  <c r="M440" i="4" s="1"/>
  <c r="N440" i="4" s="1"/>
  <c r="O440" i="4" s="1"/>
  <c r="F441" i="4"/>
  <c r="J480" i="4"/>
  <c r="K480" i="4" s="1"/>
  <c r="L480" i="4" s="1"/>
  <c r="J439" i="4"/>
  <c r="K439" i="4" s="1"/>
  <c r="L439" i="4" s="1"/>
  <c r="R108" i="6"/>
  <c r="Q108" i="6"/>
  <c r="S108" i="6"/>
  <c r="J108" i="6"/>
  <c r="I322" i="6"/>
  <c r="L322" i="6"/>
  <c r="P322" i="6"/>
  <c r="S245" i="6"/>
  <c r="J245" i="6"/>
  <c r="M245" i="6"/>
  <c r="R245" i="6" s="1"/>
  <c r="K245" i="6"/>
  <c r="N245" i="6" s="1"/>
  <c r="O245" i="6" s="1"/>
  <c r="Q245" i="6" s="1"/>
  <c r="F638" i="6"/>
  <c r="G637" i="6"/>
  <c r="H637" i="6" s="1"/>
  <c r="K423" i="6"/>
  <c r="N423" i="6" s="1"/>
  <c r="O423" i="6" s="1"/>
  <c r="Q423" i="6" s="1"/>
  <c r="J423" i="6"/>
  <c r="S423" i="6"/>
  <c r="M423" i="6"/>
  <c r="R423" i="6" s="1"/>
  <c r="I321" i="6"/>
  <c r="L321" i="6"/>
  <c r="P321" i="6"/>
  <c r="I680" i="6"/>
  <c r="L680" i="6"/>
  <c r="P680" i="6"/>
  <c r="J213" i="6"/>
  <c r="K213" i="6"/>
  <c r="N213" i="6" s="1"/>
  <c r="O213" i="6" s="1"/>
  <c r="Q213" i="6" s="1"/>
  <c r="S213" i="6"/>
  <c r="M213" i="6"/>
  <c r="R213" i="6" s="1"/>
  <c r="P716" i="6"/>
  <c r="L716" i="6"/>
  <c r="I716" i="6"/>
  <c r="F493" i="6"/>
  <c r="G492" i="6"/>
  <c r="H492" i="6" s="1"/>
  <c r="G560" i="6"/>
  <c r="H560" i="6" s="1"/>
  <c r="F561" i="6"/>
  <c r="P424" i="6"/>
  <c r="L424" i="6"/>
  <c r="I424" i="6"/>
  <c r="J635" i="6"/>
  <c r="S635" i="6"/>
  <c r="M635" i="6"/>
  <c r="R635" i="6" s="1"/>
  <c r="K635" i="6"/>
  <c r="N635" i="6" s="1"/>
  <c r="O635" i="6" s="1"/>
  <c r="Q635" i="6" s="1"/>
  <c r="F324" i="6"/>
  <c r="S268" i="6"/>
  <c r="K268" i="6"/>
  <c r="N268" i="6" s="1"/>
  <c r="O268" i="6" s="1"/>
  <c r="Q268" i="6" s="1"/>
  <c r="J268" i="6"/>
  <c r="M268" i="6"/>
  <c r="R268" i="6" s="1"/>
  <c r="K520" i="6"/>
  <c r="N520" i="6" s="1"/>
  <c r="O520" i="6" s="1"/>
  <c r="Q520" i="6" s="1"/>
  <c r="J520" i="6"/>
  <c r="S520" i="6"/>
  <c r="M520" i="6"/>
  <c r="R520" i="6" s="1"/>
  <c r="G76" i="6"/>
  <c r="H76" i="6" s="1"/>
  <c r="F77" i="6"/>
  <c r="P270" i="6"/>
  <c r="L270" i="6"/>
  <c r="I270" i="6"/>
  <c r="S38" i="6"/>
  <c r="K38" i="6"/>
  <c r="N38" i="6" s="1"/>
  <c r="O38" i="6" s="1"/>
  <c r="Q38" i="6" s="1"/>
  <c r="J38" i="6"/>
  <c r="M38" i="6"/>
  <c r="R38" i="6" s="1"/>
  <c r="G40" i="6"/>
  <c r="H40" i="6" s="1"/>
  <c r="J558" i="6"/>
  <c r="S558" i="6"/>
  <c r="M558" i="6"/>
  <c r="R558" i="6" s="1"/>
  <c r="K558" i="6"/>
  <c r="N558" i="6" s="1"/>
  <c r="O558" i="6" s="1"/>
  <c r="Q558" i="6" s="1"/>
  <c r="S391" i="6"/>
  <c r="K391" i="6"/>
  <c r="N391" i="6" s="1"/>
  <c r="O391" i="6" s="1"/>
  <c r="Q391" i="6" s="1"/>
  <c r="M391" i="6"/>
  <c r="R391" i="6" s="1"/>
  <c r="J391" i="6"/>
  <c r="F43" i="6"/>
  <c r="L559" i="6"/>
  <c r="I559" i="6"/>
  <c r="P559" i="6"/>
  <c r="F426" i="6"/>
  <c r="G425" i="6"/>
  <c r="H425" i="6" s="1"/>
  <c r="J74" i="6"/>
  <c r="M74" i="6"/>
  <c r="R74" i="6" s="1"/>
  <c r="S74" i="6"/>
  <c r="K74" i="6"/>
  <c r="N74" i="6" s="1"/>
  <c r="O74" i="6" s="1"/>
  <c r="Q74" i="6" s="1"/>
  <c r="P75" i="6"/>
  <c r="L75" i="6"/>
  <c r="I75" i="6"/>
  <c r="B324" i="6"/>
  <c r="E323" i="6"/>
  <c r="P269" i="6"/>
  <c r="L269" i="6"/>
  <c r="I269" i="6"/>
  <c r="G465" i="6"/>
  <c r="H465" i="6" s="1"/>
  <c r="F466" i="6"/>
  <c r="G466" i="6" s="1"/>
  <c r="H466" i="6" s="1"/>
  <c r="B42" i="6"/>
  <c r="E41" i="6"/>
  <c r="P160" i="6"/>
  <c r="L160" i="6"/>
  <c r="I160" i="6"/>
  <c r="J463" i="6"/>
  <c r="S463" i="6"/>
  <c r="M463" i="6"/>
  <c r="R463" i="6" s="1"/>
  <c r="K463" i="6"/>
  <c r="N463" i="6" s="1"/>
  <c r="O463" i="6" s="1"/>
  <c r="Q463" i="6" s="1"/>
  <c r="G215" i="6"/>
  <c r="H215" i="6" s="1"/>
  <c r="F216" i="6"/>
  <c r="G359" i="6"/>
  <c r="H359" i="6" s="1"/>
  <c r="F360" i="6"/>
  <c r="S490" i="6"/>
  <c r="K490" i="6"/>
  <c r="N490" i="6" s="1"/>
  <c r="O490" i="6" s="1"/>
  <c r="Q490" i="6" s="1"/>
  <c r="J490" i="6"/>
  <c r="M490" i="6"/>
  <c r="R490" i="6" s="1"/>
  <c r="P521" i="6"/>
  <c r="L521" i="6"/>
  <c r="I521" i="6"/>
  <c r="M159" i="6"/>
  <c r="R159" i="6" s="1"/>
  <c r="J159" i="6"/>
  <c r="K159" i="6"/>
  <c r="N159" i="6" s="1"/>
  <c r="O159" i="6" s="1"/>
  <c r="Q159" i="6" s="1"/>
  <c r="S159" i="6"/>
  <c r="J679" i="6"/>
  <c r="S679" i="6"/>
  <c r="M679" i="6"/>
  <c r="R679" i="6" s="1"/>
  <c r="K679" i="6"/>
  <c r="N679" i="6" s="1"/>
  <c r="O679" i="6" s="1"/>
  <c r="Q679" i="6" s="1"/>
  <c r="P636" i="6"/>
  <c r="L636" i="6"/>
  <c r="I636" i="6"/>
  <c r="P39" i="6"/>
  <c r="L39" i="6"/>
  <c r="I39" i="6"/>
  <c r="G681" i="6"/>
  <c r="H681" i="6" s="1"/>
  <c r="F682" i="6"/>
  <c r="K244" i="6"/>
  <c r="N244" i="6" s="1"/>
  <c r="O244" i="6" s="1"/>
  <c r="Q244" i="6" s="1"/>
  <c r="J244" i="6"/>
  <c r="S244" i="6"/>
  <c r="M244" i="6"/>
  <c r="R244" i="6" s="1"/>
  <c r="I464" i="6"/>
  <c r="L464" i="6"/>
  <c r="P464" i="6"/>
  <c r="K715" i="6"/>
  <c r="N715" i="6" s="1"/>
  <c r="O715" i="6" s="1"/>
  <c r="Q715" i="6" s="1"/>
  <c r="J715" i="6"/>
  <c r="S715" i="6"/>
  <c r="M715" i="6"/>
  <c r="R715" i="6" s="1"/>
  <c r="F718" i="6"/>
  <c r="G717" i="6"/>
  <c r="H717" i="6" s="1"/>
  <c r="S357" i="6"/>
  <c r="K357" i="6"/>
  <c r="N357" i="6" s="1"/>
  <c r="O357" i="6" s="1"/>
  <c r="Q357" i="6" s="1"/>
  <c r="M357" i="6"/>
  <c r="R357" i="6" s="1"/>
  <c r="J357" i="6"/>
  <c r="P491" i="6"/>
  <c r="L491" i="6"/>
  <c r="I491" i="6"/>
  <c r="F162" i="6"/>
  <c r="G161" i="6"/>
  <c r="H161" i="6" s="1"/>
  <c r="L214" i="6"/>
  <c r="P214" i="6"/>
  <c r="I214" i="6"/>
  <c r="I358" i="6"/>
  <c r="L358" i="6"/>
  <c r="P358" i="6"/>
  <c r="S392" i="6"/>
  <c r="K392" i="6"/>
  <c r="N392" i="6" s="1"/>
  <c r="O392" i="6" s="1"/>
  <c r="Q392" i="6" s="1"/>
  <c r="M392" i="6"/>
  <c r="R392" i="6" s="1"/>
  <c r="J392" i="6"/>
  <c r="F523" i="6"/>
  <c r="G522" i="6"/>
  <c r="H522" i="6" s="1"/>
  <c r="B344" i="4"/>
  <c r="E343" i="4"/>
  <c r="J748" i="4"/>
  <c r="K748" i="4" s="1"/>
  <c r="L748" i="4" s="1"/>
  <c r="F338" i="4"/>
  <c r="H337" i="4"/>
  <c r="I337" i="4" s="1"/>
  <c r="M337" i="4" s="1"/>
  <c r="N337" i="4" s="1"/>
  <c r="O337" i="4" s="1"/>
  <c r="J223" i="4"/>
  <c r="K223" i="4" s="1"/>
  <c r="L223" i="4" s="1"/>
  <c r="F545" i="4"/>
  <c r="H544" i="4"/>
  <c r="I544" i="4" s="1"/>
  <c r="M544" i="4" s="1"/>
  <c r="N544" i="4" s="1"/>
  <c r="O544" i="4" s="1"/>
  <c r="F750" i="4"/>
  <c r="H749" i="4"/>
  <c r="I749" i="4" s="1"/>
  <c r="M749" i="4" s="1"/>
  <c r="N749" i="4" s="1"/>
  <c r="O749" i="4" s="1"/>
  <c r="F589" i="4"/>
  <c r="H588" i="4"/>
  <c r="I588" i="4" s="1"/>
  <c r="M588" i="4" s="1"/>
  <c r="N588" i="4" s="1"/>
  <c r="O588" i="4" s="1"/>
  <c r="J408" i="4"/>
  <c r="K408" i="4" s="1"/>
  <c r="L408" i="4" s="1"/>
  <c r="J543" i="4"/>
  <c r="K543" i="4" s="1"/>
  <c r="L543" i="4" s="1"/>
  <c r="F644" i="4"/>
  <c r="H643" i="4"/>
  <c r="I643" i="4" s="1"/>
  <c r="M643" i="4" s="1"/>
  <c r="N643" i="4" s="1"/>
  <c r="O643" i="4" s="1"/>
  <c r="F225" i="4"/>
  <c r="H224" i="4"/>
  <c r="I224" i="4" s="1"/>
  <c r="M224" i="4" s="1"/>
  <c r="N224" i="4" s="1"/>
  <c r="O224" i="4" s="1"/>
  <c r="B111" i="4"/>
  <c r="E110" i="4"/>
  <c r="J280" i="4"/>
  <c r="K280" i="4" s="1"/>
  <c r="L280" i="4" s="1"/>
  <c r="J667" i="4"/>
  <c r="K667" i="4" s="1"/>
  <c r="L667" i="4" s="1"/>
  <c r="J373" i="4"/>
  <c r="K373" i="4" s="1"/>
  <c r="L373" i="4" s="1"/>
  <c r="F410" i="4"/>
  <c r="H409" i="4"/>
  <c r="I409" i="4" s="1"/>
  <c r="M409" i="4" s="1"/>
  <c r="N409" i="4" s="1"/>
  <c r="O409" i="4" s="1"/>
  <c r="F201" i="4"/>
  <c r="H200" i="4"/>
  <c r="I200" i="4" s="1"/>
  <c r="M200" i="4" s="1"/>
  <c r="N200" i="4" s="1"/>
  <c r="O200" i="4" s="1"/>
  <c r="J587" i="4"/>
  <c r="K587" i="4" s="1"/>
  <c r="L587" i="4" s="1"/>
  <c r="J199" i="4"/>
  <c r="K199" i="4" s="1"/>
  <c r="L199" i="4" s="1"/>
  <c r="F282" i="4"/>
  <c r="H281" i="4"/>
  <c r="I281" i="4" s="1"/>
  <c r="M281" i="4" s="1"/>
  <c r="N281" i="4" s="1"/>
  <c r="O281" i="4" s="1"/>
  <c r="F669" i="4"/>
  <c r="H668" i="4"/>
  <c r="I668" i="4" s="1"/>
  <c r="M668" i="4" s="1"/>
  <c r="N668" i="4" s="1"/>
  <c r="F375" i="4"/>
  <c r="H374" i="4"/>
  <c r="I374" i="4" s="1"/>
  <c r="M374" i="4" s="1"/>
  <c r="N374" i="4" s="1"/>
  <c r="O374" i="4" s="1"/>
  <c r="J642" i="4"/>
  <c r="K642" i="4" s="1"/>
  <c r="L642" i="4" s="1"/>
  <c r="J336" i="4"/>
  <c r="K336" i="4" s="1"/>
  <c r="L336" i="4" s="1"/>
  <c r="H135" i="4"/>
  <c r="I135" i="4" s="1"/>
  <c r="M135" i="4" s="1"/>
  <c r="N135" i="4" s="1"/>
  <c r="F136" i="4"/>
  <c r="J134" i="4"/>
  <c r="K134" i="4" s="1"/>
  <c r="L134" i="4" s="1"/>
  <c r="B48" i="4"/>
  <c r="E47" i="4"/>
  <c r="O135" i="4" l="1"/>
  <c r="O668" i="4"/>
  <c r="O35" i="4"/>
  <c r="O107" i="4"/>
  <c r="F109" i="4"/>
  <c r="H108" i="4"/>
  <c r="I108" i="4" s="1"/>
  <c r="M108" i="4" s="1"/>
  <c r="N108" i="4" s="1"/>
  <c r="O108" i="4" s="1"/>
  <c r="H712" i="4"/>
  <c r="I712" i="4" s="1"/>
  <c r="M712" i="4" s="1"/>
  <c r="N712" i="4" s="1"/>
  <c r="O712" i="4" s="1"/>
  <c r="F713" i="4"/>
  <c r="F257" i="4"/>
  <c r="H256" i="4"/>
  <c r="I256" i="4" s="1"/>
  <c r="M256" i="4" s="1"/>
  <c r="N256" i="4" s="1"/>
  <c r="O256" i="4" s="1"/>
  <c r="J311" i="4"/>
  <c r="K311" i="4" s="1"/>
  <c r="L311" i="4" s="1"/>
  <c r="F37" i="4"/>
  <c r="H36" i="4"/>
  <c r="I36" i="4" s="1"/>
  <c r="M36" i="4" s="1"/>
  <c r="N36" i="4" s="1"/>
  <c r="O36" i="4" s="1"/>
  <c r="H482" i="4"/>
  <c r="I482" i="4" s="1"/>
  <c r="M482" i="4" s="1"/>
  <c r="N482" i="4" s="1"/>
  <c r="O482" i="4" s="1"/>
  <c r="F483" i="4"/>
  <c r="H441" i="4"/>
  <c r="I441" i="4" s="1"/>
  <c r="M441" i="4" s="1"/>
  <c r="N441" i="4" s="1"/>
  <c r="O441" i="4" s="1"/>
  <c r="F442" i="4"/>
  <c r="F169" i="4"/>
  <c r="H168" i="4"/>
  <c r="I168" i="4" s="1"/>
  <c r="M168" i="4" s="1"/>
  <c r="N168" i="4" s="1"/>
  <c r="F73" i="4"/>
  <c r="H72" i="4"/>
  <c r="I72" i="4" s="1"/>
  <c r="M72" i="4" s="1"/>
  <c r="N72" i="4" s="1"/>
  <c r="J167" i="4"/>
  <c r="K167" i="4" s="1"/>
  <c r="L167" i="4" s="1"/>
  <c r="J255" i="4"/>
  <c r="K255" i="4" s="1"/>
  <c r="L255" i="4" s="1"/>
  <c r="J71" i="4"/>
  <c r="K71" i="4" s="1"/>
  <c r="L71" i="4" s="1"/>
  <c r="J513" i="4"/>
  <c r="K513" i="4" s="1"/>
  <c r="L513" i="4" s="1"/>
  <c r="J440" i="4"/>
  <c r="K440" i="4" s="1"/>
  <c r="L440" i="4" s="1"/>
  <c r="J107" i="4"/>
  <c r="K107" i="4" s="1"/>
  <c r="L107" i="4" s="1"/>
  <c r="J711" i="4"/>
  <c r="K711" i="4" s="1"/>
  <c r="L711" i="4" s="1"/>
  <c r="H312" i="4"/>
  <c r="I312" i="4" s="1"/>
  <c r="M312" i="4" s="1"/>
  <c r="N312" i="4" s="1"/>
  <c r="O312" i="4" s="1"/>
  <c r="F313" i="4"/>
  <c r="H514" i="4"/>
  <c r="I514" i="4" s="1"/>
  <c r="M514" i="4" s="1"/>
  <c r="N514" i="4" s="1"/>
  <c r="O514" i="4" s="1"/>
  <c r="F515" i="4"/>
  <c r="J35" i="4"/>
  <c r="K35" i="4" s="1"/>
  <c r="L35" i="4" s="1"/>
  <c r="J481" i="4"/>
  <c r="K481" i="4" s="1"/>
  <c r="L481" i="4" s="1"/>
  <c r="S491" i="6"/>
  <c r="K491" i="6"/>
  <c r="N491" i="6" s="1"/>
  <c r="O491" i="6" s="1"/>
  <c r="Q491" i="6" s="1"/>
  <c r="J491" i="6"/>
  <c r="M491" i="6"/>
  <c r="R491" i="6" s="1"/>
  <c r="G718" i="6"/>
  <c r="H718" i="6" s="1"/>
  <c r="F719" i="6"/>
  <c r="G682" i="6"/>
  <c r="H682" i="6" s="1"/>
  <c r="F683" i="6"/>
  <c r="J521" i="6"/>
  <c r="S521" i="6"/>
  <c r="M521" i="6"/>
  <c r="R521" i="6" s="1"/>
  <c r="K521" i="6"/>
  <c r="N521" i="6" s="1"/>
  <c r="O521" i="6" s="1"/>
  <c r="Q521" i="6" s="1"/>
  <c r="I359" i="6"/>
  <c r="L359" i="6"/>
  <c r="P359" i="6"/>
  <c r="I466" i="6"/>
  <c r="L466" i="6"/>
  <c r="P466" i="6"/>
  <c r="F44" i="6"/>
  <c r="P76" i="6"/>
  <c r="L76" i="6"/>
  <c r="I76" i="6"/>
  <c r="P492" i="6"/>
  <c r="L492" i="6"/>
  <c r="I492" i="6"/>
  <c r="F639" i="6"/>
  <c r="G638" i="6"/>
  <c r="H638" i="6" s="1"/>
  <c r="I681" i="6"/>
  <c r="L681" i="6"/>
  <c r="P681" i="6"/>
  <c r="S636" i="6"/>
  <c r="K636" i="6"/>
  <c r="N636" i="6" s="1"/>
  <c r="O636" i="6" s="1"/>
  <c r="Q636" i="6" s="1"/>
  <c r="J636" i="6"/>
  <c r="M636" i="6"/>
  <c r="R636" i="6" s="1"/>
  <c r="G216" i="6"/>
  <c r="H216" i="6" s="1"/>
  <c r="F217" i="6"/>
  <c r="I465" i="6"/>
  <c r="L465" i="6"/>
  <c r="P465" i="6"/>
  <c r="J559" i="6"/>
  <c r="S559" i="6"/>
  <c r="M559" i="6"/>
  <c r="R559" i="6" s="1"/>
  <c r="K559" i="6"/>
  <c r="N559" i="6" s="1"/>
  <c r="O559" i="6" s="1"/>
  <c r="Q559" i="6" s="1"/>
  <c r="P40" i="6"/>
  <c r="L40" i="6"/>
  <c r="I40" i="6"/>
  <c r="G323" i="6"/>
  <c r="H323" i="6" s="1"/>
  <c r="F494" i="6"/>
  <c r="G493" i="6"/>
  <c r="H493" i="6" s="1"/>
  <c r="P522" i="6"/>
  <c r="L522" i="6"/>
  <c r="I522" i="6"/>
  <c r="S358" i="6"/>
  <c r="K358" i="6"/>
  <c r="N358" i="6" s="1"/>
  <c r="O358" i="6" s="1"/>
  <c r="Q358" i="6" s="1"/>
  <c r="M358" i="6"/>
  <c r="R358" i="6" s="1"/>
  <c r="J358" i="6"/>
  <c r="P161" i="6"/>
  <c r="L161" i="6"/>
  <c r="I161" i="6"/>
  <c r="K39" i="6"/>
  <c r="N39" i="6" s="1"/>
  <c r="O39" i="6" s="1"/>
  <c r="Q39" i="6" s="1"/>
  <c r="J39" i="6"/>
  <c r="M39" i="6"/>
  <c r="R39" i="6" s="1"/>
  <c r="S39" i="6"/>
  <c r="L215" i="6"/>
  <c r="P215" i="6"/>
  <c r="I215" i="6"/>
  <c r="G41" i="6"/>
  <c r="H41" i="6" s="1"/>
  <c r="S269" i="6"/>
  <c r="K269" i="6"/>
  <c r="N269" i="6" s="1"/>
  <c r="O269" i="6" s="1"/>
  <c r="Q269" i="6" s="1"/>
  <c r="J269" i="6"/>
  <c r="M269" i="6"/>
  <c r="R269" i="6" s="1"/>
  <c r="B325" i="6"/>
  <c r="E324" i="6"/>
  <c r="G324" i="6" s="1"/>
  <c r="H324" i="6" s="1"/>
  <c r="P425" i="6"/>
  <c r="L425" i="6"/>
  <c r="I425" i="6"/>
  <c r="J322" i="6"/>
  <c r="S322" i="6"/>
  <c r="M322" i="6"/>
  <c r="R322" i="6" s="1"/>
  <c r="K322" i="6"/>
  <c r="N322" i="6" s="1"/>
  <c r="O322" i="6" s="1"/>
  <c r="Q322" i="6" s="1"/>
  <c r="F325" i="6"/>
  <c r="G561" i="6"/>
  <c r="H561" i="6" s="1"/>
  <c r="F562" i="6"/>
  <c r="G562" i="6" s="1"/>
  <c r="H562" i="6" s="1"/>
  <c r="J716" i="6"/>
  <c r="S716" i="6"/>
  <c r="M716" i="6"/>
  <c r="R716" i="6" s="1"/>
  <c r="K716" i="6"/>
  <c r="N716" i="6" s="1"/>
  <c r="O716" i="6" s="1"/>
  <c r="Q716" i="6" s="1"/>
  <c r="S321" i="6"/>
  <c r="K321" i="6"/>
  <c r="N321" i="6" s="1"/>
  <c r="O321" i="6" s="1"/>
  <c r="Q321" i="6" s="1"/>
  <c r="M321" i="6"/>
  <c r="R321" i="6" s="1"/>
  <c r="J321" i="6"/>
  <c r="F524" i="6"/>
  <c r="G523" i="6"/>
  <c r="H523" i="6" s="1"/>
  <c r="J214" i="6"/>
  <c r="K214" i="6"/>
  <c r="N214" i="6" s="1"/>
  <c r="O214" i="6" s="1"/>
  <c r="Q214" i="6" s="1"/>
  <c r="S214" i="6"/>
  <c r="M214" i="6"/>
  <c r="R214" i="6" s="1"/>
  <c r="F163" i="6"/>
  <c r="G162" i="6"/>
  <c r="H162" i="6" s="1"/>
  <c r="P717" i="6"/>
  <c r="L717" i="6"/>
  <c r="I717" i="6"/>
  <c r="J464" i="6"/>
  <c r="S464" i="6"/>
  <c r="M464" i="6"/>
  <c r="R464" i="6" s="1"/>
  <c r="K464" i="6"/>
  <c r="N464" i="6" s="1"/>
  <c r="O464" i="6" s="1"/>
  <c r="Q464" i="6" s="1"/>
  <c r="G360" i="6"/>
  <c r="H360" i="6" s="1"/>
  <c r="F361" i="6"/>
  <c r="M160" i="6"/>
  <c r="R160" i="6" s="1"/>
  <c r="J160" i="6"/>
  <c r="K160" i="6"/>
  <c r="N160" i="6" s="1"/>
  <c r="O160" i="6" s="1"/>
  <c r="Q160" i="6" s="1"/>
  <c r="S160" i="6"/>
  <c r="B43" i="6"/>
  <c r="E42" i="6"/>
  <c r="J75" i="6"/>
  <c r="M75" i="6"/>
  <c r="R75" i="6" s="1"/>
  <c r="S75" i="6"/>
  <c r="K75" i="6"/>
  <c r="N75" i="6" s="1"/>
  <c r="O75" i="6" s="1"/>
  <c r="Q75" i="6" s="1"/>
  <c r="F427" i="6"/>
  <c r="G426" i="6"/>
  <c r="H426" i="6" s="1"/>
  <c r="S270" i="6"/>
  <c r="K270" i="6"/>
  <c r="N270" i="6" s="1"/>
  <c r="O270" i="6" s="1"/>
  <c r="Q270" i="6" s="1"/>
  <c r="J270" i="6"/>
  <c r="M270" i="6"/>
  <c r="R270" i="6" s="1"/>
  <c r="G77" i="6"/>
  <c r="H77" i="6" s="1"/>
  <c r="F78" i="6"/>
  <c r="J424" i="6"/>
  <c r="S424" i="6"/>
  <c r="M424" i="6"/>
  <c r="R424" i="6" s="1"/>
  <c r="K424" i="6"/>
  <c r="N424" i="6" s="1"/>
  <c r="O424" i="6" s="1"/>
  <c r="Q424" i="6" s="1"/>
  <c r="L560" i="6"/>
  <c r="I560" i="6"/>
  <c r="P560" i="6"/>
  <c r="J680" i="6"/>
  <c r="S680" i="6"/>
  <c r="M680" i="6"/>
  <c r="R680" i="6" s="1"/>
  <c r="K680" i="6"/>
  <c r="N680" i="6" s="1"/>
  <c r="O680" i="6" s="1"/>
  <c r="Q680" i="6" s="1"/>
  <c r="P637" i="6"/>
  <c r="L637" i="6"/>
  <c r="I637" i="6"/>
  <c r="B345" i="4"/>
  <c r="E344" i="4"/>
  <c r="H225" i="4"/>
  <c r="I225" i="4" s="1"/>
  <c r="F226" i="4"/>
  <c r="J374" i="4"/>
  <c r="K374" i="4" s="1"/>
  <c r="L374" i="4" s="1"/>
  <c r="F645" i="4"/>
  <c r="H644" i="4"/>
  <c r="I644" i="4" s="1"/>
  <c r="M644" i="4" s="1"/>
  <c r="N644" i="4" s="1"/>
  <c r="O644" i="4" s="1"/>
  <c r="J544" i="4"/>
  <c r="K544" i="4" s="1"/>
  <c r="L544" i="4" s="1"/>
  <c r="F376" i="4"/>
  <c r="H375" i="4"/>
  <c r="I375" i="4" s="1"/>
  <c r="M375" i="4" s="1"/>
  <c r="N375" i="4" s="1"/>
  <c r="B112" i="4"/>
  <c r="E112" i="4" s="1"/>
  <c r="E111" i="4"/>
  <c r="J749" i="4"/>
  <c r="K749" i="4" s="1"/>
  <c r="L749" i="4" s="1"/>
  <c r="F546" i="4"/>
  <c r="H545" i="4"/>
  <c r="I545" i="4" s="1"/>
  <c r="M545" i="4" s="1"/>
  <c r="N545" i="4" s="1"/>
  <c r="O545" i="4" s="1"/>
  <c r="J337" i="4"/>
  <c r="K337" i="4" s="1"/>
  <c r="L337" i="4" s="1"/>
  <c r="J224" i="4"/>
  <c r="K224" i="4" s="1"/>
  <c r="L224" i="4" s="1"/>
  <c r="F751" i="4"/>
  <c r="H750" i="4"/>
  <c r="I750" i="4" s="1"/>
  <c r="M750" i="4" s="1"/>
  <c r="N750" i="4" s="1"/>
  <c r="F339" i="4"/>
  <c r="H338" i="4"/>
  <c r="I338" i="4" s="1"/>
  <c r="M338" i="4" s="1"/>
  <c r="N338" i="4" s="1"/>
  <c r="O338" i="4" s="1"/>
  <c r="F283" i="4"/>
  <c r="H282" i="4"/>
  <c r="I282" i="4" s="1"/>
  <c r="M282" i="4" s="1"/>
  <c r="N282" i="4" s="1"/>
  <c r="O282" i="4" s="1"/>
  <c r="F590" i="4"/>
  <c r="H589" i="4"/>
  <c r="I589" i="4" s="1"/>
  <c r="M589" i="4" s="1"/>
  <c r="N589" i="4" s="1"/>
  <c r="O589" i="4" s="1"/>
  <c r="J668" i="4"/>
  <c r="K668" i="4" s="1"/>
  <c r="L668" i="4" s="1"/>
  <c r="J200" i="4"/>
  <c r="K200" i="4" s="1"/>
  <c r="L200" i="4" s="1"/>
  <c r="J409" i="4"/>
  <c r="K409" i="4" s="1"/>
  <c r="L409" i="4" s="1"/>
  <c r="F670" i="4"/>
  <c r="H669" i="4"/>
  <c r="I669" i="4" s="1"/>
  <c r="M669" i="4" s="1"/>
  <c r="N669" i="4" s="1"/>
  <c r="J281" i="4"/>
  <c r="K281" i="4" s="1"/>
  <c r="L281" i="4" s="1"/>
  <c r="F202" i="4"/>
  <c r="H201" i="4"/>
  <c r="I201" i="4" s="1"/>
  <c r="M201" i="4" s="1"/>
  <c r="N201" i="4" s="1"/>
  <c r="F411" i="4"/>
  <c r="H410" i="4"/>
  <c r="I410" i="4" s="1"/>
  <c r="M410" i="4" s="1"/>
  <c r="N410" i="4" s="1"/>
  <c r="O410" i="4" s="1"/>
  <c r="J643" i="4"/>
  <c r="K643" i="4" s="1"/>
  <c r="L643" i="4" s="1"/>
  <c r="J588" i="4"/>
  <c r="K588" i="4" s="1"/>
  <c r="L588" i="4" s="1"/>
  <c r="H136" i="4"/>
  <c r="I136" i="4" s="1"/>
  <c r="M136" i="4" s="1"/>
  <c r="N136" i="4" s="1"/>
  <c r="F137" i="4"/>
  <c r="J135" i="4"/>
  <c r="K135" i="4" s="1"/>
  <c r="L135" i="4" s="1"/>
  <c r="B49" i="4"/>
  <c r="E48" i="4"/>
  <c r="O375" i="4" l="1"/>
  <c r="O669" i="4"/>
  <c r="O750" i="4"/>
  <c r="M225" i="4"/>
  <c r="N225" i="4" s="1"/>
  <c r="O168" i="4"/>
  <c r="O72" i="4"/>
  <c r="O201" i="4"/>
  <c r="O136" i="4"/>
  <c r="F516" i="4"/>
  <c r="H515" i="4"/>
  <c r="I515" i="4" s="1"/>
  <c r="M515" i="4" s="1"/>
  <c r="N515" i="4" s="1"/>
  <c r="O515" i="4" s="1"/>
  <c r="J312" i="4"/>
  <c r="K312" i="4" s="1"/>
  <c r="L312" i="4" s="1"/>
  <c r="F74" i="4"/>
  <c r="H73" i="4"/>
  <c r="I73" i="4" s="1"/>
  <c r="M73" i="4" s="1"/>
  <c r="N73" i="4" s="1"/>
  <c r="O73" i="4" s="1"/>
  <c r="H169" i="4"/>
  <c r="I169" i="4" s="1"/>
  <c r="M169" i="4" s="1"/>
  <c r="N169" i="4" s="1"/>
  <c r="O169" i="4" s="1"/>
  <c r="F170" i="4"/>
  <c r="F443" i="4"/>
  <c r="H442" i="4"/>
  <c r="I442" i="4" s="1"/>
  <c r="M442" i="4" s="1"/>
  <c r="N442" i="4" s="1"/>
  <c r="O442" i="4" s="1"/>
  <c r="J36" i="4"/>
  <c r="K36" i="4" s="1"/>
  <c r="L36" i="4" s="1"/>
  <c r="F258" i="4"/>
  <c r="H257" i="4"/>
  <c r="I257" i="4" s="1"/>
  <c r="M257" i="4" s="1"/>
  <c r="N257" i="4" s="1"/>
  <c r="O257" i="4" s="1"/>
  <c r="J712" i="4"/>
  <c r="K712" i="4" s="1"/>
  <c r="L712" i="4" s="1"/>
  <c r="F110" i="4"/>
  <c r="H109" i="4"/>
  <c r="I109" i="4" s="1"/>
  <c r="M109" i="4" s="1"/>
  <c r="N109" i="4" s="1"/>
  <c r="O109" i="4" s="1"/>
  <c r="H411" i="4"/>
  <c r="I411" i="4" s="1"/>
  <c r="M411" i="4" s="1"/>
  <c r="N411" i="4" s="1"/>
  <c r="O411" i="4" s="1"/>
  <c r="J514" i="4"/>
  <c r="K514" i="4" s="1"/>
  <c r="L514" i="4" s="1"/>
  <c r="J441" i="4"/>
  <c r="K441" i="4" s="1"/>
  <c r="L441" i="4" s="1"/>
  <c r="F484" i="4"/>
  <c r="H483" i="4"/>
  <c r="I483" i="4" s="1"/>
  <c r="M483" i="4" s="1"/>
  <c r="N483" i="4" s="1"/>
  <c r="O483" i="4" s="1"/>
  <c r="F38" i="4"/>
  <c r="H37" i="4"/>
  <c r="I37" i="4" s="1"/>
  <c r="M37" i="4" s="1"/>
  <c r="N37" i="4" s="1"/>
  <c r="O37" i="4" s="1"/>
  <c r="J482" i="4"/>
  <c r="K482" i="4" s="1"/>
  <c r="L482" i="4" s="1"/>
  <c r="J256" i="4"/>
  <c r="K256" i="4" s="1"/>
  <c r="L256" i="4" s="1"/>
  <c r="J108" i="4"/>
  <c r="K108" i="4" s="1"/>
  <c r="L108" i="4" s="1"/>
  <c r="H313" i="4"/>
  <c r="I313" i="4" s="1"/>
  <c r="M313" i="4" s="1"/>
  <c r="N313" i="4" s="1"/>
  <c r="O313" i="4" s="1"/>
  <c r="F314" i="4"/>
  <c r="J72" i="4"/>
  <c r="K72" i="4" s="1"/>
  <c r="L72" i="4" s="1"/>
  <c r="J168" i="4"/>
  <c r="K168" i="4" s="1"/>
  <c r="L168" i="4" s="1"/>
  <c r="H713" i="4"/>
  <c r="I713" i="4" s="1"/>
  <c r="M713" i="4" s="1"/>
  <c r="N713" i="4" s="1"/>
  <c r="O713" i="4" s="1"/>
  <c r="F714" i="4"/>
  <c r="M637" i="6"/>
  <c r="R637" i="6" s="1"/>
  <c r="S637" i="6"/>
  <c r="K637" i="6"/>
  <c r="N637" i="6" s="1"/>
  <c r="O637" i="6" s="1"/>
  <c r="Q637" i="6" s="1"/>
  <c r="J637" i="6"/>
  <c r="J560" i="6"/>
  <c r="S560" i="6"/>
  <c r="M560" i="6"/>
  <c r="R560" i="6" s="1"/>
  <c r="K560" i="6"/>
  <c r="N560" i="6" s="1"/>
  <c r="O560" i="6" s="1"/>
  <c r="Q560" i="6" s="1"/>
  <c r="P426" i="6"/>
  <c r="L426" i="6"/>
  <c r="I426" i="6"/>
  <c r="G361" i="6"/>
  <c r="H361" i="6" s="1"/>
  <c r="F362" i="6"/>
  <c r="F525" i="6"/>
  <c r="G524" i="6"/>
  <c r="H524" i="6" s="1"/>
  <c r="F326" i="6"/>
  <c r="J215" i="6"/>
  <c r="K215" i="6"/>
  <c r="N215" i="6" s="1"/>
  <c r="O215" i="6" s="1"/>
  <c r="Q215" i="6" s="1"/>
  <c r="S215" i="6"/>
  <c r="M215" i="6"/>
  <c r="R215" i="6" s="1"/>
  <c r="M40" i="6"/>
  <c r="R40" i="6" s="1"/>
  <c r="S40" i="6"/>
  <c r="K40" i="6"/>
  <c r="N40" i="6" s="1"/>
  <c r="O40" i="6" s="1"/>
  <c r="Q40" i="6" s="1"/>
  <c r="J40" i="6"/>
  <c r="L216" i="6"/>
  <c r="P216" i="6"/>
  <c r="I216" i="6"/>
  <c r="P638" i="6"/>
  <c r="L638" i="6"/>
  <c r="I638" i="6"/>
  <c r="J466" i="6"/>
  <c r="S466" i="6"/>
  <c r="M466" i="6"/>
  <c r="R466" i="6" s="1"/>
  <c r="K466" i="6"/>
  <c r="N466" i="6" s="1"/>
  <c r="O466" i="6" s="1"/>
  <c r="Q466" i="6" s="1"/>
  <c r="G683" i="6"/>
  <c r="H683" i="6" s="1"/>
  <c r="F684" i="6"/>
  <c r="F428" i="6"/>
  <c r="G427" i="6"/>
  <c r="H427" i="6" s="1"/>
  <c r="I360" i="6"/>
  <c r="L360" i="6"/>
  <c r="P360" i="6"/>
  <c r="P162" i="6"/>
  <c r="L162" i="6"/>
  <c r="I162" i="6"/>
  <c r="L562" i="6"/>
  <c r="I562" i="6"/>
  <c r="P562" i="6"/>
  <c r="S425" i="6"/>
  <c r="M425" i="6"/>
  <c r="R425" i="6" s="1"/>
  <c r="K425" i="6"/>
  <c r="N425" i="6" s="1"/>
  <c r="O425" i="6" s="1"/>
  <c r="Q425" i="6" s="1"/>
  <c r="J425" i="6"/>
  <c r="B326" i="6"/>
  <c r="E325" i="6"/>
  <c r="P493" i="6"/>
  <c r="I493" i="6"/>
  <c r="L493" i="6"/>
  <c r="F640" i="6"/>
  <c r="G639" i="6"/>
  <c r="H639" i="6" s="1"/>
  <c r="J76" i="6"/>
  <c r="M76" i="6"/>
  <c r="R76" i="6" s="1"/>
  <c r="S76" i="6"/>
  <c r="K76" i="6"/>
  <c r="N76" i="6" s="1"/>
  <c r="O76" i="6" s="1"/>
  <c r="Q76" i="6" s="1"/>
  <c r="F45" i="6"/>
  <c r="I682" i="6"/>
  <c r="L682" i="6"/>
  <c r="P682" i="6"/>
  <c r="G78" i="6"/>
  <c r="H78" i="6" s="1"/>
  <c r="F79" i="6"/>
  <c r="G42" i="6"/>
  <c r="H42" i="6" s="1"/>
  <c r="S717" i="6"/>
  <c r="J717" i="6"/>
  <c r="M717" i="6"/>
  <c r="R717" i="6" s="1"/>
  <c r="K717" i="6"/>
  <c r="N717" i="6" s="1"/>
  <c r="O717" i="6" s="1"/>
  <c r="Q717" i="6" s="1"/>
  <c r="F164" i="6"/>
  <c r="G163" i="6"/>
  <c r="H163" i="6" s="1"/>
  <c r="L561" i="6"/>
  <c r="I561" i="6"/>
  <c r="P561" i="6"/>
  <c r="P41" i="6"/>
  <c r="L41" i="6"/>
  <c r="I41" i="6"/>
  <c r="S522" i="6"/>
  <c r="M522" i="6"/>
  <c r="R522" i="6" s="1"/>
  <c r="K522" i="6"/>
  <c r="N522" i="6" s="1"/>
  <c r="O522" i="6" s="1"/>
  <c r="Q522" i="6" s="1"/>
  <c r="J522" i="6"/>
  <c r="F495" i="6"/>
  <c r="G495" i="6" s="1"/>
  <c r="H495" i="6" s="1"/>
  <c r="G494" i="6"/>
  <c r="H494" i="6" s="1"/>
  <c r="J465" i="6"/>
  <c r="S465" i="6"/>
  <c r="M465" i="6"/>
  <c r="R465" i="6" s="1"/>
  <c r="K465" i="6"/>
  <c r="N465" i="6" s="1"/>
  <c r="O465" i="6" s="1"/>
  <c r="Q465" i="6" s="1"/>
  <c r="S492" i="6"/>
  <c r="K492" i="6"/>
  <c r="N492" i="6" s="1"/>
  <c r="O492" i="6" s="1"/>
  <c r="Q492" i="6" s="1"/>
  <c r="J492" i="6"/>
  <c r="M492" i="6"/>
  <c r="R492" i="6" s="1"/>
  <c r="F720" i="6"/>
  <c r="G720" i="6" s="1"/>
  <c r="H720" i="6" s="1"/>
  <c r="G719" i="6"/>
  <c r="H719" i="6" s="1"/>
  <c r="P77" i="6"/>
  <c r="L77" i="6"/>
  <c r="I77" i="6"/>
  <c r="B44" i="6"/>
  <c r="E43" i="6"/>
  <c r="P523" i="6"/>
  <c r="L523" i="6"/>
  <c r="I523" i="6"/>
  <c r="P324" i="6"/>
  <c r="L324" i="6"/>
  <c r="I324" i="6"/>
  <c r="M161" i="6"/>
  <c r="R161" i="6" s="1"/>
  <c r="J161" i="6"/>
  <c r="S161" i="6"/>
  <c r="K161" i="6"/>
  <c r="N161" i="6" s="1"/>
  <c r="O161" i="6" s="1"/>
  <c r="Q161" i="6" s="1"/>
  <c r="L323" i="6"/>
  <c r="P323" i="6"/>
  <c r="I323" i="6"/>
  <c r="G217" i="6"/>
  <c r="H217" i="6" s="1"/>
  <c r="F218" i="6"/>
  <c r="J681" i="6"/>
  <c r="S681" i="6"/>
  <c r="M681" i="6"/>
  <c r="R681" i="6" s="1"/>
  <c r="K681" i="6"/>
  <c r="N681" i="6" s="1"/>
  <c r="O681" i="6" s="1"/>
  <c r="Q681" i="6" s="1"/>
  <c r="S359" i="6"/>
  <c r="K359" i="6"/>
  <c r="N359" i="6" s="1"/>
  <c r="O359" i="6" s="1"/>
  <c r="Q359" i="6" s="1"/>
  <c r="M359" i="6"/>
  <c r="R359" i="6" s="1"/>
  <c r="J359" i="6"/>
  <c r="P718" i="6"/>
  <c r="L718" i="6"/>
  <c r="I718" i="6"/>
  <c r="J225" i="4"/>
  <c r="K225" i="4" s="1"/>
  <c r="L225" i="4" s="1"/>
  <c r="B346" i="4"/>
  <c r="E345" i="4"/>
  <c r="F227" i="4"/>
  <c r="H226" i="4"/>
  <c r="I226" i="4" s="1"/>
  <c r="M226" i="4" s="1"/>
  <c r="N226" i="4" s="1"/>
  <c r="O226" i="4" s="1"/>
  <c r="J201" i="4"/>
  <c r="K201" i="4" s="1"/>
  <c r="L201" i="4" s="1"/>
  <c r="J545" i="4"/>
  <c r="K545" i="4" s="1"/>
  <c r="L545" i="4" s="1"/>
  <c r="J410" i="4"/>
  <c r="K410" i="4" s="1"/>
  <c r="L410" i="4" s="1"/>
  <c r="J589" i="4"/>
  <c r="K589" i="4" s="1"/>
  <c r="L589" i="4" s="1"/>
  <c r="F284" i="4"/>
  <c r="H283" i="4"/>
  <c r="I283" i="4" s="1"/>
  <c r="M283" i="4" s="1"/>
  <c r="N283" i="4" s="1"/>
  <c r="O283" i="4" s="1"/>
  <c r="J338" i="4"/>
  <c r="K338" i="4" s="1"/>
  <c r="L338" i="4" s="1"/>
  <c r="J375" i="4"/>
  <c r="K375" i="4" s="1"/>
  <c r="L375" i="4" s="1"/>
  <c r="J669" i="4"/>
  <c r="K669" i="4" s="1"/>
  <c r="L669" i="4" s="1"/>
  <c r="F752" i="4"/>
  <c r="H751" i="4"/>
  <c r="I751" i="4" s="1"/>
  <c r="M751" i="4" s="1"/>
  <c r="N751" i="4" s="1"/>
  <c r="O751" i="4" s="1"/>
  <c r="F646" i="4"/>
  <c r="H645" i="4"/>
  <c r="I645" i="4" s="1"/>
  <c r="M645" i="4" s="1"/>
  <c r="N645" i="4" s="1"/>
  <c r="O645" i="4" s="1"/>
  <c r="F591" i="4"/>
  <c r="H590" i="4"/>
  <c r="I590" i="4" s="1"/>
  <c r="M590" i="4" s="1"/>
  <c r="N590" i="4" s="1"/>
  <c r="O590" i="4" s="1"/>
  <c r="F340" i="4"/>
  <c r="H339" i="4"/>
  <c r="I339" i="4" s="1"/>
  <c r="M339" i="4" s="1"/>
  <c r="N339" i="4" s="1"/>
  <c r="O339" i="4" s="1"/>
  <c r="J750" i="4"/>
  <c r="K750" i="4" s="1"/>
  <c r="L750" i="4" s="1"/>
  <c r="H376" i="4"/>
  <c r="I376" i="4" s="1"/>
  <c r="M376" i="4" s="1"/>
  <c r="N376" i="4" s="1"/>
  <c r="F377" i="4"/>
  <c r="J644" i="4"/>
  <c r="K644" i="4" s="1"/>
  <c r="L644" i="4" s="1"/>
  <c r="F203" i="4"/>
  <c r="H202" i="4"/>
  <c r="I202" i="4" s="1"/>
  <c r="M202" i="4" s="1"/>
  <c r="N202" i="4" s="1"/>
  <c r="O202" i="4" s="1"/>
  <c r="F671" i="4"/>
  <c r="H670" i="4"/>
  <c r="I670" i="4" s="1"/>
  <c r="M670" i="4" s="1"/>
  <c r="N670" i="4" s="1"/>
  <c r="O670" i="4" s="1"/>
  <c r="J282" i="4"/>
  <c r="K282" i="4" s="1"/>
  <c r="L282" i="4" s="1"/>
  <c r="F547" i="4"/>
  <c r="H546" i="4"/>
  <c r="I546" i="4" s="1"/>
  <c r="M546" i="4" s="1"/>
  <c r="N546" i="4" s="1"/>
  <c r="O546" i="4" s="1"/>
  <c r="H137" i="4"/>
  <c r="I137" i="4" s="1"/>
  <c r="M137" i="4" s="1"/>
  <c r="N137" i="4" s="1"/>
  <c r="F138" i="4"/>
  <c r="J136" i="4"/>
  <c r="K136" i="4" s="1"/>
  <c r="L136" i="4" s="1"/>
  <c r="B50" i="4"/>
  <c r="E50" i="4" s="1"/>
  <c r="E49" i="4"/>
  <c r="J411" i="4" l="1"/>
  <c r="K411" i="4" s="1"/>
  <c r="O376" i="4"/>
  <c r="O225" i="4"/>
  <c r="O137" i="4"/>
  <c r="L411" i="4"/>
  <c r="J713" i="4"/>
  <c r="K713" i="4" s="1"/>
  <c r="L713" i="4" s="1"/>
  <c r="H314" i="4"/>
  <c r="I314" i="4" s="1"/>
  <c r="M314" i="4" s="1"/>
  <c r="N314" i="4" s="1"/>
  <c r="O314" i="4" s="1"/>
  <c r="J483" i="4"/>
  <c r="K483" i="4" s="1"/>
  <c r="L483" i="4" s="1"/>
  <c r="F259" i="4"/>
  <c r="H258" i="4"/>
  <c r="I258" i="4" s="1"/>
  <c r="M258" i="4" s="1"/>
  <c r="N258" i="4" s="1"/>
  <c r="O258" i="4" s="1"/>
  <c r="H646" i="4"/>
  <c r="I646" i="4" s="1"/>
  <c r="M646" i="4" s="1"/>
  <c r="N646" i="4" s="1"/>
  <c r="O646" i="4" s="1"/>
  <c r="J313" i="4"/>
  <c r="K313" i="4" s="1"/>
  <c r="L313" i="4" s="1"/>
  <c r="J37" i="4"/>
  <c r="K37" i="4" s="1"/>
  <c r="L37" i="4" s="1"/>
  <c r="F485" i="4"/>
  <c r="H484" i="4"/>
  <c r="I484" i="4" s="1"/>
  <c r="M484" i="4" s="1"/>
  <c r="N484" i="4" s="1"/>
  <c r="O484" i="4" s="1"/>
  <c r="J515" i="4"/>
  <c r="K515" i="4" s="1"/>
  <c r="L515" i="4" s="1"/>
  <c r="F111" i="4"/>
  <c r="H110" i="4"/>
  <c r="I110" i="4" s="1"/>
  <c r="M110" i="4" s="1"/>
  <c r="N110" i="4" s="1"/>
  <c r="J442" i="4"/>
  <c r="K442" i="4" s="1"/>
  <c r="L442" i="4" s="1"/>
  <c r="H170" i="4"/>
  <c r="I170" i="4" s="1"/>
  <c r="M170" i="4" s="1"/>
  <c r="N170" i="4" s="1"/>
  <c r="F171" i="4"/>
  <c r="F517" i="4"/>
  <c r="H516" i="4"/>
  <c r="I516" i="4" s="1"/>
  <c r="M516" i="4" s="1"/>
  <c r="N516" i="4" s="1"/>
  <c r="O516" i="4" s="1"/>
  <c r="F39" i="4"/>
  <c r="H38" i="4"/>
  <c r="I38" i="4" s="1"/>
  <c r="M38" i="4" s="1"/>
  <c r="N38" i="4" s="1"/>
  <c r="O38" i="4" s="1"/>
  <c r="J257" i="4"/>
  <c r="K257" i="4" s="1"/>
  <c r="L257" i="4" s="1"/>
  <c r="H203" i="4"/>
  <c r="I203" i="4" s="1"/>
  <c r="M203" i="4" s="1"/>
  <c r="N203" i="4" s="1"/>
  <c r="O203" i="4" s="1"/>
  <c r="F715" i="4"/>
  <c r="H714" i="4"/>
  <c r="I714" i="4" s="1"/>
  <c r="M714" i="4" s="1"/>
  <c r="N714" i="4" s="1"/>
  <c r="O714" i="4" s="1"/>
  <c r="J109" i="4"/>
  <c r="K109" i="4" s="1"/>
  <c r="L109" i="4" s="1"/>
  <c r="H443" i="4"/>
  <c r="I443" i="4" s="1"/>
  <c r="M443" i="4" s="1"/>
  <c r="N443" i="4" s="1"/>
  <c r="F444" i="4"/>
  <c r="J169" i="4"/>
  <c r="K169" i="4" s="1"/>
  <c r="L169" i="4" s="1"/>
  <c r="J73" i="4"/>
  <c r="K73" i="4" s="1"/>
  <c r="L73" i="4" s="1"/>
  <c r="F75" i="4"/>
  <c r="H74" i="4"/>
  <c r="I74" i="4" s="1"/>
  <c r="M74" i="4" s="1"/>
  <c r="N74" i="4" s="1"/>
  <c r="K324" i="6"/>
  <c r="N324" i="6" s="1"/>
  <c r="O324" i="6" s="1"/>
  <c r="Q324" i="6" s="1"/>
  <c r="J324" i="6"/>
  <c r="S324" i="6"/>
  <c r="M324" i="6"/>
  <c r="R324" i="6" s="1"/>
  <c r="M718" i="6"/>
  <c r="R718" i="6" s="1"/>
  <c r="S718" i="6"/>
  <c r="K718" i="6"/>
  <c r="N718" i="6" s="1"/>
  <c r="O718" i="6" s="1"/>
  <c r="Q718" i="6" s="1"/>
  <c r="J718" i="6"/>
  <c r="L217" i="6"/>
  <c r="P217" i="6"/>
  <c r="I217" i="6"/>
  <c r="J77" i="6"/>
  <c r="M77" i="6"/>
  <c r="R77" i="6" s="1"/>
  <c r="S77" i="6"/>
  <c r="K77" i="6"/>
  <c r="N77" i="6" s="1"/>
  <c r="O77" i="6" s="1"/>
  <c r="Q77" i="6" s="1"/>
  <c r="P720" i="6"/>
  <c r="L720" i="6"/>
  <c r="I720" i="6"/>
  <c r="P639" i="6"/>
  <c r="L639" i="6"/>
  <c r="I639" i="6"/>
  <c r="J562" i="6"/>
  <c r="S562" i="6"/>
  <c r="M562" i="6"/>
  <c r="R562" i="6" s="1"/>
  <c r="K562" i="6"/>
  <c r="N562" i="6" s="1"/>
  <c r="O562" i="6" s="1"/>
  <c r="Q562" i="6" s="1"/>
  <c r="P427" i="6"/>
  <c r="L427" i="6"/>
  <c r="I427" i="6"/>
  <c r="K638" i="6"/>
  <c r="N638" i="6" s="1"/>
  <c r="O638" i="6" s="1"/>
  <c r="Q638" i="6" s="1"/>
  <c r="S638" i="6"/>
  <c r="M638" i="6"/>
  <c r="R638" i="6" s="1"/>
  <c r="J638" i="6"/>
  <c r="F327" i="6"/>
  <c r="I361" i="6"/>
  <c r="L361" i="6"/>
  <c r="P361" i="6"/>
  <c r="M323" i="6"/>
  <c r="R323" i="6" s="1"/>
  <c r="K323" i="6"/>
  <c r="N323" i="6" s="1"/>
  <c r="O323" i="6" s="1"/>
  <c r="Q323" i="6" s="1"/>
  <c r="J323" i="6"/>
  <c r="S323" i="6"/>
  <c r="P494" i="6"/>
  <c r="L494" i="6"/>
  <c r="I494" i="6"/>
  <c r="G79" i="6"/>
  <c r="H79" i="6" s="1"/>
  <c r="F80" i="6"/>
  <c r="J682" i="6"/>
  <c r="S682" i="6"/>
  <c r="M682" i="6"/>
  <c r="R682" i="6" s="1"/>
  <c r="K682" i="6"/>
  <c r="N682" i="6" s="1"/>
  <c r="O682" i="6" s="1"/>
  <c r="Q682" i="6" s="1"/>
  <c r="F641" i="6"/>
  <c r="G640" i="6"/>
  <c r="H640" i="6" s="1"/>
  <c r="F429" i="6"/>
  <c r="G428" i="6"/>
  <c r="H428" i="6" s="1"/>
  <c r="P524" i="6"/>
  <c r="L524" i="6"/>
  <c r="I524" i="6"/>
  <c r="M426" i="6"/>
  <c r="R426" i="6" s="1"/>
  <c r="K426" i="6"/>
  <c r="N426" i="6" s="1"/>
  <c r="O426" i="6" s="1"/>
  <c r="Q426" i="6" s="1"/>
  <c r="J426" i="6"/>
  <c r="S426" i="6"/>
  <c r="P163" i="6"/>
  <c r="L163" i="6"/>
  <c r="I163" i="6"/>
  <c r="G43" i="6"/>
  <c r="H43" i="6" s="1"/>
  <c r="P495" i="6"/>
  <c r="L495" i="6"/>
  <c r="I495" i="6"/>
  <c r="F165" i="6"/>
  <c r="G164" i="6"/>
  <c r="H164" i="6" s="1"/>
  <c r="P78" i="6"/>
  <c r="L78" i="6"/>
  <c r="I78" i="6"/>
  <c r="B327" i="6"/>
  <c r="E326" i="6"/>
  <c r="G326" i="6" s="1"/>
  <c r="H326" i="6" s="1"/>
  <c r="M162" i="6"/>
  <c r="R162" i="6" s="1"/>
  <c r="J162" i="6"/>
  <c r="S162" i="6"/>
  <c r="K162" i="6"/>
  <c r="N162" i="6" s="1"/>
  <c r="O162" i="6" s="1"/>
  <c r="Q162" i="6" s="1"/>
  <c r="G684" i="6"/>
  <c r="H684" i="6" s="1"/>
  <c r="F685" i="6"/>
  <c r="F526" i="6"/>
  <c r="G525" i="6"/>
  <c r="H525" i="6" s="1"/>
  <c r="G218" i="6"/>
  <c r="H218" i="6" s="1"/>
  <c r="F219" i="6"/>
  <c r="G219" i="6" s="1"/>
  <c r="H219" i="6" s="1"/>
  <c r="M523" i="6"/>
  <c r="R523" i="6" s="1"/>
  <c r="K523" i="6"/>
  <c r="N523" i="6" s="1"/>
  <c r="O523" i="6" s="1"/>
  <c r="Q523" i="6" s="1"/>
  <c r="J523" i="6"/>
  <c r="S523" i="6"/>
  <c r="B45" i="6"/>
  <c r="E44" i="6"/>
  <c r="P719" i="6"/>
  <c r="L719" i="6"/>
  <c r="I719" i="6"/>
  <c r="M41" i="6"/>
  <c r="R41" i="6" s="1"/>
  <c r="S41" i="6"/>
  <c r="K41" i="6"/>
  <c r="N41" i="6" s="1"/>
  <c r="O41" i="6" s="1"/>
  <c r="Q41" i="6" s="1"/>
  <c r="J41" i="6"/>
  <c r="J561" i="6"/>
  <c r="S561" i="6"/>
  <c r="M561" i="6"/>
  <c r="R561" i="6" s="1"/>
  <c r="K561" i="6"/>
  <c r="N561" i="6" s="1"/>
  <c r="O561" i="6" s="1"/>
  <c r="Q561" i="6" s="1"/>
  <c r="P42" i="6"/>
  <c r="L42" i="6"/>
  <c r="I42" i="6"/>
  <c r="F46" i="6"/>
  <c r="S493" i="6"/>
  <c r="K493" i="6"/>
  <c r="N493" i="6" s="1"/>
  <c r="O493" i="6" s="1"/>
  <c r="Q493" i="6" s="1"/>
  <c r="J493" i="6"/>
  <c r="M493" i="6"/>
  <c r="R493" i="6" s="1"/>
  <c r="S360" i="6"/>
  <c r="K360" i="6"/>
  <c r="N360" i="6" s="1"/>
  <c r="O360" i="6" s="1"/>
  <c r="Q360" i="6" s="1"/>
  <c r="M360" i="6"/>
  <c r="R360" i="6" s="1"/>
  <c r="J360" i="6"/>
  <c r="I683" i="6"/>
  <c r="L683" i="6"/>
  <c r="P683" i="6"/>
  <c r="J216" i="6"/>
  <c r="K216" i="6"/>
  <c r="N216" i="6" s="1"/>
  <c r="O216" i="6" s="1"/>
  <c r="Q216" i="6" s="1"/>
  <c r="S216" i="6"/>
  <c r="M216" i="6"/>
  <c r="R216" i="6" s="1"/>
  <c r="G325" i="6"/>
  <c r="H325" i="6" s="1"/>
  <c r="G362" i="6"/>
  <c r="H362" i="6" s="1"/>
  <c r="F363" i="6"/>
  <c r="B347" i="4"/>
  <c r="E346" i="4"/>
  <c r="H547" i="4"/>
  <c r="I547" i="4" s="1"/>
  <c r="F548" i="4"/>
  <c r="H752" i="4"/>
  <c r="I752" i="4" s="1"/>
  <c r="F753" i="4"/>
  <c r="J226" i="4"/>
  <c r="K226" i="4" s="1"/>
  <c r="L226" i="4" s="1"/>
  <c r="F228" i="4"/>
  <c r="H227" i="4"/>
  <c r="I227" i="4" s="1"/>
  <c r="M227" i="4" s="1"/>
  <c r="N227" i="4" s="1"/>
  <c r="J546" i="4"/>
  <c r="K546" i="4" s="1"/>
  <c r="L546" i="4" s="1"/>
  <c r="J670" i="4"/>
  <c r="K670" i="4" s="1"/>
  <c r="L670" i="4" s="1"/>
  <c r="F378" i="4"/>
  <c r="H377" i="4"/>
  <c r="I377" i="4" s="1"/>
  <c r="M377" i="4" s="1"/>
  <c r="N377" i="4" s="1"/>
  <c r="O377" i="4" s="1"/>
  <c r="F592" i="4"/>
  <c r="H591" i="4"/>
  <c r="I591" i="4" s="1"/>
  <c r="M591" i="4" s="1"/>
  <c r="N591" i="4" s="1"/>
  <c r="O591" i="4" s="1"/>
  <c r="J751" i="4"/>
  <c r="K751" i="4" s="1"/>
  <c r="L751" i="4" s="1"/>
  <c r="F672" i="4"/>
  <c r="H671" i="4"/>
  <c r="I671" i="4" s="1"/>
  <c r="M671" i="4" s="1"/>
  <c r="N671" i="4" s="1"/>
  <c r="O671" i="4" s="1"/>
  <c r="J376" i="4"/>
  <c r="K376" i="4" s="1"/>
  <c r="L376" i="4" s="1"/>
  <c r="J339" i="4"/>
  <c r="K339" i="4" s="1"/>
  <c r="L339" i="4" s="1"/>
  <c r="J202" i="4"/>
  <c r="K202" i="4" s="1"/>
  <c r="L202" i="4" s="1"/>
  <c r="F341" i="4"/>
  <c r="H340" i="4"/>
  <c r="I340" i="4" s="1"/>
  <c r="M340" i="4" s="1"/>
  <c r="N340" i="4" s="1"/>
  <c r="J645" i="4"/>
  <c r="K645" i="4" s="1"/>
  <c r="L645" i="4" s="1"/>
  <c r="J283" i="4"/>
  <c r="K283" i="4" s="1"/>
  <c r="L283" i="4" s="1"/>
  <c r="J590" i="4"/>
  <c r="K590" i="4" s="1"/>
  <c r="L590" i="4" s="1"/>
  <c r="F285" i="4"/>
  <c r="H284" i="4"/>
  <c r="I284" i="4" s="1"/>
  <c r="M284" i="4" s="1"/>
  <c r="N284" i="4" s="1"/>
  <c r="O284" i="4" s="1"/>
  <c r="J137" i="4"/>
  <c r="K137" i="4" s="1"/>
  <c r="L137" i="4" s="1"/>
  <c r="H138" i="4"/>
  <c r="I138" i="4" s="1"/>
  <c r="M138" i="4" s="1"/>
  <c r="N138" i="4" s="1"/>
  <c r="O138" i="4" s="1"/>
  <c r="F139" i="4"/>
  <c r="O227" i="4" l="1"/>
  <c r="O110" i="4"/>
  <c r="O74" i="4"/>
  <c r="J646" i="4"/>
  <c r="K646" i="4" s="1"/>
  <c r="L646" i="4" s="1"/>
  <c r="O443" i="4"/>
  <c r="O340" i="4"/>
  <c r="J203" i="4"/>
  <c r="K203" i="4" s="1"/>
  <c r="L203" i="4" s="1"/>
  <c r="J752" i="4"/>
  <c r="K752" i="4" s="1"/>
  <c r="L752" i="4" s="1"/>
  <c r="M752" i="4"/>
  <c r="N752" i="4" s="1"/>
  <c r="O752" i="4" s="1"/>
  <c r="M547" i="4"/>
  <c r="N547" i="4" s="1"/>
  <c r="O547" i="4" s="1"/>
  <c r="O592" i="4"/>
  <c r="O170" i="4"/>
  <c r="J443" i="4"/>
  <c r="K443" i="4" s="1"/>
  <c r="L443" i="4" s="1"/>
  <c r="J714" i="4"/>
  <c r="K714" i="4" s="1"/>
  <c r="L714" i="4" s="1"/>
  <c r="F40" i="4"/>
  <c r="H39" i="4"/>
  <c r="I39" i="4" s="1"/>
  <c r="M39" i="4" s="1"/>
  <c r="N39" i="4" s="1"/>
  <c r="O39" i="4" s="1"/>
  <c r="F172" i="4"/>
  <c r="H171" i="4"/>
  <c r="I171" i="4" s="1"/>
  <c r="M171" i="4" s="1"/>
  <c r="N171" i="4" s="1"/>
  <c r="O171" i="4" s="1"/>
  <c r="H259" i="4"/>
  <c r="I259" i="4" s="1"/>
  <c r="M259" i="4" s="1"/>
  <c r="N259" i="4" s="1"/>
  <c r="O259" i="4" s="1"/>
  <c r="H285" i="4"/>
  <c r="I285" i="4" s="1"/>
  <c r="J285" i="4" s="1"/>
  <c r="K285" i="4" s="1"/>
  <c r="L285" i="4" s="1"/>
  <c r="F716" i="4"/>
  <c r="H715" i="4"/>
  <c r="I715" i="4" s="1"/>
  <c r="M715" i="4" s="1"/>
  <c r="N715" i="4" s="1"/>
  <c r="O715" i="4" s="1"/>
  <c r="J516" i="4"/>
  <c r="K516" i="4" s="1"/>
  <c r="L516" i="4" s="1"/>
  <c r="J170" i="4"/>
  <c r="K170" i="4" s="1"/>
  <c r="L170" i="4" s="1"/>
  <c r="J74" i="4"/>
  <c r="K74" i="4" s="1"/>
  <c r="L74" i="4" s="1"/>
  <c r="F518" i="4"/>
  <c r="H517" i="4"/>
  <c r="I517" i="4" s="1"/>
  <c r="M517" i="4" s="1"/>
  <c r="N517" i="4" s="1"/>
  <c r="O517" i="4" s="1"/>
  <c r="J484" i="4"/>
  <c r="K484" i="4" s="1"/>
  <c r="L484" i="4" s="1"/>
  <c r="J258" i="4"/>
  <c r="K258" i="4" s="1"/>
  <c r="L258" i="4" s="1"/>
  <c r="H75" i="4"/>
  <c r="I75" i="4" s="1"/>
  <c r="M75" i="4" s="1"/>
  <c r="N75" i="4" s="1"/>
  <c r="O75" i="4" s="1"/>
  <c r="F76" i="4"/>
  <c r="H444" i="4"/>
  <c r="I444" i="4" s="1"/>
  <c r="M444" i="4" s="1"/>
  <c r="N444" i="4" s="1"/>
  <c r="F445" i="4"/>
  <c r="J38" i="4"/>
  <c r="K38" i="4" s="1"/>
  <c r="L38" i="4" s="1"/>
  <c r="J110" i="4"/>
  <c r="K110" i="4" s="1"/>
  <c r="L110" i="4" s="1"/>
  <c r="F112" i="4"/>
  <c r="H111" i="4"/>
  <c r="I111" i="4" s="1"/>
  <c r="M111" i="4" s="1"/>
  <c r="N111" i="4" s="1"/>
  <c r="H485" i="4"/>
  <c r="I485" i="4" s="1"/>
  <c r="M485" i="4" s="1"/>
  <c r="N485" i="4" s="1"/>
  <c r="O485" i="4" s="1"/>
  <c r="F486" i="4"/>
  <c r="J314" i="4"/>
  <c r="K314" i="4" s="1"/>
  <c r="L314" i="4" s="1"/>
  <c r="J547" i="4"/>
  <c r="K547" i="4" s="1"/>
  <c r="L547" i="4" s="1"/>
  <c r="I326" i="6"/>
  <c r="L326" i="6"/>
  <c r="P326" i="6"/>
  <c r="S42" i="6"/>
  <c r="K42" i="6"/>
  <c r="N42" i="6" s="1"/>
  <c r="O42" i="6" s="1"/>
  <c r="Q42" i="6" s="1"/>
  <c r="J42" i="6"/>
  <c r="M42" i="6"/>
  <c r="R42" i="6" s="1"/>
  <c r="F47" i="6"/>
  <c r="K719" i="6"/>
  <c r="N719" i="6" s="1"/>
  <c r="O719" i="6" s="1"/>
  <c r="Q719" i="6" s="1"/>
  <c r="J719" i="6"/>
  <c r="S719" i="6"/>
  <c r="M719" i="6"/>
  <c r="R719" i="6" s="1"/>
  <c r="B46" i="6"/>
  <c r="E45" i="6"/>
  <c r="F527" i="6"/>
  <c r="G526" i="6"/>
  <c r="H526" i="6" s="1"/>
  <c r="B328" i="6"/>
  <c r="E327" i="6"/>
  <c r="P164" i="6"/>
  <c r="L164" i="6"/>
  <c r="I164" i="6"/>
  <c r="P640" i="6"/>
  <c r="L640" i="6"/>
  <c r="I640" i="6"/>
  <c r="S494" i="6"/>
  <c r="K494" i="6"/>
  <c r="N494" i="6" s="1"/>
  <c r="O494" i="6" s="1"/>
  <c r="Q494" i="6" s="1"/>
  <c r="J494" i="6"/>
  <c r="M494" i="6"/>
  <c r="R494" i="6" s="1"/>
  <c r="K427" i="6"/>
  <c r="N427" i="6" s="1"/>
  <c r="O427" i="6" s="1"/>
  <c r="Q427" i="6" s="1"/>
  <c r="J427" i="6"/>
  <c r="S427" i="6"/>
  <c r="M427" i="6"/>
  <c r="R427" i="6" s="1"/>
  <c r="J78" i="6"/>
  <c r="M78" i="6"/>
  <c r="R78" i="6" s="1"/>
  <c r="S78" i="6"/>
  <c r="K78" i="6"/>
  <c r="N78" i="6" s="1"/>
  <c r="O78" i="6" s="1"/>
  <c r="Q78" i="6" s="1"/>
  <c r="F166" i="6"/>
  <c r="G166" i="6" s="1"/>
  <c r="H166" i="6" s="1"/>
  <c r="G165" i="6"/>
  <c r="H165" i="6" s="1"/>
  <c r="P43" i="6"/>
  <c r="L43" i="6"/>
  <c r="I43" i="6"/>
  <c r="P428" i="6"/>
  <c r="L428" i="6"/>
  <c r="I428" i="6"/>
  <c r="F642" i="6"/>
  <c r="G641" i="6"/>
  <c r="H641" i="6" s="1"/>
  <c r="S361" i="6"/>
  <c r="K361" i="6"/>
  <c r="N361" i="6" s="1"/>
  <c r="O361" i="6" s="1"/>
  <c r="Q361" i="6" s="1"/>
  <c r="M361" i="6"/>
  <c r="R361" i="6" s="1"/>
  <c r="J361" i="6"/>
  <c r="J217" i="6"/>
  <c r="K217" i="6"/>
  <c r="N217" i="6" s="1"/>
  <c r="O217" i="6" s="1"/>
  <c r="Q217" i="6" s="1"/>
  <c r="S217" i="6"/>
  <c r="M217" i="6"/>
  <c r="R217" i="6" s="1"/>
  <c r="G363" i="6"/>
  <c r="H363" i="6" s="1"/>
  <c r="F364" i="6"/>
  <c r="G685" i="6"/>
  <c r="H685" i="6" s="1"/>
  <c r="F686" i="6"/>
  <c r="I362" i="6"/>
  <c r="L362" i="6"/>
  <c r="P362" i="6"/>
  <c r="J683" i="6"/>
  <c r="S683" i="6"/>
  <c r="M683" i="6"/>
  <c r="R683" i="6" s="1"/>
  <c r="K683" i="6"/>
  <c r="N683" i="6" s="1"/>
  <c r="O683" i="6" s="1"/>
  <c r="Q683" i="6" s="1"/>
  <c r="L218" i="6"/>
  <c r="P218" i="6"/>
  <c r="I218" i="6"/>
  <c r="I684" i="6"/>
  <c r="L684" i="6"/>
  <c r="P684" i="6"/>
  <c r="S495" i="6"/>
  <c r="K495" i="6"/>
  <c r="N495" i="6" s="1"/>
  <c r="O495" i="6" s="1"/>
  <c r="Q495" i="6" s="1"/>
  <c r="J495" i="6"/>
  <c r="M495" i="6"/>
  <c r="R495" i="6" s="1"/>
  <c r="K524" i="6"/>
  <c r="N524" i="6" s="1"/>
  <c r="O524" i="6" s="1"/>
  <c r="Q524" i="6" s="1"/>
  <c r="J524" i="6"/>
  <c r="S524" i="6"/>
  <c r="M524" i="6"/>
  <c r="R524" i="6" s="1"/>
  <c r="F430" i="6"/>
  <c r="G429" i="6"/>
  <c r="H429" i="6" s="1"/>
  <c r="G80" i="6"/>
  <c r="H80" i="6" s="1"/>
  <c r="F81" i="6"/>
  <c r="S720" i="6"/>
  <c r="J720" i="6"/>
  <c r="M720" i="6"/>
  <c r="R720" i="6" s="1"/>
  <c r="K720" i="6"/>
  <c r="N720" i="6" s="1"/>
  <c r="O720" i="6" s="1"/>
  <c r="Q720" i="6" s="1"/>
  <c r="L219" i="6"/>
  <c r="P219" i="6"/>
  <c r="I219" i="6"/>
  <c r="P325" i="6"/>
  <c r="I325" i="6"/>
  <c r="L325" i="6"/>
  <c r="G44" i="6"/>
  <c r="H44" i="6" s="1"/>
  <c r="P525" i="6"/>
  <c r="L525" i="6"/>
  <c r="I525" i="6"/>
  <c r="M163" i="6"/>
  <c r="R163" i="6" s="1"/>
  <c r="J163" i="6"/>
  <c r="K163" i="6"/>
  <c r="N163" i="6" s="1"/>
  <c r="O163" i="6" s="1"/>
  <c r="Q163" i="6" s="1"/>
  <c r="S163" i="6"/>
  <c r="P79" i="6"/>
  <c r="L79" i="6"/>
  <c r="I79" i="6"/>
  <c r="F328" i="6"/>
  <c r="G327" i="6"/>
  <c r="H327" i="6" s="1"/>
  <c r="J639" i="6"/>
  <c r="S639" i="6"/>
  <c r="M639" i="6"/>
  <c r="R639" i="6" s="1"/>
  <c r="K639" i="6"/>
  <c r="N639" i="6" s="1"/>
  <c r="O639" i="6" s="1"/>
  <c r="Q639" i="6" s="1"/>
  <c r="B348" i="4"/>
  <c r="E347" i="4"/>
  <c r="H753" i="4"/>
  <c r="I753" i="4" s="1"/>
  <c r="M753" i="4" s="1"/>
  <c r="N753" i="4" s="1"/>
  <c r="O753" i="4" s="1"/>
  <c r="F754" i="4"/>
  <c r="F549" i="4"/>
  <c r="H548" i="4"/>
  <c r="I548" i="4" s="1"/>
  <c r="M548" i="4" s="1"/>
  <c r="N548" i="4" s="1"/>
  <c r="O548" i="4" s="1"/>
  <c r="J227" i="4"/>
  <c r="K227" i="4" s="1"/>
  <c r="L227" i="4" s="1"/>
  <c r="F229" i="4"/>
  <c r="H228" i="4"/>
  <c r="I228" i="4" s="1"/>
  <c r="M228" i="4" s="1"/>
  <c r="N228" i="4" s="1"/>
  <c r="F593" i="4"/>
  <c r="H592" i="4"/>
  <c r="I592" i="4" s="1"/>
  <c r="M592" i="4" s="1"/>
  <c r="N592" i="4" s="1"/>
  <c r="J340" i="4"/>
  <c r="K340" i="4" s="1"/>
  <c r="L340" i="4" s="1"/>
  <c r="F379" i="4"/>
  <c r="H378" i="4"/>
  <c r="I378" i="4" s="1"/>
  <c r="M378" i="4" s="1"/>
  <c r="N378" i="4" s="1"/>
  <c r="O378" i="4" s="1"/>
  <c r="J284" i="4"/>
  <c r="K284" i="4" s="1"/>
  <c r="L284" i="4" s="1"/>
  <c r="F342" i="4"/>
  <c r="H341" i="4"/>
  <c r="I341" i="4" s="1"/>
  <c r="M341" i="4" s="1"/>
  <c r="N341" i="4" s="1"/>
  <c r="J591" i="4"/>
  <c r="K591" i="4" s="1"/>
  <c r="L591" i="4" s="1"/>
  <c r="J377" i="4"/>
  <c r="K377" i="4" s="1"/>
  <c r="L377" i="4" s="1"/>
  <c r="J671" i="4"/>
  <c r="K671" i="4" s="1"/>
  <c r="L671" i="4" s="1"/>
  <c r="F673" i="4"/>
  <c r="H672" i="4"/>
  <c r="I672" i="4" s="1"/>
  <c r="M672" i="4" s="1"/>
  <c r="N672" i="4" s="1"/>
  <c r="O672" i="4" s="1"/>
  <c r="H139" i="4"/>
  <c r="I139" i="4" s="1"/>
  <c r="M139" i="4" s="1"/>
  <c r="N139" i="4" s="1"/>
  <c r="O139" i="4" s="1"/>
  <c r="F140" i="4"/>
  <c r="J138" i="4"/>
  <c r="K138" i="4" s="1"/>
  <c r="L138" i="4" s="1"/>
  <c r="O444" i="4" l="1"/>
  <c r="M285" i="4"/>
  <c r="N285" i="4" s="1"/>
  <c r="O285" i="4" s="1"/>
  <c r="O111" i="4"/>
  <c r="O341" i="4"/>
  <c r="O228" i="4"/>
  <c r="H112" i="4"/>
  <c r="I112" i="4" s="1"/>
  <c r="M112" i="4" s="1"/>
  <c r="N112" i="4" s="1"/>
  <c r="O112" i="4" s="1"/>
  <c r="J444" i="4"/>
  <c r="K444" i="4" s="1"/>
  <c r="L444" i="4" s="1"/>
  <c r="H76" i="4"/>
  <c r="I76" i="4" s="1"/>
  <c r="M76" i="4" s="1"/>
  <c r="N76" i="4" s="1"/>
  <c r="F77" i="4"/>
  <c r="J517" i="4"/>
  <c r="K517" i="4" s="1"/>
  <c r="L517" i="4" s="1"/>
  <c r="J171" i="4"/>
  <c r="K171" i="4" s="1"/>
  <c r="L171" i="4" s="1"/>
  <c r="J39" i="4"/>
  <c r="K39" i="4" s="1"/>
  <c r="L39" i="4" s="1"/>
  <c r="F487" i="4"/>
  <c r="H486" i="4"/>
  <c r="I486" i="4" s="1"/>
  <c r="M486" i="4" s="1"/>
  <c r="N486" i="4" s="1"/>
  <c r="O486" i="4" s="1"/>
  <c r="J75" i="4"/>
  <c r="K75" i="4" s="1"/>
  <c r="L75" i="4" s="1"/>
  <c r="H518" i="4"/>
  <c r="I518" i="4" s="1"/>
  <c r="M518" i="4" s="1"/>
  <c r="N518" i="4" s="1"/>
  <c r="F519" i="4"/>
  <c r="J715" i="4"/>
  <c r="K715" i="4" s="1"/>
  <c r="L715" i="4" s="1"/>
  <c r="J259" i="4"/>
  <c r="K259" i="4" s="1"/>
  <c r="L259" i="4" s="1"/>
  <c r="F173" i="4"/>
  <c r="H172" i="4"/>
  <c r="I172" i="4" s="1"/>
  <c r="M172" i="4" s="1"/>
  <c r="N172" i="4" s="1"/>
  <c r="F41" i="4"/>
  <c r="H40" i="4"/>
  <c r="I40" i="4" s="1"/>
  <c r="M40" i="4" s="1"/>
  <c r="N40" i="4" s="1"/>
  <c r="O40" i="4" s="1"/>
  <c r="J485" i="4"/>
  <c r="K485" i="4" s="1"/>
  <c r="L485" i="4" s="1"/>
  <c r="J111" i="4"/>
  <c r="K111" i="4" s="1"/>
  <c r="L111" i="4" s="1"/>
  <c r="F717" i="4"/>
  <c r="H716" i="4"/>
  <c r="I716" i="4" s="1"/>
  <c r="M716" i="4" s="1"/>
  <c r="N716" i="4" s="1"/>
  <c r="O716" i="4" s="1"/>
  <c r="H593" i="4"/>
  <c r="I593" i="4" s="1"/>
  <c r="M593" i="4" s="1"/>
  <c r="N593" i="4" s="1"/>
  <c r="O593" i="4" s="1"/>
  <c r="F446" i="4"/>
  <c r="H445" i="4"/>
  <c r="I445" i="4" s="1"/>
  <c r="M445" i="4" s="1"/>
  <c r="N445" i="4" s="1"/>
  <c r="S525" i="6"/>
  <c r="J525" i="6"/>
  <c r="M525" i="6"/>
  <c r="R525" i="6" s="1"/>
  <c r="K525" i="6"/>
  <c r="N525" i="6" s="1"/>
  <c r="O525" i="6" s="1"/>
  <c r="Q525" i="6" s="1"/>
  <c r="F329" i="6"/>
  <c r="J326" i="6"/>
  <c r="S326" i="6"/>
  <c r="M326" i="6"/>
  <c r="R326" i="6" s="1"/>
  <c r="K326" i="6"/>
  <c r="N326" i="6" s="1"/>
  <c r="O326" i="6" s="1"/>
  <c r="Q326" i="6" s="1"/>
  <c r="P44" i="6"/>
  <c r="L44" i="6"/>
  <c r="I44" i="6"/>
  <c r="G81" i="6"/>
  <c r="H81" i="6" s="1"/>
  <c r="F82" i="6"/>
  <c r="S362" i="6"/>
  <c r="K362" i="6"/>
  <c r="N362" i="6" s="1"/>
  <c r="O362" i="6" s="1"/>
  <c r="Q362" i="6" s="1"/>
  <c r="M362" i="6"/>
  <c r="R362" i="6" s="1"/>
  <c r="J362" i="6"/>
  <c r="P363" i="6"/>
  <c r="L363" i="6"/>
  <c r="I363" i="6"/>
  <c r="F528" i="6"/>
  <c r="G527" i="6"/>
  <c r="H527" i="6" s="1"/>
  <c r="F48" i="6"/>
  <c r="P80" i="6"/>
  <c r="L80" i="6"/>
  <c r="I80" i="6"/>
  <c r="G686" i="6"/>
  <c r="H686" i="6" s="1"/>
  <c r="F687" i="6"/>
  <c r="P641" i="6"/>
  <c r="L641" i="6"/>
  <c r="I641" i="6"/>
  <c r="P165" i="6"/>
  <c r="L165" i="6"/>
  <c r="I165" i="6"/>
  <c r="G45" i="6"/>
  <c r="H45" i="6" s="1"/>
  <c r="J79" i="6"/>
  <c r="M79" i="6"/>
  <c r="R79" i="6" s="1"/>
  <c r="S79" i="6"/>
  <c r="K79" i="6"/>
  <c r="N79" i="6" s="1"/>
  <c r="O79" i="6" s="1"/>
  <c r="Q79" i="6" s="1"/>
  <c r="J219" i="6"/>
  <c r="K219" i="6"/>
  <c r="N219" i="6" s="1"/>
  <c r="O219" i="6" s="1"/>
  <c r="Q219" i="6" s="1"/>
  <c r="S219" i="6"/>
  <c r="M219" i="6"/>
  <c r="R219" i="6" s="1"/>
  <c r="P429" i="6"/>
  <c r="L429" i="6"/>
  <c r="I429" i="6"/>
  <c r="J684" i="6"/>
  <c r="S684" i="6"/>
  <c r="M684" i="6"/>
  <c r="R684" i="6" s="1"/>
  <c r="K684" i="6"/>
  <c r="N684" i="6" s="1"/>
  <c r="O684" i="6" s="1"/>
  <c r="Q684" i="6" s="1"/>
  <c r="I685" i="6"/>
  <c r="L685" i="6"/>
  <c r="P685" i="6"/>
  <c r="F643" i="6"/>
  <c r="G642" i="6"/>
  <c r="H642" i="6" s="1"/>
  <c r="S43" i="6"/>
  <c r="K43" i="6"/>
  <c r="N43" i="6" s="1"/>
  <c r="O43" i="6" s="1"/>
  <c r="Q43" i="6" s="1"/>
  <c r="J43" i="6"/>
  <c r="M43" i="6"/>
  <c r="R43" i="6" s="1"/>
  <c r="P166" i="6"/>
  <c r="L166" i="6"/>
  <c r="I166" i="6"/>
  <c r="M164" i="6"/>
  <c r="R164" i="6" s="1"/>
  <c r="J164" i="6"/>
  <c r="K164" i="6"/>
  <c r="N164" i="6" s="1"/>
  <c r="O164" i="6" s="1"/>
  <c r="Q164" i="6" s="1"/>
  <c r="S164" i="6"/>
  <c r="B329" i="6"/>
  <c r="E328" i="6"/>
  <c r="G328" i="6" s="1"/>
  <c r="H328" i="6" s="1"/>
  <c r="B47" i="6"/>
  <c r="E46" i="6"/>
  <c r="I327" i="6"/>
  <c r="L327" i="6"/>
  <c r="P327" i="6"/>
  <c r="S325" i="6"/>
  <c r="K325" i="6"/>
  <c r="N325" i="6" s="1"/>
  <c r="O325" i="6" s="1"/>
  <c r="Q325" i="6" s="1"/>
  <c r="J325" i="6"/>
  <c r="M325" i="6"/>
  <c r="R325" i="6" s="1"/>
  <c r="F431" i="6"/>
  <c r="G430" i="6"/>
  <c r="H430" i="6" s="1"/>
  <c r="J218" i="6"/>
  <c r="K218" i="6"/>
  <c r="N218" i="6" s="1"/>
  <c r="O218" i="6" s="1"/>
  <c r="Q218" i="6" s="1"/>
  <c r="S218" i="6"/>
  <c r="M218" i="6"/>
  <c r="R218" i="6" s="1"/>
  <c r="G364" i="6"/>
  <c r="H364" i="6" s="1"/>
  <c r="F365" i="6"/>
  <c r="J428" i="6"/>
  <c r="S428" i="6"/>
  <c r="M428" i="6"/>
  <c r="R428" i="6" s="1"/>
  <c r="K428" i="6"/>
  <c r="N428" i="6" s="1"/>
  <c r="O428" i="6" s="1"/>
  <c r="Q428" i="6" s="1"/>
  <c r="S640" i="6"/>
  <c r="K640" i="6"/>
  <c r="N640" i="6" s="1"/>
  <c r="O640" i="6" s="1"/>
  <c r="Q640" i="6" s="1"/>
  <c r="J640" i="6"/>
  <c r="M640" i="6"/>
  <c r="R640" i="6" s="1"/>
  <c r="P526" i="6"/>
  <c r="L526" i="6"/>
  <c r="I526" i="6"/>
  <c r="B349" i="4"/>
  <c r="E348" i="4"/>
  <c r="J548" i="4"/>
  <c r="K548" i="4" s="1"/>
  <c r="L548" i="4" s="1"/>
  <c r="H754" i="4"/>
  <c r="I754" i="4" s="1"/>
  <c r="M754" i="4" s="1"/>
  <c r="N754" i="4" s="1"/>
  <c r="O754" i="4" s="1"/>
  <c r="F755" i="4"/>
  <c r="H549" i="4"/>
  <c r="I549" i="4" s="1"/>
  <c r="M549" i="4" s="1"/>
  <c r="N549" i="4" s="1"/>
  <c r="O549" i="4" s="1"/>
  <c r="F550" i="4"/>
  <c r="J753" i="4"/>
  <c r="K753" i="4" s="1"/>
  <c r="L753" i="4" s="1"/>
  <c r="H673" i="4"/>
  <c r="I673" i="4" s="1"/>
  <c r="F674" i="4"/>
  <c r="J228" i="4"/>
  <c r="K228" i="4" s="1"/>
  <c r="L228" i="4" s="1"/>
  <c r="F230" i="4"/>
  <c r="H229" i="4"/>
  <c r="I229" i="4" s="1"/>
  <c r="M229" i="4" s="1"/>
  <c r="N229" i="4" s="1"/>
  <c r="O229" i="4" s="1"/>
  <c r="J341" i="4"/>
  <c r="K341" i="4" s="1"/>
  <c r="L341" i="4" s="1"/>
  <c r="F343" i="4"/>
  <c r="H342" i="4"/>
  <c r="I342" i="4" s="1"/>
  <c r="M342" i="4" s="1"/>
  <c r="N342" i="4" s="1"/>
  <c r="O342" i="4" s="1"/>
  <c r="J672" i="4"/>
  <c r="K672" i="4" s="1"/>
  <c r="L672" i="4" s="1"/>
  <c r="J378" i="4"/>
  <c r="K378" i="4" s="1"/>
  <c r="L378" i="4" s="1"/>
  <c r="F380" i="4"/>
  <c r="H379" i="4"/>
  <c r="I379" i="4" s="1"/>
  <c r="M379" i="4" s="1"/>
  <c r="N379" i="4" s="1"/>
  <c r="O379" i="4" s="1"/>
  <c r="J592" i="4"/>
  <c r="K592" i="4" s="1"/>
  <c r="L592" i="4" s="1"/>
  <c r="H140" i="4"/>
  <c r="I140" i="4" s="1"/>
  <c r="M140" i="4" s="1"/>
  <c r="N140" i="4" s="1"/>
  <c r="O140" i="4" s="1"/>
  <c r="F141" i="4"/>
  <c r="J139" i="4"/>
  <c r="K139" i="4" s="1"/>
  <c r="L139" i="4" s="1"/>
  <c r="O518" i="4" l="1"/>
  <c r="J593" i="4"/>
  <c r="K593" i="4" s="1"/>
  <c r="L593" i="4" s="1"/>
  <c r="M673" i="4"/>
  <c r="N673" i="4" s="1"/>
  <c r="O673" i="4" s="1"/>
  <c r="O445" i="4"/>
  <c r="O76" i="4"/>
  <c r="J673" i="4"/>
  <c r="K673" i="4" s="1"/>
  <c r="O172" i="4"/>
  <c r="H446" i="4"/>
  <c r="I446" i="4" s="1"/>
  <c r="M446" i="4" s="1"/>
  <c r="N446" i="4" s="1"/>
  <c r="F447" i="4"/>
  <c r="J486" i="4"/>
  <c r="K486" i="4" s="1"/>
  <c r="L486" i="4" s="1"/>
  <c r="J76" i="4"/>
  <c r="K76" i="4" s="1"/>
  <c r="L76" i="4" s="1"/>
  <c r="J716" i="4"/>
  <c r="K716" i="4" s="1"/>
  <c r="L716" i="4" s="1"/>
  <c r="J172" i="4"/>
  <c r="K172" i="4" s="1"/>
  <c r="L172" i="4" s="1"/>
  <c r="H487" i="4"/>
  <c r="I487" i="4" s="1"/>
  <c r="M487" i="4" s="1"/>
  <c r="N487" i="4" s="1"/>
  <c r="O487" i="4" s="1"/>
  <c r="H717" i="4"/>
  <c r="I717" i="4" s="1"/>
  <c r="M717" i="4" s="1"/>
  <c r="N717" i="4" s="1"/>
  <c r="O717" i="4" s="1"/>
  <c r="F718" i="4"/>
  <c r="J40" i="4"/>
  <c r="K40" i="4" s="1"/>
  <c r="L40" i="4" s="1"/>
  <c r="H173" i="4"/>
  <c r="I173" i="4" s="1"/>
  <c r="M173" i="4" s="1"/>
  <c r="N173" i="4" s="1"/>
  <c r="O173" i="4" s="1"/>
  <c r="F174" i="4"/>
  <c r="F520" i="4"/>
  <c r="H519" i="4"/>
  <c r="I519" i="4" s="1"/>
  <c r="M519" i="4" s="1"/>
  <c r="N519" i="4" s="1"/>
  <c r="O519" i="4" s="1"/>
  <c r="J445" i="4"/>
  <c r="K445" i="4" s="1"/>
  <c r="L445" i="4" s="1"/>
  <c r="F42" i="4"/>
  <c r="H41" i="4"/>
  <c r="I41" i="4" s="1"/>
  <c r="M41" i="4" s="1"/>
  <c r="N41" i="4" s="1"/>
  <c r="O41" i="4" s="1"/>
  <c r="J518" i="4"/>
  <c r="K518" i="4" s="1"/>
  <c r="L518" i="4" s="1"/>
  <c r="F78" i="4"/>
  <c r="H77" i="4"/>
  <c r="I77" i="4" s="1"/>
  <c r="M77" i="4" s="1"/>
  <c r="N77" i="4" s="1"/>
  <c r="O77" i="4" s="1"/>
  <c r="J112" i="4"/>
  <c r="K112" i="4" s="1"/>
  <c r="L112" i="4" s="1"/>
  <c r="M327" i="6"/>
  <c r="R327" i="6" s="1"/>
  <c r="S327" i="6"/>
  <c r="K327" i="6"/>
  <c r="N327" i="6" s="1"/>
  <c r="O327" i="6" s="1"/>
  <c r="Q327" i="6" s="1"/>
  <c r="J327" i="6"/>
  <c r="P328" i="6"/>
  <c r="L328" i="6"/>
  <c r="I328" i="6"/>
  <c r="P430" i="6"/>
  <c r="L430" i="6"/>
  <c r="I430" i="6"/>
  <c r="B330" i="6"/>
  <c r="E329" i="6"/>
  <c r="G329" i="6" s="1"/>
  <c r="H329" i="6" s="1"/>
  <c r="P642" i="6"/>
  <c r="L642" i="6"/>
  <c r="I642" i="6"/>
  <c r="J685" i="6"/>
  <c r="S685" i="6"/>
  <c r="M685" i="6"/>
  <c r="R685" i="6" s="1"/>
  <c r="K685" i="6"/>
  <c r="N685" i="6" s="1"/>
  <c r="O685" i="6" s="1"/>
  <c r="Q685" i="6" s="1"/>
  <c r="P45" i="6"/>
  <c r="L45" i="6"/>
  <c r="I45" i="6"/>
  <c r="P527" i="6"/>
  <c r="L527" i="6"/>
  <c r="I527" i="6"/>
  <c r="G46" i="6"/>
  <c r="H46" i="6" s="1"/>
  <c r="M166" i="6"/>
  <c r="R166" i="6" s="1"/>
  <c r="J166" i="6"/>
  <c r="S166" i="6"/>
  <c r="K166" i="6"/>
  <c r="N166" i="6" s="1"/>
  <c r="O166" i="6" s="1"/>
  <c r="Q166" i="6" s="1"/>
  <c r="S429" i="6"/>
  <c r="M429" i="6"/>
  <c r="R429" i="6" s="1"/>
  <c r="K429" i="6"/>
  <c r="N429" i="6" s="1"/>
  <c r="O429" i="6" s="1"/>
  <c r="Q429" i="6" s="1"/>
  <c r="J429" i="6"/>
  <c r="G687" i="6"/>
  <c r="H687" i="6" s="1"/>
  <c r="F688" i="6"/>
  <c r="F529" i="6"/>
  <c r="G528" i="6"/>
  <c r="H528" i="6" s="1"/>
  <c r="G82" i="6"/>
  <c r="H82" i="6" s="1"/>
  <c r="F83" i="6"/>
  <c r="F432" i="6"/>
  <c r="G431" i="6"/>
  <c r="H431" i="6" s="1"/>
  <c r="G365" i="6"/>
  <c r="H365" i="6" s="1"/>
  <c r="F366" i="6"/>
  <c r="B48" i="6"/>
  <c r="E47" i="6"/>
  <c r="M641" i="6"/>
  <c r="R641" i="6" s="1"/>
  <c r="S641" i="6"/>
  <c r="K641" i="6"/>
  <c r="N641" i="6" s="1"/>
  <c r="O641" i="6" s="1"/>
  <c r="Q641" i="6" s="1"/>
  <c r="J641" i="6"/>
  <c r="L686" i="6"/>
  <c r="P686" i="6"/>
  <c r="I686" i="6"/>
  <c r="J363" i="6"/>
  <c r="M363" i="6"/>
  <c r="R363" i="6" s="1"/>
  <c r="S363" i="6"/>
  <c r="K363" i="6"/>
  <c r="N363" i="6" s="1"/>
  <c r="O363" i="6" s="1"/>
  <c r="Q363" i="6" s="1"/>
  <c r="P81" i="6"/>
  <c r="L81" i="6"/>
  <c r="I81" i="6"/>
  <c r="F644" i="6"/>
  <c r="G643" i="6"/>
  <c r="H643" i="6" s="1"/>
  <c r="S526" i="6"/>
  <c r="K526" i="6"/>
  <c r="N526" i="6" s="1"/>
  <c r="O526" i="6" s="1"/>
  <c r="Q526" i="6" s="1"/>
  <c r="M526" i="6"/>
  <c r="R526" i="6" s="1"/>
  <c r="J526" i="6"/>
  <c r="L364" i="6"/>
  <c r="P364" i="6"/>
  <c r="I364" i="6"/>
  <c r="M165" i="6"/>
  <c r="R165" i="6" s="1"/>
  <c r="J165" i="6"/>
  <c r="S165" i="6"/>
  <c r="K165" i="6"/>
  <c r="N165" i="6" s="1"/>
  <c r="O165" i="6" s="1"/>
  <c r="Q165" i="6" s="1"/>
  <c r="J80" i="6"/>
  <c r="M80" i="6"/>
  <c r="R80" i="6" s="1"/>
  <c r="S80" i="6"/>
  <c r="K80" i="6"/>
  <c r="N80" i="6" s="1"/>
  <c r="O80" i="6" s="1"/>
  <c r="Q80" i="6" s="1"/>
  <c r="F49" i="6"/>
  <c r="J44" i="6"/>
  <c r="M44" i="6"/>
  <c r="R44" i="6" s="1"/>
  <c r="S44" i="6"/>
  <c r="K44" i="6"/>
  <c r="N44" i="6" s="1"/>
  <c r="O44" i="6" s="1"/>
  <c r="Q44" i="6" s="1"/>
  <c r="F330" i="6"/>
  <c r="B350" i="4"/>
  <c r="E349" i="4"/>
  <c r="J549" i="4"/>
  <c r="K549" i="4" s="1"/>
  <c r="L549" i="4" s="1"/>
  <c r="H755" i="4"/>
  <c r="I755" i="4" s="1"/>
  <c r="M755" i="4" s="1"/>
  <c r="N755" i="4" s="1"/>
  <c r="O755" i="4" s="1"/>
  <c r="F756" i="4"/>
  <c r="J754" i="4"/>
  <c r="K754" i="4" s="1"/>
  <c r="L754" i="4" s="1"/>
  <c r="H550" i="4"/>
  <c r="I550" i="4" s="1"/>
  <c r="M550" i="4" s="1"/>
  <c r="N550" i="4" s="1"/>
  <c r="O550" i="4" s="1"/>
  <c r="F551" i="4"/>
  <c r="F675" i="4"/>
  <c r="H674" i="4"/>
  <c r="I674" i="4" s="1"/>
  <c r="M674" i="4" s="1"/>
  <c r="N674" i="4" s="1"/>
  <c r="O674" i="4" s="1"/>
  <c r="F231" i="4"/>
  <c r="H230" i="4"/>
  <c r="I230" i="4" s="1"/>
  <c r="M230" i="4" s="1"/>
  <c r="N230" i="4" s="1"/>
  <c r="O230" i="4" s="1"/>
  <c r="J229" i="4"/>
  <c r="K229" i="4" s="1"/>
  <c r="L229" i="4" s="1"/>
  <c r="J379" i="4"/>
  <c r="K379" i="4" s="1"/>
  <c r="L379" i="4" s="1"/>
  <c r="J342" i="4"/>
  <c r="K342" i="4" s="1"/>
  <c r="L342" i="4" s="1"/>
  <c r="F381" i="4"/>
  <c r="H380" i="4"/>
  <c r="I380" i="4" s="1"/>
  <c r="M380" i="4" s="1"/>
  <c r="N380" i="4" s="1"/>
  <c r="O380" i="4" s="1"/>
  <c r="F344" i="4"/>
  <c r="H343" i="4"/>
  <c r="I343" i="4" s="1"/>
  <c r="M343" i="4" s="1"/>
  <c r="N343" i="4" s="1"/>
  <c r="H141" i="4"/>
  <c r="I141" i="4" s="1"/>
  <c r="M141" i="4" s="1"/>
  <c r="N141" i="4" s="1"/>
  <c r="O141" i="4" s="1"/>
  <c r="F142" i="4"/>
  <c r="J140" i="4"/>
  <c r="K140" i="4" s="1"/>
  <c r="L140" i="4" s="1"/>
  <c r="O343" i="4" l="1"/>
  <c r="L673" i="4"/>
  <c r="O446" i="4"/>
  <c r="J487" i="4"/>
  <c r="K487" i="4" s="1"/>
  <c r="L487" i="4" s="1"/>
  <c r="J446" i="4"/>
  <c r="K446" i="4" s="1"/>
  <c r="L446" i="4" s="1"/>
  <c r="J77" i="4"/>
  <c r="K77" i="4" s="1"/>
  <c r="L77" i="4" s="1"/>
  <c r="J41" i="4"/>
  <c r="K41" i="4" s="1"/>
  <c r="L41" i="4" s="1"/>
  <c r="F175" i="4"/>
  <c r="H174" i="4"/>
  <c r="I174" i="4" s="1"/>
  <c r="M174" i="4" s="1"/>
  <c r="N174" i="4" s="1"/>
  <c r="O174" i="4" s="1"/>
  <c r="H718" i="4"/>
  <c r="I718" i="4" s="1"/>
  <c r="M718" i="4" s="1"/>
  <c r="N718" i="4" s="1"/>
  <c r="O718" i="4" s="1"/>
  <c r="F719" i="4"/>
  <c r="H78" i="4"/>
  <c r="I78" i="4" s="1"/>
  <c r="M78" i="4" s="1"/>
  <c r="N78" i="4" s="1"/>
  <c r="O78" i="4" s="1"/>
  <c r="F79" i="4"/>
  <c r="F43" i="4"/>
  <c r="H42" i="4"/>
  <c r="I42" i="4" s="1"/>
  <c r="M42" i="4" s="1"/>
  <c r="N42" i="4" s="1"/>
  <c r="O42" i="4" s="1"/>
  <c r="J519" i="4"/>
  <c r="K519" i="4" s="1"/>
  <c r="L519" i="4" s="1"/>
  <c r="J173" i="4"/>
  <c r="K173" i="4" s="1"/>
  <c r="L173" i="4" s="1"/>
  <c r="J717" i="4"/>
  <c r="K717" i="4" s="1"/>
  <c r="L717" i="4" s="1"/>
  <c r="H756" i="4"/>
  <c r="I756" i="4" s="1"/>
  <c r="F521" i="4"/>
  <c r="H520" i="4"/>
  <c r="I520" i="4" s="1"/>
  <c r="M520" i="4" s="1"/>
  <c r="N520" i="4" s="1"/>
  <c r="O520" i="4" s="1"/>
  <c r="F448" i="4"/>
  <c r="H447" i="4"/>
  <c r="I447" i="4" s="1"/>
  <c r="M447" i="4" s="1"/>
  <c r="N447" i="4" s="1"/>
  <c r="M328" i="6"/>
  <c r="R328" i="6" s="1"/>
  <c r="K328" i="6"/>
  <c r="N328" i="6" s="1"/>
  <c r="O328" i="6" s="1"/>
  <c r="Q328" i="6" s="1"/>
  <c r="J328" i="6"/>
  <c r="S328" i="6"/>
  <c r="P528" i="6"/>
  <c r="L528" i="6"/>
  <c r="I528" i="6"/>
  <c r="L365" i="6"/>
  <c r="P365" i="6"/>
  <c r="I365" i="6"/>
  <c r="P82" i="6"/>
  <c r="L82" i="6"/>
  <c r="I82" i="6"/>
  <c r="L687" i="6"/>
  <c r="I687" i="6"/>
  <c r="P687" i="6"/>
  <c r="L329" i="6"/>
  <c r="P329" i="6"/>
  <c r="I329" i="6"/>
  <c r="P431" i="6"/>
  <c r="L431" i="6"/>
  <c r="I431" i="6"/>
  <c r="P46" i="6"/>
  <c r="L46" i="6"/>
  <c r="I46" i="6"/>
  <c r="K642" i="6"/>
  <c r="N642" i="6" s="1"/>
  <c r="O642" i="6" s="1"/>
  <c r="Q642" i="6" s="1"/>
  <c r="S642" i="6"/>
  <c r="M642" i="6"/>
  <c r="R642" i="6" s="1"/>
  <c r="J642" i="6"/>
  <c r="B331" i="6"/>
  <c r="E330" i="6"/>
  <c r="G330" i="6" s="1"/>
  <c r="H330" i="6" s="1"/>
  <c r="P643" i="6"/>
  <c r="L643" i="6"/>
  <c r="I643" i="6"/>
  <c r="G47" i="6"/>
  <c r="H47" i="6" s="1"/>
  <c r="F331" i="6"/>
  <c r="J364" i="6"/>
  <c r="K364" i="6"/>
  <c r="N364" i="6" s="1"/>
  <c r="O364" i="6" s="1"/>
  <c r="Q364" i="6" s="1"/>
  <c r="S364" i="6"/>
  <c r="M364" i="6"/>
  <c r="R364" i="6" s="1"/>
  <c r="F645" i="6"/>
  <c r="G644" i="6"/>
  <c r="H644" i="6" s="1"/>
  <c r="S686" i="6"/>
  <c r="K686" i="6"/>
  <c r="N686" i="6" s="1"/>
  <c r="O686" i="6" s="1"/>
  <c r="Q686" i="6" s="1"/>
  <c r="M686" i="6"/>
  <c r="R686" i="6" s="1"/>
  <c r="J686" i="6"/>
  <c r="B49" i="6"/>
  <c r="E49" i="6" s="1"/>
  <c r="G49" i="6" s="1"/>
  <c r="H49" i="6" s="1"/>
  <c r="E48" i="6"/>
  <c r="F433" i="6"/>
  <c r="G432" i="6"/>
  <c r="H432" i="6" s="1"/>
  <c r="F530" i="6"/>
  <c r="G529" i="6"/>
  <c r="H529" i="6" s="1"/>
  <c r="M45" i="6"/>
  <c r="R45" i="6" s="1"/>
  <c r="S45" i="6"/>
  <c r="K45" i="6"/>
  <c r="N45" i="6" s="1"/>
  <c r="O45" i="6" s="1"/>
  <c r="Q45" i="6" s="1"/>
  <c r="J45" i="6"/>
  <c r="M430" i="6"/>
  <c r="R430" i="6" s="1"/>
  <c r="K430" i="6"/>
  <c r="N430" i="6" s="1"/>
  <c r="O430" i="6" s="1"/>
  <c r="Q430" i="6" s="1"/>
  <c r="J430" i="6"/>
  <c r="S430" i="6"/>
  <c r="J81" i="6"/>
  <c r="M81" i="6"/>
  <c r="R81" i="6" s="1"/>
  <c r="S81" i="6"/>
  <c r="K81" i="6"/>
  <c r="N81" i="6" s="1"/>
  <c r="O81" i="6" s="1"/>
  <c r="Q81" i="6" s="1"/>
  <c r="G366" i="6"/>
  <c r="H366" i="6" s="1"/>
  <c r="F367" i="6"/>
  <c r="G83" i="6"/>
  <c r="H83" i="6" s="1"/>
  <c r="F84" i="6"/>
  <c r="G688" i="6"/>
  <c r="H688" i="6" s="1"/>
  <c r="F689" i="6"/>
  <c r="G689" i="6" s="1"/>
  <c r="H689" i="6" s="1"/>
  <c r="S527" i="6"/>
  <c r="K527" i="6"/>
  <c r="N527" i="6" s="1"/>
  <c r="O527" i="6" s="1"/>
  <c r="Q527" i="6" s="1"/>
  <c r="J527" i="6"/>
  <c r="M527" i="6"/>
  <c r="R527" i="6" s="1"/>
  <c r="B351" i="4"/>
  <c r="E351" i="4" s="1"/>
  <c r="E350" i="4"/>
  <c r="J755" i="4"/>
  <c r="K755" i="4" s="1"/>
  <c r="L755" i="4" s="1"/>
  <c r="F552" i="4"/>
  <c r="H551" i="4"/>
  <c r="I551" i="4" s="1"/>
  <c r="M551" i="4" s="1"/>
  <c r="N551" i="4" s="1"/>
  <c r="O551" i="4" s="1"/>
  <c r="J550" i="4"/>
  <c r="K550" i="4" s="1"/>
  <c r="L550" i="4" s="1"/>
  <c r="J674" i="4"/>
  <c r="K674" i="4" s="1"/>
  <c r="L674" i="4" s="1"/>
  <c r="F676" i="4"/>
  <c r="H675" i="4"/>
  <c r="I675" i="4" s="1"/>
  <c r="M675" i="4" s="1"/>
  <c r="N675" i="4" s="1"/>
  <c r="J230" i="4"/>
  <c r="K230" i="4" s="1"/>
  <c r="L230" i="4" s="1"/>
  <c r="F232" i="4"/>
  <c r="H231" i="4"/>
  <c r="I231" i="4" s="1"/>
  <c r="M231" i="4" s="1"/>
  <c r="N231" i="4" s="1"/>
  <c r="O231" i="4" s="1"/>
  <c r="F382" i="4"/>
  <c r="H381" i="4"/>
  <c r="I381" i="4" s="1"/>
  <c r="M381" i="4" s="1"/>
  <c r="N381" i="4" s="1"/>
  <c r="J343" i="4"/>
  <c r="K343" i="4" s="1"/>
  <c r="L343" i="4" s="1"/>
  <c r="H344" i="4"/>
  <c r="I344" i="4" s="1"/>
  <c r="M344" i="4" s="1"/>
  <c r="N344" i="4" s="1"/>
  <c r="F345" i="4"/>
  <c r="J380" i="4"/>
  <c r="K380" i="4" s="1"/>
  <c r="L380" i="4" s="1"/>
  <c r="J141" i="4"/>
  <c r="K141" i="4" s="1"/>
  <c r="L141" i="4" s="1"/>
  <c r="H142" i="4"/>
  <c r="I142" i="4" s="1"/>
  <c r="M142" i="4" s="1"/>
  <c r="N142" i="4" s="1"/>
  <c r="F143" i="4"/>
  <c r="O447" i="4" l="1"/>
  <c r="J756" i="4"/>
  <c r="K756" i="4" s="1"/>
  <c r="L756" i="4" s="1"/>
  <c r="M756" i="4"/>
  <c r="N756" i="4" s="1"/>
  <c r="O756" i="4" s="1"/>
  <c r="O381" i="4"/>
  <c r="O142" i="4"/>
  <c r="O344" i="4"/>
  <c r="O675" i="4"/>
  <c r="F449" i="4"/>
  <c r="H448" i="4"/>
  <c r="I448" i="4" s="1"/>
  <c r="M448" i="4" s="1"/>
  <c r="N448" i="4" s="1"/>
  <c r="H521" i="4"/>
  <c r="I521" i="4" s="1"/>
  <c r="M521" i="4" s="1"/>
  <c r="N521" i="4" s="1"/>
  <c r="O521" i="4" s="1"/>
  <c r="J42" i="4"/>
  <c r="K42" i="4" s="1"/>
  <c r="L42" i="4" s="1"/>
  <c r="F44" i="4"/>
  <c r="H43" i="4"/>
  <c r="I43" i="4" s="1"/>
  <c r="M43" i="4" s="1"/>
  <c r="N43" i="4" s="1"/>
  <c r="O43" i="4" s="1"/>
  <c r="J174" i="4"/>
  <c r="K174" i="4" s="1"/>
  <c r="L174" i="4" s="1"/>
  <c r="F80" i="4"/>
  <c r="H79" i="4"/>
  <c r="I79" i="4" s="1"/>
  <c r="M79" i="4" s="1"/>
  <c r="N79" i="4" s="1"/>
  <c r="O79" i="4" s="1"/>
  <c r="F720" i="4"/>
  <c r="H719" i="4"/>
  <c r="I719" i="4" s="1"/>
  <c r="M719" i="4" s="1"/>
  <c r="N719" i="4" s="1"/>
  <c r="O719" i="4" s="1"/>
  <c r="F176" i="4"/>
  <c r="H175" i="4"/>
  <c r="I175" i="4" s="1"/>
  <c r="M175" i="4" s="1"/>
  <c r="N175" i="4" s="1"/>
  <c r="O175" i="4" s="1"/>
  <c r="J447" i="4"/>
  <c r="K447" i="4" s="1"/>
  <c r="L447" i="4" s="1"/>
  <c r="J520" i="4"/>
  <c r="K520" i="4" s="1"/>
  <c r="L520" i="4" s="1"/>
  <c r="J78" i="4"/>
  <c r="K78" i="4" s="1"/>
  <c r="L78" i="4" s="1"/>
  <c r="J718" i="4"/>
  <c r="K718" i="4" s="1"/>
  <c r="L718" i="4" s="1"/>
  <c r="P49" i="6"/>
  <c r="L49" i="6"/>
  <c r="I49" i="6"/>
  <c r="P83" i="6"/>
  <c r="L83" i="6"/>
  <c r="I83" i="6"/>
  <c r="F531" i="6"/>
  <c r="G530" i="6"/>
  <c r="H530" i="6" s="1"/>
  <c r="G84" i="6"/>
  <c r="H84" i="6" s="1"/>
  <c r="F85" i="6"/>
  <c r="G85" i="6" s="1"/>
  <c r="H85" i="6" s="1"/>
  <c r="P529" i="6"/>
  <c r="I529" i="6"/>
  <c r="L529" i="6"/>
  <c r="G48" i="6"/>
  <c r="H48" i="6" s="1"/>
  <c r="P330" i="6"/>
  <c r="I330" i="6"/>
  <c r="L330" i="6"/>
  <c r="J643" i="6"/>
  <c r="S643" i="6"/>
  <c r="M643" i="6"/>
  <c r="R643" i="6" s="1"/>
  <c r="K643" i="6"/>
  <c r="N643" i="6" s="1"/>
  <c r="O643" i="6" s="1"/>
  <c r="Q643" i="6" s="1"/>
  <c r="B332" i="6"/>
  <c r="E331" i="6"/>
  <c r="G331" i="6" s="1"/>
  <c r="H331" i="6" s="1"/>
  <c r="K431" i="6"/>
  <c r="N431" i="6" s="1"/>
  <c r="O431" i="6" s="1"/>
  <c r="Q431" i="6" s="1"/>
  <c r="J431" i="6"/>
  <c r="S431" i="6"/>
  <c r="M431" i="6"/>
  <c r="R431" i="6" s="1"/>
  <c r="S687" i="6"/>
  <c r="K687" i="6"/>
  <c r="N687" i="6" s="1"/>
  <c r="O687" i="6" s="1"/>
  <c r="Q687" i="6" s="1"/>
  <c r="J687" i="6"/>
  <c r="M687" i="6"/>
  <c r="R687" i="6" s="1"/>
  <c r="F332" i="6"/>
  <c r="S46" i="6"/>
  <c r="K46" i="6"/>
  <c r="N46" i="6" s="1"/>
  <c r="O46" i="6" s="1"/>
  <c r="Q46" i="6" s="1"/>
  <c r="J46" i="6"/>
  <c r="M46" i="6"/>
  <c r="R46" i="6" s="1"/>
  <c r="J365" i="6"/>
  <c r="K365" i="6"/>
  <c r="N365" i="6" s="1"/>
  <c r="O365" i="6" s="1"/>
  <c r="Q365" i="6" s="1"/>
  <c r="S365" i="6"/>
  <c r="M365" i="6"/>
  <c r="R365" i="6" s="1"/>
  <c r="M528" i="6"/>
  <c r="R528" i="6" s="1"/>
  <c r="K528" i="6"/>
  <c r="N528" i="6" s="1"/>
  <c r="O528" i="6" s="1"/>
  <c r="Q528" i="6" s="1"/>
  <c r="S528" i="6"/>
  <c r="J528" i="6"/>
  <c r="L689" i="6"/>
  <c r="I689" i="6"/>
  <c r="P689" i="6"/>
  <c r="G367" i="6"/>
  <c r="H367" i="6" s="1"/>
  <c r="F368" i="6"/>
  <c r="G368" i="6" s="1"/>
  <c r="H368" i="6" s="1"/>
  <c r="P432" i="6"/>
  <c r="L432" i="6"/>
  <c r="I432" i="6"/>
  <c r="P644" i="6"/>
  <c r="L644" i="6"/>
  <c r="I644" i="6"/>
  <c r="P47" i="6"/>
  <c r="L47" i="6"/>
  <c r="I47" i="6"/>
  <c r="S329" i="6"/>
  <c r="K329" i="6"/>
  <c r="N329" i="6" s="1"/>
  <c r="O329" i="6" s="1"/>
  <c r="Q329" i="6" s="1"/>
  <c r="J329" i="6"/>
  <c r="M329" i="6"/>
  <c r="R329" i="6" s="1"/>
  <c r="J82" i="6"/>
  <c r="M82" i="6"/>
  <c r="R82" i="6" s="1"/>
  <c r="S82" i="6"/>
  <c r="K82" i="6"/>
  <c r="N82" i="6" s="1"/>
  <c r="O82" i="6" s="1"/>
  <c r="Q82" i="6" s="1"/>
  <c r="L688" i="6"/>
  <c r="P688" i="6"/>
  <c r="I688" i="6"/>
  <c r="L366" i="6"/>
  <c r="P366" i="6"/>
  <c r="I366" i="6"/>
  <c r="G433" i="6"/>
  <c r="H433" i="6" s="1"/>
  <c r="F434" i="6"/>
  <c r="F646" i="6"/>
  <c r="G645" i="6"/>
  <c r="H645" i="6" s="1"/>
  <c r="J551" i="4"/>
  <c r="K551" i="4" s="1"/>
  <c r="L551" i="4" s="1"/>
  <c r="F553" i="4"/>
  <c r="H552" i="4"/>
  <c r="I552" i="4" s="1"/>
  <c r="M552" i="4" s="1"/>
  <c r="N552" i="4" s="1"/>
  <c r="O552" i="4" s="1"/>
  <c r="F677" i="4"/>
  <c r="H676" i="4"/>
  <c r="I676" i="4" s="1"/>
  <c r="M676" i="4" s="1"/>
  <c r="N676" i="4" s="1"/>
  <c r="J675" i="4"/>
  <c r="K675" i="4" s="1"/>
  <c r="L675" i="4" s="1"/>
  <c r="F233" i="4"/>
  <c r="H232" i="4"/>
  <c r="I232" i="4" s="1"/>
  <c r="M232" i="4" s="1"/>
  <c r="N232" i="4" s="1"/>
  <c r="O232" i="4" s="1"/>
  <c r="J231" i="4"/>
  <c r="K231" i="4" s="1"/>
  <c r="L231" i="4" s="1"/>
  <c r="F346" i="4"/>
  <c r="H345" i="4"/>
  <c r="I345" i="4" s="1"/>
  <c r="M345" i="4" s="1"/>
  <c r="N345" i="4" s="1"/>
  <c r="O345" i="4" s="1"/>
  <c r="J381" i="4"/>
  <c r="K381" i="4" s="1"/>
  <c r="L381" i="4" s="1"/>
  <c r="J344" i="4"/>
  <c r="K344" i="4" s="1"/>
  <c r="L344" i="4" s="1"/>
  <c r="F383" i="4"/>
  <c r="H382" i="4"/>
  <c r="I382" i="4" s="1"/>
  <c r="M382" i="4" s="1"/>
  <c r="N382" i="4" s="1"/>
  <c r="O382" i="4" s="1"/>
  <c r="J142" i="4"/>
  <c r="K142" i="4" s="1"/>
  <c r="L142" i="4" s="1"/>
  <c r="H143" i="4"/>
  <c r="I143" i="4" s="1"/>
  <c r="M143" i="4" s="1"/>
  <c r="N143" i="4" s="1"/>
  <c r="O143" i="4" s="1"/>
  <c r="F144" i="4"/>
  <c r="O676" i="4" l="1"/>
  <c r="O448" i="4"/>
  <c r="J448" i="4"/>
  <c r="K448" i="4" s="1"/>
  <c r="L448" i="4" s="1"/>
  <c r="H233" i="4"/>
  <c r="I233" i="4" s="1"/>
  <c r="M233" i="4" s="1"/>
  <c r="N233" i="4" s="1"/>
  <c r="O233" i="4" s="1"/>
  <c r="J175" i="4"/>
  <c r="K175" i="4" s="1"/>
  <c r="L175" i="4" s="1"/>
  <c r="J719" i="4"/>
  <c r="K719" i="4" s="1"/>
  <c r="L719" i="4" s="1"/>
  <c r="J79" i="4"/>
  <c r="K79" i="4" s="1"/>
  <c r="L79" i="4" s="1"/>
  <c r="F450" i="4"/>
  <c r="H449" i="4"/>
  <c r="I449" i="4" s="1"/>
  <c r="M449" i="4" s="1"/>
  <c r="N449" i="4" s="1"/>
  <c r="H176" i="4"/>
  <c r="I176" i="4" s="1"/>
  <c r="M176" i="4" s="1"/>
  <c r="N176" i="4" s="1"/>
  <c r="F177" i="4"/>
  <c r="H720" i="4"/>
  <c r="I720" i="4" s="1"/>
  <c r="M720" i="4" s="1"/>
  <c r="N720" i="4" s="1"/>
  <c r="F721" i="4"/>
  <c r="F81" i="4"/>
  <c r="H80" i="4"/>
  <c r="I80" i="4" s="1"/>
  <c r="M80" i="4" s="1"/>
  <c r="N80" i="4" s="1"/>
  <c r="O80" i="4" s="1"/>
  <c r="J43" i="4"/>
  <c r="K43" i="4" s="1"/>
  <c r="L43" i="4" s="1"/>
  <c r="F45" i="4"/>
  <c r="H44" i="4"/>
  <c r="I44" i="4" s="1"/>
  <c r="M44" i="4" s="1"/>
  <c r="N44" i="4" s="1"/>
  <c r="O44" i="4" s="1"/>
  <c r="J521" i="4"/>
  <c r="K521" i="4" s="1"/>
  <c r="L521" i="4" s="1"/>
  <c r="S432" i="6"/>
  <c r="K432" i="6"/>
  <c r="N432" i="6" s="1"/>
  <c r="O432" i="6" s="1"/>
  <c r="Q432" i="6" s="1"/>
  <c r="M432" i="6"/>
  <c r="R432" i="6" s="1"/>
  <c r="J432" i="6"/>
  <c r="J330" i="6"/>
  <c r="K330" i="6"/>
  <c r="N330" i="6" s="1"/>
  <c r="O330" i="6" s="1"/>
  <c r="Q330" i="6" s="1"/>
  <c r="S330" i="6"/>
  <c r="M330" i="6"/>
  <c r="R330" i="6" s="1"/>
  <c r="P433" i="6"/>
  <c r="L433" i="6"/>
  <c r="I433" i="6"/>
  <c r="S688" i="6"/>
  <c r="K688" i="6"/>
  <c r="N688" i="6" s="1"/>
  <c r="O688" i="6" s="1"/>
  <c r="Q688" i="6" s="1"/>
  <c r="M688" i="6"/>
  <c r="R688" i="6" s="1"/>
  <c r="J688" i="6"/>
  <c r="L368" i="6"/>
  <c r="P368" i="6"/>
  <c r="I368" i="6"/>
  <c r="M529" i="6"/>
  <c r="R529" i="6" s="1"/>
  <c r="K529" i="6"/>
  <c r="N529" i="6" s="1"/>
  <c r="O529" i="6" s="1"/>
  <c r="Q529" i="6" s="1"/>
  <c r="S529" i="6"/>
  <c r="J529" i="6"/>
  <c r="P530" i="6"/>
  <c r="I530" i="6"/>
  <c r="L530" i="6"/>
  <c r="J366" i="6"/>
  <c r="K366" i="6"/>
  <c r="N366" i="6" s="1"/>
  <c r="O366" i="6" s="1"/>
  <c r="Q366" i="6" s="1"/>
  <c r="S366" i="6"/>
  <c r="M366" i="6"/>
  <c r="R366" i="6" s="1"/>
  <c r="L367" i="6"/>
  <c r="P367" i="6"/>
  <c r="I367" i="6"/>
  <c r="B333" i="6"/>
  <c r="E332" i="6"/>
  <c r="P48" i="6"/>
  <c r="L48" i="6"/>
  <c r="I48" i="6"/>
  <c r="F532" i="6"/>
  <c r="G531" i="6"/>
  <c r="H531" i="6" s="1"/>
  <c r="P645" i="6"/>
  <c r="L645" i="6"/>
  <c r="I645" i="6"/>
  <c r="M49" i="6"/>
  <c r="R49" i="6" s="1"/>
  <c r="S49" i="6"/>
  <c r="K49" i="6"/>
  <c r="N49" i="6" s="1"/>
  <c r="O49" i="6" s="1"/>
  <c r="Q49" i="6" s="1"/>
  <c r="J49" i="6"/>
  <c r="F647" i="6"/>
  <c r="G646" i="6"/>
  <c r="H646" i="6" s="1"/>
  <c r="M644" i="6"/>
  <c r="R644" i="6" s="1"/>
  <c r="K644" i="6"/>
  <c r="N644" i="6" s="1"/>
  <c r="O644" i="6" s="1"/>
  <c r="Q644" i="6" s="1"/>
  <c r="J644" i="6"/>
  <c r="S644" i="6"/>
  <c r="I331" i="6"/>
  <c r="L331" i="6"/>
  <c r="P331" i="6"/>
  <c r="P85" i="6"/>
  <c r="L85" i="6"/>
  <c r="I85" i="6"/>
  <c r="J83" i="6"/>
  <c r="M83" i="6"/>
  <c r="R83" i="6" s="1"/>
  <c r="S83" i="6"/>
  <c r="K83" i="6"/>
  <c r="N83" i="6" s="1"/>
  <c r="O83" i="6" s="1"/>
  <c r="Q83" i="6" s="1"/>
  <c r="G434" i="6"/>
  <c r="H434" i="6" s="1"/>
  <c r="F435" i="6"/>
  <c r="S47" i="6"/>
  <c r="K47" i="6"/>
  <c r="N47" i="6" s="1"/>
  <c r="O47" i="6" s="1"/>
  <c r="Q47" i="6" s="1"/>
  <c r="J47" i="6"/>
  <c r="M47" i="6"/>
  <c r="R47" i="6" s="1"/>
  <c r="S689" i="6"/>
  <c r="K689" i="6"/>
  <c r="N689" i="6" s="1"/>
  <c r="O689" i="6" s="1"/>
  <c r="Q689" i="6" s="1"/>
  <c r="J689" i="6"/>
  <c r="M689" i="6"/>
  <c r="R689" i="6" s="1"/>
  <c r="F333" i="6"/>
  <c r="G332" i="6"/>
  <c r="H332" i="6" s="1"/>
  <c r="P84" i="6"/>
  <c r="L84" i="6"/>
  <c r="I84" i="6"/>
  <c r="J552" i="4"/>
  <c r="K552" i="4" s="1"/>
  <c r="L552" i="4" s="1"/>
  <c r="H553" i="4"/>
  <c r="I553" i="4" s="1"/>
  <c r="M553" i="4" s="1"/>
  <c r="N553" i="4" s="1"/>
  <c r="O553" i="4" s="1"/>
  <c r="F554" i="4"/>
  <c r="J676" i="4"/>
  <c r="K676" i="4" s="1"/>
  <c r="L676" i="4" s="1"/>
  <c r="F678" i="4"/>
  <c r="H677" i="4"/>
  <c r="I677" i="4" s="1"/>
  <c r="M677" i="4" s="1"/>
  <c r="N677" i="4" s="1"/>
  <c r="O677" i="4" s="1"/>
  <c r="J232" i="4"/>
  <c r="K232" i="4" s="1"/>
  <c r="L232" i="4" s="1"/>
  <c r="F384" i="4"/>
  <c r="H383" i="4"/>
  <c r="I383" i="4" s="1"/>
  <c r="M383" i="4" s="1"/>
  <c r="N383" i="4" s="1"/>
  <c r="O383" i="4" s="1"/>
  <c r="J345" i="4"/>
  <c r="K345" i="4" s="1"/>
  <c r="L345" i="4" s="1"/>
  <c r="F347" i="4"/>
  <c r="H346" i="4"/>
  <c r="I346" i="4" s="1"/>
  <c r="M346" i="4" s="1"/>
  <c r="N346" i="4" s="1"/>
  <c r="O346" i="4" s="1"/>
  <c r="J382" i="4"/>
  <c r="K382" i="4" s="1"/>
  <c r="L382" i="4" s="1"/>
  <c r="J143" i="4"/>
  <c r="K143" i="4" s="1"/>
  <c r="L143" i="4" s="1"/>
  <c r="H144" i="4"/>
  <c r="I144" i="4" s="1"/>
  <c r="M144" i="4" s="1"/>
  <c r="N144" i="4" s="1"/>
  <c r="O144" i="4" s="1"/>
  <c r="F145" i="4"/>
  <c r="J233" i="4" l="1"/>
  <c r="K233" i="4" s="1"/>
  <c r="L233" i="4" s="1"/>
  <c r="O449" i="4"/>
  <c r="O720" i="4"/>
  <c r="O176" i="4"/>
  <c r="H81" i="4"/>
  <c r="I81" i="4" s="1"/>
  <c r="M81" i="4" s="1"/>
  <c r="N81" i="4" s="1"/>
  <c r="O81" i="4" s="1"/>
  <c r="F82" i="4"/>
  <c r="F46" i="4"/>
  <c r="H45" i="4"/>
  <c r="I45" i="4" s="1"/>
  <c r="M45" i="4" s="1"/>
  <c r="N45" i="4" s="1"/>
  <c r="O45" i="4" s="1"/>
  <c r="H450" i="4"/>
  <c r="I450" i="4" s="1"/>
  <c r="M450" i="4" s="1"/>
  <c r="N450" i="4" s="1"/>
  <c r="O450" i="4" s="1"/>
  <c r="F451" i="4"/>
  <c r="H721" i="4"/>
  <c r="I721" i="4" s="1"/>
  <c r="M721" i="4" s="1"/>
  <c r="N721" i="4" s="1"/>
  <c r="F722" i="4"/>
  <c r="H177" i="4"/>
  <c r="I177" i="4" s="1"/>
  <c r="M177" i="4" s="1"/>
  <c r="N177" i="4" s="1"/>
  <c r="O177" i="4" s="1"/>
  <c r="F178" i="4"/>
  <c r="H145" i="4"/>
  <c r="I145" i="4" s="1"/>
  <c r="J80" i="4"/>
  <c r="K80" i="4" s="1"/>
  <c r="L80" i="4" s="1"/>
  <c r="J720" i="4"/>
  <c r="K720" i="4" s="1"/>
  <c r="L720" i="4" s="1"/>
  <c r="J176" i="4"/>
  <c r="K176" i="4" s="1"/>
  <c r="L176" i="4" s="1"/>
  <c r="J44" i="4"/>
  <c r="K44" i="4" s="1"/>
  <c r="L44" i="4" s="1"/>
  <c r="J449" i="4"/>
  <c r="K449" i="4" s="1"/>
  <c r="L449" i="4" s="1"/>
  <c r="J85" i="6"/>
  <c r="M85" i="6"/>
  <c r="R85" i="6" s="1"/>
  <c r="S85" i="6"/>
  <c r="K85" i="6"/>
  <c r="N85" i="6" s="1"/>
  <c r="O85" i="6" s="1"/>
  <c r="Q85" i="6" s="1"/>
  <c r="P434" i="6"/>
  <c r="L434" i="6"/>
  <c r="I434" i="6"/>
  <c r="F648" i="6"/>
  <c r="G647" i="6"/>
  <c r="H647" i="6" s="1"/>
  <c r="P531" i="6"/>
  <c r="I531" i="6"/>
  <c r="L531" i="6"/>
  <c r="M331" i="6"/>
  <c r="R331" i="6" s="1"/>
  <c r="J331" i="6"/>
  <c r="S331" i="6"/>
  <c r="K331" i="6"/>
  <c r="N331" i="6" s="1"/>
  <c r="O331" i="6" s="1"/>
  <c r="Q331" i="6" s="1"/>
  <c r="S433" i="6"/>
  <c r="K433" i="6"/>
  <c r="N433" i="6" s="1"/>
  <c r="O433" i="6" s="1"/>
  <c r="Q433" i="6" s="1"/>
  <c r="J433" i="6"/>
  <c r="M433" i="6"/>
  <c r="R433" i="6" s="1"/>
  <c r="K645" i="6"/>
  <c r="N645" i="6" s="1"/>
  <c r="O645" i="6" s="1"/>
  <c r="Q645" i="6" s="1"/>
  <c r="J645" i="6"/>
  <c r="S645" i="6"/>
  <c r="M645" i="6"/>
  <c r="R645" i="6" s="1"/>
  <c r="F533" i="6"/>
  <c r="G532" i="6"/>
  <c r="H532" i="6" s="1"/>
  <c r="J84" i="6"/>
  <c r="M84" i="6"/>
  <c r="R84" i="6" s="1"/>
  <c r="S84" i="6"/>
  <c r="K84" i="6"/>
  <c r="N84" i="6" s="1"/>
  <c r="O84" i="6" s="1"/>
  <c r="Q84" i="6" s="1"/>
  <c r="F334" i="6"/>
  <c r="J48" i="6"/>
  <c r="M48" i="6"/>
  <c r="R48" i="6" s="1"/>
  <c r="S48" i="6"/>
  <c r="K48" i="6"/>
  <c r="N48" i="6" s="1"/>
  <c r="O48" i="6" s="1"/>
  <c r="Q48" i="6" s="1"/>
  <c r="B334" i="6"/>
  <c r="E334" i="6" s="1"/>
  <c r="E333" i="6"/>
  <c r="J368" i="6"/>
  <c r="K368" i="6"/>
  <c r="N368" i="6" s="1"/>
  <c r="O368" i="6" s="1"/>
  <c r="Q368" i="6" s="1"/>
  <c r="S368" i="6"/>
  <c r="M368" i="6"/>
  <c r="R368" i="6" s="1"/>
  <c r="P332" i="6"/>
  <c r="L332" i="6"/>
  <c r="I332" i="6"/>
  <c r="G435" i="6"/>
  <c r="H435" i="6" s="1"/>
  <c r="F436" i="6"/>
  <c r="P646" i="6"/>
  <c r="L646" i="6"/>
  <c r="I646" i="6"/>
  <c r="J367" i="6"/>
  <c r="K367" i="6"/>
  <c r="N367" i="6" s="1"/>
  <c r="O367" i="6" s="1"/>
  <c r="Q367" i="6" s="1"/>
  <c r="S367" i="6"/>
  <c r="M367" i="6"/>
  <c r="R367" i="6" s="1"/>
  <c r="M530" i="6"/>
  <c r="R530" i="6" s="1"/>
  <c r="K530" i="6"/>
  <c r="N530" i="6" s="1"/>
  <c r="O530" i="6" s="1"/>
  <c r="Q530" i="6" s="1"/>
  <c r="S530" i="6"/>
  <c r="J530" i="6"/>
  <c r="J553" i="4"/>
  <c r="K553" i="4" s="1"/>
  <c r="L553" i="4" s="1"/>
  <c r="H554" i="4"/>
  <c r="I554" i="4" s="1"/>
  <c r="M554" i="4" s="1"/>
  <c r="N554" i="4" s="1"/>
  <c r="O554" i="4" s="1"/>
  <c r="F555" i="4"/>
  <c r="J677" i="4"/>
  <c r="K677" i="4" s="1"/>
  <c r="L677" i="4" s="1"/>
  <c r="F679" i="4"/>
  <c r="H678" i="4"/>
  <c r="I678" i="4" s="1"/>
  <c r="M678" i="4" s="1"/>
  <c r="N678" i="4" s="1"/>
  <c r="O678" i="4" s="1"/>
  <c r="J346" i="4"/>
  <c r="K346" i="4" s="1"/>
  <c r="L346" i="4" s="1"/>
  <c r="F348" i="4"/>
  <c r="H347" i="4"/>
  <c r="I347" i="4" s="1"/>
  <c r="M347" i="4" s="1"/>
  <c r="N347" i="4" s="1"/>
  <c r="O347" i="4" s="1"/>
  <c r="J383" i="4"/>
  <c r="K383" i="4" s="1"/>
  <c r="L383" i="4" s="1"/>
  <c r="F385" i="4"/>
  <c r="H384" i="4"/>
  <c r="I384" i="4" s="1"/>
  <c r="M384" i="4" s="1"/>
  <c r="N384" i="4" s="1"/>
  <c r="O384" i="4" s="1"/>
  <c r="J144" i="4"/>
  <c r="K144" i="4" s="1"/>
  <c r="L144" i="4" s="1"/>
  <c r="O721" i="4" l="1"/>
  <c r="M145" i="4"/>
  <c r="N145" i="4" s="1"/>
  <c r="O145" i="4" s="1"/>
  <c r="J145" i="4"/>
  <c r="K145" i="4" s="1"/>
  <c r="L145" i="4" s="1"/>
  <c r="J177" i="4"/>
  <c r="K177" i="4" s="1"/>
  <c r="L177" i="4" s="1"/>
  <c r="J81" i="4"/>
  <c r="K81" i="4" s="1"/>
  <c r="L81" i="4" s="1"/>
  <c r="J45" i="4"/>
  <c r="K45" i="4" s="1"/>
  <c r="L45" i="4" s="1"/>
  <c r="F723" i="4"/>
  <c r="H722" i="4"/>
  <c r="I722" i="4" s="1"/>
  <c r="M722" i="4" s="1"/>
  <c r="N722" i="4" s="1"/>
  <c r="O722" i="4" s="1"/>
  <c r="H451" i="4"/>
  <c r="I451" i="4" s="1"/>
  <c r="M451" i="4" s="1"/>
  <c r="N451" i="4" s="1"/>
  <c r="O451" i="4" s="1"/>
  <c r="F452" i="4"/>
  <c r="F47" i="4"/>
  <c r="H46" i="4"/>
  <c r="I46" i="4" s="1"/>
  <c r="M46" i="4" s="1"/>
  <c r="N46" i="4" s="1"/>
  <c r="O46" i="4" s="1"/>
  <c r="H178" i="4"/>
  <c r="I178" i="4" s="1"/>
  <c r="M178" i="4" s="1"/>
  <c r="N178" i="4" s="1"/>
  <c r="O178" i="4" s="1"/>
  <c r="J721" i="4"/>
  <c r="K721" i="4" s="1"/>
  <c r="L721" i="4" s="1"/>
  <c r="J450" i="4"/>
  <c r="K450" i="4" s="1"/>
  <c r="L450" i="4" s="1"/>
  <c r="F83" i="4"/>
  <c r="H82" i="4"/>
  <c r="I82" i="4" s="1"/>
  <c r="M82" i="4" s="1"/>
  <c r="N82" i="4" s="1"/>
  <c r="S332" i="6"/>
  <c r="M332" i="6"/>
  <c r="R332" i="6" s="1"/>
  <c r="K332" i="6"/>
  <c r="N332" i="6" s="1"/>
  <c r="O332" i="6" s="1"/>
  <c r="Q332" i="6" s="1"/>
  <c r="J332" i="6"/>
  <c r="G436" i="6"/>
  <c r="H436" i="6" s="1"/>
  <c r="F437" i="6"/>
  <c r="G334" i="6"/>
  <c r="H334" i="6" s="1"/>
  <c r="F649" i="6"/>
  <c r="G648" i="6"/>
  <c r="H648" i="6" s="1"/>
  <c r="J646" i="6"/>
  <c r="S646" i="6"/>
  <c r="M646" i="6"/>
  <c r="R646" i="6" s="1"/>
  <c r="K646" i="6"/>
  <c r="N646" i="6" s="1"/>
  <c r="O646" i="6" s="1"/>
  <c r="Q646" i="6" s="1"/>
  <c r="P532" i="6"/>
  <c r="I532" i="6"/>
  <c r="L532" i="6"/>
  <c r="M531" i="6"/>
  <c r="R531" i="6" s="1"/>
  <c r="K531" i="6"/>
  <c r="N531" i="6" s="1"/>
  <c r="O531" i="6" s="1"/>
  <c r="Q531" i="6" s="1"/>
  <c r="S531" i="6"/>
  <c r="J531" i="6"/>
  <c r="F534" i="6"/>
  <c r="G533" i="6"/>
  <c r="H533" i="6" s="1"/>
  <c r="P435" i="6"/>
  <c r="L435" i="6"/>
  <c r="I435" i="6"/>
  <c r="S434" i="6"/>
  <c r="K434" i="6"/>
  <c r="N434" i="6" s="1"/>
  <c r="O434" i="6" s="1"/>
  <c r="Q434" i="6" s="1"/>
  <c r="J434" i="6"/>
  <c r="M434" i="6"/>
  <c r="R434" i="6" s="1"/>
  <c r="G333" i="6"/>
  <c r="H333" i="6" s="1"/>
  <c r="P647" i="6"/>
  <c r="L647" i="6"/>
  <c r="I647" i="6"/>
  <c r="F556" i="4"/>
  <c r="H555" i="4"/>
  <c r="I555" i="4" s="1"/>
  <c r="M555" i="4" s="1"/>
  <c r="N555" i="4" s="1"/>
  <c r="J554" i="4"/>
  <c r="K554" i="4" s="1"/>
  <c r="L554" i="4" s="1"/>
  <c r="J678" i="4"/>
  <c r="K678" i="4" s="1"/>
  <c r="L678" i="4" s="1"/>
  <c r="F680" i="4"/>
  <c r="H679" i="4"/>
  <c r="I679" i="4" s="1"/>
  <c r="M679" i="4" s="1"/>
  <c r="N679" i="4" s="1"/>
  <c r="O679" i="4" s="1"/>
  <c r="J384" i="4"/>
  <c r="K384" i="4" s="1"/>
  <c r="L384" i="4" s="1"/>
  <c r="F386" i="4"/>
  <c r="H385" i="4"/>
  <c r="I385" i="4" s="1"/>
  <c r="M385" i="4" s="1"/>
  <c r="N385" i="4" s="1"/>
  <c r="O385" i="4" s="1"/>
  <c r="J347" i="4"/>
  <c r="K347" i="4" s="1"/>
  <c r="L347" i="4" s="1"/>
  <c r="F349" i="4"/>
  <c r="H348" i="4"/>
  <c r="I348" i="4" s="1"/>
  <c r="M348" i="4" s="1"/>
  <c r="N348" i="4" s="1"/>
  <c r="O348" i="4" s="1"/>
  <c r="O555" i="4" l="1"/>
  <c r="O82" i="4"/>
  <c r="H386" i="4"/>
  <c r="I386" i="4" s="1"/>
  <c r="H83" i="4"/>
  <c r="I83" i="4" s="1"/>
  <c r="M83" i="4" s="1"/>
  <c r="N83" i="4" s="1"/>
  <c r="O83" i="4" s="1"/>
  <c r="F84" i="4"/>
  <c r="J46" i="4"/>
  <c r="K46" i="4" s="1"/>
  <c r="L46" i="4" s="1"/>
  <c r="F48" i="4"/>
  <c r="H47" i="4"/>
  <c r="I47" i="4" s="1"/>
  <c r="M47" i="4" s="1"/>
  <c r="N47" i="4" s="1"/>
  <c r="J451" i="4"/>
  <c r="K451" i="4" s="1"/>
  <c r="L451" i="4" s="1"/>
  <c r="J722" i="4"/>
  <c r="K722" i="4" s="1"/>
  <c r="L722" i="4" s="1"/>
  <c r="J178" i="4"/>
  <c r="K178" i="4" s="1"/>
  <c r="L178" i="4" s="1"/>
  <c r="H452" i="4"/>
  <c r="I452" i="4" s="1"/>
  <c r="M452" i="4" s="1"/>
  <c r="N452" i="4" s="1"/>
  <c r="F453" i="4"/>
  <c r="J82" i="4"/>
  <c r="K82" i="4" s="1"/>
  <c r="L82" i="4" s="1"/>
  <c r="H723" i="4"/>
  <c r="I723" i="4" s="1"/>
  <c r="M723" i="4" s="1"/>
  <c r="N723" i="4" s="1"/>
  <c r="O723" i="4" s="1"/>
  <c r="F724" i="4"/>
  <c r="L334" i="6"/>
  <c r="P334" i="6"/>
  <c r="I334" i="6"/>
  <c r="I333" i="6"/>
  <c r="L333" i="6"/>
  <c r="P333" i="6"/>
  <c r="P533" i="6"/>
  <c r="I533" i="6"/>
  <c r="L533" i="6"/>
  <c r="M532" i="6"/>
  <c r="R532" i="6" s="1"/>
  <c r="K532" i="6"/>
  <c r="N532" i="6" s="1"/>
  <c r="O532" i="6" s="1"/>
  <c r="Q532" i="6" s="1"/>
  <c r="S532" i="6"/>
  <c r="J532" i="6"/>
  <c r="F650" i="6"/>
  <c r="G649" i="6"/>
  <c r="H649" i="6" s="1"/>
  <c r="F535" i="6"/>
  <c r="G534" i="6"/>
  <c r="H534" i="6" s="1"/>
  <c r="S435" i="6"/>
  <c r="K435" i="6"/>
  <c r="N435" i="6" s="1"/>
  <c r="O435" i="6" s="1"/>
  <c r="Q435" i="6" s="1"/>
  <c r="J435" i="6"/>
  <c r="M435" i="6"/>
  <c r="R435" i="6" s="1"/>
  <c r="G437" i="6"/>
  <c r="H437" i="6" s="1"/>
  <c r="F438" i="6"/>
  <c r="G438" i="6" s="1"/>
  <c r="H438" i="6" s="1"/>
  <c r="S647" i="6"/>
  <c r="M647" i="6"/>
  <c r="R647" i="6" s="1"/>
  <c r="K647" i="6"/>
  <c r="N647" i="6" s="1"/>
  <c r="O647" i="6" s="1"/>
  <c r="Q647" i="6" s="1"/>
  <c r="J647" i="6"/>
  <c r="P648" i="6"/>
  <c r="L648" i="6"/>
  <c r="I648" i="6"/>
  <c r="P436" i="6"/>
  <c r="L436" i="6"/>
  <c r="I436" i="6"/>
  <c r="J555" i="4"/>
  <c r="K555" i="4" s="1"/>
  <c r="L555" i="4" s="1"/>
  <c r="F557" i="4"/>
  <c r="H556" i="4"/>
  <c r="I556" i="4" s="1"/>
  <c r="M556" i="4" s="1"/>
  <c r="N556" i="4" s="1"/>
  <c r="O556" i="4" s="1"/>
  <c r="F681" i="4"/>
  <c r="H680" i="4"/>
  <c r="I680" i="4" s="1"/>
  <c r="M680" i="4" s="1"/>
  <c r="N680" i="4" s="1"/>
  <c r="O680" i="4" s="1"/>
  <c r="J679" i="4"/>
  <c r="K679" i="4" s="1"/>
  <c r="L679" i="4" s="1"/>
  <c r="F350" i="4"/>
  <c r="H349" i="4"/>
  <c r="I349" i="4" s="1"/>
  <c r="M349" i="4" s="1"/>
  <c r="N349" i="4" s="1"/>
  <c r="O349" i="4" s="1"/>
  <c r="J385" i="4"/>
  <c r="K385" i="4" s="1"/>
  <c r="L385" i="4" s="1"/>
  <c r="J348" i="4"/>
  <c r="K348" i="4" s="1"/>
  <c r="L348" i="4" s="1"/>
  <c r="O47" i="4" l="1"/>
  <c r="O452" i="4"/>
  <c r="M386" i="4"/>
  <c r="N386" i="4" s="1"/>
  <c r="O386" i="4" s="1"/>
  <c r="J386" i="4"/>
  <c r="K386" i="4" s="1"/>
  <c r="L386" i="4" s="1"/>
  <c r="H453" i="4"/>
  <c r="I453" i="4" s="1"/>
  <c r="M453" i="4" s="1"/>
  <c r="N453" i="4" s="1"/>
  <c r="F454" i="4"/>
  <c r="J83" i="4"/>
  <c r="K83" i="4" s="1"/>
  <c r="L83" i="4" s="1"/>
  <c r="H724" i="4"/>
  <c r="I724" i="4" s="1"/>
  <c r="M724" i="4" s="1"/>
  <c r="N724" i="4" s="1"/>
  <c r="O724" i="4" s="1"/>
  <c r="J47" i="4"/>
  <c r="K47" i="4" s="1"/>
  <c r="L47" i="4" s="1"/>
  <c r="J452" i="4"/>
  <c r="K452" i="4" s="1"/>
  <c r="L452" i="4" s="1"/>
  <c r="J723" i="4"/>
  <c r="K723" i="4" s="1"/>
  <c r="L723" i="4" s="1"/>
  <c r="F49" i="4"/>
  <c r="H48" i="4"/>
  <c r="I48" i="4" s="1"/>
  <c r="M48" i="4" s="1"/>
  <c r="N48" i="4" s="1"/>
  <c r="O48" i="4" s="1"/>
  <c r="H84" i="4"/>
  <c r="I84" i="4" s="1"/>
  <c r="M84" i="4" s="1"/>
  <c r="N84" i="4" s="1"/>
  <c r="O84" i="4" s="1"/>
  <c r="F85" i="4"/>
  <c r="P438" i="6"/>
  <c r="L438" i="6"/>
  <c r="I438" i="6"/>
  <c r="F536" i="6"/>
  <c r="G535" i="6"/>
  <c r="H535" i="6" s="1"/>
  <c r="M533" i="6"/>
  <c r="R533" i="6" s="1"/>
  <c r="K533" i="6"/>
  <c r="N533" i="6" s="1"/>
  <c r="O533" i="6" s="1"/>
  <c r="Q533" i="6" s="1"/>
  <c r="S533" i="6"/>
  <c r="J533" i="6"/>
  <c r="S333" i="6"/>
  <c r="K333" i="6"/>
  <c r="N333" i="6" s="1"/>
  <c r="O333" i="6" s="1"/>
  <c r="Q333" i="6" s="1"/>
  <c r="M333" i="6"/>
  <c r="R333" i="6" s="1"/>
  <c r="J333" i="6"/>
  <c r="J334" i="6"/>
  <c r="K334" i="6"/>
  <c r="N334" i="6" s="1"/>
  <c r="O334" i="6" s="1"/>
  <c r="Q334" i="6" s="1"/>
  <c r="S334" i="6"/>
  <c r="M334" i="6"/>
  <c r="R334" i="6" s="1"/>
  <c r="P649" i="6"/>
  <c r="L649" i="6"/>
  <c r="I649" i="6"/>
  <c r="M648" i="6"/>
  <c r="R648" i="6" s="1"/>
  <c r="K648" i="6"/>
  <c r="N648" i="6" s="1"/>
  <c r="O648" i="6" s="1"/>
  <c r="Q648" i="6" s="1"/>
  <c r="J648" i="6"/>
  <c r="S648" i="6"/>
  <c r="P437" i="6"/>
  <c r="L437" i="6"/>
  <c r="I437" i="6"/>
  <c r="F651" i="6"/>
  <c r="G650" i="6"/>
  <c r="H650" i="6" s="1"/>
  <c r="S436" i="6"/>
  <c r="K436" i="6"/>
  <c r="N436" i="6" s="1"/>
  <c r="O436" i="6" s="1"/>
  <c r="Q436" i="6" s="1"/>
  <c r="J436" i="6"/>
  <c r="M436" i="6"/>
  <c r="R436" i="6" s="1"/>
  <c r="P534" i="6"/>
  <c r="I534" i="6"/>
  <c r="L534" i="6"/>
  <c r="J556" i="4"/>
  <c r="K556" i="4" s="1"/>
  <c r="L556" i="4" s="1"/>
  <c r="H557" i="4"/>
  <c r="I557" i="4" s="1"/>
  <c r="M557" i="4" s="1"/>
  <c r="N557" i="4" s="1"/>
  <c r="O557" i="4" s="1"/>
  <c r="F558" i="4"/>
  <c r="J680" i="4"/>
  <c r="K680" i="4" s="1"/>
  <c r="L680" i="4" s="1"/>
  <c r="F682" i="4"/>
  <c r="H681" i="4"/>
  <c r="I681" i="4" s="1"/>
  <c r="M681" i="4" s="1"/>
  <c r="N681" i="4" s="1"/>
  <c r="O681" i="4" s="1"/>
  <c r="J349" i="4"/>
  <c r="K349" i="4" s="1"/>
  <c r="L349" i="4" s="1"/>
  <c r="F351" i="4"/>
  <c r="H350" i="4"/>
  <c r="I350" i="4" s="1"/>
  <c r="M350" i="4" s="1"/>
  <c r="N350" i="4" s="1"/>
  <c r="O350" i="4" s="1"/>
  <c r="O453" i="4" l="1"/>
  <c r="J48" i="4"/>
  <c r="K48" i="4" s="1"/>
  <c r="L48" i="4" s="1"/>
  <c r="J724" i="4"/>
  <c r="K724" i="4" s="1"/>
  <c r="L724" i="4" s="1"/>
  <c r="H351" i="4"/>
  <c r="I351" i="4" s="1"/>
  <c r="F50" i="4"/>
  <c r="H49" i="4"/>
  <c r="I49" i="4" s="1"/>
  <c r="M49" i="4" s="1"/>
  <c r="N49" i="4" s="1"/>
  <c r="O49" i="4" s="1"/>
  <c r="J84" i="4"/>
  <c r="K84" i="4" s="1"/>
  <c r="L84" i="4" s="1"/>
  <c r="F455" i="4"/>
  <c r="H454" i="4"/>
  <c r="I454" i="4" s="1"/>
  <c r="M454" i="4" s="1"/>
  <c r="N454" i="4" s="1"/>
  <c r="H85" i="4"/>
  <c r="I85" i="4" s="1"/>
  <c r="M85" i="4" s="1"/>
  <c r="N85" i="4" s="1"/>
  <c r="O85" i="4" s="1"/>
  <c r="F86" i="4"/>
  <c r="J453" i="4"/>
  <c r="K453" i="4" s="1"/>
  <c r="L453" i="4" s="1"/>
  <c r="S437" i="6"/>
  <c r="K437" i="6"/>
  <c r="N437" i="6" s="1"/>
  <c r="O437" i="6" s="1"/>
  <c r="Q437" i="6" s="1"/>
  <c r="J437" i="6"/>
  <c r="M437" i="6"/>
  <c r="R437" i="6" s="1"/>
  <c r="F652" i="6"/>
  <c r="G651" i="6"/>
  <c r="H651" i="6" s="1"/>
  <c r="K649" i="6"/>
  <c r="N649" i="6" s="1"/>
  <c r="O649" i="6" s="1"/>
  <c r="Q649" i="6" s="1"/>
  <c r="J649" i="6"/>
  <c r="S649" i="6"/>
  <c r="M649" i="6"/>
  <c r="R649" i="6" s="1"/>
  <c r="F537" i="6"/>
  <c r="G537" i="6" s="1"/>
  <c r="H537" i="6" s="1"/>
  <c r="G536" i="6"/>
  <c r="H536" i="6" s="1"/>
  <c r="S438" i="6"/>
  <c r="K438" i="6"/>
  <c r="N438" i="6" s="1"/>
  <c r="O438" i="6" s="1"/>
  <c r="Q438" i="6" s="1"/>
  <c r="J438" i="6"/>
  <c r="M438" i="6"/>
  <c r="R438" i="6" s="1"/>
  <c r="M534" i="6"/>
  <c r="R534" i="6" s="1"/>
  <c r="K534" i="6"/>
  <c r="N534" i="6" s="1"/>
  <c r="O534" i="6" s="1"/>
  <c r="Q534" i="6" s="1"/>
  <c r="S534" i="6"/>
  <c r="J534" i="6"/>
  <c r="P650" i="6"/>
  <c r="L650" i="6"/>
  <c r="I650" i="6"/>
  <c r="P535" i="6"/>
  <c r="I535" i="6"/>
  <c r="L535" i="6"/>
  <c r="H558" i="4"/>
  <c r="I558" i="4" s="1"/>
  <c r="M558" i="4" s="1"/>
  <c r="N558" i="4" s="1"/>
  <c r="O558" i="4" s="1"/>
  <c r="F559" i="4"/>
  <c r="J557" i="4"/>
  <c r="K557" i="4" s="1"/>
  <c r="L557" i="4" s="1"/>
  <c r="J681" i="4"/>
  <c r="K681" i="4" s="1"/>
  <c r="L681" i="4" s="1"/>
  <c r="F683" i="4"/>
  <c r="H682" i="4"/>
  <c r="I682" i="4" s="1"/>
  <c r="M682" i="4" s="1"/>
  <c r="N682" i="4" s="1"/>
  <c r="O682" i="4" s="1"/>
  <c r="J350" i="4"/>
  <c r="K350" i="4" s="1"/>
  <c r="L350" i="4" s="1"/>
  <c r="O454" i="4" l="1"/>
  <c r="M351" i="4"/>
  <c r="N351" i="4" s="1"/>
  <c r="O351" i="4" s="1"/>
  <c r="J351" i="4"/>
  <c r="K351" i="4" s="1"/>
  <c r="L351" i="4" s="1"/>
  <c r="H50" i="4"/>
  <c r="I50" i="4" s="1"/>
  <c r="M50" i="4" s="1"/>
  <c r="N50" i="4" s="1"/>
  <c r="O50" i="4" s="1"/>
  <c r="H86" i="4"/>
  <c r="I86" i="4" s="1"/>
  <c r="M86" i="4" s="1"/>
  <c r="N86" i="4" s="1"/>
  <c r="O86" i="4" s="1"/>
  <c r="F456" i="4"/>
  <c r="H455" i="4"/>
  <c r="I455" i="4" s="1"/>
  <c r="M455" i="4" s="1"/>
  <c r="N455" i="4" s="1"/>
  <c r="J454" i="4"/>
  <c r="K454" i="4" s="1"/>
  <c r="L454" i="4" s="1"/>
  <c r="J85" i="4"/>
  <c r="K85" i="4" s="1"/>
  <c r="L85" i="4" s="1"/>
  <c r="J49" i="4"/>
  <c r="K49" i="4" s="1"/>
  <c r="L49" i="4" s="1"/>
  <c r="J650" i="6"/>
  <c r="S650" i="6"/>
  <c r="M650" i="6"/>
  <c r="R650" i="6" s="1"/>
  <c r="K650" i="6"/>
  <c r="N650" i="6" s="1"/>
  <c r="O650" i="6" s="1"/>
  <c r="Q650" i="6" s="1"/>
  <c r="P536" i="6"/>
  <c r="I536" i="6"/>
  <c r="L536" i="6"/>
  <c r="P537" i="6"/>
  <c r="I537" i="6"/>
  <c r="L537" i="6"/>
  <c r="P651" i="6"/>
  <c r="L651" i="6"/>
  <c r="I651" i="6"/>
  <c r="M535" i="6"/>
  <c r="R535" i="6" s="1"/>
  <c r="K535" i="6"/>
  <c r="N535" i="6" s="1"/>
  <c r="O535" i="6" s="1"/>
  <c r="Q535" i="6" s="1"/>
  <c r="S535" i="6"/>
  <c r="J535" i="6"/>
  <c r="F653" i="6"/>
  <c r="G652" i="6"/>
  <c r="H652" i="6" s="1"/>
  <c r="F560" i="4"/>
  <c r="H559" i="4"/>
  <c r="I559" i="4" s="1"/>
  <c r="M559" i="4" s="1"/>
  <c r="N559" i="4" s="1"/>
  <c r="O559" i="4" s="1"/>
  <c r="J558" i="4"/>
  <c r="K558" i="4" s="1"/>
  <c r="L558" i="4" s="1"/>
  <c r="F684" i="4"/>
  <c r="H683" i="4"/>
  <c r="I683" i="4" s="1"/>
  <c r="M683" i="4" s="1"/>
  <c r="N683" i="4" s="1"/>
  <c r="O683" i="4" s="1"/>
  <c r="J682" i="4"/>
  <c r="K682" i="4" s="1"/>
  <c r="L682" i="4" s="1"/>
  <c r="O455" i="4" l="1"/>
  <c r="J455" i="4"/>
  <c r="K455" i="4" s="1"/>
  <c r="L455" i="4" s="1"/>
  <c r="J86" i="4"/>
  <c r="K86" i="4" s="1"/>
  <c r="L86" i="4" s="1"/>
  <c r="F457" i="4"/>
  <c r="H456" i="4"/>
  <c r="I456" i="4" s="1"/>
  <c r="M456" i="4" s="1"/>
  <c r="N456" i="4" s="1"/>
  <c r="O456" i="4" s="1"/>
  <c r="J50" i="4"/>
  <c r="K50" i="4" s="1"/>
  <c r="L50" i="4" s="1"/>
  <c r="P652" i="6"/>
  <c r="L652" i="6"/>
  <c r="I652" i="6"/>
  <c r="F654" i="6"/>
  <c r="G653" i="6"/>
  <c r="H653" i="6" s="1"/>
  <c r="M536" i="6"/>
  <c r="R536" i="6" s="1"/>
  <c r="K536" i="6"/>
  <c r="N536" i="6" s="1"/>
  <c r="O536" i="6" s="1"/>
  <c r="Q536" i="6" s="1"/>
  <c r="S536" i="6"/>
  <c r="J536" i="6"/>
  <c r="S651" i="6"/>
  <c r="M651" i="6"/>
  <c r="R651" i="6" s="1"/>
  <c r="K651" i="6"/>
  <c r="N651" i="6" s="1"/>
  <c r="O651" i="6" s="1"/>
  <c r="Q651" i="6" s="1"/>
  <c r="J651" i="6"/>
  <c r="M537" i="6"/>
  <c r="R537" i="6" s="1"/>
  <c r="K537" i="6"/>
  <c r="N537" i="6" s="1"/>
  <c r="O537" i="6" s="1"/>
  <c r="Q537" i="6" s="1"/>
  <c r="S537" i="6"/>
  <c r="J537" i="6"/>
  <c r="F561" i="4"/>
  <c r="H560" i="4"/>
  <c r="I560" i="4" s="1"/>
  <c r="M560" i="4" s="1"/>
  <c r="N560" i="4" s="1"/>
  <c r="O560" i="4" s="1"/>
  <c r="J559" i="4"/>
  <c r="K559" i="4" s="1"/>
  <c r="L559" i="4" s="1"/>
  <c r="J683" i="4"/>
  <c r="K683" i="4" s="1"/>
  <c r="L683" i="4" s="1"/>
  <c r="F685" i="4"/>
  <c r="H684" i="4"/>
  <c r="I684" i="4" s="1"/>
  <c r="M684" i="4" s="1"/>
  <c r="N684" i="4" s="1"/>
  <c r="O684" i="4" s="1"/>
  <c r="J456" i="4" l="1"/>
  <c r="K456" i="4" s="1"/>
  <c r="L456" i="4" s="1"/>
  <c r="F458" i="4"/>
  <c r="H457" i="4"/>
  <c r="I457" i="4" s="1"/>
  <c r="M457" i="4" s="1"/>
  <c r="N457" i="4" s="1"/>
  <c r="O457" i="4" s="1"/>
  <c r="F655" i="6"/>
  <c r="G655" i="6" s="1"/>
  <c r="H655" i="6" s="1"/>
  <c r="G654" i="6"/>
  <c r="H654" i="6" s="1"/>
  <c r="M652" i="6"/>
  <c r="R652" i="6" s="1"/>
  <c r="K652" i="6"/>
  <c r="N652" i="6" s="1"/>
  <c r="O652" i="6" s="1"/>
  <c r="Q652" i="6" s="1"/>
  <c r="J652" i="6"/>
  <c r="S652" i="6"/>
  <c r="P653" i="6"/>
  <c r="L653" i="6"/>
  <c r="I653" i="6"/>
  <c r="H561" i="4"/>
  <c r="I561" i="4" s="1"/>
  <c r="M561" i="4" s="1"/>
  <c r="N561" i="4" s="1"/>
  <c r="F562" i="4"/>
  <c r="J560" i="4"/>
  <c r="K560" i="4" s="1"/>
  <c r="L560" i="4" s="1"/>
  <c r="J684" i="4"/>
  <c r="K684" i="4" s="1"/>
  <c r="L684" i="4" s="1"/>
  <c r="F686" i="4"/>
  <c r="H685" i="4"/>
  <c r="I685" i="4" s="1"/>
  <c r="M685" i="4" s="1"/>
  <c r="N685" i="4" s="1"/>
  <c r="O685" i="4" s="1"/>
  <c r="O561" i="4" l="1"/>
  <c r="J457" i="4"/>
  <c r="K457" i="4" s="1"/>
  <c r="L457" i="4" s="1"/>
  <c r="H458" i="4"/>
  <c r="I458" i="4" s="1"/>
  <c r="M458" i="4" s="1"/>
  <c r="N458" i="4" s="1"/>
  <c r="O458" i="4" s="1"/>
  <c r="P654" i="6"/>
  <c r="L654" i="6"/>
  <c r="I654" i="6"/>
  <c r="K653" i="6"/>
  <c r="N653" i="6" s="1"/>
  <c r="O653" i="6" s="1"/>
  <c r="Q653" i="6" s="1"/>
  <c r="J653" i="6"/>
  <c r="S653" i="6"/>
  <c r="M653" i="6"/>
  <c r="R653" i="6" s="1"/>
  <c r="P655" i="6"/>
  <c r="L655" i="6"/>
  <c r="I655" i="6"/>
  <c r="H562" i="4"/>
  <c r="I562" i="4" s="1"/>
  <c r="M562" i="4" s="1"/>
  <c r="N562" i="4" s="1"/>
  <c r="O562" i="4" s="1"/>
  <c r="F563" i="4"/>
  <c r="J561" i="4"/>
  <c r="K561" i="4" s="1"/>
  <c r="L561" i="4" s="1"/>
  <c r="J685" i="4"/>
  <c r="K685" i="4" s="1"/>
  <c r="L685" i="4" s="1"/>
  <c r="F687" i="4"/>
  <c r="H686" i="4"/>
  <c r="I686" i="4" s="1"/>
  <c r="M686" i="4" s="1"/>
  <c r="N686" i="4" s="1"/>
  <c r="O686" i="4" s="1"/>
  <c r="J458" i="4" l="1"/>
  <c r="K458" i="4" s="1"/>
  <c r="L458" i="4" s="1"/>
  <c r="J654" i="6"/>
  <c r="S654" i="6"/>
  <c r="M654" i="6"/>
  <c r="R654" i="6" s="1"/>
  <c r="K654" i="6"/>
  <c r="N654" i="6" s="1"/>
  <c r="O654" i="6" s="1"/>
  <c r="Q654" i="6" s="1"/>
  <c r="S655" i="6"/>
  <c r="M655" i="6"/>
  <c r="R655" i="6" s="1"/>
  <c r="K655" i="6"/>
  <c r="N655" i="6" s="1"/>
  <c r="O655" i="6" s="1"/>
  <c r="Q655" i="6" s="1"/>
  <c r="J655" i="6"/>
  <c r="J562" i="4"/>
  <c r="K562" i="4" s="1"/>
  <c r="L562" i="4" s="1"/>
  <c r="F564" i="4"/>
  <c r="H563" i="4"/>
  <c r="I563" i="4" s="1"/>
  <c r="M563" i="4" s="1"/>
  <c r="N563" i="4" s="1"/>
  <c r="O563" i="4" s="1"/>
  <c r="J686" i="4"/>
  <c r="K686" i="4" s="1"/>
  <c r="L686" i="4" s="1"/>
  <c r="F688" i="4"/>
  <c r="H687" i="4"/>
  <c r="I687" i="4" s="1"/>
  <c r="M687" i="4" s="1"/>
  <c r="N687" i="4" s="1"/>
  <c r="O687" i="4" s="1"/>
  <c r="H564" i="4" l="1"/>
  <c r="I564" i="4" s="1"/>
  <c r="M564" i="4" s="1"/>
  <c r="N564" i="4" s="1"/>
  <c r="O564" i="4" s="1"/>
  <c r="J563" i="4"/>
  <c r="K563" i="4" s="1"/>
  <c r="L563" i="4" s="1"/>
  <c r="J687" i="4"/>
  <c r="K687" i="4" s="1"/>
  <c r="L687" i="4" s="1"/>
  <c r="F689" i="4"/>
  <c r="H688" i="4"/>
  <c r="I688" i="4" s="1"/>
  <c r="M688" i="4" s="1"/>
  <c r="N688" i="4" s="1"/>
  <c r="O688" i="4" s="1"/>
  <c r="J564" i="4" l="1"/>
  <c r="K564" i="4" s="1"/>
  <c r="L564" i="4" s="1"/>
  <c r="H689" i="4"/>
  <c r="I689" i="4" s="1"/>
  <c r="J688" i="4"/>
  <c r="K688" i="4" s="1"/>
  <c r="L688" i="4" s="1"/>
  <c r="J689" i="4" l="1"/>
  <c r="K689" i="4" s="1"/>
  <c r="L689" i="4" s="1"/>
  <c r="M689" i="4"/>
  <c r="N689" i="4" s="1"/>
  <c r="O689" i="4" s="1"/>
</calcChain>
</file>

<file path=xl/sharedStrings.xml><?xml version="1.0" encoding="utf-8"?>
<sst xmlns="http://schemas.openxmlformats.org/spreadsheetml/2006/main" count="1043" uniqueCount="130">
  <si>
    <t>HM 1-1</t>
  </si>
  <si>
    <t>80,295 - 15 x 2270 - 114,345</t>
  </si>
  <si>
    <t>Salary Step</t>
  </si>
  <si>
    <t>Salary Point</t>
  </si>
  <si>
    <t>Increment Value</t>
  </si>
  <si>
    <t>PL 1 Gr III</t>
  </si>
  <si>
    <t>24,750 - 18 x 250 - 29,250</t>
  </si>
  <si>
    <t>Net Salary Increase</t>
  </si>
  <si>
    <t>Salary Scales and points w.e.f. 01.01.2020</t>
  </si>
  <si>
    <t>HM 2-3</t>
  </si>
  <si>
    <t>98,215 - 12 x 2700 - 130,615</t>
  </si>
  <si>
    <t>HM 2-1</t>
  </si>
  <si>
    <t>91,645 - 12 x 2700 - 124,045</t>
  </si>
  <si>
    <t>HM 1-3</t>
  </si>
  <si>
    <t>86,865 - 15 x 2270 - 120,915</t>
  </si>
  <si>
    <t>MM 1-1 Gr. 1</t>
  </si>
  <si>
    <t>68,835 - 14 x 1910 - 95,575</t>
  </si>
  <si>
    <t>MM 1-1 Gr.II</t>
  </si>
  <si>
    <t>53,175 - 16 x 1375 - 75,175</t>
  </si>
  <si>
    <t>JM 1-1 Gr 1</t>
  </si>
  <si>
    <t>51,285 - 17 x 1135 - 70,580</t>
  </si>
  <si>
    <t>JM 1-1 Gr II</t>
  </si>
  <si>
    <t>42,600 - 15 x 755 - 53,925</t>
  </si>
  <si>
    <t>MA 2-2 Gr I</t>
  </si>
  <si>
    <t>38,870 - 19 x 710 - 52,360</t>
  </si>
  <si>
    <t>MA 2-2 Gr II</t>
  </si>
  <si>
    <t>33,660 - 6 x 350, 14 x 600 - 44,160</t>
  </si>
  <si>
    <t>MA 2-2 Gr III</t>
  </si>
  <si>
    <t>30,310 - 18 x 300 - 35,710</t>
  </si>
  <si>
    <t>MA 1-2 Gr I</t>
  </si>
  <si>
    <t>36,360 - 7 x 600, 12 x 710 - 49,080</t>
  </si>
  <si>
    <t>MA 1-2 Gr II</t>
  </si>
  <si>
    <t>31,260 - 6 x 350, 12 x 600 - 40,560</t>
  </si>
  <si>
    <t>MA 1-2 Gr III</t>
  </si>
  <si>
    <t>27,910 - 18 x 300 - 33,310</t>
  </si>
  <si>
    <t>MA 1-1 Gr II</t>
  </si>
  <si>
    <t>31,260 - 6 x 350, 12 x 495 - 39,300</t>
  </si>
  <si>
    <t>PL 3 Gr I</t>
  </si>
  <si>
    <t>32,320 - 9 x 330, 12 x 350 - 39490</t>
  </si>
  <si>
    <t>PL 3 Gr II</t>
  </si>
  <si>
    <t>29,290 - 14 x 300 - 33,490</t>
  </si>
  <si>
    <t>PL 3 Gr III</t>
  </si>
  <si>
    <t>26,290 - 18 x 270 - 31,150</t>
  </si>
  <si>
    <t>PL 2 Gr I</t>
  </si>
  <si>
    <t>31,780 - 9 x 330, 12 x 350 - 38,950</t>
  </si>
  <si>
    <t>PL 2 Gr II</t>
  </si>
  <si>
    <t>28,750 - 14 x 300 - 32,950</t>
  </si>
  <si>
    <t>PL 2 Gr III</t>
  </si>
  <si>
    <t>25,750 - 18 x 270 - 30,610</t>
  </si>
  <si>
    <t>PL 1 Gr I</t>
  </si>
  <si>
    <t>30,250 - 6 x 300, 15 x 330 - 37,000</t>
  </si>
  <si>
    <t>PL 1 Gr II</t>
  </si>
  <si>
    <t>27,520 - 14 x 270 - 31,300</t>
  </si>
  <si>
    <t>173,000 - 12 x 4850 - 231,200</t>
  </si>
  <si>
    <t>MthlyAlw PA03/2022</t>
  </si>
  <si>
    <t>Gross Salary@ 31.03.2025</t>
  </si>
  <si>
    <t>New Basic sal 2025</t>
  </si>
  <si>
    <t>Less (G-5000 )</t>
  </si>
  <si>
    <t>30% (from H)</t>
  </si>
  <si>
    <t>Sal Incre pymt April 2025</t>
  </si>
  <si>
    <t>Basic Salary April 2025</t>
  </si>
  <si>
    <t>35% (from H)-2026</t>
  </si>
  <si>
    <t>Basic Salary 2026</t>
  </si>
  <si>
    <t>35% (from H)-2027</t>
  </si>
  <si>
    <t>Basic Salary 2027</t>
  </si>
  <si>
    <t>% incre Basic 2025</t>
  </si>
  <si>
    <t>161,140 - 12 x 4850 - 219,340</t>
  </si>
  <si>
    <t>152,500 - 15 x 4100 - 214,000</t>
  </si>
  <si>
    <t>140,640 - 15 x 4100 - 202,140</t>
  </si>
  <si>
    <t>DD</t>
  </si>
  <si>
    <t>AD</t>
  </si>
  <si>
    <t>119,940 - 14 x 3450 - 168,240</t>
  </si>
  <si>
    <t>91690 - 16 x 2480 - 131,370</t>
  </si>
  <si>
    <t>88290 - 17 x 2040 - 122,970</t>
  </si>
  <si>
    <t>72650 - 15 x 1360 -93050</t>
  </si>
  <si>
    <t>65950 - 19 x 1280-90270</t>
  </si>
  <si>
    <t>56570 - 6 x 630,14x1080-75470</t>
  </si>
  <si>
    <t>50540 - 18x540-60260</t>
  </si>
  <si>
    <t>61430-7x1080,12x1280-84350</t>
  </si>
  <si>
    <t>52250-6x630,12x1080-68990</t>
  </si>
  <si>
    <t>46220-18x540-55940</t>
  </si>
  <si>
    <t>52250-6x630,12x890-66710</t>
  </si>
  <si>
    <t>54170-9x590,12x630-67040</t>
  </si>
  <si>
    <t>48720-14x540-56280</t>
  </si>
  <si>
    <t>43280-18x490-52100</t>
  </si>
  <si>
    <t>53190-9x590,12x630-66060</t>
  </si>
  <si>
    <t>47740-14x540-55300</t>
  </si>
  <si>
    <t>42300-18x490-51120</t>
  </si>
  <si>
    <t>50440-6x540,15x590-62530</t>
  </si>
  <si>
    <t>45490-14x490-52350</t>
  </si>
  <si>
    <t>40500-18x450-48600</t>
  </si>
  <si>
    <t>2025incre(sal@31.12.25)</t>
  </si>
  <si>
    <t>B.Sal2026+25Incre(L+M)</t>
  </si>
  <si>
    <t>2026incre(sal@31.12.26)</t>
  </si>
  <si>
    <t>B.Sal2027+26Incre(P+Q)</t>
  </si>
  <si>
    <t>Present Salary Point</t>
  </si>
  <si>
    <t>HM 2-3 - 2025</t>
  </si>
  <si>
    <t>Salary scales w.e.f. 01.01.2025</t>
  </si>
  <si>
    <t>HM 2-1 - 2025</t>
  </si>
  <si>
    <t>HM 1-3 - 2025</t>
  </si>
  <si>
    <t>HM 1-1 - 2025</t>
  </si>
  <si>
    <t>MM 1-1 - 2025</t>
  </si>
  <si>
    <t>91690 - 10 x 2480, 15 x 3450 - 168240</t>
  </si>
  <si>
    <t>Grade I</t>
  </si>
  <si>
    <t>JM 1-1 - 2025</t>
  </si>
  <si>
    <t>72650 - 10 x 1360, 18 x 2040 - 122970</t>
  </si>
  <si>
    <t>Grade II</t>
  </si>
  <si>
    <t>MA 2-2 - 2025</t>
  </si>
  <si>
    <t>50540 - 10 x 540, 7 x 630, 4 x 1080, 20 x 1280 - 90270</t>
  </si>
  <si>
    <t>Grade III</t>
  </si>
  <si>
    <t>MA 1-2 - 2025</t>
  </si>
  <si>
    <t>46220 - 10 x 540, 7 x 630, 12 x 1080, 12 x 1280 - 84350</t>
  </si>
  <si>
    <t>MA 1-1 - 2025</t>
  </si>
  <si>
    <t>46220 - 10 x 540, 7 x 630, 4 x 890, 20 x 1190 - 83390</t>
  </si>
  <si>
    <t>PL 3 - 2025</t>
  </si>
  <si>
    <t>43280 - 10 x 490, 10 x 540, 10 x 590, 12 x 630 - 67040</t>
  </si>
  <si>
    <t>PL 2 - 2025</t>
  </si>
  <si>
    <t>42300 - 10 x 490, 10 x 540, 10 x 590, 12 x 630 - 66060</t>
  </si>
  <si>
    <t>PL 1 - 2025</t>
  </si>
  <si>
    <t>40500 - 10 x 450, 10 x 490, 7 x 540, 15 x 590 - 62530</t>
  </si>
  <si>
    <t>Unpaid Amount 01.01.2025</t>
  </si>
  <si>
    <t>Basic Salary April 2025 (Paid amount 01.01.2025)</t>
  </si>
  <si>
    <t>NewIncreValue</t>
  </si>
  <si>
    <t>Salary Increase</t>
  </si>
  <si>
    <t>Net Sal Increase*
Less (G-5000 )</t>
  </si>
  <si>
    <t>30% (from Net Sal Increase*)</t>
  </si>
  <si>
    <t>65% (from Net Sal Increase*)</t>
  </si>
  <si>
    <t>Unpaid Amount 01.01.2026</t>
  </si>
  <si>
    <t>Basic Salary (Paid amount 01.01.2026)</t>
  </si>
  <si>
    <t>New Basic sal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</si>
</sst>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/>
    </xf>
    <xf numFmtId="0" fontId="4" fillId="0" borderId="0" xfId="1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1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2" xfId="1" applyNumberFormat="1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43" fontId="4" fillId="0" borderId="0" xfId="0" applyNumberFormat="1" applyFont="1"/>
    <xf numFmtId="0" fontId="3" fillId="0" borderId="0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43" fontId="4" fillId="0" borderId="2" xfId="1" applyFont="1" applyBorder="1"/>
    <xf numFmtId="0" fontId="6" fillId="0" borderId="2" xfId="0" applyFont="1" applyBorder="1" applyAlignment="1">
      <alignment horizontal="center"/>
    </xf>
    <xf numFmtId="43" fontId="4" fillId="0" borderId="2" xfId="1" applyFont="1" applyFill="1" applyBorder="1"/>
    <xf numFmtId="0" fontId="4" fillId="0" borderId="2" xfId="0" applyFont="1" applyBorder="1"/>
    <xf numFmtId="43" fontId="4" fillId="0" borderId="0" xfId="1" applyFont="1"/>
    <xf numFmtId="9" fontId="4" fillId="0" borderId="0" xfId="2" applyFont="1"/>
    <xf numFmtId="0" fontId="7" fillId="0" borderId="0" xfId="0" applyFont="1"/>
    <xf numFmtId="0" fontId="7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3" borderId="2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43" fontId="4" fillId="3" borderId="2" xfId="1" applyFont="1" applyFill="1" applyBorder="1" applyAlignment="1">
      <alignment wrapText="1"/>
    </xf>
    <xf numFmtId="43" fontId="4" fillId="3" borderId="0" xfId="0" applyNumberFormat="1" applyFont="1" applyFill="1" applyAlignment="1">
      <alignment wrapText="1"/>
    </xf>
    <xf numFmtId="164" fontId="4" fillId="3" borderId="2" xfId="1" applyNumberFormat="1" applyFont="1" applyFill="1" applyBorder="1" applyAlignment="1">
      <alignment wrapText="1"/>
    </xf>
    <xf numFmtId="0" fontId="4" fillId="0" borderId="0" xfId="0" applyFont="1" applyAlignment="1">
      <alignment wrapText="1"/>
    </xf>
    <xf numFmtId="43" fontId="4" fillId="0" borderId="2" xfId="1" applyFont="1" applyBorder="1" applyAlignment="1">
      <alignment wrapText="1"/>
    </xf>
    <xf numFmtId="43" fontId="4" fillId="0" borderId="0" xfId="0" applyNumberFormat="1" applyFont="1" applyAlignment="1">
      <alignment wrapText="1"/>
    </xf>
    <xf numFmtId="0" fontId="4" fillId="2" borderId="0" xfId="0" applyFont="1" applyFill="1" applyAlignment="1">
      <alignment wrapText="1"/>
    </xf>
    <xf numFmtId="0" fontId="3" fillId="2" borderId="2" xfId="0" applyFont="1" applyFill="1" applyBorder="1" applyAlignment="1">
      <alignment wrapText="1"/>
    </xf>
    <xf numFmtId="43" fontId="4" fillId="2" borderId="2" xfId="1" applyFont="1" applyFill="1" applyBorder="1" applyAlignment="1">
      <alignment wrapText="1"/>
    </xf>
    <xf numFmtId="43" fontId="4" fillId="2" borderId="0" xfId="0" applyNumberFormat="1" applyFont="1" applyFill="1" applyAlignment="1">
      <alignment wrapText="1"/>
    </xf>
    <xf numFmtId="164" fontId="4" fillId="2" borderId="2" xfId="1" applyNumberFormat="1" applyFont="1" applyFill="1" applyBorder="1" applyAlignment="1">
      <alignment wrapText="1"/>
    </xf>
    <xf numFmtId="164" fontId="4" fillId="4" borderId="2" xfId="1" applyNumberFormat="1" applyFont="1" applyFill="1" applyBorder="1" applyAlignment="1">
      <alignment wrapText="1"/>
    </xf>
    <xf numFmtId="164" fontId="4" fillId="4" borderId="0" xfId="1" applyNumberFormat="1" applyFont="1" applyFill="1" applyAlignment="1">
      <alignment wrapText="1"/>
    </xf>
    <xf numFmtId="164" fontId="3" fillId="4" borderId="2" xfId="1" applyNumberFormat="1" applyFont="1" applyFill="1" applyBorder="1" applyAlignment="1">
      <alignment wrapText="1"/>
    </xf>
    <xf numFmtId="0" fontId="5" fillId="0" borderId="0" xfId="0" applyFont="1"/>
    <xf numFmtId="164" fontId="4" fillId="5" borderId="0" xfId="1" applyNumberFormat="1" applyFont="1" applyFill="1" applyAlignment="1">
      <alignment wrapText="1"/>
    </xf>
    <xf numFmtId="164" fontId="3" fillId="5" borderId="2" xfId="1" applyNumberFormat="1" applyFont="1" applyFill="1" applyBorder="1" applyAlignment="1">
      <alignment wrapText="1"/>
    </xf>
    <xf numFmtId="164" fontId="4" fillId="5" borderId="2" xfId="1" applyNumberFormat="1" applyFont="1" applyFill="1" applyBorder="1" applyAlignment="1">
      <alignment wrapText="1"/>
    </xf>
    <xf numFmtId="0" fontId="7" fillId="5" borderId="0" xfId="0" applyFont="1" applyFill="1"/>
    <xf numFmtId="0" fontId="6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476250</xdr:colOff>
      <xdr:row>63</xdr:row>
      <xdr:rowOff>142875</xdr:rowOff>
    </xdr:to>
    <xdr:pic>
      <xdr:nvPicPr>
        <xdr:cNvPr id="2" name="Picture 1" descr="http://www.newswire.lk/wp-content/uploads/2025/02/2025-final-169-191_page-0020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716250" cy="1214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476250</xdr:colOff>
      <xdr:row>63</xdr:row>
      <xdr:rowOff>142875</xdr:rowOff>
    </xdr:to>
    <xdr:pic>
      <xdr:nvPicPr>
        <xdr:cNvPr id="2" name="Picture 1" descr="http://www.newswire.lk/wp-content/uploads/2025/02/2025-final-169-191_page-0019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716250" cy="1214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7"/>
  <sheetViews>
    <sheetView topLeftCell="A25" zoomScale="73" zoomScaleNormal="73" workbookViewId="0">
      <selection activeCell="B68" sqref="B68"/>
    </sheetView>
  </sheetViews>
  <sheetFormatPr defaultRowHeight="15" x14ac:dyDescent="0.25"/>
  <sheetData>
    <row r="67" spans="2:2" x14ac:dyDescent="0.25">
      <c r="B67">
        <v>91690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" zoomScale="86" zoomScaleNormal="86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780"/>
  <sheetViews>
    <sheetView tabSelected="1" workbookViewId="0">
      <pane ySplit="1" topLeftCell="A356" activePane="bottomLeft" state="frozen"/>
      <selection pane="bottomLeft" activeCell="G1" sqref="G1:G1048576"/>
    </sheetView>
  </sheetViews>
  <sheetFormatPr defaultColWidth="9.140625" defaultRowHeight="12.75" x14ac:dyDescent="0.2"/>
  <cols>
    <col min="1" max="1" width="19" style="16" customWidth="1"/>
    <col min="2" max="2" width="22.7109375" style="15" customWidth="1"/>
    <col min="3" max="3" width="19.85546875" style="9" customWidth="1"/>
    <col min="4" max="4" width="21.140625" style="16" customWidth="1"/>
    <col min="5" max="5" width="24" style="16" customWidth="1"/>
    <col min="6" max="6" width="23.5703125" style="54" customWidth="1"/>
    <col min="7" max="7" width="16.85546875" style="31" hidden="1" customWidth="1"/>
    <col min="8" max="9" width="23.5703125" style="16" customWidth="1"/>
    <col min="10" max="10" width="19.85546875" style="39" customWidth="1"/>
    <col min="11" max="11" width="20.42578125" style="35" customWidth="1"/>
    <col min="12" max="12" width="18.42578125" style="42" customWidth="1"/>
    <col min="13" max="13" width="18.42578125" style="48" customWidth="1"/>
    <col min="14" max="14" width="18.42578125" style="51" customWidth="1"/>
    <col min="15" max="15" width="18.42578125" style="48" customWidth="1"/>
    <col min="16" max="16384" width="9.140625" style="16"/>
  </cols>
  <sheetData>
    <row r="1" spans="1:15" ht="15.75" customHeight="1" x14ac:dyDescent="0.2">
      <c r="A1" s="14" t="s">
        <v>8</v>
      </c>
      <c r="D1" s="50" t="s">
        <v>97</v>
      </c>
    </row>
    <row r="2" spans="1:15" x14ac:dyDescent="0.2">
      <c r="H2" s="29"/>
    </row>
    <row r="3" spans="1:15" ht="15" customHeight="1" x14ac:dyDescent="0.2">
      <c r="A3" s="1" t="s">
        <v>9</v>
      </c>
      <c r="B3" s="2" t="s">
        <v>10</v>
      </c>
      <c r="C3" s="3"/>
      <c r="D3" s="22" t="s">
        <v>96</v>
      </c>
      <c r="E3" s="1" t="s">
        <v>53</v>
      </c>
    </row>
    <row r="4" spans="1:15" ht="42.75" customHeight="1" x14ac:dyDescent="0.25">
      <c r="A4" s="4" t="s">
        <v>2</v>
      </c>
      <c r="B4" s="5" t="s">
        <v>3</v>
      </c>
      <c r="C4" s="6" t="s">
        <v>4</v>
      </c>
      <c r="D4" s="6" t="s">
        <v>54</v>
      </c>
      <c r="E4" s="23" t="s">
        <v>55</v>
      </c>
      <c r="F4" s="55" t="s">
        <v>129</v>
      </c>
      <c r="G4" s="26" t="s">
        <v>122</v>
      </c>
      <c r="H4" s="23" t="s">
        <v>7</v>
      </c>
      <c r="I4" s="4" t="s">
        <v>57</v>
      </c>
      <c r="J4" s="12" t="s">
        <v>58</v>
      </c>
      <c r="K4" s="34" t="s">
        <v>121</v>
      </c>
      <c r="L4" s="43" t="s">
        <v>120</v>
      </c>
      <c r="M4" s="49"/>
      <c r="N4" s="52"/>
      <c r="O4" s="49"/>
    </row>
    <row r="5" spans="1:15" ht="15" customHeight="1" x14ac:dyDescent="0.2">
      <c r="A5" s="7">
        <v>1</v>
      </c>
      <c r="B5" s="7">
        <v>98215</v>
      </c>
      <c r="C5" s="17">
        <v>2700</v>
      </c>
      <c r="D5" s="7">
        <v>5000</v>
      </c>
      <c r="E5" s="7">
        <f>B5+D5</f>
        <v>103215</v>
      </c>
      <c r="F5" s="56">
        <v>173000</v>
      </c>
      <c r="G5" s="32">
        <v>4850</v>
      </c>
      <c r="H5" s="7">
        <f>F5-E5</f>
        <v>69785</v>
      </c>
      <c r="I5" s="7">
        <f>H5-5000</f>
        <v>64785</v>
      </c>
      <c r="J5" s="40">
        <f>I5*30%</f>
        <v>19435.5</v>
      </c>
      <c r="K5" s="36">
        <f>E5+5000+J5</f>
        <v>127650.5</v>
      </c>
      <c r="L5" s="44">
        <f>F5-K5</f>
        <v>45349.5</v>
      </c>
      <c r="M5" s="47"/>
      <c r="N5" s="53"/>
      <c r="O5" s="47"/>
    </row>
    <row r="6" spans="1:15" ht="15" customHeight="1" x14ac:dyDescent="0.2">
      <c r="A6" s="7">
        <v>2</v>
      </c>
      <c r="B6" s="7">
        <v>100915</v>
      </c>
      <c r="C6" s="17">
        <v>2700</v>
      </c>
      <c r="D6" s="7">
        <v>5000</v>
      </c>
      <c r="E6" s="7">
        <f t="shared" ref="E6:E17" si="0">B6+D6</f>
        <v>105915</v>
      </c>
      <c r="F6" s="56">
        <f>F5+4850</f>
        <v>177850</v>
      </c>
      <c r="G6" s="32">
        <v>4850</v>
      </c>
      <c r="H6" s="7">
        <f t="shared" ref="H6:H17" si="1">F6-E6</f>
        <v>71935</v>
      </c>
      <c r="I6" s="7">
        <f t="shared" ref="I6:I17" si="2">H6-5000</f>
        <v>66935</v>
      </c>
      <c r="J6" s="40">
        <f t="shared" ref="J6:J17" si="3">I6*30%</f>
        <v>20080.5</v>
      </c>
      <c r="K6" s="36">
        <f t="shared" ref="K6:K17" si="4">E6+5000+J6</f>
        <v>130995.5</v>
      </c>
      <c r="L6" s="44">
        <f t="shared" ref="L6:L17" si="5">F6-K6</f>
        <v>46854.5</v>
      </c>
      <c r="M6" s="47"/>
      <c r="N6" s="53"/>
      <c r="O6" s="47"/>
    </row>
    <row r="7" spans="1:15" ht="15" customHeight="1" x14ac:dyDescent="0.2">
      <c r="A7" s="7">
        <v>3</v>
      </c>
      <c r="B7" s="7">
        <v>103615</v>
      </c>
      <c r="C7" s="17">
        <v>2700</v>
      </c>
      <c r="D7" s="7">
        <v>5000</v>
      </c>
      <c r="E7" s="7">
        <f t="shared" si="0"/>
        <v>108615</v>
      </c>
      <c r="F7" s="56">
        <f t="shared" ref="F7:F17" si="6">F6+4850</f>
        <v>182700</v>
      </c>
      <c r="G7" s="32">
        <v>4850</v>
      </c>
      <c r="H7" s="7">
        <f t="shared" si="1"/>
        <v>74085</v>
      </c>
      <c r="I7" s="7">
        <f t="shared" si="2"/>
        <v>69085</v>
      </c>
      <c r="J7" s="40">
        <f t="shared" si="3"/>
        <v>20725.5</v>
      </c>
      <c r="K7" s="36">
        <f t="shared" si="4"/>
        <v>134340.5</v>
      </c>
      <c r="L7" s="44">
        <f t="shared" si="5"/>
        <v>48359.5</v>
      </c>
      <c r="M7" s="47"/>
      <c r="N7" s="53"/>
      <c r="O7" s="47"/>
    </row>
    <row r="8" spans="1:15" ht="15" customHeight="1" x14ac:dyDescent="0.2">
      <c r="A8" s="7">
        <v>4</v>
      </c>
      <c r="B8" s="7">
        <v>106315</v>
      </c>
      <c r="C8" s="17">
        <v>2700</v>
      </c>
      <c r="D8" s="7">
        <v>5000</v>
      </c>
      <c r="E8" s="7">
        <f t="shared" si="0"/>
        <v>111315</v>
      </c>
      <c r="F8" s="56">
        <f t="shared" si="6"/>
        <v>187550</v>
      </c>
      <c r="G8" s="32">
        <v>4850</v>
      </c>
      <c r="H8" s="7">
        <f t="shared" si="1"/>
        <v>76235</v>
      </c>
      <c r="I8" s="7">
        <f t="shared" si="2"/>
        <v>71235</v>
      </c>
      <c r="J8" s="40">
        <f t="shared" si="3"/>
        <v>21370.5</v>
      </c>
      <c r="K8" s="36">
        <f t="shared" si="4"/>
        <v>137685.5</v>
      </c>
      <c r="L8" s="44">
        <f t="shared" si="5"/>
        <v>49864.5</v>
      </c>
      <c r="M8" s="47"/>
      <c r="N8" s="53"/>
      <c r="O8" s="47"/>
    </row>
    <row r="9" spans="1:15" ht="15" customHeight="1" x14ac:dyDescent="0.2">
      <c r="A9" s="7">
        <v>5</v>
      </c>
      <c r="B9" s="7">
        <v>109015</v>
      </c>
      <c r="C9" s="17">
        <v>2700</v>
      </c>
      <c r="D9" s="7">
        <v>5000</v>
      </c>
      <c r="E9" s="7">
        <f t="shared" si="0"/>
        <v>114015</v>
      </c>
      <c r="F9" s="56">
        <f t="shared" si="6"/>
        <v>192400</v>
      </c>
      <c r="G9" s="32">
        <v>4850</v>
      </c>
      <c r="H9" s="7">
        <f t="shared" si="1"/>
        <v>78385</v>
      </c>
      <c r="I9" s="7">
        <f t="shared" si="2"/>
        <v>73385</v>
      </c>
      <c r="J9" s="40">
        <f t="shared" si="3"/>
        <v>22015.5</v>
      </c>
      <c r="K9" s="36">
        <f t="shared" si="4"/>
        <v>141030.5</v>
      </c>
      <c r="L9" s="44">
        <f t="shared" si="5"/>
        <v>51369.5</v>
      </c>
      <c r="M9" s="47"/>
      <c r="N9" s="53"/>
      <c r="O9" s="47"/>
    </row>
    <row r="10" spans="1:15" ht="15" customHeight="1" x14ac:dyDescent="0.2">
      <c r="A10" s="7">
        <v>6</v>
      </c>
      <c r="B10" s="7">
        <v>111715</v>
      </c>
      <c r="C10" s="17">
        <v>2700</v>
      </c>
      <c r="D10" s="7">
        <v>5000</v>
      </c>
      <c r="E10" s="7">
        <f t="shared" si="0"/>
        <v>116715</v>
      </c>
      <c r="F10" s="56">
        <f t="shared" si="6"/>
        <v>197250</v>
      </c>
      <c r="G10" s="32">
        <v>4850</v>
      </c>
      <c r="H10" s="7">
        <f t="shared" si="1"/>
        <v>80535</v>
      </c>
      <c r="I10" s="7">
        <f t="shared" si="2"/>
        <v>75535</v>
      </c>
      <c r="J10" s="40">
        <f t="shared" si="3"/>
        <v>22660.5</v>
      </c>
      <c r="K10" s="36">
        <f t="shared" si="4"/>
        <v>144375.5</v>
      </c>
      <c r="L10" s="44">
        <f t="shared" si="5"/>
        <v>52874.5</v>
      </c>
      <c r="M10" s="47"/>
      <c r="N10" s="53"/>
      <c r="O10" s="47"/>
    </row>
    <row r="11" spans="1:15" ht="15" customHeight="1" x14ac:dyDescent="0.2">
      <c r="A11" s="7">
        <v>7</v>
      </c>
      <c r="B11" s="7">
        <v>114415</v>
      </c>
      <c r="C11" s="17">
        <v>2700</v>
      </c>
      <c r="D11" s="7">
        <v>5000</v>
      </c>
      <c r="E11" s="7">
        <f t="shared" si="0"/>
        <v>119415</v>
      </c>
      <c r="F11" s="56">
        <f t="shared" si="6"/>
        <v>202100</v>
      </c>
      <c r="G11" s="32">
        <v>4850</v>
      </c>
      <c r="H11" s="7">
        <f t="shared" si="1"/>
        <v>82685</v>
      </c>
      <c r="I11" s="7">
        <f t="shared" si="2"/>
        <v>77685</v>
      </c>
      <c r="J11" s="40">
        <f t="shared" si="3"/>
        <v>23305.5</v>
      </c>
      <c r="K11" s="36">
        <f t="shared" si="4"/>
        <v>147720.5</v>
      </c>
      <c r="L11" s="44">
        <f t="shared" si="5"/>
        <v>54379.5</v>
      </c>
      <c r="M11" s="47"/>
      <c r="N11" s="53"/>
      <c r="O11" s="47"/>
    </row>
    <row r="12" spans="1:15" ht="15" customHeight="1" x14ac:dyDescent="0.2">
      <c r="A12" s="7">
        <v>8</v>
      </c>
      <c r="B12" s="7">
        <v>117115</v>
      </c>
      <c r="C12" s="17">
        <v>2700</v>
      </c>
      <c r="D12" s="7">
        <v>5000</v>
      </c>
      <c r="E12" s="7">
        <f t="shared" si="0"/>
        <v>122115</v>
      </c>
      <c r="F12" s="56">
        <f t="shared" si="6"/>
        <v>206950</v>
      </c>
      <c r="G12" s="32">
        <v>4850</v>
      </c>
      <c r="H12" s="7">
        <f t="shared" si="1"/>
        <v>84835</v>
      </c>
      <c r="I12" s="7">
        <f t="shared" si="2"/>
        <v>79835</v>
      </c>
      <c r="J12" s="40">
        <f t="shared" si="3"/>
        <v>23950.5</v>
      </c>
      <c r="K12" s="36">
        <f t="shared" si="4"/>
        <v>151065.5</v>
      </c>
      <c r="L12" s="44">
        <f t="shared" si="5"/>
        <v>55884.5</v>
      </c>
      <c r="M12" s="47"/>
      <c r="N12" s="53"/>
      <c r="O12" s="47"/>
    </row>
    <row r="13" spans="1:15" ht="15" customHeight="1" x14ac:dyDescent="0.2">
      <c r="A13" s="7">
        <v>9</v>
      </c>
      <c r="B13" s="7">
        <v>119815</v>
      </c>
      <c r="C13" s="17">
        <v>2700</v>
      </c>
      <c r="D13" s="7">
        <v>5000</v>
      </c>
      <c r="E13" s="7">
        <f t="shared" si="0"/>
        <v>124815</v>
      </c>
      <c r="F13" s="56">
        <f t="shared" si="6"/>
        <v>211800</v>
      </c>
      <c r="G13" s="32">
        <v>4850</v>
      </c>
      <c r="H13" s="7">
        <f t="shared" si="1"/>
        <v>86985</v>
      </c>
      <c r="I13" s="7">
        <f t="shared" si="2"/>
        <v>81985</v>
      </c>
      <c r="J13" s="40">
        <f t="shared" si="3"/>
        <v>24595.5</v>
      </c>
      <c r="K13" s="36">
        <f t="shared" si="4"/>
        <v>154410.5</v>
      </c>
      <c r="L13" s="44">
        <f t="shared" si="5"/>
        <v>57389.5</v>
      </c>
      <c r="M13" s="47"/>
      <c r="N13" s="53"/>
      <c r="O13" s="47"/>
    </row>
    <row r="14" spans="1:15" ht="15" customHeight="1" x14ac:dyDescent="0.2">
      <c r="A14" s="7">
        <v>10</v>
      </c>
      <c r="B14" s="7">
        <v>122515</v>
      </c>
      <c r="C14" s="17">
        <v>2700</v>
      </c>
      <c r="D14" s="7">
        <v>5000</v>
      </c>
      <c r="E14" s="7">
        <f t="shared" si="0"/>
        <v>127515</v>
      </c>
      <c r="F14" s="56">
        <f t="shared" si="6"/>
        <v>216650</v>
      </c>
      <c r="G14" s="32">
        <v>4850</v>
      </c>
      <c r="H14" s="7">
        <f t="shared" si="1"/>
        <v>89135</v>
      </c>
      <c r="I14" s="7">
        <f t="shared" si="2"/>
        <v>84135</v>
      </c>
      <c r="J14" s="40">
        <f t="shared" si="3"/>
        <v>25240.5</v>
      </c>
      <c r="K14" s="36">
        <f t="shared" si="4"/>
        <v>157755.5</v>
      </c>
      <c r="L14" s="44">
        <f t="shared" si="5"/>
        <v>58894.5</v>
      </c>
      <c r="M14" s="47"/>
      <c r="N14" s="53"/>
      <c r="O14" s="47"/>
    </row>
    <row r="15" spans="1:15" ht="15" customHeight="1" x14ac:dyDescent="0.2">
      <c r="A15" s="7">
        <v>11</v>
      </c>
      <c r="B15" s="7">
        <v>125215</v>
      </c>
      <c r="C15" s="17">
        <v>2700</v>
      </c>
      <c r="D15" s="7">
        <v>5000</v>
      </c>
      <c r="E15" s="7">
        <f t="shared" si="0"/>
        <v>130215</v>
      </c>
      <c r="F15" s="56">
        <f t="shared" si="6"/>
        <v>221500</v>
      </c>
      <c r="G15" s="32">
        <v>4850</v>
      </c>
      <c r="H15" s="7">
        <f t="shared" si="1"/>
        <v>91285</v>
      </c>
      <c r="I15" s="7">
        <f t="shared" si="2"/>
        <v>86285</v>
      </c>
      <c r="J15" s="40">
        <f t="shared" si="3"/>
        <v>25885.5</v>
      </c>
      <c r="K15" s="36">
        <f t="shared" si="4"/>
        <v>161100.5</v>
      </c>
      <c r="L15" s="44">
        <f t="shared" si="5"/>
        <v>60399.5</v>
      </c>
      <c r="M15" s="47"/>
      <c r="N15" s="53"/>
      <c r="O15" s="47"/>
    </row>
    <row r="16" spans="1:15" ht="15" customHeight="1" x14ac:dyDescent="0.2">
      <c r="A16" s="7">
        <v>12</v>
      </c>
      <c r="B16" s="7">
        <v>127915</v>
      </c>
      <c r="C16" s="17">
        <v>2700</v>
      </c>
      <c r="D16" s="7">
        <v>5000</v>
      </c>
      <c r="E16" s="7">
        <f t="shared" si="0"/>
        <v>132915</v>
      </c>
      <c r="F16" s="56">
        <f t="shared" si="6"/>
        <v>226350</v>
      </c>
      <c r="G16" s="32">
        <v>4850</v>
      </c>
      <c r="H16" s="7">
        <f t="shared" si="1"/>
        <v>93435</v>
      </c>
      <c r="I16" s="7">
        <f t="shared" si="2"/>
        <v>88435</v>
      </c>
      <c r="J16" s="40">
        <f t="shared" si="3"/>
        <v>26530.5</v>
      </c>
      <c r="K16" s="36">
        <f t="shared" si="4"/>
        <v>164445.5</v>
      </c>
      <c r="L16" s="44">
        <f t="shared" si="5"/>
        <v>61904.5</v>
      </c>
      <c r="M16" s="47"/>
      <c r="N16" s="53"/>
      <c r="O16" s="47"/>
    </row>
    <row r="17" spans="1:15" ht="15" customHeight="1" x14ac:dyDescent="0.2">
      <c r="A17" s="7">
        <v>13</v>
      </c>
      <c r="B17" s="7">
        <v>130615</v>
      </c>
      <c r="C17" s="17">
        <v>2700</v>
      </c>
      <c r="D17" s="7">
        <v>5000</v>
      </c>
      <c r="E17" s="7">
        <f t="shared" si="0"/>
        <v>135615</v>
      </c>
      <c r="F17" s="56">
        <f t="shared" si="6"/>
        <v>231200</v>
      </c>
      <c r="G17" s="32">
        <v>4850</v>
      </c>
      <c r="H17" s="7">
        <f t="shared" si="1"/>
        <v>95585</v>
      </c>
      <c r="I17" s="7">
        <f t="shared" si="2"/>
        <v>90585</v>
      </c>
      <c r="J17" s="40">
        <f t="shared" si="3"/>
        <v>27175.5</v>
      </c>
      <c r="K17" s="36">
        <f t="shared" si="4"/>
        <v>167790.5</v>
      </c>
      <c r="L17" s="44">
        <f t="shared" si="5"/>
        <v>63409.5</v>
      </c>
      <c r="M17" s="47"/>
      <c r="N17" s="53"/>
      <c r="O17" s="47"/>
    </row>
    <row r="18" spans="1:15" ht="15" customHeight="1" x14ac:dyDescent="0.2"/>
    <row r="19" spans="1:15" ht="15" customHeight="1" x14ac:dyDescent="0.2">
      <c r="H19" s="30"/>
    </row>
    <row r="20" spans="1:15" ht="15" customHeight="1" x14ac:dyDescent="0.2">
      <c r="A20" s="1" t="s">
        <v>11</v>
      </c>
      <c r="B20" s="2" t="s">
        <v>12</v>
      </c>
      <c r="C20" s="3"/>
      <c r="D20" s="22" t="s">
        <v>98</v>
      </c>
      <c r="E20" s="22" t="s">
        <v>66</v>
      </c>
      <c r="J20" s="41"/>
      <c r="K20" s="37"/>
      <c r="L20" s="45"/>
    </row>
    <row r="21" spans="1:15" ht="39.75" customHeight="1" x14ac:dyDescent="0.25">
      <c r="A21" s="4" t="s">
        <v>2</v>
      </c>
      <c r="B21" s="5" t="s">
        <v>3</v>
      </c>
      <c r="C21" s="6" t="s">
        <v>4</v>
      </c>
      <c r="D21" s="6" t="s">
        <v>54</v>
      </c>
      <c r="E21" s="23" t="s">
        <v>55</v>
      </c>
      <c r="F21" s="55" t="s">
        <v>129</v>
      </c>
      <c r="G21" s="26" t="s">
        <v>122</v>
      </c>
      <c r="H21" s="23" t="s">
        <v>123</v>
      </c>
      <c r="I21" s="11" t="s">
        <v>124</v>
      </c>
      <c r="J21" s="12" t="s">
        <v>125</v>
      </c>
      <c r="K21" s="34" t="s">
        <v>121</v>
      </c>
      <c r="L21" s="43" t="s">
        <v>120</v>
      </c>
      <c r="M21" s="49" t="s">
        <v>126</v>
      </c>
      <c r="N21" s="52" t="s">
        <v>128</v>
      </c>
      <c r="O21" s="49" t="s">
        <v>127</v>
      </c>
    </row>
    <row r="22" spans="1:15" ht="15" customHeight="1" x14ac:dyDescent="0.2">
      <c r="A22" s="7">
        <v>1</v>
      </c>
      <c r="B22" s="18">
        <v>91645</v>
      </c>
      <c r="C22" s="13">
        <v>2700</v>
      </c>
      <c r="D22" s="7">
        <v>5000</v>
      </c>
      <c r="E22" s="7">
        <f>B22+D22</f>
        <v>96645</v>
      </c>
      <c r="F22" s="56">
        <v>161140</v>
      </c>
      <c r="G22" s="32">
        <v>4850</v>
      </c>
      <c r="H22" s="7">
        <f>F22-E22</f>
        <v>64495</v>
      </c>
      <c r="I22" s="7">
        <f>H22-5000</f>
        <v>59495</v>
      </c>
      <c r="J22" s="40">
        <f>I22*30%</f>
        <v>17848.5</v>
      </c>
      <c r="K22" s="38">
        <f>E22+5000+J22</f>
        <v>119493.5</v>
      </c>
      <c r="L22" s="46">
        <f>F22-K22</f>
        <v>41646.5</v>
      </c>
      <c r="M22" s="47">
        <f>$I22*65%</f>
        <v>38671.75</v>
      </c>
      <c r="N22" s="53">
        <f>$E22+5000+$M22</f>
        <v>140316.75</v>
      </c>
      <c r="O22" s="47">
        <f>$F22-$N22</f>
        <v>20823.25</v>
      </c>
    </row>
    <row r="23" spans="1:15" ht="15" customHeight="1" x14ac:dyDescent="0.2">
      <c r="A23" s="7">
        <v>2</v>
      </c>
      <c r="B23" s="18">
        <f>B22+2700</f>
        <v>94345</v>
      </c>
      <c r="C23" s="13">
        <v>2700</v>
      </c>
      <c r="D23" s="7">
        <v>5000</v>
      </c>
      <c r="E23" s="7">
        <f t="shared" ref="E23:E34" si="7">B23+D23</f>
        <v>99345</v>
      </c>
      <c r="F23" s="56">
        <f>F22+4850</f>
        <v>165990</v>
      </c>
      <c r="G23" s="32">
        <v>4850</v>
      </c>
      <c r="H23" s="7">
        <f t="shared" ref="H23:H34" si="8">F23-E23</f>
        <v>66645</v>
      </c>
      <c r="I23" s="7">
        <f t="shared" ref="I23:I34" si="9">H23-5000</f>
        <v>61645</v>
      </c>
      <c r="J23" s="40">
        <f t="shared" ref="J23:J34" si="10">I23*30%</f>
        <v>18493.5</v>
      </c>
      <c r="K23" s="38">
        <f t="shared" ref="K23:K34" si="11">E23+5000+J23</f>
        <v>122838.5</v>
      </c>
      <c r="L23" s="46">
        <f t="shared" ref="L23:L50" si="12">F23-K23</f>
        <v>43151.5</v>
      </c>
      <c r="M23" s="47">
        <f t="shared" ref="M23:M50" si="13">I23*65%</f>
        <v>40069.25</v>
      </c>
      <c r="N23" s="53">
        <f t="shared" ref="N23:N50" si="14">E23+5000+M23</f>
        <v>144414.25</v>
      </c>
      <c r="O23" s="47">
        <f t="shared" ref="O23:O50" si="15">F23-N23</f>
        <v>21575.75</v>
      </c>
    </row>
    <row r="24" spans="1:15" ht="15" customHeight="1" x14ac:dyDescent="0.2">
      <c r="A24" s="7">
        <v>3</v>
      </c>
      <c r="B24" s="18">
        <f t="shared" ref="B24:B50" si="16">B23+2700</f>
        <v>97045</v>
      </c>
      <c r="C24" s="13">
        <v>2700</v>
      </c>
      <c r="D24" s="7">
        <v>5000</v>
      </c>
      <c r="E24" s="7">
        <f t="shared" si="7"/>
        <v>102045</v>
      </c>
      <c r="F24" s="56">
        <f t="shared" ref="F24:F50" si="17">F23+4850</f>
        <v>170840</v>
      </c>
      <c r="G24" s="32">
        <v>4850</v>
      </c>
      <c r="H24" s="7">
        <f t="shared" si="8"/>
        <v>68795</v>
      </c>
      <c r="I24" s="7">
        <f t="shared" si="9"/>
        <v>63795</v>
      </c>
      <c r="J24" s="40">
        <f t="shared" si="10"/>
        <v>19138.5</v>
      </c>
      <c r="K24" s="38">
        <f t="shared" si="11"/>
        <v>126183.5</v>
      </c>
      <c r="L24" s="46">
        <f t="shared" si="12"/>
        <v>44656.5</v>
      </c>
      <c r="M24" s="47">
        <f t="shared" si="13"/>
        <v>41466.75</v>
      </c>
      <c r="N24" s="53">
        <f t="shared" si="14"/>
        <v>148511.75</v>
      </c>
      <c r="O24" s="47">
        <f t="shared" si="15"/>
        <v>22328.25</v>
      </c>
    </row>
    <row r="25" spans="1:15" ht="15" customHeight="1" x14ac:dyDescent="0.2">
      <c r="A25" s="7">
        <v>4</v>
      </c>
      <c r="B25" s="18">
        <f t="shared" si="16"/>
        <v>99745</v>
      </c>
      <c r="C25" s="13">
        <v>2700</v>
      </c>
      <c r="D25" s="7">
        <v>5000</v>
      </c>
      <c r="E25" s="7">
        <f t="shared" si="7"/>
        <v>104745</v>
      </c>
      <c r="F25" s="56">
        <f t="shared" si="17"/>
        <v>175690</v>
      </c>
      <c r="G25" s="32">
        <v>4850</v>
      </c>
      <c r="H25" s="7">
        <f t="shared" si="8"/>
        <v>70945</v>
      </c>
      <c r="I25" s="7">
        <f t="shared" si="9"/>
        <v>65945</v>
      </c>
      <c r="J25" s="40">
        <f t="shared" si="10"/>
        <v>19783.5</v>
      </c>
      <c r="K25" s="38">
        <f t="shared" si="11"/>
        <v>129528.5</v>
      </c>
      <c r="L25" s="46">
        <f t="shared" si="12"/>
        <v>46161.5</v>
      </c>
      <c r="M25" s="47">
        <f t="shared" si="13"/>
        <v>42864.25</v>
      </c>
      <c r="N25" s="53">
        <f t="shared" si="14"/>
        <v>152609.25</v>
      </c>
      <c r="O25" s="47">
        <f t="shared" si="15"/>
        <v>23080.75</v>
      </c>
    </row>
    <row r="26" spans="1:15" ht="15" customHeight="1" x14ac:dyDescent="0.2">
      <c r="A26" s="7">
        <v>5</v>
      </c>
      <c r="B26" s="18">
        <f t="shared" si="16"/>
        <v>102445</v>
      </c>
      <c r="C26" s="13">
        <v>2700</v>
      </c>
      <c r="D26" s="7">
        <v>5000</v>
      </c>
      <c r="E26" s="7">
        <f t="shared" si="7"/>
        <v>107445</v>
      </c>
      <c r="F26" s="56">
        <f t="shared" si="17"/>
        <v>180540</v>
      </c>
      <c r="G26" s="32">
        <v>4850</v>
      </c>
      <c r="H26" s="7">
        <f t="shared" si="8"/>
        <v>73095</v>
      </c>
      <c r="I26" s="7">
        <f t="shared" si="9"/>
        <v>68095</v>
      </c>
      <c r="J26" s="40">
        <f t="shared" si="10"/>
        <v>20428.5</v>
      </c>
      <c r="K26" s="38">
        <f t="shared" si="11"/>
        <v>132873.5</v>
      </c>
      <c r="L26" s="46">
        <f t="shared" si="12"/>
        <v>47666.5</v>
      </c>
      <c r="M26" s="47">
        <f t="shared" si="13"/>
        <v>44261.75</v>
      </c>
      <c r="N26" s="53">
        <f t="shared" si="14"/>
        <v>156706.75</v>
      </c>
      <c r="O26" s="47">
        <f t="shared" si="15"/>
        <v>23833.25</v>
      </c>
    </row>
    <row r="27" spans="1:15" ht="15" customHeight="1" x14ac:dyDescent="0.2">
      <c r="A27" s="7">
        <v>6</v>
      </c>
      <c r="B27" s="18">
        <f t="shared" si="16"/>
        <v>105145</v>
      </c>
      <c r="C27" s="13">
        <v>2700</v>
      </c>
      <c r="D27" s="7">
        <v>5000</v>
      </c>
      <c r="E27" s="7">
        <f t="shared" si="7"/>
        <v>110145</v>
      </c>
      <c r="F27" s="56">
        <f t="shared" si="17"/>
        <v>185390</v>
      </c>
      <c r="G27" s="32">
        <v>4850</v>
      </c>
      <c r="H27" s="7">
        <f t="shared" si="8"/>
        <v>75245</v>
      </c>
      <c r="I27" s="7">
        <f t="shared" si="9"/>
        <v>70245</v>
      </c>
      <c r="J27" s="40">
        <f t="shared" si="10"/>
        <v>21073.5</v>
      </c>
      <c r="K27" s="38">
        <f t="shared" si="11"/>
        <v>136218.5</v>
      </c>
      <c r="L27" s="46">
        <f t="shared" si="12"/>
        <v>49171.5</v>
      </c>
      <c r="M27" s="47">
        <f t="shared" si="13"/>
        <v>45659.25</v>
      </c>
      <c r="N27" s="53">
        <f t="shared" si="14"/>
        <v>160804.25</v>
      </c>
      <c r="O27" s="47">
        <f t="shared" si="15"/>
        <v>24585.75</v>
      </c>
    </row>
    <row r="28" spans="1:15" ht="15" customHeight="1" x14ac:dyDescent="0.2">
      <c r="A28" s="7">
        <v>7</v>
      </c>
      <c r="B28" s="18">
        <f t="shared" si="16"/>
        <v>107845</v>
      </c>
      <c r="C28" s="13">
        <v>2700</v>
      </c>
      <c r="D28" s="7">
        <v>5000</v>
      </c>
      <c r="E28" s="7">
        <f t="shared" si="7"/>
        <v>112845</v>
      </c>
      <c r="F28" s="56">
        <f t="shared" si="17"/>
        <v>190240</v>
      </c>
      <c r="G28" s="32">
        <v>4850</v>
      </c>
      <c r="H28" s="7">
        <f t="shared" si="8"/>
        <v>77395</v>
      </c>
      <c r="I28" s="7">
        <f t="shared" si="9"/>
        <v>72395</v>
      </c>
      <c r="J28" s="40">
        <f t="shared" si="10"/>
        <v>21718.5</v>
      </c>
      <c r="K28" s="38">
        <f t="shared" si="11"/>
        <v>139563.5</v>
      </c>
      <c r="L28" s="46">
        <f t="shared" si="12"/>
        <v>50676.5</v>
      </c>
      <c r="M28" s="47">
        <f t="shared" si="13"/>
        <v>47056.75</v>
      </c>
      <c r="N28" s="53">
        <f t="shared" si="14"/>
        <v>164901.75</v>
      </c>
      <c r="O28" s="47">
        <f t="shared" si="15"/>
        <v>25338.25</v>
      </c>
    </row>
    <row r="29" spans="1:15" ht="15" customHeight="1" x14ac:dyDescent="0.2">
      <c r="A29" s="7">
        <v>8</v>
      </c>
      <c r="B29" s="18">
        <f t="shared" si="16"/>
        <v>110545</v>
      </c>
      <c r="C29" s="13">
        <v>2700</v>
      </c>
      <c r="D29" s="7">
        <v>5000</v>
      </c>
      <c r="E29" s="7">
        <f t="shared" si="7"/>
        <v>115545</v>
      </c>
      <c r="F29" s="56">
        <f t="shared" si="17"/>
        <v>195090</v>
      </c>
      <c r="G29" s="32">
        <v>4850</v>
      </c>
      <c r="H29" s="7">
        <f t="shared" si="8"/>
        <v>79545</v>
      </c>
      <c r="I29" s="7">
        <f t="shared" si="9"/>
        <v>74545</v>
      </c>
      <c r="J29" s="40">
        <f t="shared" si="10"/>
        <v>22363.5</v>
      </c>
      <c r="K29" s="38">
        <f t="shared" si="11"/>
        <v>142908.5</v>
      </c>
      <c r="L29" s="46">
        <f t="shared" si="12"/>
        <v>52181.5</v>
      </c>
      <c r="M29" s="47">
        <f t="shared" si="13"/>
        <v>48454.25</v>
      </c>
      <c r="N29" s="53">
        <f t="shared" si="14"/>
        <v>168999.25</v>
      </c>
      <c r="O29" s="47">
        <f t="shared" si="15"/>
        <v>26090.75</v>
      </c>
    </row>
    <row r="30" spans="1:15" ht="15" customHeight="1" x14ac:dyDescent="0.2">
      <c r="A30" s="7">
        <v>9</v>
      </c>
      <c r="B30" s="18">
        <f t="shared" si="16"/>
        <v>113245</v>
      </c>
      <c r="C30" s="13">
        <v>2700</v>
      </c>
      <c r="D30" s="7">
        <v>5000</v>
      </c>
      <c r="E30" s="7">
        <f t="shared" si="7"/>
        <v>118245</v>
      </c>
      <c r="F30" s="56">
        <f t="shared" si="17"/>
        <v>199940</v>
      </c>
      <c r="G30" s="32">
        <v>4850</v>
      </c>
      <c r="H30" s="7">
        <f t="shared" si="8"/>
        <v>81695</v>
      </c>
      <c r="I30" s="7">
        <f t="shared" si="9"/>
        <v>76695</v>
      </c>
      <c r="J30" s="40">
        <f t="shared" si="10"/>
        <v>23008.5</v>
      </c>
      <c r="K30" s="38">
        <f t="shared" si="11"/>
        <v>146253.5</v>
      </c>
      <c r="L30" s="46">
        <f t="shared" si="12"/>
        <v>53686.5</v>
      </c>
      <c r="M30" s="47">
        <f t="shared" si="13"/>
        <v>49851.75</v>
      </c>
      <c r="N30" s="53">
        <f t="shared" si="14"/>
        <v>173096.75</v>
      </c>
      <c r="O30" s="47">
        <f t="shared" si="15"/>
        <v>26843.25</v>
      </c>
    </row>
    <row r="31" spans="1:15" ht="15" customHeight="1" x14ac:dyDescent="0.2">
      <c r="A31" s="7">
        <v>10</v>
      </c>
      <c r="B31" s="18">
        <f t="shared" si="16"/>
        <v>115945</v>
      </c>
      <c r="C31" s="13">
        <v>2700</v>
      </c>
      <c r="D31" s="7">
        <v>5000</v>
      </c>
      <c r="E31" s="7">
        <f t="shared" si="7"/>
        <v>120945</v>
      </c>
      <c r="F31" s="56">
        <f t="shared" si="17"/>
        <v>204790</v>
      </c>
      <c r="G31" s="32">
        <v>4850</v>
      </c>
      <c r="H31" s="7">
        <f t="shared" si="8"/>
        <v>83845</v>
      </c>
      <c r="I31" s="7">
        <f t="shared" si="9"/>
        <v>78845</v>
      </c>
      <c r="J31" s="40">
        <f t="shared" si="10"/>
        <v>23653.5</v>
      </c>
      <c r="K31" s="38">
        <f t="shared" si="11"/>
        <v>149598.5</v>
      </c>
      <c r="L31" s="46">
        <f t="shared" si="12"/>
        <v>55191.5</v>
      </c>
      <c r="M31" s="47">
        <f t="shared" si="13"/>
        <v>51249.25</v>
      </c>
      <c r="N31" s="53">
        <f t="shared" si="14"/>
        <v>177194.25</v>
      </c>
      <c r="O31" s="47">
        <f t="shared" si="15"/>
        <v>27595.75</v>
      </c>
    </row>
    <row r="32" spans="1:15" ht="15" customHeight="1" x14ac:dyDescent="0.2">
      <c r="A32" s="7">
        <v>11</v>
      </c>
      <c r="B32" s="18">
        <f t="shared" si="16"/>
        <v>118645</v>
      </c>
      <c r="C32" s="13">
        <v>2700</v>
      </c>
      <c r="D32" s="7">
        <v>5000</v>
      </c>
      <c r="E32" s="7">
        <f t="shared" si="7"/>
        <v>123645</v>
      </c>
      <c r="F32" s="56">
        <f t="shared" si="17"/>
        <v>209640</v>
      </c>
      <c r="G32" s="32">
        <v>4850</v>
      </c>
      <c r="H32" s="7">
        <f t="shared" si="8"/>
        <v>85995</v>
      </c>
      <c r="I32" s="7">
        <f t="shared" si="9"/>
        <v>80995</v>
      </c>
      <c r="J32" s="40">
        <f t="shared" si="10"/>
        <v>24298.5</v>
      </c>
      <c r="K32" s="38">
        <f t="shared" si="11"/>
        <v>152943.5</v>
      </c>
      <c r="L32" s="46">
        <f t="shared" si="12"/>
        <v>56696.5</v>
      </c>
      <c r="M32" s="47">
        <f t="shared" si="13"/>
        <v>52646.75</v>
      </c>
      <c r="N32" s="53">
        <f t="shared" si="14"/>
        <v>181291.75</v>
      </c>
      <c r="O32" s="47">
        <f t="shared" si="15"/>
        <v>28348.25</v>
      </c>
    </row>
    <row r="33" spans="1:15" ht="15" customHeight="1" x14ac:dyDescent="0.2">
      <c r="A33" s="7">
        <v>12</v>
      </c>
      <c r="B33" s="18">
        <f t="shared" si="16"/>
        <v>121345</v>
      </c>
      <c r="C33" s="13">
        <v>2700</v>
      </c>
      <c r="D33" s="7">
        <v>5000</v>
      </c>
      <c r="E33" s="7">
        <f t="shared" si="7"/>
        <v>126345</v>
      </c>
      <c r="F33" s="56">
        <f t="shared" si="17"/>
        <v>214490</v>
      </c>
      <c r="G33" s="32">
        <v>4850</v>
      </c>
      <c r="H33" s="7">
        <f t="shared" si="8"/>
        <v>88145</v>
      </c>
      <c r="I33" s="7">
        <f t="shared" si="9"/>
        <v>83145</v>
      </c>
      <c r="J33" s="40">
        <f t="shared" si="10"/>
        <v>24943.5</v>
      </c>
      <c r="K33" s="38">
        <f t="shared" si="11"/>
        <v>156288.5</v>
      </c>
      <c r="L33" s="46">
        <f t="shared" si="12"/>
        <v>58201.5</v>
      </c>
      <c r="M33" s="47">
        <f t="shared" si="13"/>
        <v>54044.25</v>
      </c>
      <c r="N33" s="53">
        <f t="shared" si="14"/>
        <v>185389.25</v>
      </c>
      <c r="O33" s="47">
        <f t="shared" si="15"/>
        <v>29100.75</v>
      </c>
    </row>
    <row r="34" spans="1:15" ht="15" customHeight="1" x14ac:dyDescent="0.2">
      <c r="A34" s="7">
        <v>13</v>
      </c>
      <c r="B34" s="18">
        <f t="shared" si="16"/>
        <v>124045</v>
      </c>
      <c r="C34" s="13">
        <v>2700</v>
      </c>
      <c r="D34" s="7">
        <v>5000</v>
      </c>
      <c r="E34" s="7">
        <f t="shared" si="7"/>
        <v>129045</v>
      </c>
      <c r="F34" s="56">
        <f t="shared" si="17"/>
        <v>219340</v>
      </c>
      <c r="G34" s="32">
        <v>4850</v>
      </c>
      <c r="H34" s="7">
        <f t="shared" si="8"/>
        <v>90295</v>
      </c>
      <c r="I34" s="7">
        <f t="shared" si="9"/>
        <v>85295</v>
      </c>
      <c r="J34" s="40">
        <f t="shared" si="10"/>
        <v>25588.5</v>
      </c>
      <c r="K34" s="38">
        <f t="shared" si="11"/>
        <v>159633.5</v>
      </c>
      <c r="L34" s="46">
        <f t="shared" si="12"/>
        <v>59706.5</v>
      </c>
      <c r="M34" s="47">
        <f t="shared" si="13"/>
        <v>55441.75</v>
      </c>
      <c r="N34" s="53">
        <f t="shared" si="14"/>
        <v>189486.75</v>
      </c>
      <c r="O34" s="47">
        <f t="shared" si="15"/>
        <v>29853.25</v>
      </c>
    </row>
    <row r="35" spans="1:15" ht="15" customHeight="1" x14ac:dyDescent="0.2">
      <c r="A35" s="7">
        <v>14</v>
      </c>
      <c r="B35" s="18">
        <f t="shared" si="16"/>
        <v>126745</v>
      </c>
      <c r="C35" s="13">
        <v>2700</v>
      </c>
      <c r="D35" s="7">
        <v>5000</v>
      </c>
      <c r="E35" s="7">
        <f t="shared" ref="E35:E50" si="18">B35+D35</f>
        <v>131745</v>
      </c>
      <c r="F35" s="56">
        <f t="shared" si="17"/>
        <v>224190</v>
      </c>
      <c r="G35" s="32">
        <v>4850</v>
      </c>
      <c r="H35" s="7">
        <f t="shared" ref="H35:H50" si="19">F35-E35</f>
        <v>92445</v>
      </c>
      <c r="I35" s="7">
        <f t="shared" ref="I35:I50" si="20">H35-5000</f>
        <v>87445</v>
      </c>
      <c r="J35" s="40">
        <f t="shared" ref="J35:J50" si="21">I35*30%</f>
        <v>26233.5</v>
      </c>
      <c r="K35" s="38">
        <f t="shared" ref="K35:K50" si="22">E35+5000+J35</f>
        <v>162978.5</v>
      </c>
      <c r="L35" s="46">
        <f t="shared" si="12"/>
        <v>61211.5</v>
      </c>
      <c r="M35" s="47">
        <f t="shared" si="13"/>
        <v>56839.25</v>
      </c>
      <c r="N35" s="53">
        <f t="shared" si="14"/>
        <v>193584.25</v>
      </c>
      <c r="O35" s="47">
        <f t="shared" si="15"/>
        <v>30605.75</v>
      </c>
    </row>
    <row r="36" spans="1:15" ht="15" customHeight="1" x14ac:dyDescent="0.2">
      <c r="A36" s="7">
        <v>15</v>
      </c>
      <c r="B36" s="18">
        <f t="shared" si="16"/>
        <v>129445</v>
      </c>
      <c r="C36" s="13">
        <v>2700</v>
      </c>
      <c r="D36" s="7">
        <v>5000</v>
      </c>
      <c r="E36" s="7">
        <f t="shared" si="18"/>
        <v>134445</v>
      </c>
      <c r="F36" s="56">
        <f t="shared" si="17"/>
        <v>229040</v>
      </c>
      <c r="G36" s="32">
        <v>4850</v>
      </c>
      <c r="H36" s="7">
        <f t="shared" si="19"/>
        <v>94595</v>
      </c>
      <c r="I36" s="7">
        <f t="shared" si="20"/>
        <v>89595</v>
      </c>
      <c r="J36" s="40">
        <f t="shared" si="21"/>
        <v>26878.5</v>
      </c>
      <c r="K36" s="38">
        <f t="shared" si="22"/>
        <v>166323.5</v>
      </c>
      <c r="L36" s="46">
        <f t="shared" si="12"/>
        <v>62716.5</v>
      </c>
      <c r="M36" s="47">
        <f t="shared" si="13"/>
        <v>58236.75</v>
      </c>
      <c r="N36" s="53">
        <f t="shared" si="14"/>
        <v>197681.75</v>
      </c>
      <c r="O36" s="47">
        <f t="shared" si="15"/>
        <v>31358.25</v>
      </c>
    </row>
    <row r="37" spans="1:15" ht="15" customHeight="1" x14ac:dyDescent="0.2">
      <c r="A37" s="7">
        <v>16</v>
      </c>
      <c r="B37" s="18">
        <f t="shared" si="16"/>
        <v>132145</v>
      </c>
      <c r="C37" s="13">
        <v>2700</v>
      </c>
      <c r="D37" s="7">
        <v>5000</v>
      </c>
      <c r="E37" s="7">
        <f t="shared" si="18"/>
        <v>137145</v>
      </c>
      <c r="F37" s="56">
        <f t="shared" si="17"/>
        <v>233890</v>
      </c>
      <c r="G37" s="32">
        <v>4850</v>
      </c>
      <c r="H37" s="7">
        <f t="shared" si="19"/>
        <v>96745</v>
      </c>
      <c r="I37" s="7">
        <f t="shared" si="20"/>
        <v>91745</v>
      </c>
      <c r="J37" s="40">
        <f t="shared" si="21"/>
        <v>27523.5</v>
      </c>
      <c r="K37" s="38">
        <f t="shared" si="22"/>
        <v>169668.5</v>
      </c>
      <c r="L37" s="46">
        <f t="shared" si="12"/>
        <v>64221.5</v>
      </c>
      <c r="M37" s="47">
        <f t="shared" si="13"/>
        <v>59634.25</v>
      </c>
      <c r="N37" s="53">
        <f t="shared" si="14"/>
        <v>201779.25</v>
      </c>
      <c r="O37" s="47">
        <f t="shared" si="15"/>
        <v>32110.75</v>
      </c>
    </row>
    <row r="38" spans="1:15" ht="15" customHeight="1" x14ac:dyDescent="0.2">
      <c r="A38" s="7">
        <v>17</v>
      </c>
      <c r="B38" s="18">
        <f t="shared" si="16"/>
        <v>134845</v>
      </c>
      <c r="C38" s="13">
        <v>2700</v>
      </c>
      <c r="D38" s="7">
        <v>5000</v>
      </c>
      <c r="E38" s="7">
        <f t="shared" si="18"/>
        <v>139845</v>
      </c>
      <c r="F38" s="56">
        <f t="shared" si="17"/>
        <v>238740</v>
      </c>
      <c r="G38" s="32">
        <v>4850</v>
      </c>
      <c r="H38" s="7">
        <f t="shared" si="19"/>
        <v>98895</v>
      </c>
      <c r="I38" s="7">
        <f t="shared" si="20"/>
        <v>93895</v>
      </c>
      <c r="J38" s="40">
        <f t="shared" si="21"/>
        <v>28168.5</v>
      </c>
      <c r="K38" s="38">
        <f t="shared" si="22"/>
        <v>173013.5</v>
      </c>
      <c r="L38" s="46">
        <f t="shared" si="12"/>
        <v>65726.5</v>
      </c>
      <c r="M38" s="47">
        <f t="shared" si="13"/>
        <v>61031.75</v>
      </c>
      <c r="N38" s="53">
        <f t="shared" si="14"/>
        <v>205876.75</v>
      </c>
      <c r="O38" s="47">
        <f t="shared" si="15"/>
        <v>32863.25</v>
      </c>
    </row>
    <row r="39" spans="1:15" ht="15" customHeight="1" x14ac:dyDescent="0.2">
      <c r="A39" s="7">
        <v>18</v>
      </c>
      <c r="B39" s="18">
        <f t="shared" si="16"/>
        <v>137545</v>
      </c>
      <c r="C39" s="13">
        <v>2700</v>
      </c>
      <c r="D39" s="7">
        <v>5000</v>
      </c>
      <c r="E39" s="7">
        <f t="shared" si="18"/>
        <v>142545</v>
      </c>
      <c r="F39" s="56">
        <f t="shared" si="17"/>
        <v>243590</v>
      </c>
      <c r="G39" s="32">
        <v>4850</v>
      </c>
      <c r="H39" s="7">
        <f t="shared" si="19"/>
        <v>101045</v>
      </c>
      <c r="I39" s="7">
        <f t="shared" si="20"/>
        <v>96045</v>
      </c>
      <c r="J39" s="40">
        <f t="shared" si="21"/>
        <v>28813.5</v>
      </c>
      <c r="K39" s="38">
        <f t="shared" si="22"/>
        <v>176358.5</v>
      </c>
      <c r="L39" s="46">
        <f t="shared" si="12"/>
        <v>67231.5</v>
      </c>
      <c r="M39" s="47">
        <f t="shared" si="13"/>
        <v>62429.25</v>
      </c>
      <c r="N39" s="53">
        <f t="shared" si="14"/>
        <v>209974.25</v>
      </c>
      <c r="O39" s="47">
        <f t="shared" si="15"/>
        <v>33615.75</v>
      </c>
    </row>
    <row r="40" spans="1:15" ht="15" customHeight="1" x14ac:dyDescent="0.2">
      <c r="A40" s="7">
        <v>19</v>
      </c>
      <c r="B40" s="18">
        <f t="shared" si="16"/>
        <v>140245</v>
      </c>
      <c r="C40" s="13">
        <v>2700</v>
      </c>
      <c r="D40" s="7">
        <v>5000</v>
      </c>
      <c r="E40" s="7">
        <f t="shared" si="18"/>
        <v>145245</v>
      </c>
      <c r="F40" s="56">
        <f t="shared" si="17"/>
        <v>248440</v>
      </c>
      <c r="G40" s="32">
        <v>4850</v>
      </c>
      <c r="H40" s="7">
        <f t="shared" si="19"/>
        <v>103195</v>
      </c>
      <c r="I40" s="7">
        <f t="shared" si="20"/>
        <v>98195</v>
      </c>
      <c r="J40" s="40">
        <f t="shared" si="21"/>
        <v>29458.5</v>
      </c>
      <c r="K40" s="38">
        <f t="shared" si="22"/>
        <v>179703.5</v>
      </c>
      <c r="L40" s="46">
        <f t="shared" si="12"/>
        <v>68736.5</v>
      </c>
      <c r="M40" s="47">
        <f t="shared" si="13"/>
        <v>63826.75</v>
      </c>
      <c r="N40" s="53">
        <f t="shared" si="14"/>
        <v>214071.75</v>
      </c>
      <c r="O40" s="47">
        <f t="shared" si="15"/>
        <v>34368.25</v>
      </c>
    </row>
    <row r="41" spans="1:15" ht="15" customHeight="1" x14ac:dyDescent="0.2">
      <c r="A41" s="7">
        <v>20</v>
      </c>
      <c r="B41" s="18">
        <f t="shared" si="16"/>
        <v>142945</v>
      </c>
      <c r="C41" s="13">
        <v>2700</v>
      </c>
      <c r="D41" s="7">
        <v>5000</v>
      </c>
      <c r="E41" s="7">
        <f t="shared" si="18"/>
        <v>147945</v>
      </c>
      <c r="F41" s="56">
        <f t="shared" si="17"/>
        <v>253290</v>
      </c>
      <c r="G41" s="32">
        <v>4850</v>
      </c>
      <c r="H41" s="7">
        <f t="shared" si="19"/>
        <v>105345</v>
      </c>
      <c r="I41" s="7">
        <f t="shared" si="20"/>
        <v>100345</v>
      </c>
      <c r="J41" s="40">
        <f t="shared" si="21"/>
        <v>30103.5</v>
      </c>
      <c r="K41" s="38">
        <f t="shared" si="22"/>
        <v>183048.5</v>
      </c>
      <c r="L41" s="46">
        <f t="shared" si="12"/>
        <v>70241.5</v>
      </c>
      <c r="M41" s="47">
        <f t="shared" si="13"/>
        <v>65224.25</v>
      </c>
      <c r="N41" s="53">
        <f t="shared" si="14"/>
        <v>218169.25</v>
      </c>
      <c r="O41" s="47">
        <f t="shared" si="15"/>
        <v>35120.75</v>
      </c>
    </row>
    <row r="42" spans="1:15" ht="15" customHeight="1" x14ac:dyDescent="0.2">
      <c r="A42" s="7">
        <v>21</v>
      </c>
      <c r="B42" s="18">
        <f t="shared" si="16"/>
        <v>145645</v>
      </c>
      <c r="C42" s="13">
        <v>2700</v>
      </c>
      <c r="D42" s="7">
        <v>5000</v>
      </c>
      <c r="E42" s="7">
        <f t="shared" si="18"/>
        <v>150645</v>
      </c>
      <c r="F42" s="56">
        <f t="shared" si="17"/>
        <v>258140</v>
      </c>
      <c r="G42" s="32">
        <v>4850</v>
      </c>
      <c r="H42" s="7">
        <f t="shared" si="19"/>
        <v>107495</v>
      </c>
      <c r="I42" s="7">
        <f t="shared" si="20"/>
        <v>102495</v>
      </c>
      <c r="J42" s="40">
        <f t="shared" si="21"/>
        <v>30748.5</v>
      </c>
      <c r="K42" s="38">
        <f t="shared" si="22"/>
        <v>186393.5</v>
      </c>
      <c r="L42" s="46">
        <f t="shared" si="12"/>
        <v>71746.5</v>
      </c>
      <c r="M42" s="47">
        <f t="shared" si="13"/>
        <v>66621.75</v>
      </c>
      <c r="N42" s="53">
        <f t="shared" si="14"/>
        <v>222266.75</v>
      </c>
      <c r="O42" s="47">
        <f t="shared" si="15"/>
        <v>35873.25</v>
      </c>
    </row>
    <row r="43" spans="1:15" ht="15" customHeight="1" x14ac:dyDescent="0.2">
      <c r="A43" s="7">
        <v>22</v>
      </c>
      <c r="B43" s="18">
        <f t="shared" si="16"/>
        <v>148345</v>
      </c>
      <c r="C43" s="13">
        <v>2700</v>
      </c>
      <c r="D43" s="7">
        <v>5000</v>
      </c>
      <c r="E43" s="7">
        <f t="shared" si="18"/>
        <v>153345</v>
      </c>
      <c r="F43" s="56">
        <f t="shared" si="17"/>
        <v>262990</v>
      </c>
      <c r="G43" s="32">
        <v>4850</v>
      </c>
      <c r="H43" s="7">
        <f t="shared" si="19"/>
        <v>109645</v>
      </c>
      <c r="I43" s="7">
        <f t="shared" si="20"/>
        <v>104645</v>
      </c>
      <c r="J43" s="40">
        <f t="shared" si="21"/>
        <v>31393.5</v>
      </c>
      <c r="K43" s="38">
        <f t="shared" si="22"/>
        <v>189738.5</v>
      </c>
      <c r="L43" s="46">
        <f t="shared" si="12"/>
        <v>73251.5</v>
      </c>
      <c r="M43" s="47">
        <f t="shared" si="13"/>
        <v>68019.25</v>
      </c>
      <c r="N43" s="53">
        <f t="shared" si="14"/>
        <v>226364.25</v>
      </c>
      <c r="O43" s="47">
        <f t="shared" si="15"/>
        <v>36625.75</v>
      </c>
    </row>
    <row r="44" spans="1:15" ht="15" customHeight="1" x14ac:dyDescent="0.2">
      <c r="A44" s="7">
        <v>23</v>
      </c>
      <c r="B44" s="18">
        <f t="shared" si="16"/>
        <v>151045</v>
      </c>
      <c r="C44" s="13">
        <v>2700</v>
      </c>
      <c r="D44" s="7">
        <v>5000</v>
      </c>
      <c r="E44" s="7">
        <f t="shared" si="18"/>
        <v>156045</v>
      </c>
      <c r="F44" s="56">
        <f t="shared" si="17"/>
        <v>267840</v>
      </c>
      <c r="G44" s="32">
        <v>4850</v>
      </c>
      <c r="H44" s="7">
        <f t="shared" si="19"/>
        <v>111795</v>
      </c>
      <c r="I44" s="7">
        <f t="shared" si="20"/>
        <v>106795</v>
      </c>
      <c r="J44" s="40">
        <f t="shared" si="21"/>
        <v>32038.5</v>
      </c>
      <c r="K44" s="38">
        <f t="shared" si="22"/>
        <v>193083.5</v>
      </c>
      <c r="L44" s="46">
        <f t="shared" si="12"/>
        <v>74756.5</v>
      </c>
      <c r="M44" s="47">
        <f t="shared" si="13"/>
        <v>69416.75</v>
      </c>
      <c r="N44" s="53">
        <f t="shared" si="14"/>
        <v>230461.75</v>
      </c>
      <c r="O44" s="47">
        <f t="shared" si="15"/>
        <v>37378.25</v>
      </c>
    </row>
    <row r="45" spans="1:15" ht="15" customHeight="1" x14ac:dyDescent="0.2">
      <c r="A45" s="7">
        <v>24</v>
      </c>
      <c r="B45" s="18">
        <f t="shared" si="16"/>
        <v>153745</v>
      </c>
      <c r="C45" s="13">
        <v>2700</v>
      </c>
      <c r="D45" s="7">
        <v>5000</v>
      </c>
      <c r="E45" s="7">
        <f t="shared" si="18"/>
        <v>158745</v>
      </c>
      <c r="F45" s="56">
        <f t="shared" si="17"/>
        <v>272690</v>
      </c>
      <c r="G45" s="32">
        <v>4850</v>
      </c>
      <c r="H45" s="7">
        <f t="shared" si="19"/>
        <v>113945</v>
      </c>
      <c r="I45" s="7">
        <f t="shared" si="20"/>
        <v>108945</v>
      </c>
      <c r="J45" s="40">
        <f t="shared" si="21"/>
        <v>32683.5</v>
      </c>
      <c r="K45" s="38">
        <f t="shared" si="22"/>
        <v>196428.5</v>
      </c>
      <c r="L45" s="46">
        <f t="shared" si="12"/>
        <v>76261.5</v>
      </c>
      <c r="M45" s="47">
        <f t="shared" si="13"/>
        <v>70814.25</v>
      </c>
      <c r="N45" s="53">
        <f t="shared" si="14"/>
        <v>234559.25</v>
      </c>
      <c r="O45" s="47">
        <f t="shared" si="15"/>
        <v>38130.75</v>
      </c>
    </row>
    <row r="46" spans="1:15" ht="15" customHeight="1" x14ac:dyDescent="0.2">
      <c r="A46" s="7">
        <v>25</v>
      </c>
      <c r="B46" s="18">
        <f t="shared" si="16"/>
        <v>156445</v>
      </c>
      <c r="C46" s="13">
        <v>2700</v>
      </c>
      <c r="D46" s="7">
        <v>5000</v>
      </c>
      <c r="E46" s="7">
        <f t="shared" si="18"/>
        <v>161445</v>
      </c>
      <c r="F46" s="56">
        <f t="shared" si="17"/>
        <v>277540</v>
      </c>
      <c r="G46" s="32">
        <v>4850</v>
      </c>
      <c r="H46" s="7">
        <f t="shared" si="19"/>
        <v>116095</v>
      </c>
      <c r="I46" s="7">
        <f t="shared" si="20"/>
        <v>111095</v>
      </c>
      <c r="J46" s="40">
        <f t="shared" si="21"/>
        <v>33328.5</v>
      </c>
      <c r="K46" s="38">
        <f t="shared" si="22"/>
        <v>199773.5</v>
      </c>
      <c r="L46" s="46">
        <f t="shared" si="12"/>
        <v>77766.5</v>
      </c>
      <c r="M46" s="47">
        <f t="shared" si="13"/>
        <v>72211.75</v>
      </c>
      <c r="N46" s="53">
        <f t="shared" si="14"/>
        <v>238656.75</v>
      </c>
      <c r="O46" s="47">
        <f t="shared" si="15"/>
        <v>38883.25</v>
      </c>
    </row>
    <row r="47" spans="1:15" ht="15" customHeight="1" x14ac:dyDescent="0.2">
      <c r="A47" s="7">
        <v>26</v>
      </c>
      <c r="B47" s="18">
        <f t="shared" si="16"/>
        <v>159145</v>
      </c>
      <c r="C47" s="13">
        <v>2700</v>
      </c>
      <c r="D47" s="7">
        <v>5000</v>
      </c>
      <c r="E47" s="7">
        <f t="shared" si="18"/>
        <v>164145</v>
      </c>
      <c r="F47" s="56">
        <f t="shared" si="17"/>
        <v>282390</v>
      </c>
      <c r="G47" s="32">
        <v>4850</v>
      </c>
      <c r="H47" s="7">
        <f t="shared" si="19"/>
        <v>118245</v>
      </c>
      <c r="I47" s="7">
        <f t="shared" si="20"/>
        <v>113245</v>
      </c>
      <c r="J47" s="40">
        <f t="shared" si="21"/>
        <v>33973.5</v>
      </c>
      <c r="K47" s="38">
        <f t="shared" si="22"/>
        <v>203118.5</v>
      </c>
      <c r="L47" s="46">
        <f t="shared" si="12"/>
        <v>79271.5</v>
      </c>
      <c r="M47" s="47">
        <f t="shared" si="13"/>
        <v>73609.25</v>
      </c>
      <c r="N47" s="53">
        <f t="shared" si="14"/>
        <v>242754.25</v>
      </c>
      <c r="O47" s="47">
        <f t="shared" si="15"/>
        <v>39635.75</v>
      </c>
    </row>
    <row r="48" spans="1:15" ht="15" customHeight="1" x14ac:dyDescent="0.2">
      <c r="A48" s="7">
        <v>27</v>
      </c>
      <c r="B48" s="18">
        <f t="shared" si="16"/>
        <v>161845</v>
      </c>
      <c r="C48" s="13">
        <v>2700</v>
      </c>
      <c r="D48" s="7">
        <v>5000</v>
      </c>
      <c r="E48" s="7">
        <f t="shared" si="18"/>
        <v>166845</v>
      </c>
      <c r="F48" s="56">
        <f t="shared" si="17"/>
        <v>287240</v>
      </c>
      <c r="G48" s="32">
        <v>4850</v>
      </c>
      <c r="H48" s="7">
        <f t="shared" si="19"/>
        <v>120395</v>
      </c>
      <c r="I48" s="7">
        <f t="shared" si="20"/>
        <v>115395</v>
      </c>
      <c r="J48" s="40">
        <f t="shared" si="21"/>
        <v>34618.5</v>
      </c>
      <c r="K48" s="38">
        <f t="shared" si="22"/>
        <v>206463.5</v>
      </c>
      <c r="L48" s="46">
        <f t="shared" si="12"/>
        <v>80776.5</v>
      </c>
      <c r="M48" s="47">
        <f t="shared" si="13"/>
        <v>75006.75</v>
      </c>
      <c r="N48" s="53">
        <f t="shared" si="14"/>
        <v>246851.75</v>
      </c>
      <c r="O48" s="47">
        <f t="shared" si="15"/>
        <v>40388.25</v>
      </c>
    </row>
    <row r="49" spans="1:15" ht="15" customHeight="1" x14ac:dyDescent="0.2">
      <c r="A49" s="7">
        <v>28</v>
      </c>
      <c r="B49" s="18">
        <f t="shared" si="16"/>
        <v>164545</v>
      </c>
      <c r="C49" s="13">
        <v>2700</v>
      </c>
      <c r="D49" s="7">
        <v>5000</v>
      </c>
      <c r="E49" s="7">
        <f t="shared" si="18"/>
        <v>169545</v>
      </c>
      <c r="F49" s="56">
        <f t="shared" si="17"/>
        <v>292090</v>
      </c>
      <c r="G49" s="32">
        <v>4850</v>
      </c>
      <c r="H49" s="7">
        <f t="shared" si="19"/>
        <v>122545</v>
      </c>
      <c r="I49" s="7">
        <f t="shared" si="20"/>
        <v>117545</v>
      </c>
      <c r="J49" s="40">
        <f t="shared" si="21"/>
        <v>35263.5</v>
      </c>
      <c r="K49" s="38">
        <f t="shared" si="22"/>
        <v>209808.5</v>
      </c>
      <c r="L49" s="46">
        <f t="shared" si="12"/>
        <v>82281.5</v>
      </c>
      <c r="M49" s="47">
        <f t="shared" si="13"/>
        <v>76404.25</v>
      </c>
      <c r="N49" s="53">
        <f t="shared" si="14"/>
        <v>250949.25</v>
      </c>
      <c r="O49" s="47">
        <f t="shared" si="15"/>
        <v>41140.75</v>
      </c>
    </row>
    <row r="50" spans="1:15" ht="15" customHeight="1" x14ac:dyDescent="0.2">
      <c r="A50" s="7">
        <v>29</v>
      </c>
      <c r="B50" s="18">
        <f t="shared" si="16"/>
        <v>167245</v>
      </c>
      <c r="C50" s="13">
        <v>2700</v>
      </c>
      <c r="D50" s="7">
        <v>5000</v>
      </c>
      <c r="E50" s="7">
        <f t="shared" si="18"/>
        <v>172245</v>
      </c>
      <c r="F50" s="56">
        <f t="shared" si="17"/>
        <v>296940</v>
      </c>
      <c r="G50" s="32">
        <v>4850</v>
      </c>
      <c r="H50" s="7">
        <f t="shared" si="19"/>
        <v>124695</v>
      </c>
      <c r="I50" s="7">
        <f t="shared" si="20"/>
        <v>119695</v>
      </c>
      <c r="J50" s="40">
        <f t="shared" si="21"/>
        <v>35908.5</v>
      </c>
      <c r="K50" s="38">
        <f t="shared" si="22"/>
        <v>213153.5</v>
      </c>
      <c r="L50" s="46">
        <f t="shared" si="12"/>
        <v>83786.5</v>
      </c>
      <c r="M50" s="47">
        <f t="shared" si="13"/>
        <v>77801.75</v>
      </c>
      <c r="N50" s="53">
        <f t="shared" si="14"/>
        <v>255046.75</v>
      </c>
      <c r="O50" s="47">
        <f t="shared" si="15"/>
        <v>41893.25</v>
      </c>
    </row>
    <row r="51" spans="1:15" ht="15" customHeight="1" x14ac:dyDescent="0.2"/>
    <row r="52" spans="1:15" ht="15" customHeight="1" x14ac:dyDescent="0.2"/>
    <row r="53" spans="1:15" ht="15" customHeight="1" x14ac:dyDescent="0.2"/>
    <row r="54" spans="1:15" ht="15" customHeight="1" x14ac:dyDescent="0.2"/>
    <row r="55" spans="1:15" ht="15" customHeight="1" x14ac:dyDescent="0.2"/>
    <row r="56" spans="1:15" ht="15" customHeight="1" x14ac:dyDescent="0.2">
      <c r="A56" s="1" t="s">
        <v>13</v>
      </c>
      <c r="B56" s="2" t="s">
        <v>14</v>
      </c>
      <c r="C56" s="3"/>
      <c r="D56" s="22" t="s">
        <v>99</v>
      </c>
      <c r="E56" s="22" t="s">
        <v>67</v>
      </c>
      <c r="J56" s="41"/>
      <c r="K56" s="37"/>
      <c r="L56" s="45"/>
    </row>
    <row r="57" spans="1:15" ht="38.25" customHeight="1" x14ac:dyDescent="0.25">
      <c r="A57" s="4" t="s">
        <v>2</v>
      </c>
      <c r="B57" s="5" t="s">
        <v>3</v>
      </c>
      <c r="C57" s="6" t="s">
        <v>4</v>
      </c>
      <c r="D57" s="6" t="s">
        <v>54</v>
      </c>
      <c r="E57" s="23" t="s">
        <v>55</v>
      </c>
      <c r="F57" s="55" t="s">
        <v>129</v>
      </c>
      <c r="G57" s="26" t="s">
        <v>122</v>
      </c>
      <c r="H57" s="23" t="s">
        <v>7</v>
      </c>
      <c r="I57" s="4" t="s">
        <v>57</v>
      </c>
      <c r="J57" s="12" t="s">
        <v>58</v>
      </c>
      <c r="K57" s="34" t="s">
        <v>121</v>
      </c>
      <c r="L57" s="43" t="s">
        <v>120</v>
      </c>
      <c r="M57" s="49" t="s">
        <v>126</v>
      </c>
      <c r="N57" s="52" t="s">
        <v>128</v>
      </c>
      <c r="O57" s="49" t="s">
        <v>127</v>
      </c>
    </row>
    <row r="58" spans="1:15" ht="15" customHeight="1" x14ac:dyDescent="0.2">
      <c r="A58" s="7">
        <v>1</v>
      </c>
      <c r="B58" s="7">
        <v>86865</v>
      </c>
      <c r="C58" s="8">
        <v>2270</v>
      </c>
      <c r="D58" s="7">
        <v>5000</v>
      </c>
      <c r="E58" s="7">
        <f>B58+D58</f>
        <v>91865</v>
      </c>
      <c r="F58" s="56">
        <v>152500</v>
      </c>
      <c r="G58" s="32"/>
      <c r="H58" s="7">
        <f>F58-E58</f>
        <v>60635</v>
      </c>
      <c r="I58" s="7">
        <f>H58-5000</f>
        <v>55635</v>
      </c>
      <c r="J58" s="40">
        <f>I58*30%</f>
        <v>16690.5</v>
      </c>
      <c r="K58" s="36">
        <f>E58+5000+J58</f>
        <v>113555.5</v>
      </c>
      <c r="L58" s="44">
        <f>F58-K58</f>
        <v>38944.5</v>
      </c>
      <c r="M58" s="47">
        <f>$I58*65%</f>
        <v>36162.75</v>
      </c>
      <c r="N58" s="53">
        <f>$E58+5000+$M58</f>
        <v>133027.75</v>
      </c>
      <c r="O58" s="47">
        <f>$F58-$N58</f>
        <v>19472.25</v>
      </c>
    </row>
    <row r="59" spans="1:15" ht="15" customHeight="1" x14ac:dyDescent="0.2">
      <c r="A59" s="7">
        <v>2</v>
      </c>
      <c r="B59" s="7">
        <v>89135</v>
      </c>
      <c r="C59" s="8">
        <v>2270</v>
      </c>
      <c r="D59" s="7">
        <v>5000</v>
      </c>
      <c r="E59" s="7">
        <f t="shared" ref="E59:E60" si="23">B59+D59</f>
        <v>94135</v>
      </c>
      <c r="F59" s="56">
        <f>F58+4100</f>
        <v>156600</v>
      </c>
      <c r="G59" s="32"/>
      <c r="H59" s="7">
        <f t="shared" ref="H59:H60" si="24">F59-E59</f>
        <v>62465</v>
      </c>
      <c r="I59" s="7">
        <f t="shared" ref="I59:I73" si="25">H59-5000</f>
        <v>57465</v>
      </c>
      <c r="J59" s="40">
        <f t="shared" ref="J59:J73" si="26">I59*30%</f>
        <v>17239.5</v>
      </c>
      <c r="K59" s="36">
        <f t="shared" ref="K59:K60" si="27">E59+5000+J59</f>
        <v>116374.5</v>
      </c>
      <c r="L59" s="44">
        <f t="shared" ref="L59:L86" si="28">F59-K59</f>
        <v>40225.5</v>
      </c>
      <c r="M59" s="47">
        <f t="shared" ref="M59:M86" si="29">$I59*65%</f>
        <v>37352.25</v>
      </c>
      <c r="N59" s="53">
        <f t="shared" ref="N59:N86" si="30">$E59+5000+$M59</f>
        <v>136487.25</v>
      </c>
      <c r="O59" s="47">
        <f t="shared" ref="O59:O86" si="31">$F59-$N59</f>
        <v>20112.75</v>
      </c>
    </row>
    <row r="60" spans="1:15" ht="15" customHeight="1" x14ac:dyDescent="0.2">
      <c r="A60" s="7">
        <v>3</v>
      </c>
      <c r="B60" s="7">
        <v>91405</v>
      </c>
      <c r="C60" s="8">
        <v>2270</v>
      </c>
      <c r="D60" s="7">
        <v>5000</v>
      </c>
      <c r="E60" s="7">
        <f t="shared" si="23"/>
        <v>96405</v>
      </c>
      <c r="F60" s="56">
        <f t="shared" ref="F60:F86" si="32">F59+4100</f>
        <v>160700</v>
      </c>
      <c r="G60" s="32"/>
      <c r="H60" s="7">
        <f t="shared" si="24"/>
        <v>64295</v>
      </c>
      <c r="I60" s="7">
        <f t="shared" si="25"/>
        <v>59295</v>
      </c>
      <c r="J60" s="40">
        <f t="shared" si="26"/>
        <v>17788.5</v>
      </c>
      <c r="K60" s="36">
        <f t="shared" si="27"/>
        <v>119193.5</v>
      </c>
      <c r="L60" s="44">
        <f t="shared" si="28"/>
        <v>41506.5</v>
      </c>
      <c r="M60" s="47">
        <f t="shared" si="29"/>
        <v>38541.75</v>
      </c>
      <c r="N60" s="53">
        <f t="shared" si="30"/>
        <v>139946.75</v>
      </c>
      <c r="O60" s="47">
        <f t="shared" si="31"/>
        <v>20753.25</v>
      </c>
    </row>
    <row r="61" spans="1:15" ht="15" customHeight="1" x14ac:dyDescent="0.2">
      <c r="A61" s="7">
        <v>4</v>
      </c>
      <c r="B61" s="7">
        <v>93675</v>
      </c>
      <c r="C61" s="8">
        <v>2270</v>
      </c>
      <c r="D61" s="7">
        <v>5000</v>
      </c>
      <c r="E61" s="7">
        <f t="shared" ref="E61:E73" si="33">B61+D61</f>
        <v>98675</v>
      </c>
      <c r="F61" s="56">
        <f t="shared" si="32"/>
        <v>164800</v>
      </c>
      <c r="G61" s="32"/>
      <c r="H61" s="7">
        <f t="shared" ref="H61:H73" si="34">F61-E61</f>
        <v>66125</v>
      </c>
      <c r="I61" s="7">
        <f t="shared" si="25"/>
        <v>61125</v>
      </c>
      <c r="J61" s="40">
        <f t="shared" si="26"/>
        <v>18337.5</v>
      </c>
      <c r="K61" s="36">
        <f t="shared" ref="K61:K73" si="35">E61+5000+J61</f>
        <v>122012.5</v>
      </c>
      <c r="L61" s="44">
        <f t="shared" si="28"/>
        <v>42787.5</v>
      </c>
      <c r="M61" s="47">
        <f t="shared" si="29"/>
        <v>39731.25</v>
      </c>
      <c r="N61" s="53">
        <f t="shared" si="30"/>
        <v>143406.25</v>
      </c>
      <c r="O61" s="47">
        <f t="shared" si="31"/>
        <v>21393.75</v>
      </c>
    </row>
    <row r="62" spans="1:15" ht="15" customHeight="1" x14ac:dyDescent="0.2">
      <c r="A62" s="7">
        <v>5</v>
      </c>
      <c r="B62" s="7">
        <v>95945</v>
      </c>
      <c r="C62" s="8">
        <v>2270</v>
      </c>
      <c r="D62" s="7">
        <v>5000</v>
      </c>
      <c r="E62" s="7">
        <f t="shared" si="33"/>
        <v>100945</v>
      </c>
      <c r="F62" s="56">
        <f t="shared" si="32"/>
        <v>168900</v>
      </c>
      <c r="G62" s="32"/>
      <c r="H62" s="7">
        <f t="shared" si="34"/>
        <v>67955</v>
      </c>
      <c r="I62" s="7">
        <f t="shared" si="25"/>
        <v>62955</v>
      </c>
      <c r="J62" s="40">
        <f t="shared" si="26"/>
        <v>18886.5</v>
      </c>
      <c r="K62" s="36">
        <f t="shared" si="35"/>
        <v>124831.5</v>
      </c>
      <c r="L62" s="44">
        <f t="shared" si="28"/>
        <v>44068.5</v>
      </c>
      <c r="M62" s="47">
        <f t="shared" si="29"/>
        <v>40920.75</v>
      </c>
      <c r="N62" s="53">
        <f t="shared" si="30"/>
        <v>146865.75</v>
      </c>
      <c r="O62" s="47">
        <f t="shared" si="31"/>
        <v>22034.25</v>
      </c>
    </row>
    <row r="63" spans="1:15" ht="15" customHeight="1" x14ac:dyDescent="0.2">
      <c r="A63" s="7">
        <v>6</v>
      </c>
      <c r="B63" s="7">
        <v>98215</v>
      </c>
      <c r="C63" s="8">
        <v>2270</v>
      </c>
      <c r="D63" s="7">
        <v>5000</v>
      </c>
      <c r="E63" s="7">
        <f t="shared" si="33"/>
        <v>103215</v>
      </c>
      <c r="F63" s="56">
        <f t="shared" si="32"/>
        <v>173000</v>
      </c>
      <c r="G63" s="32"/>
      <c r="H63" s="7">
        <f t="shared" si="34"/>
        <v>69785</v>
      </c>
      <c r="I63" s="7">
        <f t="shared" si="25"/>
        <v>64785</v>
      </c>
      <c r="J63" s="40">
        <f t="shared" si="26"/>
        <v>19435.5</v>
      </c>
      <c r="K63" s="36">
        <f t="shared" si="35"/>
        <v>127650.5</v>
      </c>
      <c r="L63" s="44">
        <f t="shared" si="28"/>
        <v>45349.5</v>
      </c>
      <c r="M63" s="47">
        <f t="shared" si="29"/>
        <v>42110.25</v>
      </c>
      <c r="N63" s="53">
        <f t="shared" si="30"/>
        <v>150325.25</v>
      </c>
      <c r="O63" s="47">
        <f t="shared" si="31"/>
        <v>22674.75</v>
      </c>
    </row>
    <row r="64" spans="1:15" ht="15" customHeight="1" x14ac:dyDescent="0.2">
      <c r="A64" s="7">
        <v>7</v>
      </c>
      <c r="B64" s="7">
        <v>100485</v>
      </c>
      <c r="C64" s="8">
        <v>2270</v>
      </c>
      <c r="D64" s="7">
        <v>5000</v>
      </c>
      <c r="E64" s="7">
        <f t="shared" si="33"/>
        <v>105485</v>
      </c>
      <c r="F64" s="56">
        <f t="shared" si="32"/>
        <v>177100</v>
      </c>
      <c r="G64" s="32"/>
      <c r="H64" s="7">
        <f t="shared" si="34"/>
        <v>71615</v>
      </c>
      <c r="I64" s="7">
        <f t="shared" si="25"/>
        <v>66615</v>
      </c>
      <c r="J64" s="40">
        <f t="shared" si="26"/>
        <v>19984.5</v>
      </c>
      <c r="K64" s="36">
        <f t="shared" si="35"/>
        <v>130469.5</v>
      </c>
      <c r="L64" s="44">
        <f t="shared" si="28"/>
        <v>46630.5</v>
      </c>
      <c r="M64" s="47">
        <f t="shared" si="29"/>
        <v>43299.75</v>
      </c>
      <c r="N64" s="53">
        <f t="shared" si="30"/>
        <v>153784.75</v>
      </c>
      <c r="O64" s="47">
        <f t="shared" si="31"/>
        <v>23315.25</v>
      </c>
    </row>
    <row r="65" spans="1:15" ht="15" customHeight="1" x14ac:dyDescent="0.2">
      <c r="A65" s="7">
        <v>8</v>
      </c>
      <c r="B65" s="7">
        <v>102755</v>
      </c>
      <c r="C65" s="8">
        <v>2270</v>
      </c>
      <c r="D65" s="7">
        <v>5000</v>
      </c>
      <c r="E65" s="7">
        <f t="shared" si="33"/>
        <v>107755</v>
      </c>
      <c r="F65" s="56">
        <f t="shared" si="32"/>
        <v>181200</v>
      </c>
      <c r="G65" s="32"/>
      <c r="H65" s="7">
        <f t="shared" si="34"/>
        <v>73445</v>
      </c>
      <c r="I65" s="7">
        <f t="shared" si="25"/>
        <v>68445</v>
      </c>
      <c r="J65" s="40">
        <f t="shared" si="26"/>
        <v>20533.5</v>
      </c>
      <c r="K65" s="36">
        <f t="shared" si="35"/>
        <v>133288.5</v>
      </c>
      <c r="L65" s="44">
        <f t="shared" si="28"/>
        <v>47911.5</v>
      </c>
      <c r="M65" s="47">
        <f t="shared" si="29"/>
        <v>44489.25</v>
      </c>
      <c r="N65" s="53">
        <f t="shared" si="30"/>
        <v>157244.25</v>
      </c>
      <c r="O65" s="47">
        <f t="shared" si="31"/>
        <v>23955.75</v>
      </c>
    </row>
    <row r="66" spans="1:15" ht="15" customHeight="1" x14ac:dyDescent="0.2">
      <c r="A66" s="7">
        <v>9</v>
      </c>
      <c r="B66" s="7">
        <v>105025</v>
      </c>
      <c r="C66" s="8">
        <v>2270</v>
      </c>
      <c r="D66" s="7">
        <v>5000</v>
      </c>
      <c r="E66" s="7">
        <f t="shared" si="33"/>
        <v>110025</v>
      </c>
      <c r="F66" s="56">
        <f t="shared" si="32"/>
        <v>185300</v>
      </c>
      <c r="G66" s="32"/>
      <c r="H66" s="7">
        <f t="shared" si="34"/>
        <v>75275</v>
      </c>
      <c r="I66" s="7">
        <f t="shared" si="25"/>
        <v>70275</v>
      </c>
      <c r="J66" s="40">
        <f t="shared" si="26"/>
        <v>21082.5</v>
      </c>
      <c r="K66" s="36">
        <f t="shared" si="35"/>
        <v>136107.5</v>
      </c>
      <c r="L66" s="44">
        <f t="shared" si="28"/>
        <v>49192.5</v>
      </c>
      <c r="M66" s="47">
        <f t="shared" si="29"/>
        <v>45678.75</v>
      </c>
      <c r="N66" s="53">
        <f t="shared" si="30"/>
        <v>160703.75</v>
      </c>
      <c r="O66" s="47">
        <f t="shared" si="31"/>
        <v>24596.25</v>
      </c>
    </row>
    <row r="67" spans="1:15" ht="15" customHeight="1" x14ac:dyDescent="0.2">
      <c r="A67" s="7">
        <v>10</v>
      </c>
      <c r="B67" s="7">
        <v>107295</v>
      </c>
      <c r="C67" s="8">
        <v>2270</v>
      </c>
      <c r="D67" s="7">
        <v>5000</v>
      </c>
      <c r="E67" s="7">
        <f t="shared" si="33"/>
        <v>112295</v>
      </c>
      <c r="F67" s="56">
        <f t="shared" si="32"/>
        <v>189400</v>
      </c>
      <c r="G67" s="32"/>
      <c r="H67" s="7">
        <f t="shared" si="34"/>
        <v>77105</v>
      </c>
      <c r="I67" s="7">
        <f t="shared" si="25"/>
        <v>72105</v>
      </c>
      <c r="J67" s="40">
        <f t="shared" si="26"/>
        <v>21631.5</v>
      </c>
      <c r="K67" s="36">
        <f t="shared" si="35"/>
        <v>138926.5</v>
      </c>
      <c r="L67" s="44">
        <f t="shared" si="28"/>
        <v>50473.5</v>
      </c>
      <c r="M67" s="47">
        <f t="shared" si="29"/>
        <v>46868.25</v>
      </c>
      <c r="N67" s="53">
        <f t="shared" si="30"/>
        <v>164163.25</v>
      </c>
      <c r="O67" s="47">
        <f t="shared" si="31"/>
        <v>25236.75</v>
      </c>
    </row>
    <row r="68" spans="1:15" ht="15" customHeight="1" x14ac:dyDescent="0.2">
      <c r="A68" s="7">
        <v>11</v>
      </c>
      <c r="B68" s="7">
        <v>109565</v>
      </c>
      <c r="C68" s="8">
        <v>2270</v>
      </c>
      <c r="D68" s="7">
        <v>5000</v>
      </c>
      <c r="E68" s="7">
        <f t="shared" si="33"/>
        <v>114565</v>
      </c>
      <c r="F68" s="56">
        <f t="shared" si="32"/>
        <v>193500</v>
      </c>
      <c r="G68" s="32"/>
      <c r="H68" s="7">
        <f t="shared" si="34"/>
        <v>78935</v>
      </c>
      <c r="I68" s="7">
        <f t="shared" si="25"/>
        <v>73935</v>
      </c>
      <c r="J68" s="40">
        <f t="shared" si="26"/>
        <v>22180.5</v>
      </c>
      <c r="K68" s="36">
        <f t="shared" si="35"/>
        <v>141745.5</v>
      </c>
      <c r="L68" s="44">
        <f t="shared" si="28"/>
        <v>51754.5</v>
      </c>
      <c r="M68" s="47">
        <f t="shared" si="29"/>
        <v>48057.75</v>
      </c>
      <c r="N68" s="53">
        <f t="shared" si="30"/>
        <v>167622.75</v>
      </c>
      <c r="O68" s="47">
        <f t="shared" si="31"/>
        <v>25877.25</v>
      </c>
    </row>
    <row r="69" spans="1:15" ht="15" customHeight="1" x14ac:dyDescent="0.2">
      <c r="A69" s="7">
        <v>12</v>
      </c>
      <c r="B69" s="7">
        <v>111835</v>
      </c>
      <c r="C69" s="8">
        <v>2270</v>
      </c>
      <c r="D69" s="7">
        <v>5000</v>
      </c>
      <c r="E69" s="7">
        <f t="shared" si="33"/>
        <v>116835</v>
      </c>
      <c r="F69" s="56">
        <f t="shared" si="32"/>
        <v>197600</v>
      </c>
      <c r="G69" s="32"/>
      <c r="H69" s="7">
        <f t="shared" si="34"/>
        <v>80765</v>
      </c>
      <c r="I69" s="7">
        <f t="shared" si="25"/>
        <v>75765</v>
      </c>
      <c r="J69" s="40">
        <f t="shared" si="26"/>
        <v>22729.5</v>
      </c>
      <c r="K69" s="36">
        <f t="shared" si="35"/>
        <v>144564.5</v>
      </c>
      <c r="L69" s="44">
        <f t="shared" si="28"/>
        <v>53035.5</v>
      </c>
      <c r="M69" s="47">
        <f t="shared" si="29"/>
        <v>49247.25</v>
      </c>
      <c r="N69" s="53">
        <f t="shared" si="30"/>
        <v>171082.25</v>
      </c>
      <c r="O69" s="47">
        <f t="shared" si="31"/>
        <v>26517.75</v>
      </c>
    </row>
    <row r="70" spans="1:15" ht="15" customHeight="1" x14ac:dyDescent="0.2">
      <c r="A70" s="7">
        <v>13</v>
      </c>
      <c r="B70" s="7">
        <v>114105</v>
      </c>
      <c r="C70" s="8">
        <v>2270</v>
      </c>
      <c r="D70" s="7">
        <v>5000</v>
      </c>
      <c r="E70" s="7">
        <f t="shared" si="33"/>
        <v>119105</v>
      </c>
      <c r="F70" s="56">
        <f t="shared" si="32"/>
        <v>201700</v>
      </c>
      <c r="G70" s="32"/>
      <c r="H70" s="7">
        <f t="shared" si="34"/>
        <v>82595</v>
      </c>
      <c r="I70" s="7">
        <f t="shared" si="25"/>
        <v>77595</v>
      </c>
      <c r="J70" s="40">
        <f t="shared" si="26"/>
        <v>23278.5</v>
      </c>
      <c r="K70" s="36">
        <f t="shared" si="35"/>
        <v>147383.5</v>
      </c>
      <c r="L70" s="44">
        <f t="shared" si="28"/>
        <v>54316.5</v>
      </c>
      <c r="M70" s="47">
        <f t="shared" si="29"/>
        <v>50436.75</v>
      </c>
      <c r="N70" s="53">
        <f t="shared" si="30"/>
        <v>174541.75</v>
      </c>
      <c r="O70" s="47">
        <f t="shared" si="31"/>
        <v>27158.25</v>
      </c>
    </row>
    <row r="71" spans="1:15" ht="15" customHeight="1" x14ac:dyDescent="0.2">
      <c r="A71" s="7">
        <v>14</v>
      </c>
      <c r="B71" s="7">
        <v>116375</v>
      </c>
      <c r="C71" s="8">
        <v>2270</v>
      </c>
      <c r="D71" s="7">
        <v>5000</v>
      </c>
      <c r="E71" s="7">
        <f t="shared" si="33"/>
        <v>121375</v>
      </c>
      <c r="F71" s="56">
        <f t="shared" si="32"/>
        <v>205800</v>
      </c>
      <c r="G71" s="32"/>
      <c r="H71" s="7">
        <f t="shared" si="34"/>
        <v>84425</v>
      </c>
      <c r="I71" s="7">
        <f t="shared" si="25"/>
        <v>79425</v>
      </c>
      <c r="J71" s="40">
        <f t="shared" si="26"/>
        <v>23827.5</v>
      </c>
      <c r="K71" s="36">
        <f t="shared" si="35"/>
        <v>150202.5</v>
      </c>
      <c r="L71" s="44">
        <f t="shared" si="28"/>
        <v>55597.5</v>
      </c>
      <c r="M71" s="47">
        <f t="shared" si="29"/>
        <v>51626.25</v>
      </c>
      <c r="N71" s="53">
        <f t="shared" si="30"/>
        <v>178001.25</v>
      </c>
      <c r="O71" s="47">
        <f t="shared" si="31"/>
        <v>27798.75</v>
      </c>
    </row>
    <row r="72" spans="1:15" ht="15" customHeight="1" x14ac:dyDescent="0.2">
      <c r="A72" s="7">
        <v>15</v>
      </c>
      <c r="B72" s="7">
        <v>118645</v>
      </c>
      <c r="C72" s="8">
        <v>2270</v>
      </c>
      <c r="D72" s="7">
        <v>5000</v>
      </c>
      <c r="E72" s="7">
        <f t="shared" si="33"/>
        <v>123645</v>
      </c>
      <c r="F72" s="56">
        <f t="shared" si="32"/>
        <v>209900</v>
      </c>
      <c r="G72" s="32"/>
      <c r="H72" s="7">
        <f t="shared" si="34"/>
        <v>86255</v>
      </c>
      <c r="I72" s="7">
        <f t="shared" si="25"/>
        <v>81255</v>
      </c>
      <c r="J72" s="40">
        <f t="shared" si="26"/>
        <v>24376.5</v>
      </c>
      <c r="K72" s="36">
        <f t="shared" si="35"/>
        <v>153021.5</v>
      </c>
      <c r="L72" s="44">
        <f t="shared" si="28"/>
        <v>56878.5</v>
      </c>
      <c r="M72" s="47">
        <f t="shared" si="29"/>
        <v>52815.75</v>
      </c>
      <c r="N72" s="53">
        <f t="shared" si="30"/>
        <v>181460.75</v>
      </c>
      <c r="O72" s="47">
        <f t="shared" si="31"/>
        <v>28439.25</v>
      </c>
    </row>
    <row r="73" spans="1:15" ht="15" customHeight="1" x14ac:dyDescent="0.2">
      <c r="A73" s="7">
        <v>16</v>
      </c>
      <c r="B73" s="7">
        <v>120915</v>
      </c>
      <c r="C73" s="8">
        <v>2270</v>
      </c>
      <c r="D73" s="7">
        <v>5000</v>
      </c>
      <c r="E73" s="7">
        <f t="shared" si="33"/>
        <v>125915</v>
      </c>
      <c r="F73" s="56">
        <f t="shared" si="32"/>
        <v>214000</v>
      </c>
      <c r="G73" s="32"/>
      <c r="H73" s="7">
        <f t="shared" si="34"/>
        <v>88085</v>
      </c>
      <c r="I73" s="7">
        <f t="shared" si="25"/>
        <v>83085</v>
      </c>
      <c r="J73" s="40">
        <f t="shared" si="26"/>
        <v>24925.5</v>
      </c>
      <c r="K73" s="36">
        <f t="shared" si="35"/>
        <v>155840.5</v>
      </c>
      <c r="L73" s="44">
        <f t="shared" si="28"/>
        <v>58159.5</v>
      </c>
      <c r="M73" s="47">
        <f t="shared" si="29"/>
        <v>54005.25</v>
      </c>
      <c r="N73" s="53">
        <f t="shared" si="30"/>
        <v>184920.25</v>
      </c>
      <c r="O73" s="47">
        <f t="shared" si="31"/>
        <v>29079.75</v>
      </c>
    </row>
    <row r="74" spans="1:15" ht="15" customHeight="1" x14ac:dyDescent="0.2">
      <c r="A74" s="7">
        <v>17</v>
      </c>
      <c r="B74" s="7">
        <v>123185</v>
      </c>
      <c r="C74" s="8">
        <v>2270</v>
      </c>
      <c r="D74" s="7">
        <v>5000</v>
      </c>
      <c r="E74" s="7">
        <f t="shared" ref="E74:E86" si="36">B74+D74</f>
        <v>128185</v>
      </c>
      <c r="F74" s="56">
        <f t="shared" si="32"/>
        <v>218100</v>
      </c>
      <c r="G74" s="32"/>
      <c r="H74" s="7">
        <f t="shared" ref="H74:H86" si="37">F74-E74</f>
        <v>89915</v>
      </c>
      <c r="I74" s="7">
        <f t="shared" ref="I74:I86" si="38">H74-5000</f>
        <v>84915</v>
      </c>
      <c r="J74" s="40">
        <f t="shared" ref="J74:J86" si="39">I74*30%</f>
        <v>25474.5</v>
      </c>
      <c r="K74" s="36">
        <f t="shared" ref="K74:K86" si="40">E74+5000+J74</f>
        <v>158659.5</v>
      </c>
      <c r="L74" s="44">
        <f t="shared" si="28"/>
        <v>59440.5</v>
      </c>
      <c r="M74" s="47">
        <f t="shared" si="29"/>
        <v>55194.75</v>
      </c>
      <c r="N74" s="53">
        <f t="shared" si="30"/>
        <v>188379.75</v>
      </c>
      <c r="O74" s="47">
        <f t="shared" si="31"/>
        <v>29720.25</v>
      </c>
    </row>
    <row r="75" spans="1:15" ht="15" customHeight="1" x14ac:dyDescent="0.2">
      <c r="A75" s="7">
        <v>18</v>
      </c>
      <c r="B75" s="7">
        <v>125455</v>
      </c>
      <c r="C75" s="8">
        <v>2270</v>
      </c>
      <c r="D75" s="7">
        <v>5000</v>
      </c>
      <c r="E75" s="7">
        <f t="shared" si="36"/>
        <v>130455</v>
      </c>
      <c r="F75" s="56">
        <f t="shared" si="32"/>
        <v>222200</v>
      </c>
      <c r="G75" s="32"/>
      <c r="H75" s="7">
        <f t="shared" si="37"/>
        <v>91745</v>
      </c>
      <c r="I75" s="7">
        <f t="shared" si="38"/>
        <v>86745</v>
      </c>
      <c r="J75" s="40">
        <f t="shared" si="39"/>
        <v>26023.5</v>
      </c>
      <c r="K75" s="36">
        <f t="shared" si="40"/>
        <v>161478.5</v>
      </c>
      <c r="L75" s="44">
        <f t="shared" si="28"/>
        <v>60721.5</v>
      </c>
      <c r="M75" s="47">
        <f t="shared" si="29"/>
        <v>56384.25</v>
      </c>
      <c r="N75" s="53">
        <f t="shared" si="30"/>
        <v>191839.25</v>
      </c>
      <c r="O75" s="47">
        <f t="shared" si="31"/>
        <v>30360.75</v>
      </c>
    </row>
    <row r="76" spans="1:15" ht="15" customHeight="1" x14ac:dyDescent="0.2">
      <c r="A76" s="7">
        <v>19</v>
      </c>
      <c r="B76" s="7">
        <v>127725</v>
      </c>
      <c r="C76" s="8">
        <v>2270</v>
      </c>
      <c r="D76" s="7">
        <v>5000</v>
      </c>
      <c r="E76" s="7">
        <f t="shared" si="36"/>
        <v>132725</v>
      </c>
      <c r="F76" s="56">
        <f t="shared" si="32"/>
        <v>226300</v>
      </c>
      <c r="G76" s="32"/>
      <c r="H76" s="7">
        <f t="shared" si="37"/>
        <v>93575</v>
      </c>
      <c r="I76" s="7">
        <f t="shared" si="38"/>
        <v>88575</v>
      </c>
      <c r="J76" s="40">
        <f t="shared" si="39"/>
        <v>26572.5</v>
      </c>
      <c r="K76" s="36">
        <f t="shared" si="40"/>
        <v>164297.5</v>
      </c>
      <c r="L76" s="44">
        <f t="shared" si="28"/>
        <v>62002.5</v>
      </c>
      <c r="M76" s="47">
        <f t="shared" si="29"/>
        <v>57573.75</v>
      </c>
      <c r="N76" s="53">
        <f t="shared" si="30"/>
        <v>195298.75</v>
      </c>
      <c r="O76" s="47">
        <f t="shared" si="31"/>
        <v>31001.25</v>
      </c>
    </row>
    <row r="77" spans="1:15" ht="15" customHeight="1" x14ac:dyDescent="0.2">
      <c r="A77" s="7">
        <v>20</v>
      </c>
      <c r="B77" s="7">
        <v>129995</v>
      </c>
      <c r="C77" s="8">
        <v>2270</v>
      </c>
      <c r="D77" s="7">
        <v>5000</v>
      </c>
      <c r="E77" s="7">
        <f t="shared" si="36"/>
        <v>134995</v>
      </c>
      <c r="F77" s="56">
        <f t="shared" si="32"/>
        <v>230400</v>
      </c>
      <c r="G77" s="32"/>
      <c r="H77" s="7">
        <f t="shared" si="37"/>
        <v>95405</v>
      </c>
      <c r="I77" s="7">
        <f t="shared" si="38"/>
        <v>90405</v>
      </c>
      <c r="J77" s="40">
        <f t="shared" si="39"/>
        <v>27121.5</v>
      </c>
      <c r="K77" s="36">
        <f t="shared" si="40"/>
        <v>167116.5</v>
      </c>
      <c r="L77" s="44">
        <f t="shared" si="28"/>
        <v>63283.5</v>
      </c>
      <c r="M77" s="47">
        <f t="shared" si="29"/>
        <v>58763.25</v>
      </c>
      <c r="N77" s="53">
        <f t="shared" si="30"/>
        <v>198758.25</v>
      </c>
      <c r="O77" s="47">
        <f t="shared" si="31"/>
        <v>31641.75</v>
      </c>
    </row>
    <row r="78" spans="1:15" ht="15" customHeight="1" x14ac:dyDescent="0.2">
      <c r="A78" s="7">
        <v>21</v>
      </c>
      <c r="B78" s="7">
        <v>132265</v>
      </c>
      <c r="C78" s="8">
        <v>2270</v>
      </c>
      <c r="D78" s="7">
        <v>5000</v>
      </c>
      <c r="E78" s="7">
        <f t="shared" si="36"/>
        <v>137265</v>
      </c>
      <c r="F78" s="56">
        <f t="shared" si="32"/>
        <v>234500</v>
      </c>
      <c r="G78" s="32"/>
      <c r="H78" s="7">
        <f t="shared" si="37"/>
        <v>97235</v>
      </c>
      <c r="I78" s="7">
        <f t="shared" si="38"/>
        <v>92235</v>
      </c>
      <c r="J78" s="40">
        <f t="shared" si="39"/>
        <v>27670.5</v>
      </c>
      <c r="K78" s="36">
        <f t="shared" si="40"/>
        <v>169935.5</v>
      </c>
      <c r="L78" s="44">
        <f t="shared" si="28"/>
        <v>64564.5</v>
      </c>
      <c r="M78" s="47">
        <f t="shared" si="29"/>
        <v>59952.75</v>
      </c>
      <c r="N78" s="53">
        <f t="shared" si="30"/>
        <v>202217.75</v>
      </c>
      <c r="O78" s="47">
        <f t="shared" si="31"/>
        <v>32282.25</v>
      </c>
    </row>
    <row r="79" spans="1:15" ht="15" customHeight="1" x14ac:dyDescent="0.2">
      <c r="A79" s="7">
        <v>22</v>
      </c>
      <c r="B79" s="7">
        <v>134535</v>
      </c>
      <c r="C79" s="8">
        <v>2270</v>
      </c>
      <c r="D79" s="7">
        <v>5000</v>
      </c>
      <c r="E79" s="7">
        <f t="shared" si="36"/>
        <v>139535</v>
      </c>
      <c r="F79" s="56">
        <f t="shared" si="32"/>
        <v>238600</v>
      </c>
      <c r="G79" s="32"/>
      <c r="H79" s="7">
        <f t="shared" si="37"/>
        <v>99065</v>
      </c>
      <c r="I79" s="7">
        <f t="shared" si="38"/>
        <v>94065</v>
      </c>
      <c r="J79" s="40">
        <f t="shared" si="39"/>
        <v>28219.5</v>
      </c>
      <c r="K79" s="36">
        <f t="shared" si="40"/>
        <v>172754.5</v>
      </c>
      <c r="L79" s="44">
        <f t="shared" si="28"/>
        <v>65845.5</v>
      </c>
      <c r="M79" s="47">
        <f t="shared" si="29"/>
        <v>61142.25</v>
      </c>
      <c r="N79" s="53">
        <f t="shared" si="30"/>
        <v>205677.25</v>
      </c>
      <c r="O79" s="47">
        <f t="shared" si="31"/>
        <v>32922.75</v>
      </c>
    </row>
    <row r="80" spans="1:15" ht="15" customHeight="1" x14ac:dyDescent="0.2">
      <c r="A80" s="7">
        <v>23</v>
      </c>
      <c r="B80" s="7">
        <v>136805</v>
      </c>
      <c r="C80" s="8">
        <v>2270</v>
      </c>
      <c r="D80" s="7">
        <v>5000</v>
      </c>
      <c r="E80" s="7">
        <f t="shared" si="36"/>
        <v>141805</v>
      </c>
      <c r="F80" s="56">
        <f t="shared" si="32"/>
        <v>242700</v>
      </c>
      <c r="G80" s="32"/>
      <c r="H80" s="7">
        <f t="shared" si="37"/>
        <v>100895</v>
      </c>
      <c r="I80" s="7">
        <f t="shared" si="38"/>
        <v>95895</v>
      </c>
      <c r="J80" s="40">
        <f t="shared" si="39"/>
        <v>28768.5</v>
      </c>
      <c r="K80" s="36">
        <f t="shared" si="40"/>
        <v>175573.5</v>
      </c>
      <c r="L80" s="44">
        <f t="shared" si="28"/>
        <v>67126.5</v>
      </c>
      <c r="M80" s="47">
        <f t="shared" si="29"/>
        <v>62331.75</v>
      </c>
      <c r="N80" s="53">
        <f t="shared" si="30"/>
        <v>209136.75</v>
      </c>
      <c r="O80" s="47">
        <f t="shared" si="31"/>
        <v>33563.25</v>
      </c>
    </row>
    <row r="81" spans="1:15" ht="15" customHeight="1" x14ac:dyDescent="0.2">
      <c r="A81" s="7">
        <v>24</v>
      </c>
      <c r="B81" s="7">
        <v>139075</v>
      </c>
      <c r="C81" s="8">
        <v>2270</v>
      </c>
      <c r="D81" s="7">
        <v>5000</v>
      </c>
      <c r="E81" s="7">
        <f t="shared" si="36"/>
        <v>144075</v>
      </c>
      <c r="F81" s="56">
        <f t="shared" si="32"/>
        <v>246800</v>
      </c>
      <c r="G81" s="32"/>
      <c r="H81" s="7">
        <f t="shared" si="37"/>
        <v>102725</v>
      </c>
      <c r="I81" s="7">
        <f t="shared" si="38"/>
        <v>97725</v>
      </c>
      <c r="J81" s="40">
        <f t="shared" si="39"/>
        <v>29317.5</v>
      </c>
      <c r="K81" s="36">
        <f t="shared" si="40"/>
        <v>178392.5</v>
      </c>
      <c r="L81" s="44">
        <f t="shared" si="28"/>
        <v>68407.5</v>
      </c>
      <c r="M81" s="47">
        <f t="shared" si="29"/>
        <v>63521.25</v>
      </c>
      <c r="N81" s="53">
        <f t="shared" si="30"/>
        <v>212596.25</v>
      </c>
      <c r="O81" s="47">
        <f t="shared" si="31"/>
        <v>34203.75</v>
      </c>
    </row>
    <row r="82" spans="1:15" ht="15" customHeight="1" x14ac:dyDescent="0.2">
      <c r="A82" s="7">
        <v>25</v>
      </c>
      <c r="B82" s="7">
        <v>141345</v>
      </c>
      <c r="C82" s="8">
        <v>2270</v>
      </c>
      <c r="D82" s="7">
        <v>5000</v>
      </c>
      <c r="E82" s="7">
        <f t="shared" si="36"/>
        <v>146345</v>
      </c>
      <c r="F82" s="56">
        <f t="shared" si="32"/>
        <v>250900</v>
      </c>
      <c r="G82" s="32"/>
      <c r="H82" s="7">
        <f t="shared" si="37"/>
        <v>104555</v>
      </c>
      <c r="I82" s="7">
        <f t="shared" si="38"/>
        <v>99555</v>
      </c>
      <c r="J82" s="40">
        <f t="shared" si="39"/>
        <v>29866.5</v>
      </c>
      <c r="K82" s="36">
        <f t="shared" si="40"/>
        <v>181211.5</v>
      </c>
      <c r="L82" s="44">
        <f t="shared" si="28"/>
        <v>69688.5</v>
      </c>
      <c r="M82" s="47">
        <f t="shared" si="29"/>
        <v>64710.75</v>
      </c>
      <c r="N82" s="53">
        <f t="shared" si="30"/>
        <v>216055.75</v>
      </c>
      <c r="O82" s="47">
        <f t="shared" si="31"/>
        <v>34844.25</v>
      </c>
    </row>
    <row r="83" spans="1:15" ht="15" customHeight="1" x14ac:dyDescent="0.2">
      <c r="A83" s="7">
        <v>26</v>
      </c>
      <c r="B83" s="7">
        <v>143615</v>
      </c>
      <c r="C83" s="8">
        <v>2270</v>
      </c>
      <c r="D83" s="7">
        <v>5000</v>
      </c>
      <c r="E83" s="7">
        <f t="shared" si="36"/>
        <v>148615</v>
      </c>
      <c r="F83" s="56">
        <f t="shared" si="32"/>
        <v>255000</v>
      </c>
      <c r="G83" s="32"/>
      <c r="H83" s="7">
        <f t="shared" si="37"/>
        <v>106385</v>
      </c>
      <c r="I83" s="7">
        <f t="shared" si="38"/>
        <v>101385</v>
      </c>
      <c r="J83" s="40">
        <f t="shared" si="39"/>
        <v>30415.5</v>
      </c>
      <c r="K83" s="36">
        <f t="shared" si="40"/>
        <v>184030.5</v>
      </c>
      <c r="L83" s="44">
        <f t="shared" si="28"/>
        <v>70969.5</v>
      </c>
      <c r="M83" s="47">
        <f t="shared" si="29"/>
        <v>65900.25</v>
      </c>
      <c r="N83" s="53">
        <f t="shared" si="30"/>
        <v>219515.25</v>
      </c>
      <c r="O83" s="47">
        <f t="shared" si="31"/>
        <v>35484.75</v>
      </c>
    </row>
    <row r="84" spans="1:15" ht="15" customHeight="1" x14ac:dyDescent="0.2">
      <c r="A84" s="7">
        <v>27</v>
      </c>
      <c r="B84" s="7">
        <v>145885</v>
      </c>
      <c r="C84" s="8">
        <v>2270</v>
      </c>
      <c r="D84" s="7">
        <v>5000</v>
      </c>
      <c r="E84" s="7">
        <f t="shared" si="36"/>
        <v>150885</v>
      </c>
      <c r="F84" s="56">
        <f t="shared" si="32"/>
        <v>259100</v>
      </c>
      <c r="G84" s="32"/>
      <c r="H84" s="7">
        <f t="shared" si="37"/>
        <v>108215</v>
      </c>
      <c r="I84" s="7">
        <f t="shared" si="38"/>
        <v>103215</v>
      </c>
      <c r="J84" s="40">
        <f t="shared" si="39"/>
        <v>30964.5</v>
      </c>
      <c r="K84" s="36">
        <f t="shared" si="40"/>
        <v>186849.5</v>
      </c>
      <c r="L84" s="44">
        <f t="shared" si="28"/>
        <v>72250.5</v>
      </c>
      <c r="M84" s="47">
        <f t="shared" si="29"/>
        <v>67089.75</v>
      </c>
      <c r="N84" s="53">
        <f t="shared" si="30"/>
        <v>222974.75</v>
      </c>
      <c r="O84" s="47">
        <f t="shared" si="31"/>
        <v>36125.25</v>
      </c>
    </row>
    <row r="85" spans="1:15" ht="15" customHeight="1" x14ac:dyDescent="0.2">
      <c r="A85" s="7">
        <v>28</v>
      </c>
      <c r="B85" s="7">
        <v>148155</v>
      </c>
      <c r="C85" s="8">
        <v>2270</v>
      </c>
      <c r="D85" s="7">
        <v>5000</v>
      </c>
      <c r="E85" s="7">
        <f t="shared" si="36"/>
        <v>153155</v>
      </c>
      <c r="F85" s="56">
        <f t="shared" si="32"/>
        <v>263200</v>
      </c>
      <c r="G85" s="32"/>
      <c r="H85" s="7">
        <f t="shared" si="37"/>
        <v>110045</v>
      </c>
      <c r="I85" s="7">
        <f t="shared" si="38"/>
        <v>105045</v>
      </c>
      <c r="J85" s="40">
        <f t="shared" si="39"/>
        <v>31513.5</v>
      </c>
      <c r="K85" s="36">
        <f t="shared" si="40"/>
        <v>189668.5</v>
      </c>
      <c r="L85" s="44">
        <f t="shared" si="28"/>
        <v>73531.5</v>
      </c>
      <c r="M85" s="47">
        <f t="shared" si="29"/>
        <v>68279.25</v>
      </c>
      <c r="N85" s="53">
        <f t="shared" si="30"/>
        <v>226434.25</v>
      </c>
      <c r="O85" s="47">
        <f t="shared" si="31"/>
        <v>36765.75</v>
      </c>
    </row>
    <row r="86" spans="1:15" ht="15" customHeight="1" x14ac:dyDescent="0.2">
      <c r="A86" s="7">
        <v>29</v>
      </c>
      <c r="B86" s="7">
        <v>150425</v>
      </c>
      <c r="C86" s="8">
        <v>2270</v>
      </c>
      <c r="D86" s="7">
        <v>5000</v>
      </c>
      <c r="E86" s="7">
        <f t="shared" si="36"/>
        <v>155425</v>
      </c>
      <c r="F86" s="56">
        <f t="shared" si="32"/>
        <v>267300</v>
      </c>
      <c r="G86" s="32"/>
      <c r="H86" s="7">
        <f t="shared" si="37"/>
        <v>111875</v>
      </c>
      <c r="I86" s="7">
        <f t="shared" si="38"/>
        <v>106875</v>
      </c>
      <c r="J86" s="40">
        <f t="shared" si="39"/>
        <v>32062.5</v>
      </c>
      <c r="K86" s="36">
        <f t="shared" si="40"/>
        <v>192487.5</v>
      </c>
      <c r="L86" s="44">
        <f t="shared" si="28"/>
        <v>74812.5</v>
      </c>
      <c r="M86" s="47">
        <f t="shared" si="29"/>
        <v>69468.75</v>
      </c>
      <c r="N86" s="53">
        <f t="shared" si="30"/>
        <v>229893.75</v>
      </c>
      <c r="O86" s="47">
        <f t="shared" si="31"/>
        <v>37406.25</v>
      </c>
    </row>
    <row r="87" spans="1:15" ht="15" customHeight="1" x14ac:dyDescent="0.2"/>
    <row r="88" spans="1:15" ht="15" customHeight="1" x14ac:dyDescent="0.2"/>
    <row r="89" spans="1:15" ht="15" customHeight="1" x14ac:dyDescent="0.2">
      <c r="H89" s="30"/>
    </row>
    <row r="90" spans="1:15" ht="15" customHeight="1" x14ac:dyDescent="0.2"/>
    <row r="91" spans="1:15" ht="15" customHeight="1" x14ac:dyDescent="0.2">
      <c r="A91" s="1" t="s">
        <v>0</v>
      </c>
      <c r="B91" s="2" t="s">
        <v>1</v>
      </c>
      <c r="C91" s="3"/>
      <c r="D91" s="22" t="s">
        <v>100</v>
      </c>
      <c r="E91" s="22" t="s">
        <v>68</v>
      </c>
      <c r="J91" s="41"/>
      <c r="K91" s="37"/>
      <c r="L91" s="45"/>
    </row>
    <row r="92" spans="1:15" ht="42.75" customHeight="1" x14ac:dyDescent="0.25">
      <c r="A92" s="4" t="s">
        <v>2</v>
      </c>
      <c r="B92" s="5" t="s">
        <v>3</v>
      </c>
      <c r="C92" s="6" t="s">
        <v>4</v>
      </c>
      <c r="D92" s="6" t="s">
        <v>54</v>
      </c>
      <c r="E92" s="23" t="s">
        <v>55</v>
      </c>
      <c r="F92" s="55" t="s">
        <v>129</v>
      </c>
      <c r="G92" s="26" t="s">
        <v>122</v>
      </c>
      <c r="H92" s="23" t="s">
        <v>7</v>
      </c>
      <c r="I92" s="4" t="s">
        <v>57</v>
      </c>
      <c r="J92" s="12" t="s">
        <v>58</v>
      </c>
      <c r="K92" s="34" t="s">
        <v>121</v>
      </c>
      <c r="L92" s="43" t="s">
        <v>120</v>
      </c>
      <c r="M92" s="49" t="s">
        <v>126</v>
      </c>
      <c r="N92" s="52" t="s">
        <v>128</v>
      </c>
      <c r="O92" s="49" t="s">
        <v>127</v>
      </c>
    </row>
    <row r="93" spans="1:15" ht="15" customHeight="1" x14ac:dyDescent="0.2">
      <c r="A93" s="7">
        <v>1</v>
      </c>
      <c r="B93" s="7">
        <v>80295</v>
      </c>
      <c r="C93" s="8">
        <v>2270</v>
      </c>
      <c r="D93" s="7">
        <v>5000</v>
      </c>
      <c r="E93" s="7">
        <f>B93+D93</f>
        <v>85295</v>
      </c>
      <c r="F93" s="56">
        <v>140640</v>
      </c>
      <c r="G93" s="32"/>
      <c r="H93" s="7">
        <f>F93-E93</f>
        <v>55345</v>
      </c>
      <c r="I93" s="7">
        <f>H93-5000</f>
        <v>50345</v>
      </c>
      <c r="J93" s="40">
        <f>I93*30%</f>
        <v>15103.5</v>
      </c>
      <c r="K93" s="36">
        <f>E93+5000+J93</f>
        <v>105398.5</v>
      </c>
      <c r="L93" s="44">
        <f>F93-K93</f>
        <v>35241.5</v>
      </c>
      <c r="M93" s="47">
        <f>$I93*65%</f>
        <v>32724.25</v>
      </c>
      <c r="N93" s="53">
        <f>$E93+5000+$M93</f>
        <v>123019.25</v>
      </c>
      <c r="O93" s="47">
        <f>$F93-$N93</f>
        <v>17620.75</v>
      </c>
    </row>
    <row r="94" spans="1:15" ht="15" customHeight="1" x14ac:dyDescent="0.2">
      <c r="A94" s="7">
        <v>2</v>
      </c>
      <c r="B94" s="7">
        <f>B93+2270</f>
        <v>82565</v>
      </c>
      <c r="C94" s="8">
        <v>2270</v>
      </c>
      <c r="D94" s="7">
        <v>5000</v>
      </c>
      <c r="E94" s="7">
        <f t="shared" ref="E94" si="41">B94+D94</f>
        <v>87565</v>
      </c>
      <c r="F94" s="56">
        <f>F93+4100</f>
        <v>144740</v>
      </c>
      <c r="G94" s="32"/>
      <c r="H94" s="7">
        <f t="shared" ref="H94:H95" si="42">F94-E94</f>
        <v>57175</v>
      </c>
      <c r="I94" s="7">
        <f t="shared" ref="I94:I112" si="43">H94-5000</f>
        <v>52175</v>
      </c>
      <c r="J94" s="40">
        <f t="shared" ref="J94:J112" si="44">I94*30%</f>
        <v>15652.5</v>
      </c>
      <c r="K94" s="36">
        <f t="shared" ref="K94:K95" si="45">E94+5000+J94</f>
        <v>108217.5</v>
      </c>
      <c r="L94" s="44">
        <f t="shared" ref="L94:L112" si="46">F94-K94</f>
        <v>36522.5</v>
      </c>
      <c r="M94" s="47">
        <f t="shared" ref="M94:M112" si="47">$I94*65%</f>
        <v>33913.75</v>
      </c>
      <c r="N94" s="53">
        <f t="shared" ref="N94:N112" si="48">$E94+5000+$M94</f>
        <v>126478.75</v>
      </c>
      <c r="O94" s="47">
        <f t="shared" ref="O94:O112" si="49">$F94-$N94</f>
        <v>18261.25</v>
      </c>
    </row>
    <row r="95" spans="1:15" ht="15" customHeight="1" x14ac:dyDescent="0.2">
      <c r="A95" s="7">
        <v>3</v>
      </c>
      <c r="B95" s="7">
        <f t="shared" ref="B95:B112" si="50">B94+2270</f>
        <v>84835</v>
      </c>
      <c r="C95" s="8">
        <v>2270</v>
      </c>
      <c r="D95" s="7">
        <v>5000</v>
      </c>
      <c r="E95" s="7">
        <f t="shared" ref="E95:E112" si="51">B95+D95</f>
        <v>89835</v>
      </c>
      <c r="F95" s="56">
        <f t="shared" ref="F95:F112" si="52">F94+4100</f>
        <v>148840</v>
      </c>
      <c r="G95" s="32"/>
      <c r="H95" s="7">
        <f t="shared" si="42"/>
        <v>59005</v>
      </c>
      <c r="I95" s="7">
        <f t="shared" si="43"/>
        <v>54005</v>
      </c>
      <c r="J95" s="40">
        <f t="shared" si="44"/>
        <v>16201.5</v>
      </c>
      <c r="K95" s="36">
        <f t="shared" si="45"/>
        <v>111036.5</v>
      </c>
      <c r="L95" s="44">
        <f t="shared" si="46"/>
        <v>37803.5</v>
      </c>
      <c r="M95" s="47">
        <f t="shared" si="47"/>
        <v>35103.25</v>
      </c>
      <c r="N95" s="53">
        <f t="shared" si="48"/>
        <v>129938.25</v>
      </c>
      <c r="O95" s="47">
        <f t="shared" si="49"/>
        <v>18901.75</v>
      </c>
    </row>
    <row r="96" spans="1:15" ht="15" customHeight="1" x14ac:dyDescent="0.2">
      <c r="A96" s="7">
        <v>4</v>
      </c>
      <c r="B96" s="7">
        <f t="shared" si="50"/>
        <v>87105</v>
      </c>
      <c r="C96" s="8">
        <v>2270</v>
      </c>
      <c r="D96" s="7">
        <v>5000</v>
      </c>
      <c r="E96" s="7">
        <f t="shared" si="51"/>
        <v>92105</v>
      </c>
      <c r="F96" s="56">
        <f t="shared" si="52"/>
        <v>152940</v>
      </c>
      <c r="G96" s="32"/>
      <c r="H96" s="7">
        <f t="shared" ref="H96:H112" si="53">F96-E96</f>
        <v>60835</v>
      </c>
      <c r="I96" s="7">
        <f t="shared" si="43"/>
        <v>55835</v>
      </c>
      <c r="J96" s="40">
        <f t="shared" si="44"/>
        <v>16750.5</v>
      </c>
      <c r="K96" s="36">
        <f t="shared" ref="K96:K112" si="54">E96+5000+J96</f>
        <v>113855.5</v>
      </c>
      <c r="L96" s="44">
        <f t="shared" si="46"/>
        <v>39084.5</v>
      </c>
      <c r="M96" s="47">
        <f t="shared" si="47"/>
        <v>36292.75</v>
      </c>
      <c r="N96" s="53">
        <f t="shared" si="48"/>
        <v>133397.75</v>
      </c>
      <c r="O96" s="47">
        <f t="shared" si="49"/>
        <v>19542.25</v>
      </c>
    </row>
    <row r="97" spans="1:15" ht="15" customHeight="1" x14ac:dyDescent="0.2">
      <c r="A97" s="7">
        <v>5</v>
      </c>
      <c r="B97" s="7">
        <f t="shared" si="50"/>
        <v>89375</v>
      </c>
      <c r="C97" s="8">
        <v>2270</v>
      </c>
      <c r="D97" s="7">
        <v>5000</v>
      </c>
      <c r="E97" s="7">
        <f t="shared" si="51"/>
        <v>94375</v>
      </c>
      <c r="F97" s="56">
        <f t="shared" si="52"/>
        <v>157040</v>
      </c>
      <c r="G97" s="32"/>
      <c r="H97" s="7">
        <f t="shared" si="53"/>
        <v>62665</v>
      </c>
      <c r="I97" s="7">
        <f t="shared" si="43"/>
        <v>57665</v>
      </c>
      <c r="J97" s="40">
        <f t="shared" si="44"/>
        <v>17299.5</v>
      </c>
      <c r="K97" s="36">
        <f t="shared" si="54"/>
        <v>116674.5</v>
      </c>
      <c r="L97" s="44">
        <f t="shared" si="46"/>
        <v>40365.5</v>
      </c>
      <c r="M97" s="47">
        <f t="shared" si="47"/>
        <v>37482.25</v>
      </c>
      <c r="N97" s="53">
        <f t="shared" si="48"/>
        <v>136857.25</v>
      </c>
      <c r="O97" s="47">
        <f t="shared" si="49"/>
        <v>20182.75</v>
      </c>
    </row>
    <row r="98" spans="1:15" ht="15" customHeight="1" x14ac:dyDescent="0.2">
      <c r="A98" s="7">
        <v>6</v>
      </c>
      <c r="B98" s="7">
        <f t="shared" si="50"/>
        <v>91645</v>
      </c>
      <c r="C98" s="8">
        <v>2270</v>
      </c>
      <c r="D98" s="7">
        <v>5000</v>
      </c>
      <c r="E98" s="7">
        <f t="shared" si="51"/>
        <v>96645</v>
      </c>
      <c r="F98" s="56">
        <f t="shared" si="52"/>
        <v>161140</v>
      </c>
      <c r="G98" s="32"/>
      <c r="H98" s="7">
        <f t="shared" si="53"/>
        <v>64495</v>
      </c>
      <c r="I98" s="7">
        <f t="shared" si="43"/>
        <v>59495</v>
      </c>
      <c r="J98" s="40">
        <f t="shared" si="44"/>
        <v>17848.5</v>
      </c>
      <c r="K98" s="36">
        <f t="shared" si="54"/>
        <v>119493.5</v>
      </c>
      <c r="L98" s="44">
        <f t="shared" si="46"/>
        <v>41646.5</v>
      </c>
      <c r="M98" s="47">
        <f t="shared" si="47"/>
        <v>38671.75</v>
      </c>
      <c r="N98" s="53">
        <f t="shared" si="48"/>
        <v>140316.75</v>
      </c>
      <c r="O98" s="47">
        <f t="shared" si="49"/>
        <v>20823.25</v>
      </c>
    </row>
    <row r="99" spans="1:15" ht="15" customHeight="1" x14ac:dyDescent="0.2">
      <c r="A99" s="7">
        <v>7</v>
      </c>
      <c r="B99" s="7">
        <f t="shared" si="50"/>
        <v>93915</v>
      </c>
      <c r="C99" s="8">
        <v>2270</v>
      </c>
      <c r="D99" s="7">
        <v>5000</v>
      </c>
      <c r="E99" s="7">
        <f t="shared" si="51"/>
        <v>98915</v>
      </c>
      <c r="F99" s="56">
        <f t="shared" si="52"/>
        <v>165240</v>
      </c>
      <c r="G99" s="32"/>
      <c r="H99" s="7">
        <f t="shared" si="53"/>
        <v>66325</v>
      </c>
      <c r="I99" s="7">
        <f t="shared" si="43"/>
        <v>61325</v>
      </c>
      <c r="J99" s="40">
        <f t="shared" si="44"/>
        <v>18397.5</v>
      </c>
      <c r="K99" s="36">
        <f t="shared" si="54"/>
        <v>122312.5</v>
      </c>
      <c r="L99" s="44">
        <f t="shared" si="46"/>
        <v>42927.5</v>
      </c>
      <c r="M99" s="47">
        <f t="shared" si="47"/>
        <v>39861.25</v>
      </c>
      <c r="N99" s="53">
        <f t="shared" si="48"/>
        <v>143776.25</v>
      </c>
      <c r="O99" s="47">
        <f t="shared" si="49"/>
        <v>21463.75</v>
      </c>
    </row>
    <row r="100" spans="1:15" ht="15" customHeight="1" x14ac:dyDescent="0.2">
      <c r="A100" s="7">
        <v>8</v>
      </c>
      <c r="B100" s="7">
        <f t="shared" si="50"/>
        <v>96185</v>
      </c>
      <c r="C100" s="8">
        <v>2270</v>
      </c>
      <c r="D100" s="7">
        <v>5000</v>
      </c>
      <c r="E100" s="7">
        <f t="shared" si="51"/>
        <v>101185</v>
      </c>
      <c r="F100" s="56">
        <f t="shared" si="52"/>
        <v>169340</v>
      </c>
      <c r="G100" s="32"/>
      <c r="H100" s="7">
        <f t="shared" si="53"/>
        <v>68155</v>
      </c>
      <c r="I100" s="7">
        <f t="shared" si="43"/>
        <v>63155</v>
      </c>
      <c r="J100" s="40">
        <f t="shared" si="44"/>
        <v>18946.5</v>
      </c>
      <c r="K100" s="36">
        <f t="shared" si="54"/>
        <v>125131.5</v>
      </c>
      <c r="L100" s="44">
        <f t="shared" si="46"/>
        <v>44208.5</v>
      </c>
      <c r="M100" s="47">
        <f t="shared" si="47"/>
        <v>41050.75</v>
      </c>
      <c r="N100" s="53">
        <f t="shared" si="48"/>
        <v>147235.75</v>
      </c>
      <c r="O100" s="47">
        <f t="shared" si="49"/>
        <v>22104.25</v>
      </c>
    </row>
    <row r="101" spans="1:15" ht="15" customHeight="1" x14ac:dyDescent="0.2">
      <c r="A101" s="7">
        <v>9</v>
      </c>
      <c r="B101" s="7">
        <f t="shared" si="50"/>
        <v>98455</v>
      </c>
      <c r="C101" s="8">
        <v>2270</v>
      </c>
      <c r="D101" s="7">
        <v>5000</v>
      </c>
      <c r="E101" s="7">
        <f t="shared" si="51"/>
        <v>103455</v>
      </c>
      <c r="F101" s="56">
        <f t="shared" si="52"/>
        <v>173440</v>
      </c>
      <c r="G101" s="32"/>
      <c r="H101" s="7">
        <f t="shared" si="53"/>
        <v>69985</v>
      </c>
      <c r="I101" s="7">
        <f t="shared" si="43"/>
        <v>64985</v>
      </c>
      <c r="J101" s="40">
        <f t="shared" si="44"/>
        <v>19495.5</v>
      </c>
      <c r="K101" s="36">
        <f t="shared" si="54"/>
        <v>127950.5</v>
      </c>
      <c r="L101" s="44">
        <f t="shared" si="46"/>
        <v>45489.5</v>
      </c>
      <c r="M101" s="47">
        <f t="shared" si="47"/>
        <v>42240.25</v>
      </c>
      <c r="N101" s="53">
        <f t="shared" si="48"/>
        <v>150695.25</v>
      </c>
      <c r="O101" s="47">
        <f t="shared" si="49"/>
        <v>22744.75</v>
      </c>
    </row>
    <row r="102" spans="1:15" ht="15" customHeight="1" x14ac:dyDescent="0.2">
      <c r="A102" s="7">
        <v>10</v>
      </c>
      <c r="B102" s="7">
        <f t="shared" si="50"/>
        <v>100725</v>
      </c>
      <c r="C102" s="8">
        <v>2270</v>
      </c>
      <c r="D102" s="7">
        <v>5000</v>
      </c>
      <c r="E102" s="7">
        <f t="shared" si="51"/>
        <v>105725</v>
      </c>
      <c r="F102" s="56">
        <f t="shared" si="52"/>
        <v>177540</v>
      </c>
      <c r="G102" s="32"/>
      <c r="H102" s="7">
        <f t="shared" si="53"/>
        <v>71815</v>
      </c>
      <c r="I102" s="7">
        <f t="shared" si="43"/>
        <v>66815</v>
      </c>
      <c r="J102" s="40">
        <f t="shared" si="44"/>
        <v>20044.5</v>
      </c>
      <c r="K102" s="36">
        <f t="shared" si="54"/>
        <v>130769.5</v>
      </c>
      <c r="L102" s="44">
        <f t="shared" si="46"/>
        <v>46770.5</v>
      </c>
      <c r="M102" s="47">
        <f t="shared" si="47"/>
        <v>43429.75</v>
      </c>
      <c r="N102" s="53">
        <f t="shared" si="48"/>
        <v>154154.75</v>
      </c>
      <c r="O102" s="47">
        <f t="shared" si="49"/>
        <v>23385.25</v>
      </c>
    </row>
    <row r="103" spans="1:15" ht="15" customHeight="1" x14ac:dyDescent="0.2">
      <c r="A103" s="7">
        <v>11</v>
      </c>
      <c r="B103" s="7">
        <f t="shared" si="50"/>
        <v>102995</v>
      </c>
      <c r="C103" s="8">
        <v>2270</v>
      </c>
      <c r="D103" s="7">
        <v>5000</v>
      </c>
      <c r="E103" s="7">
        <f t="shared" si="51"/>
        <v>107995</v>
      </c>
      <c r="F103" s="56">
        <f t="shared" si="52"/>
        <v>181640</v>
      </c>
      <c r="G103" s="32"/>
      <c r="H103" s="7">
        <f t="shared" si="53"/>
        <v>73645</v>
      </c>
      <c r="I103" s="7">
        <f t="shared" si="43"/>
        <v>68645</v>
      </c>
      <c r="J103" s="40">
        <f t="shared" si="44"/>
        <v>20593.5</v>
      </c>
      <c r="K103" s="36">
        <f t="shared" si="54"/>
        <v>133588.5</v>
      </c>
      <c r="L103" s="44">
        <f t="shared" si="46"/>
        <v>48051.5</v>
      </c>
      <c r="M103" s="47">
        <f t="shared" si="47"/>
        <v>44619.25</v>
      </c>
      <c r="N103" s="53">
        <f t="shared" si="48"/>
        <v>157614.25</v>
      </c>
      <c r="O103" s="47">
        <f t="shared" si="49"/>
        <v>24025.75</v>
      </c>
    </row>
    <row r="104" spans="1:15" ht="15" customHeight="1" x14ac:dyDescent="0.2">
      <c r="A104" s="7">
        <v>12</v>
      </c>
      <c r="B104" s="7">
        <f t="shared" si="50"/>
        <v>105265</v>
      </c>
      <c r="C104" s="8">
        <v>2270</v>
      </c>
      <c r="D104" s="7">
        <v>5000</v>
      </c>
      <c r="E104" s="7">
        <f t="shared" si="51"/>
        <v>110265</v>
      </c>
      <c r="F104" s="56">
        <f t="shared" si="52"/>
        <v>185740</v>
      </c>
      <c r="G104" s="32"/>
      <c r="H104" s="7">
        <f t="shared" si="53"/>
        <v>75475</v>
      </c>
      <c r="I104" s="7">
        <f t="shared" si="43"/>
        <v>70475</v>
      </c>
      <c r="J104" s="40">
        <f t="shared" si="44"/>
        <v>21142.5</v>
      </c>
      <c r="K104" s="36">
        <f t="shared" si="54"/>
        <v>136407.5</v>
      </c>
      <c r="L104" s="44">
        <f t="shared" si="46"/>
        <v>49332.5</v>
      </c>
      <c r="M104" s="47">
        <f t="shared" si="47"/>
        <v>45808.75</v>
      </c>
      <c r="N104" s="53">
        <f t="shared" si="48"/>
        <v>161073.75</v>
      </c>
      <c r="O104" s="47">
        <f t="shared" si="49"/>
        <v>24666.25</v>
      </c>
    </row>
    <row r="105" spans="1:15" ht="15" customHeight="1" x14ac:dyDescent="0.2">
      <c r="A105" s="7">
        <v>13</v>
      </c>
      <c r="B105" s="7">
        <f t="shared" si="50"/>
        <v>107535</v>
      </c>
      <c r="C105" s="8">
        <v>2270</v>
      </c>
      <c r="D105" s="7">
        <v>5000</v>
      </c>
      <c r="E105" s="7">
        <f t="shared" si="51"/>
        <v>112535</v>
      </c>
      <c r="F105" s="56">
        <f t="shared" si="52"/>
        <v>189840</v>
      </c>
      <c r="G105" s="32"/>
      <c r="H105" s="7">
        <f t="shared" si="53"/>
        <v>77305</v>
      </c>
      <c r="I105" s="7">
        <f t="shared" si="43"/>
        <v>72305</v>
      </c>
      <c r="J105" s="40">
        <f t="shared" si="44"/>
        <v>21691.5</v>
      </c>
      <c r="K105" s="36">
        <f t="shared" si="54"/>
        <v>139226.5</v>
      </c>
      <c r="L105" s="44">
        <f t="shared" si="46"/>
        <v>50613.5</v>
      </c>
      <c r="M105" s="47">
        <f t="shared" si="47"/>
        <v>46998.25</v>
      </c>
      <c r="N105" s="53">
        <f t="shared" si="48"/>
        <v>164533.25</v>
      </c>
      <c r="O105" s="47">
        <f t="shared" si="49"/>
        <v>25306.75</v>
      </c>
    </row>
    <row r="106" spans="1:15" ht="15" customHeight="1" x14ac:dyDescent="0.2">
      <c r="A106" s="7">
        <v>14</v>
      </c>
      <c r="B106" s="7">
        <f t="shared" si="50"/>
        <v>109805</v>
      </c>
      <c r="C106" s="8">
        <v>2270</v>
      </c>
      <c r="D106" s="7">
        <v>5000</v>
      </c>
      <c r="E106" s="7">
        <f t="shared" si="51"/>
        <v>114805</v>
      </c>
      <c r="F106" s="56">
        <f t="shared" si="52"/>
        <v>193940</v>
      </c>
      <c r="G106" s="32"/>
      <c r="H106" s="7">
        <f t="shared" si="53"/>
        <v>79135</v>
      </c>
      <c r="I106" s="7">
        <f t="shared" si="43"/>
        <v>74135</v>
      </c>
      <c r="J106" s="40">
        <f t="shared" si="44"/>
        <v>22240.5</v>
      </c>
      <c r="K106" s="36">
        <f t="shared" si="54"/>
        <v>142045.5</v>
      </c>
      <c r="L106" s="44">
        <f t="shared" si="46"/>
        <v>51894.5</v>
      </c>
      <c r="M106" s="47">
        <f t="shared" si="47"/>
        <v>48187.75</v>
      </c>
      <c r="N106" s="53">
        <f t="shared" si="48"/>
        <v>167992.75</v>
      </c>
      <c r="O106" s="47">
        <f t="shared" si="49"/>
        <v>25947.25</v>
      </c>
    </row>
    <row r="107" spans="1:15" ht="15" customHeight="1" x14ac:dyDescent="0.2">
      <c r="A107" s="7">
        <v>15</v>
      </c>
      <c r="B107" s="7">
        <f t="shared" si="50"/>
        <v>112075</v>
      </c>
      <c r="C107" s="8">
        <v>2270</v>
      </c>
      <c r="D107" s="7">
        <v>5000</v>
      </c>
      <c r="E107" s="7">
        <f t="shared" si="51"/>
        <v>117075</v>
      </c>
      <c r="F107" s="56">
        <f t="shared" si="52"/>
        <v>198040</v>
      </c>
      <c r="G107" s="32"/>
      <c r="H107" s="7">
        <f t="shared" si="53"/>
        <v>80965</v>
      </c>
      <c r="I107" s="7">
        <f t="shared" si="43"/>
        <v>75965</v>
      </c>
      <c r="J107" s="40">
        <f t="shared" si="44"/>
        <v>22789.5</v>
      </c>
      <c r="K107" s="36">
        <f t="shared" si="54"/>
        <v>144864.5</v>
      </c>
      <c r="L107" s="44">
        <f t="shared" si="46"/>
        <v>53175.5</v>
      </c>
      <c r="M107" s="47">
        <f t="shared" si="47"/>
        <v>49377.25</v>
      </c>
      <c r="N107" s="53">
        <f t="shared" si="48"/>
        <v>171452.25</v>
      </c>
      <c r="O107" s="47">
        <f t="shared" si="49"/>
        <v>26587.75</v>
      </c>
    </row>
    <row r="108" spans="1:15" ht="15" customHeight="1" x14ac:dyDescent="0.2">
      <c r="A108" s="7">
        <v>16</v>
      </c>
      <c r="B108" s="7">
        <f t="shared" si="50"/>
        <v>114345</v>
      </c>
      <c r="C108" s="8">
        <v>2270</v>
      </c>
      <c r="D108" s="7">
        <v>5000</v>
      </c>
      <c r="E108" s="7">
        <f t="shared" si="51"/>
        <v>119345</v>
      </c>
      <c r="F108" s="56">
        <f t="shared" si="52"/>
        <v>202140</v>
      </c>
      <c r="G108" s="32"/>
      <c r="H108" s="7">
        <f t="shared" si="53"/>
        <v>82795</v>
      </c>
      <c r="I108" s="7">
        <f t="shared" si="43"/>
        <v>77795</v>
      </c>
      <c r="J108" s="40">
        <f t="shared" si="44"/>
        <v>23338.5</v>
      </c>
      <c r="K108" s="36">
        <f t="shared" si="54"/>
        <v>147683.5</v>
      </c>
      <c r="L108" s="44">
        <f t="shared" si="46"/>
        <v>54456.5</v>
      </c>
      <c r="M108" s="47">
        <f t="shared" si="47"/>
        <v>50566.75</v>
      </c>
      <c r="N108" s="53">
        <f t="shared" si="48"/>
        <v>174911.75</v>
      </c>
      <c r="O108" s="47">
        <f t="shared" si="49"/>
        <v>27228.25</v>
      </c>
    </row>
    <row r="109" spans="1:15" ht="15" customHeight="1" x14ac:dyDescent="0.2">
      <c r="A109" s="7">
        <v>17</v>
      </c>
      <c r="B109" s="7">
        <f t="shared" si="50"/>
        <v>116615</v>
      </c>
      <c r="C109" s="8">
        <v>2270</v>
      </c>
      <c r="D109" s="7">
        <v>5000</v>
      </c>
      <c r="E109" s="7">
        <f t="shared" si="51"/>
        <v>121615</v>
      </c>
      <c r="F109" s="56">
        <f t="shared" si="52"/>
        <v>206240</v>
      </c>
      <c r="G109" s="32"/>
      <c r="H109" s="7">
        <f t="shared" si="53"/>
        <v>84625</v>
      </c>
      <c r="I109" s="7">
        <f t="shared" si="43"/>
        <v>79625</v>
      </c>
      <c r="J109" s="40">
        <f t="shared" si="44"/>
        <v>23887.5</v>
      </c>
      <c r="K109" s="36">
        <f t="shared" si="54"/>
        <v>150502.5</v>
      </c>
      <c r="L109" s="44">
        <f t="shared" si="46"/>
        <v>55737.5</v>
      </c>
      <c r="M109" s="47">
        <f t="shared" si="47"/>
        <v>51756.25</v>
      </c>
      <c r="N109" s="53">
        <f t="shared" si="48"/>
        <v>178371.25</v>
      </c>
      <c r="O109" s="47">
        <f t="shared" si="49"/>
        <v>27868.75</v>
      </c>
    </row>
    <row r="110" spans="1:15" ht="15" customHeight="1" x14ac:dyDescent="0.2">
      <c r="A110" s="7">
        <v>18</v>
      </c>
      <c r="B110" s="7">
        <f t="shared" si="50"/>
        <v>118885</v>
      </c>
      <c r="C110" s="8">
        <v>2270</v>
      </c>
      <c r="D110" s="7">
        <v>5000</v>
      </c>
      <c r="E110" s="7">
        <f t="shared" si="51"/>
        <v>123885</v>
      </c>
      <c r="F110" s="56">
        <f t="shared" si="52"/>
        <v>210340</v>
      </c>
      <c r="G110" s="32"/>
      <c r="H110" s="7">
        <f t="shared" si="53"/>
        <v>86455</v>
      </c>
      <c r="I110" s="7">
        <f t="shared" si="43"/>
        <v>81455</v>
      </c>
      <c r="J110" s="40">
        <f t="shared" si="44"/>
        <v>24436.5</v>
      </c>
      <c r="K110" s="36">
        <f t="shared" si="54"/>
        <v>153321.5</v>
      </c>
      <c r="L110" s="44">
        <f t="shared" si="46"/>
        <v>57018.5</v>
      </c>
      <c r="M110" s="47">
        <f t="shared" si="47"/>
        <v>52945.75</v>
      </c>
      <c r="N110" s="53">
        <f t="shared" si="48"/>
        <v>181830.75</v>
      </c>
      <c r="O110" s="47">
        <f t="shared" si="49"/>
        <v>28509.25</v>
      </c>
    </row>
    <row r="111" spans="1:15" ht="15" customHeight="1" x14ac:dyDescent="0.2">
      <c r="A111" s="7">
        <v>19</v>
      </c>
      <c r="B111" s="7">
        <f t="shared" si="50"/>
        <v>121155</v>
      </c>
      <c r="C111" s="8">
        <v>2270</v>
      </c>
      <c r="D111" s="7">
        <v>5000</v>
      </c>
      <c r="E111" s="7">
        <f t="shared" si="51"/>
        <v>126155</v>
      </c>
      <c r="F111" s="56">
        <f t="shared" si="52"/>
        <v>214440</v>
      </c>
      <c r="G111" s="32"/>
      <c r="H111" s="7">
        <f t="shared" si="53"/>
        <v>88285</v>
      </c>
      <c r="I111" s="7">
        <f t="shared" si="43"/>
        <v>83285</v>
      </c>
      <c r="J111" s="40">
        <f t="shared" si="44"/>
        <v>24985.5</v>
      </c>
      <c r="K111" s="36">
        <f t="shared" si="54"/>
        <v>156140.5</v>
      </c>
      <c r="L111" s="44">
        <f t="shared" si="46"/>
        <v>58299.5</v>
      </c>
      <c r="M111" s="47">
        <f t="shared" si="47"/>
        <v>54135.25</v>
      </c>
      <c r="N111" s="53">
        <f t="shared" si="48"/>
        <v>185290.25</v>
      </c>
      <c r="O111" s="47">
        <f t="shared" si="49"/>
        <v>29149.75</v>
      </c>
    </row>
    <row r="112" spans="1:15" ht="15" customHeight="1" x14ac:dyDescent="0.2">
      <c r="A112" s="7">
        <v>20</v>
      </c>
      <c r="B112" s="7">
        <f t="shared" si="50"/>
        <v>123425</v>
      </c>
      <c r="C112" s="8">
        <v>2270</v>
      </c>
      <c r="D112" s="7">
        <v>5000</v>
      </c>
      <c r="E112" s="7">
        <f t="shared" si="51"/>
        <v>128425</v>
      </c>
      <c r="F112" s="56">
        <f t="shared" si="52"/>
        <v>218540</v>
      </c>
      <c r="G112" s="32"/>
      <c r="H112" s="7">
        <f t="shared" si="53"/>
        <v>90115</v>
      </c>
      <c r="I112" s="7">
        <f t="shared" si="43"/>
        <v>85115</v>
      </c>
      <c r="J112" s="40">
        <f t="shared" si="44"/>
        <v>25534.5</v>
      </c>
      <c r="K112" s="36">
        <f t="shared" si="54"/>
        <v>158959.5</v>
      </c>
      <c r="L112" s="44">
        <f t="shared" si="46"/>
        <v>59580.5</v>
      </c>
      <c r="M112" s="47">
        <f t="shared" si="47"/>
        <v>55324.75</v>
      </c>
      <c r="N112" s="53">
        <f t="shared" si="48"/>
        <v>188749.75</v>
      </c>
      <c r="O112" s="47">
        <f t="shared" si="49"/>
        <v>29790.25</v>
      </c>
    </row>
    <row r="113" spans="1:15" ht="15" customHeight="1" x14ac:dyDescent="0.2"/>
    <row r="114" spans="1:15" ht="15" customHeight="1" x14ac:dyDescent="0.2"/>
    <row r="115" spans="1:15" ht="15" customHeight="1" x14ac:dyDescent="0.2"/>
    <row r="116" spans="1:15" ht="15" customHeight="1" x14ac:dyDescent="0.2"/>
    <row r="117" spans="1:15" ht="15" customHeight="1" x14ac:dyDescent="0.2">
      <c r="A117" s="1" t="s">
        <v>15</v>
      </c>
      <c r="B117" s="2" t="s">
        <v>16</v>
      </c>
      <c r="C117" s="3"/>
      <c r="D117" s="22" t="s">
        <v>101</v>
      </c>
      <c r="E117" s="16" t="s">
        <v>102</v>
      </c>
      <c r="J117" s="41"/>
      <c r="K117" s="37"/>
      <c r="L117" s="45"/>
    </row>
    <row r="118" spans="1:15" ht="15" customHeight="1" x14ac:dyDescent="0.2">
      <c r="A118" s="1"/>
      <c r="B118" s="2"/>
      <c r="C118" s="3"/>
      <c r="D118" s="22" t="s">
        <v>69</v>
      </c>
      <c r="E118" s="22" t="s">
        <v>71</v>
      </c>
      <c r="J118" s="41"/>
      <c r="K118" s="37"/>
      <c r="L118" s="45"/>
    </row>
    <row r="119" spans="1:15" ht="38.25" customHeight="1" x14ac:dyDescent="0.25">
      <c r="A119" s="4" t="s">
        <v>2</v>
      </c>
      <c r="B119" s="5" t="s">
        <v>3</v>
      </c>
      <c r="C119" s="6" t="s">
        <v>4</v>
      </c>
      <c r="D119" s="6" t="s">
        <v>54</v>
      </c>
      <c r="E119" s="23" t="s">
        <v>55</v>
      </c>
      <c r="F119" s="55" t="s">
        <v>129</v>
      </c>
      <c r="G119" s="26" t="s">
        <v>122</v>
      </c>
      <c r="H119" s="23" t="s">
        <v>7</v>
      </c>
      <c r="I119" s="4" t="s">
        <v>57</v>
      </c>
      <c r="J119" s="12" t="s">
        <v>58</v>
      </c>
      <c r="K119" s="34" t="s">
        <v>121</v>
      </c>
      <c r="L119" s="43" t="s">
        <v>120</v>
      </c>
      <c r="M119" s="49" t="s">
        <v>126</v>
      </c>
      <c r="N119" s="52" t="s">
        <v>128</v>
      </c>
      <c r="O119" s="49" t="s">
        <v>127</v>
      </c>
    </row>
    <row r="120" spans="1:15" ht="15" customHeight="1" x14ac:dyDescent="0.2">
      <c r="A120" s="7">
        <v>12</v>
      </c>
      <c r="B120" s="7">
        <v>68835</v>
      </c>
      <c r="C120" s="8">
        <v>1910</v>
      </c>
      <c r="D120" s="7">
        <v>5000</v>
      </c>
      <c r="E120" s="7">
        <f>B120+D120</f>
        <v>73835</v>
      </c>
      <c r="F120" s="56">
        <v>119940</v>
      </c>
      <c r="G120" s="32"/>
      <c r="H120" s="7">
        <f>F120-E120</f>
        <v>46105</v>
      </c>
      <c r="I120" s="7">
        <f>H120-5000</f>
        <v>41105</v>
      </c>
      <c r="J120" s="40">
        <f>I120*30%</f>
        <v>12331.5</v>
      </c>
      <c r="K120" s="36">
        <f>E120+5000+J120</f>
        <v>91166.5</v>
      </c>
      <c r="L120" s="44">
        <f>F120-K120</f>
        <v>28773.5</v>
      </c>
      <c r="M120" s="47">
        <f>$I120*65%</f>
        <v>26718.25</v>
      </c>
      <c r="N120" s="53">
        <f>$E120+5000+$M120</f>
        <v>105553.25</v>
      </c>
      <c r="O120" s="47">
        <f>$F120-$N120</f>
        <v>14386.75</v>
      </c>
    </row>
    <row r="121" spans="1:15" ht="15" customHeight="1" x14ac:dyDescent="0.2">
      <c r="A121" s="7">
        <v>13</v>
      </c>
      <c r="B121" s="7">
        <v>70745</v>
      </c>
      <c r="C121" s="8">
        <v>1910</v>
      </c>
      <c r="D121" s="7">
        <v>5000</v>
      </c>
      <c r="E121" s="7">
        <f t="shared" ref="E121:E122" si="55">B121+D121</f>
        <v>75745</v>
      </c>
      <c r="F121" s="56">
        <f>F120+3450</f>
        <v>123390</v>
      </c>
      <c r="G121" s="32"/>
      <c r="H121" s="7">
        <f t="shared" ref="H121:H122" si="56">F121-E121</f>
        <v>47645</v>
      </c>
      <c r="I121" s="7">
        <f t="shared" ref="I121:I134" si="57">H121-5000</f>
        <v>42645</v>
      </c>
      <c r="J121" s="40">
        <f t="shared" ref="J121:J134" si="58">I121*30%</f>
        <v>12793.5</v>
      </c>
      <c r="K121" s="36">
        <f t="shared" ref="K121:K122" si="59">E121+5000+J121</f>
        <v>93538.5</v>
      </c>
      <c r="L121" s="44">
        <f t="shared" ref="L121:L145" si="60">F121-K121</f>
        <v>29851.5</v>
      </c>
      <c r="M121" s="47">
        <f t="shared" ref="M121:M145" si="61">$I121*65%</f>
        <v>27719.25</v>
      </c>
      <c r="N121" s="53">
        <f t="shared" ref="N121:N145" si="62">$E121+5000+$M121</f>
        <v>108464.25</v>
      </c>
      <c r="O121" s="47">
        <f t="shared" ref="O121:O145" si="63">$F121-$N121</f>
        <v>14925.75</v>
      </c>
    </row>
    <row r="122" spans="1:15" ht="15" customHeight="1" x14ac:dyDescent="0.2">
      <c r="A122" s="7">
        <v>14</v>
      </c>
      <c r="B122" s="7">
        <v>72655</v>
      </c>
      <c r="C122" s="8">
        <v>1910</v>
      </c>
      <c r="D122" s="7">
        <v>5000</v>
      </c>
      <c r="E122" s="7">
        <f t="shared" si="55"/>
        <v>77655</v>
      </c>
      <c r="F122" s="56">
        <f t="shared" ref="F122:F145" si="64">F121+3450</f>
        <v>126840</v>
      </c>
      <c r="G122" s="32"/>
      <c r="H122" s="7">
        <f t="shared" si="56"/>
        <v>49185</v>
      </c>
      <c r="I122" s="7">
        <f t="shared" si="57"/>
        <v>44185</v>
      </c>
      <c r="J122" s="40">
        <f t="shared" si="58"/>
        <v>13255.5</v>
      </c>
      <c r="K122" s="36">
        <f t="shared" si="59"/>
        <v>95910.5</v>
      </c>
      <c r="L122" s="44">
        <f t="shared" si="60"/>
        <v>30929.5</v>
      </c>
      <c r="M122" s="47">
        <f t="shared" si="61"/>
        <v>28720.25</v>
      </c>
      <c r="N122" s="53">
        <f t="shared" si="62"/>
        <v>111375.25</v>
      </c>
      <c r="O122" s="47">
        <f t="shared" si="63"/>
        <v>15464.75</v>
      </c>
    </row>
    <row r="123" spans="1:15" ht="15" customHeight="1" x14ac:dyDescent="0.2">
      <c r="A123" s="7">
        <v>15</v>
      </c>
      <c r="B123" s="7">
        <v>74565</v>
      </c>
      <c r="C123" s="8">
        <v>1910</v>
      </c>
      <c r="D123" s="7">
        <v>5000</v>
      </c>
      <c r="E123" s="7">
        <f t="shared" ref="E123:E134" si="65">B123+D123</f>
        <v>79565</v>
      </c>
      <c r="F123" s="56">
        <f t="shared" si="64"/>
        <v>130290</v>
      </c>
      <c r="G123" s="32"/>
      <c r="H123" s="7">
        <f t="shared" ref="H123:H134" si="66">F123-E123</f>
        <v>50725</v>
      </c>
      <c r="I123" s="7">
        <f t="shared" si="57"/>
        <v>45725</v>
      </c>
      <c r="J123" s="40">
        <f t="shared" si="58"/>
        <v>13717.5</v>
      </c>
      <c r="K123" s="36">
        <f t="shared" ref="K123:K134" si="67">E123+5000+J123</f>
        <v>98282.5</v>
      </c>
      <c r="L123" s="44">
        <f t="shared" si="60"/>
        <v>32007.5</v>
      </c>
      <c r="M123" s="47">
        <f t="shared" si="61"/>
        <v>29721.25</v>
      </c>
      <c r="N123" s="53">
        <f t="shared" si="62"/>
        <v>114286.25</v>
      </c>
      <c r="O123" s="47">
        <f t="shared" si="63"/>
        <v>16003.75</v>
      </c>
    </row>
    <row r="124" spans="1:15" ht="15" customHeight="1" x14ac:dyDescent="0.2">
      <c r="A124" s="7">
        <v>16</v>
      </c>
      <c r="B124" s="7">
        <v>76475</v>
      </c>
      <c r="C124" s="8">
        <v>1910</v>
      </c>
      <c r="D124" s="7">
        <v>5000</v>
      </c>
      <c r="E124" s="7">
        <f t="shared" si="65"/>
        <v>81475</v>
      </c>
      <c r="F124" s="56">
        <f t="shared" si="64"/>
        <v>133740</v>
      </c>
      <c r="G124" s="32"/>
      <c r="H124" s="7">
        <f t="shared" si="66"/>
        <v>52265</v>
      </c>
      <c r="I124" s="7">
        <f t="shared" si="57"/>
        <v>47265</v>
      </c>
      <c r="J124" s="40">
        <f t="shared" si="58"/>
        <v>14179.5</v>
      </c>
      <c r="K124" s="36">
        <f t="shared" si="67"/>
        <v>100654.5</v>
      </c>
      <c r="L124" s="44">
        <f t="shared" si="60"/>
        <v>33085.5</v>
      </c>
      <c r="M124" s="47">
        <f t="shared" si="61"/>
        <v>30722.25</v>
      </c>
      <c r="N124" s="53">
        <f t="shared" si="62"/>
        <v>117197.25</v>
      </c>
      <c r="O124" s="47">
        <f t="shared" si="63"/>
        <v>16542.75</v>
      </c>
    </row>
    <row r="125" spans="1:15" ht="15" customHeight="1" x14ac:dyDescent="0.2">
      <c r="A125" s="7">
        <v>17</v>
      </c>
      <c r="B125" s="7">
        <v>78385</v>
      </c>
      <c r="C125" s="8">
        <v>1910</v>
      </c>
      <c r="D125" s="7">
        <v>5000</v>
      </c>
      <c r="E125" s="7">
        <f t="shared" si="65"/>
        <v>83385</v>
      </c>
      <c r="F125" s="56">
        <f t="shared" si="64"/>
        <v>137190</v>
      </c>
      <c r="G125" s="32"/>
      <c r="H125" s="7">
        <f t="shared" si="66"/>
        <v>53805</v>
      </c>
      <c r="I125" s="7">
        <f t="shared" si="57"/>
        <v>48805</v>
      </c>
      <c r="J125" s="40">
        <f t="shared" si="58"/>
        <v>14641.5</v>
      </c>
      <c r="K125" s="38">
        <f t="shared" si="67"/>
        <v>103026.5</v>
      </c>
      <c r="L125" s="44">
        <f t="shared" si="60"/>
        <v>34163.5</v>
      </c>
      <c r="M125" s="47">
        <f t="shared" si="61"/>
        <v>31723.25</v>
      </c>
      <c r="N125" s="53">
        <f t="shared" si="62"/>
        <v>120108.25</v>
      </c>
      <c r="O125" s="47">
        <f t="shared" si="63"/>
        <v>17081.75</v>
      </c>
    </row>
    <row r="126" spans="1:15" ht="15" customHeight="1" x14ac:dyDescent="0.2">
      <c r="A126" s="7">
        <v>18</v>
      </c>
      <c r="B126" s="7">
        <v>80295</v>
      </c>
      <c r="C126" s="8">
        <v>1910</v>
      </c>
      <c r="D126" s="7">
        <v>5000</v>
      </c>
      <c r="E126" s="7">
        <f t="shared" si="65"/>
        <v>85295</v>
      </c>
      <c r="F126" s="56">
        <f t="shared" si="64"/>
        <v>140640</v>
      </c>
      <c r="G126" s="32"/>
      <c r="H126" s="7">
        <f t="shared" si="66"/>
        <v>55345</v>
      </c>
      <c r="I126" s="7">
        <f t="shared" si="57"/>
        <v>50345</v>
      </c>
      <c r="J126" s="40">
        <f t="shared" si="58"/>
        <v>15103.5</v>
      </c>
      <c r="K126" s="38">
        <f t="shared" si="67"/>
        <v>105398.5</v>
      </c>
      <c r="L126" s="44">
        <f t="shared" si="60"/>
        <v>35241.5</v>
      </c>
      <c r="M126" s="47">
        <f t="shared" si="61"/>
        <v>32724.25</v>
      </c>
      <c r="N126" s="53">
        <f t="shared" si="62"/>
        <v>123019.25</v>
      </c>
      <c r="O126" s="47">
        <f t="shared" si="63"/>
        <v>17620.75</v>
      </c>
    </row>
    <row r="127" spans="1:15" ht="15" customHeight="1" x14ac:dyDescent="0.2">
      <c r="A127" s="7">
        <v>19</v>
      </c>
      <c r="B127" s="7">
        <v>82205</v>
      </c>
      <c r="C127" s="8">
        <v>1910</v>
      </c>
      <c r="D127" s="7">
        <v>5000</v>
      </c>
      <c r="E127" s="7">
        <f t="shared" si="65"/>
        <v>87205</v>
      </c>
      <c r="F127" s="56">
        <f t="shared" si="64"/>
        <v>144090</v>
      </c>
      <c r="G127" s="32"/>
      <c r="H127" s="7">
        <f t="shared" si="66"/>
        <v>56885</v>
      </c>
      <c r="I127" s="7">
        <f t="shared" si="57"/>
        <v>51885</v>
      </c>
      <c r="J127" s="40">
        <f t="shared" si="58"/>
        <v>15565.5</v>
      </c>
      <c r="K127" s="36">
        <f t="shared" si="67"/>
        <v>107770.5</v>
      </c>
      <c r="L127" s="44">
        <f t="shared" si="60"/>
        <v>36319.5</v>
      </c>
      <c r="M127" s="47">
        <f t="shared" si="61"/>
        <v>33725.25</v>
      </c>
      <c r="N127" s="53">
        <f t="shared" si="62"/>
        <v>125930.25</v>
      </c>
      <c r="O127" s="47">
        <f t="shared" si="63"/>
        <v>18159.75</v>
      </c>
    </row>
    <row r="128" spans="1:15" ht="15" customHeight="1" x14ac:dyDescent="0.2">
      <c r="A128" s="7">
        <v>20</v>
      </c>
      <c r="B128" s="7">
        <v>84115</v>
      </c>
      <c r="C128" s="8">
        <v>1910</v>
      </c>
      <c r="D128" s="7">
        <v>5000</v>
      </c>
      <c r="E128" s="7">
        <f t="shared" si="65"/>
        <v>89115</v>
      </c>
      <c r="F128" s="56">
        <f t="shared" si="64"/>
        <v>147540</v>
      </c>
      <c r="G128" s="32"/>
      <c r="H128" s="7">
        <f t="shared" si="66"/>
        <v>58425</v>
      </c>
      <c r="I128" s="7">
        <f t="shared" si="57"/>
        <v>53425</v>
      </c>
      <c r="J128" s="40">
        <f t="shared" si="58"/>
        <v>16027.5</v>
      </c>
      <c r="K128" s="36">
        <f t="shared" si="67"/>
        <v>110142.5</v>
      </c>
      <c r="L128" s="44">
        <f t="shared" si="60"/>
        <v>37397.5</v>
      </c>
      <c r="M128" s="47">
        <f t="shared" si="61"/>
        <v>34726.25</v>
      </c>
      <c r="N128" s="53">
        <f t="shared" si="62"/>
        <v>128841.25</v>
      </c>
      <c r="O128" s="47">
        <f t="shared" si="63"/>
        <v>18698.75</v>
      </c>
    </row>
    <row r="129" spans="1:15" ht="15" customHeight="1" x14ac:dyDescent="0.2">
      <c r="A129" s="7">
        <v>21</v>
      </c>
      <c r="B129" s="7">
        <v>86025</v>
      </c>
      <c r="C129" s="8">
        <v>1910</v>
      </c>
      <c r="D129" s="7">
        <v>5000</v>
      </c>
      <c r="E129" s="7">
        <f t="shared" si="65"/>
        <v>91025</v>
      </c>
      <c r="F129" s="56">
        <f t="shared" si="64"/>
        <v>150990</v>
      </c>
      <c r="G129" s="32"/>
      <c r="H129" s="7">
        <f t="shared" si="66"/>
        <v>59965</v>
      </c>
      <c r="I129" s="7">
        <f t="shared" si="57"/>
        <v>54965</v>
      </c>
      <c r="J129" s="40">
        <f t="shared" si="58"/>
        <v>16489.5</v>
      </c>
      <c r="K129" s="36">
        <f t="shared" si="67"/>
        <v>112514.5</v>
      </c>
      <c r="L129" s="44">
        <f t="shared" si="60"/>
        <v>38475.5</v>
      </c>
      <c r="M129" s="47">
        <f t="shared" si="61"/>
        <v>35727.25</v>
      </c>
      <c r="N129" s="53">
        <f t="shared" si="62"/>
        <v>131752.25</v>
      </c>
      <c r="O129" s="47">
        <f t="shared" si="63"/>
        <v>19237.75</v>
      </c>
    </row>
    <row r="130" spans="1:15" ht="15" customHeight="1" x14ac:dyDescent="0.2">
      <c r="A130" s="7">
        <v>22</v>
      </c>
      <c r="B130" s="7">
        <v>87935</v>
      </c>
      <c r="C130" s="8">
        <v>1910</v>
      </c>
      <c r="D130" s="7">
        <v>5000</v>
      </c>
      <c r="E130" s="7">
        <f t="shared" si="65"/>
        <v>92935</v>
      </c>
      <c r="F130" s="56">
        <f t="shared" si="64"/>
        <v>154440</v>
      </c>
      <c r="G130" s="32"/>
      <c r="H130" s="7">
        <f t="shared" si="66"/>
        <v>61505</v>
      </c>
      <c r="I130" s="7">
        <f t="shared" si="57"/>
        <v>56505</v>
      </c>
      <c r="J130" s="40">
        <f t="shared" si="58"/>
        <v>16951.5</v>
      </c>
      <c r="K130" s="36">
        <f t="shared" si="67"/>
        <v>114886.5</v>
      </c>
      <c r="L130" s="44">
        <f t="shared" si="60"/>
        <v>39553.5</v>
      </c>
      <c r="M130" s="47">
        <f t="shared" si="61"/>
        <v>36728.25</v>
      </c>
      <c r="N130" s="53">
        <f t="shared" si="62"/>
        <v>134663.25</v>
      </c>
      <c r="O130" s="47">
        <f t="shared" si="63"/>
        <v>19776.75</v>
      </c>
    </row>
    <row r="131" spans="1:15" ht="15" customHeight="1" x14ac:dyDescent="0.2">
      <c r="A131" s="7">
        <v>23</v>
      </c>
      <c r="B131" s="7">
        <v>89845</v>
      </c>
      <c r="C131" s="8">
        <v>1910</v>
      </c>
      <c r="D131" s="7">
        <v>5000</v>
      </c>
      <c r="E131" s="7">
        <f t="shared" si="65"/>
        <v>94845</v>
      </c>
      <c r="F131" s="56">
        <f t="shared" si="64"/>
        <v>157890</v>
      </c>
      <c r="G131" s="32"/>
      <c r="H131" s="7">
        <f t="shared" si="66"/>
        <v>63045</v>
      </c>
      <c r="I131" s="7">
        <f t="shared" si="57"/>
        <v>58045</v>
      </c>
      <c r="J131" s="40">
        <f t="shared" si="58"/>
        <v>17413.5</v>
      </c>
      <c r="K131" s="36">
        <f t="shared" si="67"/>
        <v>117258.5</v>
      </c>
      <c r="L131" s="44">
        <f t="shared" si="60"/>
        <v>40631.5</v>
      </c>
      <c r="M131" s="47">
        <f t="shared" si="61"/>
        <v>37729.25</v>
      </c>
      <c r="N131" s="53">
        <f t="shared" si="62"/>
        <v>137574.25</v>
      </c>
      <c r="O131" s="47">
        <f t="shared" si="63"/>
        <v>20315.75</v>
      </c>
    </row>
    <row r="132" spans="1:15" ht="15" customHeight="1" x14ac:dyDescent="0.2">
      <c r="A132" s="7">
        <v>24</v>
      </c>
      <c r="B132" s="7">
        <v>91755</v>
      </c>
      <c r="C132" s="8">
        <v>1910</v>
      </c>
      <c r="D132" s="7">
        <v>5000</v>
      </c>
      <c r="E132" s="7">
        <f t="shared" si="65"/>
        <v>96755</v>
      </c>
      <c r="F132" s="56">
        <f t="shared" si="64"/>
        <v>161340</v>
      </c>
      <c r="G132" s="32"/>
      <c r="H132" s="7">
        <f t="shared" si="66"/>
        <v>64585</v>
      </c>
      <c r="I132" s="7">
        <f t="shared" si="57"/>
        <v>59585</v>
      </c>
      <c r="J132" s="40">
        <f t="shared" si="58"/>
        <v>17875.5</v>
      </c>
      <c r="K132" s="36">
        <f t="shared" si="67"/>
        <v>119630.5</v>
      </c>
      <c r="L132" s="44">
        <f t="shared" si="60"/>
        <v>41709.5</v>
      </c>
      <c r="M132" s="47">
        <f t="shared" si="61"/>
        <v>38730.25</v>
      </c>
      <c r="N132" s="53">
        <f t="shared" si="62"/>
        <v>140485.25</v>
      </c>
      <c r="O132" s="47">
        <f t="shared" si="63"/>
        <v>20854.75</v>
      </c>
    </row>
    <row r="133" spans="1:15" ht="15" customHeight="1" x14ac:dyDescent="0.2">
      <c r="A133" s="7">
        <v>25</v>
      </c>
      <c r="B133" s="7">
        <v>93665</v>
      </c>
      <c r="C133" s="8">
        <v>1910</v>
      </c>
      <c r="D133" s="7">
        <v>5000</v>
      </c>
      <c r="E133" s="7">
        <f t="shared" si="65"/>
        <v>98665</v>
      </c>
      <c r="F133" s="56">
        <f t="shared" si="64"/>
        <v>164790</v>
      </c>
      <c r="G133" s="32"/>
      <c r="H133" s="7">
        <f t="shared" si="66"/>
        <v>66125</v>
      </c>
      <c r="I133" s="7">
        <f t="shared" si="57"/>
        <v>61125</v>
      </c>
      <c r="J133" s="40">
        <f t="shared" si="58"/>
        <v>18337.5</v>
      </c>
      <c r="K133" s="36">
        <f t="shared" si="67"/>
        <v>122002.5</v>
      </c>
      <c r="L133" s="44">
        <f t="shared" si="60"/>
        <v>42787.5</v>
      </c>
      <c r="M133" s="47">
        <f t="shared" si="61"/>
        <v>39731.25</v>
      </c>
      <c r="N133" s="53">
        <f t="shared" si="62"/>
        <v>143396.25</v>
      </c>
      <c r="O133" s="47">
        <f t="shared" si="63"/>
        <v>21393.75</v>
      </c>
    </row>
    <row r="134" spans="1:15" ht="15" customHeight="1" x14ac:dyDescent="0.2">
      <c r="A134" s="7">
        <v>26</v>
      </c>
      <c r="B134" s="7">
        <v>95575</v>
      </c>
      <c r="C134" s="8">
        <v>1910</v>
      </c>
      <c r="D134" s="7">
        <v>5000</v>
      </c>
      <c r="E134" s="7">
        <f t="shared" si="65"/>
        <v>100575</v>
      </c>
      <c r="F134" s="56">
        <f t="shared" si="64"/>
        <v>168240</v>
      </c>
      <c r="G134" s="32"/>
      <c r="H134" s="7">
        <f t="shared" si="66"/>
        <v>67665</v>
      </c>
      <c r="I134" s="7">
        <f t="shared" si="57"/>
        <v>62665</v>
      </c>
      <c r="J134" s="40">
        <f t="shared" si="58"/>
        <v>18799.5</v>
      </c>
      <c r="K134" s="36">
        <f t="shared" si="67"/>
        <v>124374.5</v>
      </c>
      <c r="L134" s="44">
        <f t="shared" si="60"/>
        <v>43865.5</v>
      </c>
      <c r="M134" s="47">
        <f t="shared" si="61"/>
        <v>40732.25</v>
      </c>
      <c r="N134" s="53">
        <f t="shared" si="62"/>
        <v>146307.25</v>
      </c>
      <c r="O134" s="47">
        <f t="shared" si="63"/>
        <v>21932.75</v>
      </c>
    </row>
    <row r="135" spans="1:15" ht="15" customHeight="1" x14ac:dyDescent="0.2">
      <c r="A135" s="7">
        <v>27</v>
      </c>
      <c r="B135" s="7">
        <v>97485</v>
      </c>
      <c r="C135" s="8">
        <v>1910</v>
      </c>
      <c r="D135" s="7">
        <v>5000</v>
      </c>
      <c r="E135" s="7">
        <f t="shared" ref="E135:E145" si="68">B135+D135</f>
        <v>102485</v>
      </c>
      <c r="F135" s="56">
        <f t="shared" si="64"/>
        <v>171690</v>
      </c>
      <c r="G135" s="32"/>
      <c r="H135" s="7">
        <f t="shared" ref="H135:H145" si="69">F135-E135</f>
        <v>69205</v>
      </c>
      <c r="I135" s="7">
        <f t="shared" ref="I135:I145" si="70">H135-5000</f>
        <v>64205</v>
      </c>
      <c r="J135" s="40">
        <f t="shared" ref="J135:J145" si="71">I135*30%</f>
        <v>19261.5</v>
      </c>
      <c r="K135" s="36">
        <f t="shared" ref="K135:K145" si="72">E135+5000+J135</f>
        <v>126746.5</v>
      </c>
      <c r="L135" s="44">
        <f t="shared" si="60"/>
        <v>44943.5</v>
      </c>
      <c r="M135" s="47">
        <f t="shared" si="61"/>
        <v>41733.25</v>
      </c>
      <c r="N135" s="53">
        <f t="shared" si="62"/>
        <v>149218.25</v>
      </c>
      <c r="O135" s="47">
        <f t="shared" si="63"/>
        <v>22471.75</v>
      </c>
    </row>
    <row r="136" spans="1:15" ht="15" customHeight="1" x14ac:dyDescent="0.2">
      <c r="A136" s="7">
        <v>28</v>
      </c>
      <c r="B136" s="7">
        <v>99395</v>
      </c>
      <c r="C136" s="8">
        <v>1910</v>
      </c>
      <c r="D136" s="7">
        <v>5000</v>
      </c>
      <c r="E136" s="7">
        <f t="shared" si="68"/>
        <v>104395</v>
      </c>
      <c r="F136" s="56">
        <f t="shared" si="64"/>
        <v>175140</v>
      </c>
      <c r="G136" s="32"/>
      <c r="H136" s="7">
        <f t="shared" si="69"/>
        <v>70745</v>
      </c>
      <c r="I136" s="7">
        <f t="shared" si="70"/>
        <v>65745</v>
      </c>
      <c r="J136" s="40">
        <f t="shared" si="71"/>
        <v>19723.5</v>
      </c>
      <c r="K136" s="36">
        <f t="shared" si="72"/>
        <v>129118.5</v>
      </c>
      <c r="L136" s="44">
        <f t="shared" si="60"/>
        <v>46021.5</v>
      </c>
      <c r="M136" s="47">
        <f t="shared" si="61"/>
        <v>42734.25</v>
      </c>
      <c r="N136" s="53">
        <f t="shared" si="62"/>
        <v>152129.25</v>
      </c>
      <c r="O136" s="47">
        <f t="shared" si="63"/>
        <v>23010.75</v>
      </c>
    </row>
    <row r="137" spans="1:15" ht="15" customHeight="1" x14ac:dyDescent="0.2">
      <c r="A137" s="7">
        <v>29</v>
      </c>
      <c r="B137" s="7">
        <v>101305</v>
      </c>
      <c r="C137" s="8">
        <v>1910</v>
      </c>
      <c r="D137" s="7">
        <v>5000</v>
      </c>
      <c r="E137" s="7">
        <f t="shared" si="68"/>
        <v>106305</v>
      </c>
      <c r="F137" s="56">
        <f t="shared" si="64"/>
        <v>178590</v>
      </c>
      <c r="G137" s="32"/>
      <c r="H137" s="7">
        <f t="shared" si="69"/>
        <v>72285</v>
      </c>
      <c r="I137" s="7">
        <f t="shared" si="70"/>
        <v>67285</v>
      </c>
      <c r="J137" s="40">
        <f t="shared" si="71"/>
        <v>20185.5</v>
      </c>
      <c r="K137" s="36">
        <f t="shared" si="72"/>
        <v>131490.5</v>
      </c>
      <c r="L137" s="44">
        <f t="shared" si="60"/>
        <v>47099.5</v>
      </c>
      <c r="M137" s="47">
        <f t="shared" si="61"/>
        <v>43735.25</v>
      </c>
      <c r="N137" s="53">
        <f t="shared" si="62"/>
        <v>155040.25</v>
      </c>
      <c r="O137" s="47">
        <f t="shared" si="63"/>
        <v>23549.75</v>
      </c>
    </row>
    <row r="138" spans="1:15" ht="15" customHeight="1" x14ac:dyDescent="0.2">
      <c r="A138" s="7">
        <v>30</v>
      </c>
      <c r="B138" s="7">
        <v>103215</v>
      </c>
      <c r="C138" s="8">
        <v>1910</v>
      </c>
      <c r="D138" s="7">
        <v>5000</v>
      </c>
      <c r="E138" s="7">
        <f t="shared" si="68"/>
        <v>108215</v>
      </c>
      <c r="F138" s="56">
        <f t="shared" si="64"/>
        <v>182040</v>
      </c>
      <c r="G138" s="32"/>
      <c r="H138" s="7">
        <f t="shared" si="69"/>
        <v>73825</v>
      </c>
      <c r="I138" s="7">
        <f t="shared" si="70"/>
        <v>68825</v>
      </c>
      <c r="J138" s="40">
        <f t="shared" si="71"/>
        <v>20647.5</v>
      </c>
      <c r="K138" s="36">
        <f t="shared" si="72"/>
        <v>133862.5</v>
      </c>
      <c r="L138" s="44">
        <f t="shared" si="60"/>
        <v>48177.5</v>
      </c>
      <c r="M138" s="47">
        <f t="shared" si="61"/>
        <v>44736.25</v>
      </c>
      <c r="N138" s="53">
        <f t="shared" si="62"/>
        <v>157951.25</v>
      </c>
      <c r="O138" s="47">
        <f t="shared" si="63"/>
        <v>24088.75</v>
      </c>
    </row>
    <row r="139" spans="1:15" ht="15" customHeight="1" x14ac:dyDescent="0.2">
      <c r="A139" s="7">
        <v>31</v>
      </c>
      <c r="B139" s="7">
        <v>105125</v>
      </c>
      <c r="C139" s="8">
        <v>1910</v>
      </c>
      <c r="D139" s="7">
        <v>5000</v>
      </c>
      <c r="E139" s="7">
        <f t="shared" si="68"/>
        <v>110125</v>
      </c>
      <c r="F139" s="56">
        <f t="shared" si="64"/>
        <v>185490</v>
      </c>
      <c r="G139" s="32"/>
      <c r="H139" s="7">
        <f t="shared" si="69"/>
        <v>75365</v>
      </c>
      <c r="I139" s="7">
        <f t="shared" si="70"/>
        <v>70365</v>
      </c>
      <c r="J139" s="40">
        <f t="shared" si="71"/>
        <v>21109.5</v>
      </c>
      <c r="K139" s="36">
        <f t="shared" si="72"/>
        <v>136234.5</v>
      </c>
      <c r="L139" s="44">
        <f t="shared" si="60"/>
        <v>49255.5</v>
      </c>
      <c r="M139" s="47">
        <f t="shared" si="61"/>
        <v>45737.25</v>
      </c>
      <c r="N139" s="53">
        <f t="shared" si="62"/>
        <v>160862.25</v>
      </c>
      <c r="O139" s="47">
        <f t="shared" si="63"/>
        <v>24627.75</v>
      </c>
    </row>
    <row r="140" spans="1:15" ht="15" customHeight="1" x14ac:dyDescent="0.2">
      <c r="A140" s="7">
        <v>32</v>
      </c>
      <c r="B140" s="7">
        <v>107035</v>
      </c>
      <c r="C140" s="8">
        <v>1910</v>
      </c>
      <c r="D140" s="7">
        <v>5000</v>
      </c>
      <c r="E140" s="7">
        <f t="shared" si="68"/>
        <v>112035</v>
      </c>
      <c r="F140" s="56">
        <f t="shared" si="64"/>
        <v>188940</v>
      </c>
      <c r="G140" s="32"/>
      <c r="H140" s="7">
        <f t="shared" si="69"/>
        <v>76905</v>
      </c>
      <c r="I140" s="7">
        <f t="shared" si="70"/>
        <v>71905</v>
      </c>
      <c r="J140" s="40">
        <f t="shared" si="71"/>
        <v>21571.5</v>
      </c>
      <c r="K140" s="36">
        <f t="shared" si="72"/>
        <v>138606.5</v>
      </c>
      <c r="L140" s="44">
        <f t="shared" si="60"/>
        <v>50333.5</v>
      </c>
      <c r="M140" s="47">
        <f t="shared" si="61"/>
        <v>46738.25</v>
      </c>
      <c r="N140" s="53">
        <f t="shared" si="62"/>
        <v>163773.25</v>
      </c>
      <c r="O140" s="47">
        <f t="shared" si="63"/>
        <v>25166.75</v>
      </c>
    </row>
    <row r="141" spans="1:15" ht="15" customHeight="1" x14ac:dyDescent="0.2">
      <c r="A141" s="7">
        <v>33</v>
      </c>
      <c r="B141" s="7">
        <v>108945</v>
      </c>
      <c r="C141" s="8">
        <v>1910</v>
      </c>
      <c r="D141" s="7">
        <v>5000</v>
      </c>
      <c r="E141" s="7">
        <f t="shared" si="68"/>
        <v>113945</v>
      </c>
      <c r="F141" s="56">
        <f t="shared" si="64"/>
        <v>192390</v>
      </c>
      <c r="G141" s="32"/>
      <c r="H141" s="7">
        <f t="shared" si="69"/>
        <v>78445</v>
      </c>
      <c r="I141" s="7">
        <f t="shared" si="70"/>
        <v>73445</v>
      </c>
      <c r="J141" s="40">
        <f t="shared" si="71"/>
        <v>22033.5</v>
      </c>
      <c r="K141" s="36">
        <f t="shared" si="72"/>
        <v>140978.5</v>
      </c>
      <c r="L141" s="44">
        <f t="shared" si="60"/>
        <v>51411.5</v>
      </c>
      <c r="M141" s="47">
        <f t="shared" si="61"/>
        <v>47739.25</v>
      </c>
      <c r="N141" s="53">
        <f t="shared" si="62"/>
        <v>166684.25</v>
      </c>
      <c r="O141" s="47">
        <f t="shared" si="63"/>
        <v>25705.75</v>
      </c>
    </row>
    <row r="142" spans="1:15" ht="15" customHeight="1" x14ac:dyDescent="0.2">
      <c r="A142" s="7">
        <v>34</v>
      </c>
      <c r="B142" s="7">
        <v>110855</v>
      </c>
      <c r="C142" s="8">
        <v>1910</v>
      </c>
      <c r="D142" s="7">
        <v>5000</v>
      </c>
      <c r="E142" s="7">
        <f t="shared" si="68"/>
        <v>115855</v>
      </c>
      <c r="F142" s="56">
        <f t="shared" si="64"/>
        <v>195840</v>
      </c>
      <c r="G142" s="32"/>
      <c r="H142" s="7">
        <f t="shared" si="69"/>
        <v>79985</v>
      </c>
      <c r="I142" s="7">
        <f t="shared" si="70"/>
        <v>74985</v>
      </c>
      <c r="J142" s="40">
        <f t="shared" si="71"/>
        <v>22495.5</v>
      </c>
      <c r="K142" s="36">
        <f t="shared" si="72"/>
        <v>143350.5</v>
      </c>
      <c r="L142" s="44">
        <f t="shared" si="60"/>
        <v>52489.5</v>
      </c>
      <c r="M142" s="47">
        <f t="shared" si="61"/>
        <v>48740.25</v>
      </c>
      <c r="N142" s="53">
        <f t="shared" si="62"/>
        <v>169595.25</v>
      </c>
      <c r="O142" s="47">
        <f t="shared" si="63"/>
        <v>26244.75</v>
      </c>
    </row>
    <row r="143" spans="1:15" ht="15" customHeight="1" x14ac:dyDescent="0.2">
      <c r="A143" s="7">
        <v>35</v>
      </c>
      <c r="B143" s="7">
        <v>112765</v>
      </c>
      <c r="C143" s="8">
        <v>1910</v>
      </c>
      <c r="D143" s="7">
        <v>5000</v>
      </c>
      <c r="E143" s="7">
        <f t="shared" si="68"/>
        <v>117765</v>
      </c>
      <c r="F143" s="56">
        <f t="shared" si="64"/>
        <v>199290</v>
      </c>
      <c r="G143" s="32"/>
      <c r="H143" s="7">
        <f t="shared" si="69"/>
        <v>81525</v>
      </c>
      <c r="I143" s="7">
        <f t="shared" si="70"/>
        <v>76525</v>
      </c>
      <c r="J143" s="40">
        <f t="shared" si="71"/>
        <v>22957.5</v>
      </c>
      <c r="K143" s="36">
        <f t="shared" si="72"/>
        <v>145722.5</v>
      </c>
      <c r="L143" s="44">
        <f t="shared" si="60"/>
        <v>53567.5</v>
      </c>
      <c r="M143" s="47">
        <f t="shared" si="61"/>
        <v>49741.25</v>
      </c>
      <c r="N143" s="53">
        <f t="shared" si="62"/>
        <v>172506.25</v>
      </c>
      <c r="O143" s="47">
        <f t="shared" si="63"/>
        <v>26783.75</v>
      </c>
    </row>
    <row r="144" spans="1:15" ht="15" customHeight="1" x14ac:dyDescent="0.2">
      <c r="A144" s="7">
        <v>36</v>
      </c>
      <c r="B144" s="7">
        <v>114675</v>
      </c>
      <c r="C144" s="8">
        <v>1910</v>
      </c>
      <c r="D144" s="7">
        <v>5000</v>
      </c>
      <c r="E144" s="7">
        <f t="shared" si="68"/>
        <v>119675</v>
      </c>
      <c r="F144" s="56">
        <f t="shared" si="64"/>
        <v>202740</v>
      </c>
      <c r="G144" s="32"/>
      <c r="H144" s="7">
        <f t="shared" si="69"/>
        <v>83065</v>
      </c>
      <c r="I144" s="7">
        <f t="shared" si="70"/>
        <v>78065</v>
      </c>
      <c r="J144" s="40">
        <f t="shared" si="71"/>
        <v>23419.5</v>
      </c>
      <c r="K144" s="36">
        <f t="shared" si="72"/>
        <v>148094.5</v>
      </c>
      <c r="L144" s="44">
        <f t="shared" si="60"/>
        <v>54645.5</v>
      </c>
      <c r="M144" s="47">
        <f t="shared" si="61"/>
        <v>50742.25</v>
      </c>
      <c r="N144" s="53">
        <f t="shared" si="62"/>
        <v>175417.25</v>
      </c>
      <c r="O144" s="47">
        <f t="shared" si="63"/>
        <v>27322.75</v>
      </c>
    </row>
    <row r="145" spans="1:15" ht="15" customHeight="1" x14ac:dyDescent="0.2">
      <c r="A145" s="7">
        <v>37</v>
      </c>
      <c r="B145" s="7">
        <v>116585</v>
      </c>
      <c r="C145" s="8">
        <v>1910</v>
      </c>
      <c r="D145" s="7">
        <v>5000</v>
      </c>
      <c r="E145" s="7">
        <f t="shared" si="68"/>
        <v>121585</v>
      </c>
      <c r="F145" s="56">
        <f t="shared" si="64"/>
        <v>206190</v>
      </c>
      <c r="G145" s="32"/>
      <c r="H145" s="7">
        <f t="shared" si="69"/>
        <v>84605</v>
      </c>
      <c r="I145" s="7">
        <f t="shared" si="70"/>
        <v>79605</v>
      </c>
      <c r="J145" s="40">
        <f t="shared" si="71"/>
        <v>23881.5</v>
      </c>
      <c r="K145" s="36">
        <f t="shared" si="72"/>
        <v>150466.5</v>
      </c>
      <c r="L145" s="44">
        <f t="shared" si="60"/>
        <v>55723.5</v>
      </c>
      <c r="M145" s="47">
        <f t="shared" si="61"/>
        <v>51743.25</v>
      </c>
      <c r="N145" s="53">
        <f t="shared" si="62"/>
        <v>178328.25</v>
      </c>
      <c r="O145" s="47">
        <f t="shared" si="63"/>
        <v>27861.75</v>
      </c>
    </row>
    <row r="146" spans="1:15" ht="15" customHeight="1" x14ac:dyDescent="0.2"/>
    <row r="147" spans="1:15" ht="15" customHeight="1" x14ac:dyDescent="0.2"/>
    <row r="148" spans="1:15" ht="15" customHeight="1" x14ac:dyDescent="0.2">
      <c r="H148" s="30">
        <f>2480/91690</f>
        <v>2.7047660595484784E-2</v>
      </c>
    </row>
    <row r="149" spans="1:15" ht="15" customHeight="1" x14ac:dyDescent="0.2"/>
    <row r="150" spans="1:15" ht="15" customHeight="1" x14ac:dyDescent="0.2">
      <c r="A150" s="1" t="s">
        <v>17</v>
      </c>
      <c r="B150" s="2" t="s">
        <v>18</v>
      </c>
      <c r="D150" s="22" t="s">
        <v>101</v>
      </c>
      <c r="E150" s="16" t="s">
        <v>102</v>
      </c>
      <c r="J150" s="41"/>
      <c r="K150" s="37"/>
      <c r="L150" s="45"/>
    </row>
    <row r="151" spans="1:15" ht="15" customHeight="1" x14ac:dyDescent="0.2">
      <c r="A151" s="1"/>
      <c r="B151" s="2"/>
      <c r="D151" s="22" t="s">
        <v>70</v>
      </c>
      <c r="E151" s="22" t="s">
        <v>72</v>
      </c>
      <c r="J151" s="41"/>
      <c r="K151" s="37"/>
      <c r="L151" s="45"/>
    </row>
    <row r="152" spans="1:15" ht="39.75" customHeight="1" x14ac:dyDescent="0.25">
      <c r="A152" s="4" t="s">
        <v>2</v>
      </c>
      <c r="B152" s="5" t="s">
        <v>3</v>
      </c>
      <c r="C152" s="6" t="s">
        <v>4</v>
      </c>
      <c r="D152" s="6" t="s">
        <v>54</v>
      </c>
      <c r="E152" s="23" t="s">
        <v>55</v>
      </c>
      <c r="F152" s="55" t="s">
        <v>129</v>
      </c>
      <c r="G152" s="26" t="s">
        <v>122</v>
      </c>
      <c r="H152" s="23" t="s">
        <v>7</v>
      </c>
      <c r="I152" s="4" t="s">
        <v>57</v>
      </c>
      <c r="J152" s="12" t="s">
        <v>58</v>
      </c>
      <c r="K152" s="34" t="s">
        <v>121</v>
      </c>
      <c r="L152" s="43" t="s">
        <v>120</v>
      </c>
      <c r="M152" s="49" t="s">
        <v>126</v>
      </c>
      <c r="N152" s="52" t="s">
        <v>128</v>
      </c>
      <c r="O152" s="49" t="s">
        <v>127</v>
      </c>
    </row>
    <row r="153" spans="1:15" ht="15" customHeight="1" x14ac:dyDescent="0.2">
      <c r="A153" s="7">
        <v>1</v>
      </c>
      <c r="B153" s="7">
        <v>53175</v>
      </c>
      <c r="C153" s="8">
        <v>1375</v>
      </c>
      <c r="D153" s="7">
        <v>5000</v>
      </c>
      <c r="E153" s="7">
        <f>B153+D153</f>
        <v>58175</v>
      </c>
      <c r="F153" s="56">
        <v>91690</v>
      </c>
      <c r="G153" s="32"/>
      <c r="H153" s="7">
        <f>F153-E153</f>
        <v>33515</v>
      </c>
      <c r="I153" s="7">
        <f>H153-5000</f>
        <v>28515</v>
      </c>
      <c r="J153" s="40">
        <f>I153*30%</f>
        <v>8554.5</v>
      </c>
      <c r="K153" s="36">
        <f>E153+5000+J153</f>
        <v>71729.5</v>
      </c>
      <c r="L153" s="44">
        <f>F153-K153</f>
        <v>19960.5</v>
      </c>
      <c r="M153" s="47">
        <f>$I153*65%</f>
        <v>18534.75</v>
      </c>
      <c r="N153" s="53">
        <f>$E153+5000+$M153</f>
        <v>81709.75</v>
      </c>
      <c r="O153" s="47">
        <f>$F153-$N153</f>
        <v>9980.25</v>
      </c>
    </row>
    <row r="154" spans="1:15" ht="15" customHeight="1" x14ac:dyDescent="0.2">
      <c r="A154" s="7">
        <v>2</v>
      </c>
      <c r="B154" s="7">
        <v>54550</v>
      </c>
      <c r="C154" s="8">
        <v>1375</v>
      </c>
      <c r="D154" s="7">
        <v>5000</v>
      </c>
      <c r="E154" s="7">
        <f t="shared" ref="E154" si="73">B154+D154</f>
        <v>59550</v>
      </c>
      <c r="F154" s="56">
        <f>F153+2480</f>
        <v>94170</v>
      </c>
      <c r="G154" s="32"/>
      <c r="H154" s="7">
        <f t="shared" ref="H154" si="74">F154-E154</f>
        <v>34620</v>
      </c>
      <c r="I154" s="7">
        <f t="shared" ref="I154:I169" si="75">H154-5000</f>
        <v>29620</v>
      </c>
      <c r="J154" s="40">
        <f t="shared" ref="J154:J169" si="76">I154*30%</f>
        <v>8886</v>
      </c>
      <c r="K154" s="36">
        <f t="shared" ref="K154" si="77">E154+5000+J154</f>
        <v>73436</v>
      </c>
      <c r="L154" s="44">
        <f t="shared" ref="L154:L178" si="78">F154-K154</f>
        <v>20734</v>
      </c>
      <c r="M154" s="47">
        <f t="shared" ref="M154:M178" si="79">$I154*65%</f>
        <v>19253</v>
      </c>
      <c r="N154" s="53">
        <f t="shared" ref="N154:N178" si="80">$E154+5000+$M154</f>
        <v>83803</v>
      </c>
      <c r="O154" s="47">
        <f t="shared" ref="O154:O178" si="81">$F154-$N154</f>
        <v>10367</v>
      </c>
    </row>
    <row r="155" spans="1:15" ht="15" customHeight="1" x14ac:dyDescent="0.2">
      <c r="A155" s="7">
        <v>3</v>
      </c>
      <c r="B155" s="7">
        <v>55925</v>
      </c>
      <c r="C155" s="8">
        <v>1375</v>
      </c>
      <c r="D155" s="7">
        <v>5000</v>
      </c>
      <c r="E155" s="7">
        <f t="shared" ref="E155:E169" si="82">B155+D155</f>
        <v>60925</v>
      </c>
      <c r="F155" s="56">
        <f t="shared" ref="F155:F178" si="83">F154+2480</f>
        <v>96650</v>
      </c>
      <c r="G155" s="32"/>
      <c r="H155" s="7">
        <f t="shared" ref="H155:H169" si="84">F155-E155</f>
        <v>35725</v>
      </c>
      <c r="I155" s="7">
        <f t="shared" si="75"/>
        <v>30725</v>
      </c>
      <c r="J155" s="40">
        <f t="shared" si="76"/>
        <v>9217.5</v>
      </c>
      <c r="K155" s="36">
        <f t="shared" ref="K155:K169" si="85">E155+5000+J155</f>
        <v>75142.5</v>
      </c>
      <c r="L155" s="44">
        <f t="shared" si="78"/>
        <v>21507.5</v>
      </c>
      <c r="M155" s="47">
        <f t="shared" si="79"/>
        <v>19971.25</v>
      </c>
      <c r="N155" s="53">
        <f t="shared" si="80"/>
        <v>85896.25</v>
      </c>
      <c r="O155" s="47">
        <f t="shared" si="81"/>
        <v>10753.75</v>
      </c>
    </row>
    <row r="156" spans="1:15" ht="15" customHeight="1" x14ac:dyDescent="0.2">
      <c r="A156" s="7">
        <v>4</v>
      </c>
      <c r="B156" s="7">
        <v>57300</v>
      </c>
      <c r="C156" s="8">
        <v>1375</v>
      </c>
      <c r="D156" s="7">
        <v>5000</v>
      </c>
      <c r="E156" s="7">
        <f t="shared" si="82"/>
        <v>62300</v>
      </c>
      <c r="F156" s="56">
        <f t="shared" si="83"/>
        <v>99130</v>
      </c>
      <c r="G156" s="32"/>
      <c r="H156" s="7">
        <f t="shared" si="84"/>
        <v>36830</v>
      </c>
      <c r="I156" s="7">
        <f t="shared" si="75"/>
        <v>31830</v>
      </c>
      <c r="J156" s="40">
        <f t="shared" si="76"/>
        <v>9549</v>
      </c>
      <c r="K156" s="36">
        <f t="shared" si="85"/>
        <v>76849</v>
      </c>
      <c r="L156" s="44">
        <f t="shared" si="78"/>
        <v>22281</v>
      </c>
      <c r="M156" s="47">
        <f t="shared" si="79"/>
        <v>20689.5</v>
      </c>
      <c r="N156" s="53">
        <f t="shared" si="80"/>
        <v>87989.5</v>
      </c>
      <c r="O156" s="47">
        <f t="shared" si="81"/>
        <v>11140.5</v>
      </c>
    </row>
    <row r="157" spans="1:15" ht="15" customHeight="1" x14ac:dyDescent="0.2">
      <c r="A157" s="7">
        <v>5</v>
      </c>
      <c r="B157" s="8">
        <v>58675</v>
      </c>
      <c r="C157" s="8">
        <v>1375</v>
      </c>
      <c r="D157" s="7">
        <v>5000</v>
      </c>
      <c r="E157" s="7">
        <f t="shared" si="82"/>
        <v>63675</v>
      </c>
      <c r="F157" s="56">
        <f t="shared" si="83"/>
        <v>101610</v>
      </c>
      <c r="G157" s="32"/>
      <c r="H157" s="7">
        <f t="shared" si="84"/>
        <v>37935</v>
      </c>
      <c r="I157" s="7">
        <f t="shared" si="75"/>
        <v>32935</v>
      </c>
      <c r="J157" s="40">
        <f t="shared" si="76"/>
        <v>9880.5</v>
      </c>
      <c r="K157" s="36">
        <f t="shared" si="85"/>
        <v>78555.5</v>
      </c>
      <c r="L157" s="44">
        <f t="shared" si="78"/>
        <v>23054.5</v>
      </c>
      <c r="M157" s="47">
        <f t="shared" si="79"/>
        <v>21407.75</v>
      </c>
      <c r="N157" s="53">
        <f t="shared" si="80"/>
        <v>90082.75</v>
      </c>
      <c r="O157" s="47">
        <f t="shared" si="81"/>
        <v>11527.25</v>
      </c>
    </row>
    <row r="158" spans="1:15" ht="15" customHeight="1" x14ac:dyDescent="0.2">
      <c r="A158" s="7">
        <v>6</v>
      </c>
      <c r="B158" s="8">
        <v>60050</v>
      </c>
      <c r="C158" s="8">
        <v>1375</v>
      </c>
      <c r="D158" s="7">
        <v>5000</v>
      </c>
      <c r="E158" s="7">
        <f t="shared" si="82"/>
        <v>65050</v>
      </c>
      <c r="F158" s="56">
        <f t="shared" si="83"/>
        <v>104090</v>
      </c>
      <c r="G158" s="32"/>
      <c r="H158" s="7">
        <f t="shared" si="84"/>
        <v>39040</v>
      </c>
      <c r="I158" s="7">
        <f t="shared" si="75"/>
        <v>34040</v>
      </c>
      <c r="J158" s="40">
        <f t="shared" si="76"/>
        <v>10212</v>
      </c>
      <c r="K158" s="36">
        <f t="shared" si="85"/>
        <v>80262</v>
      </c>
      <c r="L158" s="44">
        <f t="shared" si="78"/>
        <v>23828</v>
      </c>
      <c r="M158" s="47">
        <f t="shared" si="79"/>
        <v>22126</v>
      </c>
      <c r="N158" s="53">
        <f t="shared" si="80"/>
        <v>92176</v>
      </c>
      <c r="O158" s="47">
        <f t="shared" si="81"/>
        <v>11914</v>
      </c>
    </row>
    <row r="159" spans="1:15" ht="15" customHeight="1" x14ac:dyDescent="0.2">
      <c r="A159" s="7">
        <v>7</v>
      </c>
      <c r="B159" s="8">
        <v>61425</v>
      </c>
      <c r="C159" s="8">
        <v>1375</v>
      </c>
      <c r="D159" s="7">
        <v>5000</v>
      </c>
      <c r="E159" s="7">
        <f t="shared" si="82"/>
        <v>66425</v>
      </c>
      <c r="F159" s="56">
        <f t="shared" si="83"/>
        <v>106570</v>
      </c>
      <c r="G159" s="32"/>
      <c r="H159" s="7">
        <f t="shared" si="84"/>
        <v>40145</v>
      </c>
      <c r="I159" s="7">
        <f t="shared" si="75"/>
        <v>35145</v>
      </c>
      <c r="J159" s="40">
        <f t="shared" si="76"/>
        <v>10543.5</v>
      </c>
      <c r="K159" s="36">
        <f t="shared" si="85"/>
        <v>81968.5</v>
      </c>
      <c r="L159" s="44">
        <f t="shared" si="78"/>
        <v>24601.5</v>
      </c>
      <c r="M159" s="47">
        <f t="shared" si="79"/>
        <v>22844.25</v>
      </c>
      <c r="N159" s="53">
        <f t="shared" si="80"/>
        <v>94269.25</v>
      </c>
      <c r="O159" s="47">
        <f t="shared" si="81"/>
        <v>12300.75</v>
      </c>
    </row>
    <row r="160" spans="1:15" ht="15" customHeight="1" x14ac:dyDescent="0.2">
      <c r="A160" s="7">
        <v>8</v>
      </c>
      <c r="B160" s="8">
        <v>62800</v>
      </c>
      <c r="C160" s="8">
        <v>1375</v>
      </c>
      <c r="D160" s="7">
        <v>5000</v>
      </c>
      <c r="E160" s="7">
        <f t="shared" si="82"/>
        <v>67800</v>
      </c>
      <c r="F160" s="56">
        <f t="shared" si="83"/>
        <v>109050</v>
      </c>
      <c r="G160" s="32"/>
      <c r="H160" s="7">
        <f t="shared" si="84"/>
        <v>41250</v>
      </c>
      <c r="I160" s="7">
        <f t="shared" si="75"/>
        <v>36250</v>
      </c>
      <c r="J160" s="40">
        <f t="shared" si="76"/>
        <v>10875</v>
      </c>
      <c r="K160" s="36">
        <f t="shared" si="85"/>
        <v>83675</v>
      </c>
      <c r="L160" s="44">
        <f t="shared" si="78"/>
        <v>25375</v>
      </c>
      <c r="M160" s="47">
        <f t="shared" si="79"/>
        <v>23562.5</v>
      </c>
      <c r="N160" s="53">
        <f t="shared" si="80"/>
        <v>96362.5</v>
      </c>
      <c r="O160" s="47">
        <f t="shared" si="81"/>
        <v>12687.5</v>
      </c>
    </row>
    <row r="161" spans="1:15" ht="15" customHeight="1" x14ac:dyDescent="0.2">
      <c r="A161" s="7">
        <v>9</v>
      </c>
      <c r="B161" s="7">
        <v>64175</v>
      </c>
      <c r="C161" s="8">
        <v>1375</v>
      </c>
      <c r="D161" s="7">
        <v>5000</v>
      </c>
      <c r="E161" s="7">
        <f t="shared" si="82"/>
        <v>69175</v>
      </c>
      <c r="F161" s="56">
        <f t="shared" si="83"/>
        <v>111530</v>
      </c>
      <c r="G161" s="32"/>
      <c r="H161" s="7">
        <f t="shared" si="84"/>
        <v>42355</v>
      </c>
      <c r="I161" s="7">
        <f t="shared" si="75"/>
        <v>37355</v>
      </c>
      <c r="J161" s="40">
        <f t="shared" si="76"/>
        <v>11206.5</v>
      </c>
      <c r="K161" s="36">
        <f t="shared" si="85"/>
        <v>85381.5</v>
      </c>
      <c r="L161" s="44">
        <f t="shared" si="78"/>
        <v>26148.5</v>
      </c>
      <c r="M161" s="47">
        <f t="shared" si="79"/>
        <v>24280.75</v>
      </c>
      <c r="N161" s="53">
        <f t="shared" si="80"/>
        <v>98455.75</v>
      </c>
      <c r="O161" s="47">
        <f t="shared" si="81"/>
        <v>13074.25</v>
      </c>
    </row>
    <row r="162" spans="1:15" ht="15" customHeight="1" x14ac:dyDescent="0.2">
      <c r="A162" s="7">
        <v>10</v>
      </c>
      <c r="B162" s="7">
        <v>65550</v>
      </c>
      <c r="C162" s="8">
        <v>1375</v>
      </c>
      <c r="D162" s="7">
        <v>5000</v>
      </c>
      <c r="E162" s="7">
        <f t="shared" si="82"/>
        <v>70550</v>
      </c>
      <c r="F162" s="56">
        <f t="shared" si="83"/>
        <v>114010</v>
      </c>
      <c r="G162" s="32"/>
      <c r="H162" s="7">
        <f t="shared" si="84"/>
        <v>43460</v>
      </c>
      <c r="I162" s="7">
        <f t="shared" si="75"/>
        <v>38460</v>
      </c>
      <c r="J162" s="40">
        <f t="shared" si="76"/>
        <v>11538</v>
      </c>
      <c r="K162" s="36">
        <f t="shared" si="85"/>
        <v>87088</v>
      </c>
      <c r="L162" s="44">
        <f t="shared" si="78"/>
        <v>26922</v>
      </c>
      <c r="M162" s="47">
        <f t="shared" si="79"/>
        <v>24999</v>
      </c>
      <c r="N162" s="53">
        <f t="shared" si="80"/>
        <v>100549</v>
      </c>
      <c r="O162" s="47">
        <f t="shared" si="81"/>
        <v>13461</v>
      </c>
    </row>
    <row r="163" spans="1:15" ht="15" customHeight="1" x14ac:dyDescent="0.2">
      <c r="A163" s="7">
        <v>11</v>
      </c>
      <c r="B163" s="7">
        <v>66925</v>
      </c>
      <c r="C163" s="8">
        <v>1375</v>
      </c>
      <c r="D163" s="7">
        <v>5000</v>
      </c>
      <c r="E163" s="7">
        <f t="shared" si="82"/>
        <v>71925</v>
      </c>
      <c r="F163" s="56">
        <f t="shared" si="83"/>
        <v>116490</v>
      </c>
      <c r="G163" s="32"/>
      <c r="H163" s="7">
        <f t="shared" si="84"/>
        <v>44565</v>
      </c>
      <c r="I163" s="7">
        <f t="shared" si="75"/>
        <v>39565</v>
      </c>
      <c r="J163" s="40">
        <f t="shared" si="76"/>
        <v>11869.5</v>
      </c>
      <c r="K163" s="36">
        <f t="shared" si="85"/>
        <v>88794.5</v>
      </c>
      <c r="L163" s="44">
        <f t="shared" si="78"/>
        <v>27695.5</v>
      </c>
      <c r="M163" s="47">
        <f t="shared" si="79"/>
        <v>25717.25</v>
      </c>
      <c r="N163" s="53">
        <f t="shared" si="80"/>
        <v>102642.25</v>
      </c>
      <c r="O163" s="47">
        <f t="shared" si="81"/>
        <v>13847.75</v>
      </c>
    </row>
    <row r="164" spans="1:15" ht="15" customHeight="1" x14ac:dyDescent="0.2">
      <c r="A164" s="7">
        <v>12</v>
      </c>
      <c r="B164" s="7">
        <v>68300</v>
      </c>
      <c r="C164" s="8">
        <v>1375</v>
      </c>
      <c r="D164" s="7">
        <v>5000</v>
      </c>
      <c r="E164" s="7">
        <f t="shared" si="82"/>
        <v>73300</v>
      </c>
      <c r="F164" s="56">
        <f t="shared" si="83"/>
        <v>118970</v>
      </c>
      <c r="G164" s="32"/>
      <c r="H164" s="7">
        <f t="shared" si="84"/>
        <v>45670</v>
      </c>
      <c r="I164" s="7">
        <f t="shared" si="75"/>
        <v>40670</v>
      </c>
      <c r="J164" s="40">
        <f t="shared" si="76"/>
        <v>12201</v>
      </c>
      <c r="K164" s="36">
        <f t="shared" si="85"/>
        <v>90501</v>
      </c>
      <c r="L164" s="44">
        <f t="shared" si="78"/>
        <v>28469</v>
      </c>
      <c r="M164" s="47">
        <f t="shared" si="79"/>
        <v>26435.5</v>
      </c>
      <c r="N164" s="53">
        <f t="shared" si="80"/>
        <v>104735.5</v>
      </c>
      <c r="O164" s="47">
        <f t="shared" si="81"/>
        <v>14234.5</v>
      </c>
    </row>
    <row r="165" spans="1:15" ht="15" customHeight="1" x14ac:dyDescent="0.2">
      <c r="A165" s="7">
        <v>13</v>
      </c>
      <c r="B165" s="7">
        <v>69675</v>
      </c>
      <c r="C165" s="8">
        <v>1375</v>
      </c>
      <c r="D165" s="7">
        <v>5000</v>
      </c>
      <c r="E165" s="7">
        <f t="shared" si="82"/>
        <v>74675</v>
      </c>
      <c r="F165" s="56">
        <f t="shared" si="83"/>
        <v>121450</v>
      </c>
      <c r="G165" s="32"/>
      <c r="H165" s="7">
        <f t="shared" si="84"/>
        <v>46775</v>
      </c>
      <c r="I165" s="7">
        <f t="shared" si="75"/>
        <v>41775</v>
      </c>
      <c r="J165" s="40">
        <f t="shared" si="76"/>
        <v>12532.5</v>
      </c>
      <c r="K165" s="36">
        <f t="shared" si="85"/>
        <v>92207.5</v>
      </c>
      <c r="L165" s="44">
        <f t="shared" si="78"/>
        <v>29242.5</v>
      </c>
      <c r="M165" s="47">
        <f t="shared" si="79"/>
        <v>27153.75</v>
      </c>
      <c r="N165" s="53">
        <f t="shared" si="80"/>
        <v>106828.75</v>
      </c>
      <c r="O165" s="47">
        <f t="shared" si="81"/>
        <v>14621.25</v>
      </c>
    </row>
    <row r="166" spans="1:15" ht="15" customHeight="1" x14ac:dyDescent="0.2">
      <c r="A166" s="7">
        <v>14</v>
      </c>
      <c r="B166" s="7">
        <v>71050</v>
      </c>
      <c r="C166" s="8">
        <v>1375</v>
      </c>
      <c r="D166" s="7">
        <v>5000</v>
      </c>
      <c r="E166" s="7">
        <f t="shared" si="82"/>
        <v>76050</v>
      </c>
      <c r="F166" s="56">
        <f t="shared" si="83"/>
        <v>123930</v>
      </c>
      <c r="G166" s="32"/>
      <c r="H166" s="7">
        <f t="shared" si="84"/>
        <v>47880</v>
      </c>
      <c r="I166" s="7">
        <f t="shared" si="75"/>
        <v>42880</v>
      </c>
      <c r="J166" s="40">
        <f t="shared" si="76"/>
        <v>12864</v>
      </c>
      <c r="K166" s="36">
        <f t="shared" si="85"/>
        <v>93914</v>
      </c>
      <c r="L166" s="44">
        <f t="shared" si="78"/>
        <v>30016</v>
      </c>
      <c r="M166" s="47">
        <f t="shared" si="79"/>
        <v>27872</v>
      </c>
      <c r="N166" s="53">
        <f t="shared" si="80"/>
        <v>108922</v>
      </c>
      <c r="O166" s="47">
        <f t="shared" si="81"/>
        <v>15008</v>
      </c>
    </row>
    <row r="167" spans="1:15" ht="15" customHeight="1" x14ac:dyDescent="0.2">
      <c r="A167" s="7">
        <v>15</v>
      </c>
      <c r="B167" s="7">
        <v>72425</v>
      </c>
      <c r="C167" s="8">
        <v>1375</v>
      </c>
      <c r="D167" s="7">
        <v>5000</v>
      </c>
      <c r="E167" s="7">
        <f t="shared" si="82"/>
        <v>77425</v>
      </c>
      <c r="F167" s="56">
        <f t="shared" si="83"/>
        <v>126410</v>
      </c>
      <c r="G167" s="32"/>
      <c r="H167" s="7">
        <f t="shared" si="84"/>
        <v>48985</v>
      </c>
      <c r="I167" s="7">
        <f t="shared" si="75"/>
        <v>43985</v>
      </c>
      <c r="J167" s="40">
        <f t="shared" si="76"/>
        <v>13195.5</v>
      </c>
      <c r="K167" s="36">
        <f t="shared" si="85"/>
        <v>95620.5</v>
      </c>
      <c r="L167" s="44">
        <f t="shared" si="78"/>
        <v>30789.5</v>
      </c>
      <c r="M167" s="47">
        <f t="shared" si="79"/>
        <v>28590.25</v>
      </c>
      <c r="N167" s="53">
        <f t="shared" si="80"/>
        <v>111015.25</v>
      </c>
      <c r="O167" s="47">
        <f t="shared" si="81"/>
        <v>15394.75</v>
      </c>
    </row>
    <row r="168" spans="1:15" ht="15" customHeight="1" x14ac:dyDescent="0.2">
      <c r="A168" s="7">
        <v>16</v>
      </c>
      <c r="B168" s="7">
        <v>73800</v>
      </c>
      <c r="C168" s="8">
        <v>1375</v>
      </c>
      <c r="D168" s="7">
        <v>5000</v>
      </c>
      <c r="E168" s="7">
        <f t="shared" si="82"/>
        <v>78800</v>
      </c>
      <c r="F168" s="56">
        <f t="shared" si="83"/>
        <v>128890</v>
      </c>
      <c r="G168" s="32"/>
      <c r="H168" s="7">
        <f t="shared" si="84"/>
        <v>50090</v>
      </c>
      <c r="I168" s="7">
        <f t="shared" si="75"/>
        <v>45090</v>
      </c>
      <c r="J168" s="40">
        <f t="shared" si="76"/>
        <v>13527</v>
      </c>
      <c r="K168" s="36">
        <f t="shared" si="85"/>
        <v>97327</v>
      </c>
      <c r="L168" s="44">
        <f t="shared" si="78"/>
        <v>31563</v>
      </c>
      <c r="M168" s="47">
        <f t="shared" si="79"/>
        <v>29308.5</v>
      </c>
      <c r="N168" s="53">
        <f t="shared" si="80"/>
        <v>113108.5</v>
      </c>
      <c r="O168" s="47">
        <f t="shared" si="81"/>
        <v>15781.5</v>
      </c>
    </row>
    <row r="169" spans="1:15" ht="15" customHeight="1" x14ac:dyDescent="0.2">
      <c r="A169" s="7">
        <v>17</v>
      </c>
      <c r="B169" s="7">
        <v>75175</v>
      </c>
      <c r="C169" s="8">
        <v>1375</v>
      </c>
      <c r="D169" s="7">
        <v>5000</v>
      </c>
      <c r="E169" s="7">
        <f t="shared" si="82"/>
        <v>80175</v>
      </c>
      <c r="F169" s="56">
        <f t="shared" si="83"/>
        <v>131370</v>
      </c>
      <c r="G169" s="32"/>
      <c r="H169" s="7">
        <f t="shared" si="84"/>
        <v>51195</v>
      </c>
      <c r="I169" s="7">
        <f t="shared" si="75"/>
        <v>46195</v>
      </c>
      <c r="J169" s="40">
        <f t="shared" si="76"/>
        <v>13858.5</v>
      </c>
      <c r="K169" s="36">
        <f t="shared" si="85"/>
        <v>99033.5</v>
      </c>
      <c r="L169" s="44">
        <f t="shared" si="78"/>
        <v>32336.5</v>
      </c>
      <c r="M169" s="47">
        <f t="shared" si="79"/>
        <v>30026.75</v>
      </c>
      <c r="N169" s="53">
        <f t="shared" si="80"/>
        <v>115201.75</v>
      </c>
      <c r="O169" s="47">
        <f t="shared" si="81"/>
        <v>16168.25</v>
      </c>
    </row>
    <row r="170" spans="1:15" ht="15" customHeight="1" x14ac:dyDescent="0.2">
      <c r="A170" s="7">
        <v>18</v>
      </c>
      <c r="B170" s="7">
        <v>76550</v>
      </c>
      <c r="C170" s="8">
        <v>1375</v>
      </c>
      <c r="D170" s="7">
        <v>5000</v>
      </c>
      <c r="E170" s="7">
        <f t="shared" ref="E170:E178" si="86">B170+D170</f>
        <v>81550</v>
      </c>
      <c r="F170" s="56">
        <f t="shared" si="83"/>
        <v>133850</v>
      </c>
      <c r="G170" s="32"/>
      <c r="H170" s="7">
        <f t="shared" ref="H170:H178" si="87">F170-E170</f>
        <v>52300</v>
      </c>
      <c r="I170" s="7">
        <f t="shared" ref="I170:I178" si="88">H170-5000</f>
        <v>47300</v>
      </c>
      <c r="J170" s="40">
        <f t="shared" ref="J170:J178" si="89">I170*30%</f>
        <v>14190</v>
      </c>
      <c r="K170" s="36">
        <f t="shared" ref="K170:K178" si="90">E170+5000+J170</f>
        <v>100740</v>
      </c>
      <c r="L170" s="44">
        <f t="shared" si="78"/>
        <v>33110</v>
      </c>
      <c r="M170" s="47">
        <f t="shared" si="79"/>
        <v>30745</v>
      </c>
      <c r="N170" s="53">
        <f t="shared" si="80"/>
        <v>117295</v>
      </c>
      <c r="O170" s="47">
        <f t="shared" si="81"/>
        <v>16555</v>
      </c>
    </row>
    <row r="171" spans="1:15" ht="15" customHeight="1" x14ac:dyDescent="0.2">
      <c r="A171" s="7">
        <v>19</v>
      </c>
      <c r="B171" s="7">
        <v>77925</v>
      </c>
      <c r="C171" s="8">
        <v>1375</v>
      </c>
      <c r="D171" s="7">
        <v>5000</v>
      </c>
      <c r="E171" s="7">
        <f t="shared" si="86"/>
        <v>82925</v>
      </c>
      <c r="F171" s="56">
        <f t="shared" si="83"/>
        <v>136330</v>
      </c>
      <c r="G171" s="32"/>
      <c r="H171" s="7">
        <f t="shared" si="87"/>
        <v>53405</v>
      </c>
      <c r="I171" s="7">
        <f t="shared" si="88"/>
        <v>48405</v>
      </c>
      <c r="J171" s="40">
        <f t="shared" si="89"/>
        <v>14521.5</v>
      </c>
      <c r="K171" s="36">
        <f t="shared" si="90"/>
        <v>102446.5</v>
      </c>
      <c r="L171" s="44">
        <f t="shared" si="78"/>
        <v>33883.5</v>
      </c>
      <c r="M171" s="47">
        <f t="shared" si="79"/>
        <v>31463.25</v>
      </c>
      <c r="N171" s="53">
        <f t="shared" si="80"/>
        <v>119388.25</v>
      </c>
      <c r="O171" s="47">
        <f t="shared" si="81"/>
        <v>16941.75</v>
      </c>
    </row>
    <row r="172" spans="1:15" ht="15" customHeight="1" x14ac:dyDescent="0.2">
      <c r="A172" s="7">
        <v>20</v>
      </c>
      <c r="B172" s="7">
        <v>79300</v>
      </c>
      <c r="C172" s="8">
        <v>1375</v>
      </c>
      <c r="D172" s="7">
        <v>5000</v>
      </c>
      <c r="E172" s="7">
        <f t="shared" si="86"/>
        <v>84300</v>
      </c>
      <c r="F172" s="56">
        <f t="shared" si="83"/>
        <v>138810</v>
      </c>
      <c r="G172" s="32"/>
      <c r="H172" s="7">
        <f t="shared" si="87"/>
        <v>54510</v>
      </c>
      <c r="I172" s="7">
        <f t="shared" si="88"/>
        <v>49510</v>
      </c>
      <c r="J172" s="40">
        <f t="shared" si="89"/>
        <v>14853</v>
      </c>
      <c r="K172" s="36">
        <f t="shared" si="90"/>
        <v>104153</v>
      </c>
      <c r="L172" s="44">
        <f t="shared" si="78"/>
        <v>34657</v>
      </c>
      <c r="M172" s="47">
        <f t="shared" si="79"/>
        <v>32181.5</v>
      </c>
      <c r="N172" s="53">
        <f t="shared" si="80"/>
        <v>121481.5</v>
      </c>
      <c r="O172" s="47">
        <f t="shared" si="81"/>
        <v>17328.5</v>
      </c>
    </row>
    <row r="173" spans="1:15" ht="15" customHeight="1" x14ac:dyDescent="0.2">
      <c r="A173" s="7">
        <v>21</v>
      </c>
      <c r="B173" s="7">
        <v>80675</v>
      </c>
      <c r="C173" s="8">
        <v>1375</v>
      </c>
      <c r="D173" s="7">
        <v>5000</v>
      </c>
      <c r="E173" s="7">
        <f t="shared" si="86"/>
        <v>85675</v>
      </c>
      <c r="F173" s="56">
        <f t="shared" si="83"/>
        <v>141290</v>
      </c>
      <c r="G173" s="32"/>
      <c r="H173" s="7">
        <f t="shared" si="87"/>
        <v>55615</v>
      </c>
      <c r="I173" s="7">
        <f t="shared" si="88"/>
        <v>50615</v>
      </c>
      <c r="J173" s="40">
        <f t="shared" si="89"/>
        <v>15184.5</v>
      </c>
      <c r="K173" s="36">
        <f t="shared" si="90"/>
        <v>105859.5</v>
      </c>
      <c r="L173" s="44">
        <f t="shared" si="78"/>
        <v>35430.5</v>
      </c>
      <c r="M173" s="47">
        <f t="shared" si="79"/>
        <v>32899.75</v>
      </c>
      <c r="N173" s="53">
        <f t="shared" si="80"/>
        <v>123574.75</v>
      </c>
      <c r="O173" s="47">
        <f t="shared" si="81"/>
        <v>17715.25</v>
      </c>
    </row>
    <row r="174" spans="1:15" ht="15" customHeight="1" x14ac:dyDescent="0.2">
      <c r="A174" s="7">
        <v>22</v>
      </c>
      <c r="B174" s="7">
        <v>82050</v>
      </c>
      <c r="C174" s="8">
        <v>1375</v>
      </c>
      <c r="D174" s="7">
        <v>5000</v>
      </c>
      <c r="E174" s="7">
        <f t="shared" si="86"/>
        <v>87050</v>
      </c>
      <c r="F174" s="56">
        <f t="shared" si="83"/>
        <v>143770</v>
      </c>
      <c r="G174" s="32"/>
      <c r="H174" s="7">
        <f t="shared" si="87"/>
        <v>56720</v>
      </c>
      <c r="I174" s="7">
        <f t="shared" si="88"/>
        <v>51720</v>
      </c>
      <c r="J174" s="40">
        <f t="shared" si="89"/>
        <v>15516</v>
      </c>
      <c r="K174" s="36">
        <f t="shared" si="90"/>
        <v>107566</v>
      </c>
      <c r="L174" s="44">
        <f t="shared" si="78"/>
        <v>36204</v>
      </c>
      <c r="M174" s="47">
        <f t="shared" si="79"/>
        <v>33618</v>
      </c>
      <c r="N174" s="53">
        <f t="shared" si="80"/>
        <v>125668</v>
      </c>
      <c r="O174" s="47">
        <f t="shared" si="81"/>
        <v>18102</v>
      </c>
    </row>
    <row r="175" spans="1:15" ht="15" customHeight="1" x14ac:dyDescent="0.2">
      <c r="A175" s="7">
        <v>23</v>
      </c>
      <c r="B175" s="7">
        <v>83425</v>
      </c>
      <c r="C175" s="8">
        <v>1375</v>
      </c>
      <c r="D175" s="7">
        <v>5000</v>
      </c>
      <c r="E175" s="7">
        <f t="shared" si="86"/>
        <v>88425</v>
      </c>
      <c r="F175" s="56">
        <f t="shared" si="83"/>
        <v>146250</v>
      </c>
      <c r="G175" s="32"/>
      <c r="H175" s="7">
        <f t="shared" si="87"/>
        <v>57825</v>
      </c>
      <c r="I175" s="7">
        <f t="shared" si="88"/>
        <v>52825</v>
      </c>
      <c r="J175" s="40">
        <f t="shared" si="89"/>
        <v>15847.5</v>
      </c>
      <c r="K175" s="36">
        <f t="shared" si="90"/>
        <v>109272.5</v>
      </c>
      <c r="L175" s="44">
        <f t="shared" si="78"/>
        <v>36977.5</v>
      </c>
      <c r="M175" s="47">
        <f t="shared" si="79"/>
        <v>34336.25</v>
      </c>
      <c r="N175" s="53">
        <f t="shared" si="80"/>
        <v>127761.25</v>
      </c>
      <c r="O175" s="47">
        <f t="shared" si="81"/>
        <v>18488.75</v>
      </c>
    </row>
    <row r="176" spans="1:15" ht="15" customHeight="1" x14ac:dyDescent="0.2">
      <c r="A176" s="7">
        <v>24</v>
      </c>
      <c r="B176" s="7">
        <v>84800</v>
      </c>
      <c r="C176" s="8">
        <v>1375</v>
      </c>
      <c r="D176" s="7">
        <v>5000</v>
      </c>
      <c r="E176" s="7">
        <f t="shared" si="86"/>
        <v>89800</v>
      </c>
      <c r="F176" s="56">
        <f t="shared" si="83"/>
        <v>148730</v>
      </c>
      <c r="G176" s="32"/>
      <c r="H176" s="7">
        <f t="shared" si="87"/>
        <v>58930</v>
      </c>
      <c r="I176" s="7">
        <f t="shared" si="88"/>
        <v>53930</v>
      </c>
      <c r="J176" s="40">
        <f t="shared" si="89"/>
        <v>16179</v>
      </c>
      <c r="K176" s="36">
        <f t="shared" si="90"/>
        <v>110979</v>
      </c>
      <c r="L176" s="44">
        <f t="shared" si="78"/>
        <v>37751</v>
      </c>
      <c r="M176" s="47">
        <f t="shared" si="79"/>
        <v>35054.5</v>
      </c>
      <c r="N176" s="53">
        <f t="shared" si="80"/>
        <v>129854.5</v>
      </c>
      <c r="O176" s="47">
        <f t="shared" si="81"/>
        <v>18875.5</v>
      </c>
    </row>
    <row r="177" spans="1:15" ht="15" customHeight="1" x14ac:dyDescent="0.2">
      <c r="A177" s="7">
        <v>25</v>
      </c>
      <c r="B177" s="7">
        <v>86175</v>
      </c>
      <c r="C177" s="8">
        <v>1375</v>
      </c>
      <c r="D177" s="7">
        <v>5000</v>
      </c>
      <c r="E177" s="7">
        <f t="shared" si="86"/>
        <v>91175</v>
      </c>
      <c r="F177" s="56">
        <f t="shared" si="83"/>
        <v>151210</v>
      </c>
      <c r="G177" s="32"/>
      <c r="H177" s="7">
        <f t="shared" si="87"/>
        <v>60035</v>
      </c>
      <c r="I177" s="7">
        <f t="shared" si="88"/>
        <v>55035</v>
      </c>
      <c r="J177" s="40">
        <f t="shared" si="89"/>
        <v>16510.5</v>
      </c>
      <c r="K177" s="36">
        <f t="shared" si="90"/>
        <v>112685.5</v>
      </c>
      <c r="L177" s="44">
        <f t="shared" si="78"/>
        <v>38524.5</v>
      </c>
      <c r="M177" s="47">
        <f t="shared" si="79"/>
        <v>35772.75</v>
      </c>
      <c r="N177" s="53">
        <f t="shared" si="80"/>
        <v>131947.75</v>
      </c>
      <c r="O177" s="47">
        <f t="shared" si="81"/>
        <v>19262.25</v>
      </c>
    </row>
    <row r="178" spans="1:15" ht="15" customHeight="1" x14ac:dyDescent="0.2">
      <c r="A178" s="7">
        <v>26</v>
      </c>
      <c r="B178" s="7">
        <v>87550</v>
      </c>
      <c r="C178" s="8">
        <v>1375</v>
      </c>
      <c r="D178" s="7">
        <v>5000</v>
      </c>
      <c r="E178" s="7">
        <f t="shared" si="86"/>
        <v>92550</v>
      </c>
      <c r="F178" s="56">
        <f t="shared" si="83"/>
        <v>153690</v>
      </c>
      <c r="G178" s="32"/>
      <c r="H178" s="7">
        <f t="shared" si="87"/>
        <v>61140</v>
      </c>
      <c r="I178" s="7">
        <f t="shared" si="88"/>
        <v>56140</v>
      </c>
      <c r="J178" s="40">
        <f t="shared" si="89"/>
        <v>16842</v>
      </c>
      <c r="K178" s="36">
        <f t="shared" si="90"/>
        <v>114392</v>
      </c>
      <c r="L178" s="44">
        <f t="shared" si="78"/>
        <v>39298</v>
      </c>
      <c r="M178" s="47">
        <f t="shared" si="79"/>
        <v>36491</v>
      </c>
      <c r="N178" s="53">
        <f t="shared" si="80"/>
        <v>134041</v>
      </c>
      <c r="O178" s="47">
        <f t="shared" si="81"/>
        <v>19649</v>
      </c>
    </row>
    <row r="179" spans="1:15" ht="15" customHeight="1" x14ac:dyDescent="0.2">
      <c r="D179" s="20"/>
      <c r="E179" s="20"/>
      <c r="F179" s="57"/>
      <c r="G179" s="33"/>
    </row>
    <row r="180" spans="1:15" ht="15" customHeight="1" x14ac:dyDescent="0.2">
      <c r="D180" s="20"/>
      <c r="E180" s="20"/>
      <c r="F180" s="57"/>
      <c r="G180" s="33"/>
    </row>
    <row r="181" spans="1:15" ht="15" customHeight="1" x14ac:dyDescent="0.2">
      <c r="D181" s="20"/>
      <c r="E181" s="20"/>
      <c r="F181" s="57"/>
      <c r="G181" s="33"/>
    </row>
    <row r="182" spans="1:15" ht="15" customHeight="1" x14ac:dyDescent="0.2"/>
    <row r="183" spans="1:15" ht="15" customHeight="1" x14ac:dyDescent="0.2">
      <c r="A183" s="1" t="s">
        <v>19</v>
      </c>
      <c r="B183" s="2" t="s">
        <v>20</v>
      </c>
      <c r="D183" s="1" t="s">
        <v>104</v>
      </c>
      <c r="E183" s="1" t="s">
        <v>105</v>
      </c>
      <c r="J183" s="41"/>
      <c r="K183" s="37"/>
      <c r="L183" s="45"/>
    </row>
    <row r="184" spans="1:15" ht="15" customHeight="1" x14ac:dyDescent="0.2">
      <c r="A184" s="1"/>
      <c r="B184" s="2"/>
      <c r="D184" s="22" t="s">
        <v>103</v>
      </c>
      <c r="E184" s="22" t="s">
        <v>73</v>
      </c>
      <c r="J184" s="41"/>
      <c r="K184" s="37"/>
      <c r="L184" s="45"/>
    </row>
    <row r="185" spans="1:15" ht="44.25" customHeight="1" x14ac:dyDescent="0.25">
      <c r="A185" s="4" t="s">
        <v>2</v>
      </c>
      <c r="B185" s="5" t="s">
        <v>3</v>
      </c>
      <c r="C185" s="6" t="s">
        <v>4</v>
      </c>
      <c r="D185" s="6" t="s">
        <v>54</v>
      </c>
      <c r="E185" s="23" t="s">
        <v>55</v>
      </c>
      <c r="F185" s="55" t="s">
        <v>129</v>
      </c>
      <c r="G185" s="26" t="s">
        <v>122</v>
      </c>
      <c r="H185" s="23" t="s">
        <v>7</v>
      </c>
      <c r="I185" s="4" t="s">
        <v>57</v>
      </c>
      <c r="J185" s="12" t="s">
        <v>58</v>
      </c>
      <c r="K185" s="34" t="s">
        <v>121</v>
      </c>
      <c r="L185" s="43" t="s">
        <v>120</v>
      </c>
      <c r="M185" s="49" t="s">
        <v>126</v>
      </c>
      <c r="N185" s="52" t="s">
        <v>128</v>
      </c>
      <c r="O185" s="49" t="s">
        <v>127</v>
      </c>
    </row>
    <row r="186" spans="1:15" ht="15" customHeight="1" x14ac:dyDescent="0.2">
      <c r="A186" s="7">
        <v>12</v>
      </c>
      <c r="B186" s="7">
        <v>51285</v>
      </c>
      <c r="C186" s="8">
        <v>1135</v>
      </c>
      <c r="D186" s="7">
        <v>5000</v>
      </c>
      <c r="E186" s="7">
        <f>B186+D186</f>
        <v>56285</v>
      </c>
      <c r="F186" s="56">
        <v>88290</v>
      </c>
      <c r="G186" s="32"/>
      <c r="H186" s="7">
        <f>F186-E186</f>
        <v>32005</v>
      </c>
      <c r="I186" s="7">
        <f>H186-5000</f>
        <v>27005</v>
      </c>
      <c r="J186" s="40">
        <f>I186*30%</f>
        <v>8101.5</v>
      </c>
      <c r="K186" s="36">
        <f>E186+5000+J186</f>
        <v>69386.5</v>
      </c>
      <c r="L186" s="44">
        <f>F186-K186</f>
        <v>18903.5</v>
      </c>
      <c r="M186" s="47">
        <f>$I186*65%</f>
        <v>17553.25</v>
      </c>
      <c r="N186" s="53">
        <f>$E186+5000+$M186</f>
        <v>78838.25</v>
      </c>
      <c r="O186" s="47">
        <f>$F186-$N186</f>
        <v>9451.75</v>
      </c>
    </row>
    <row r="187" spans="1:15" ht="15" customHeight="1" x14ac:dyDescent="0.2">
      <c r="A187" s="7">
        <v>13</v>
      </c>
      <c r="B187" s="7">
        <v>52420</v>
      </c>
      <c r="C187" s="8">
        <v>1135</v>
      </c>
      <c r="D187" s="7">
        <v>5000</v>
      </c>
      <c r="E187" s="7">
        <f t="shared" ref="E187" si="91">B187+D187</f>
        <v>57420</v>
      </c>
      <c r="F187" s="56">
        <f>F186+2040</f>
        <v>90330</v>
      </c>
      <c r="G187" s="32"/>
      <c r="H187" s="7">
        <f t="shared" ref="H187:H188" si="92">F187-E187</f>
        <v>32910</v>
      </c>
      <c r="I187" s="7">
        <f t="shared" ref="I187:I203" si="93">H187-5000</f>
        <v>27910</v>
      </c>
      <c r="J187" s="40">
        <f t="shared" ref="J187:J203" si="94">I187*30%</f>
        <v>8373</v>
      </c>
      <c r="K187" s="36">
        <f t="shared" ref="K187:K188" si="95">E187+5000+J187</f>
        <v>70793</v>
      </c>
      <c r="L187" s="44">
        <f t="shared" ref="L187:L203" si="96">F187-K187</f>
        <v>19537</v>
      </c>
      <c r="M187" s="47">
        <f t="shared" ref="M187:M203" si="97">$I187*65%</f>
        <v>18141.5</v>
      </c>
      <c r="N187" s="53">
        <f t="shared" ref="N187:N203" si="98">$E187+5000+$M187</f>
        <v>80561.5</v>
      </c>
      <c r="O187" s="47">
        <f t="shared" ref="O187:O203" si="99">$F187-$N187</f>
        <v>9768.5</v>
      </c>
    </row>
    <row r="188" spans="1:15" ht="15" customHeight="1" x14ac:dyDescent="0.2">
      <c r="A188" s="7">
        <v>14</v>
      </c>
      <c r="B188" s="7">
        <v>53555</v>
      </c>
      <c r="C188" s="8">
        <v>1135</v>
      </c>
      <c r="D188" s="7">
        <v>5000</v>
      </c>
      <c r="E188" s="7">
        <f t="shared" ref="E188:E203" si="100">B188+D188</f>
        <v>58555</v>
      </c>
      <c r="F188" s="56">
        <f t="shared" ref="F188:F203" si="101">F187+2040</f>
        <v>92370</v>
      </c>
      <c r="G188" s="32"/>
      <c r="H188" s="7">
        <f t="shared" si="92"/>
        <v>33815</v>
      </c>
      <c r="I188" s="7">
        <f t="shared" si="93"/>
        <v>28815</v>
      </c>
      <c r="J188" s="40">
        <f t="shared" si="94"/>
        <v>8644.5</v>
      </c>
      <c r="K188" s="36">
        <f t="shared" si="95"/>
        <v>72199.5</v>
      </c>
      <c r="L188" s="44">
        <f t="shared" si="96"/>
        <v>20170.5</v>
      </c>
      <c r="M188" s="47">
        <f t="shared" si="97"/>
        <v>18729.75</v>
      </c>
      <c r="N188" s="53">
        <f t="shared" si="98"/>
        <v>82284.75</v>
      </c>
      <c r="O188" s="47">
        <f t="shared" si="99"/>
        <v>10085.25</v>
      </c>
    </row>
    <row r="189" spans="1:15" ht="15" customHeight="1" x14ac:dyDescent="0.2">
      <c r="A189" s="7">
        <v>15</v>
      </c>
      <c r="B189" s="7">
        <v>54690</v>
      </c>
      <c r="C189" s="8">
        <v>1135</v>
      </c>
      <c r="D189" s="7">
        <v>5000</v>
      </c>
      <c r="E189" s="7">
        <f t="shared" si="100"/>
        <v>59690</v>
      </c>
      <c r="F189" s="56">
        <f t="shared" si="101"/>
        <v>94410</v>
      </c>
      <c r="G189" s="32"/>
      <c r="H189" s="7">
        <f t="shared" ref="H189:H203" si="102">F189-E189</f>
        <v>34720</v>
      </c>
      <c r="I189" s="7">
        <f t="shared" si="93"/>
        <v>29720</v>
      </c>
      <c r="J189" s="40">
        <f t="shared" si="94"/>
        <v>8916</v>
      </c>
      <c r="K189" s="36">
        <f t="shared" ref="K189:K203" si="103">E189+5000+J189</f>
        <v>73606</v>
      </c>
      <c r="L189" s="44">
        <f t="shared" si="96"/>
        <v>20804</v>
      </c>
      <c r="M189" s="47">
        <f t="shared" si="97"/>
        <v>19318</v>
      </c>
      <c r="N189" s="53">
        <f t="shared" si="98"/>
        <v>84008</v>
      </c>
      <c r="O189" s="47">
        <f t="shared" si="99"/>
        <v>10402</v>
      </c>
    </row>
    <row r="190" spans="1:15" ht="15" customHeight="1" x14ac:dyDescent="0.2">
      <c r="A190" s="7">
        <v>16</v>
      </c>
      <c r="B190" s="7">
        <v>55825</v>
      </c>
      <c r="C190" s="8">
        <v>1135</v>
      </c>
      <c r="D190" s="7">
        <v>5000</v>
      </c>
      <c r="E190" s="7">
        <f t="shared" si="100"/>
        <v>60825</v>
      </c>
      <c r="F190" s="56">
        <f t="shared" si="101"/>
        <v>96450</v>
      </c>
      <c r="G190" s="32"/>
      <c r="H190" s="7">
        <f t="shared" si="102"/>
        <v>35625</v>
      </c>
      <c r="I190" s="7">
        <f t="shared" si="93"/>
        <v>30625</v>
      </c>
      <c r="J190" s="40">
        <f t="shared" si="94"/>
        <v>9187.5</v>
      </c>
      <c r="K190" s="36">
        <f t="shared" si="103"/>
        <v>75012.5</v>
      </c>
      <c r="L190" s="44">
        <f t="shared" si="96"/>
        <v>21437.5</v>
      </c>
      <c r="M190" s="47">
        <f t="shared" si="97"/>
        <v>19906.25</v>
      </c>
      <c r="N190" s="53">
        <f t="shared" si="98"/>
        <v>85731.25</v>
      </c>
      <c r="O190" s="47">
        <f t="shared" si="99"/>
        <v>10718.75</v>
      </c>
    </row>
    <row r="191" spans="1:15" ht="15" customHeight="1" x14ac:dyDescent="0.2">
      <c r="A191" s="7">
        <v>17</v>
      </c>
      <c r="B191" s="7">
        <v>56960</v>
      </c>
      <c r="C191" s="8">
        <v>1135</v>
      </c>
      <c r="D191" s="7">
        <v>5000</v>
      </c>
      <c r="E191" s="7">
        <f t="shared" si="100"/>
        <v>61960</v>
      </c>
      <c r="F191" s="56">
        <f t="shared" si="101"/>
        <v>98490</v>
      </c>
      <c r="G191" s="32"/>
      <c r="H191" s="7">
        <f t="shared" si="102"/>
        <v>36530</v>
      </c>
      <c r="I191" s="7">
        <f t="shared" si="93"/>
        <v>31530</v>
      </c>
      <c r="J191" s="40">
        <f t="shared" si="94"/>
        <v>9459</v>
      </c>
      <c r="K191" s="36">
        <f t="shared" si="103"/>
        <v>76419</v>
      </c>
      <c r="L191" s="44">
        <f t="shared" si="96"/>
        <v>22071</v>
      </c>
      <c r="M191" s="47">
        <f t="shared" si="97"/>
        <v>20494.5</v>
      </c>
      <c r="N191" s="53">
        <f t="shared" si="98"/>
        <v>87454.5</v>
      </c>
      <c r="O191" s="47">
        <f t="shared" si="99"/>
        <v>11035.5</v>
      </c>
    </row>
    <row r="192" spans="1:15" ht="15" customHeight="1" x14ac:dyDescent="0.2">
      <c r="A192" s="7">
        <v>18</v>
      </c>
      <c r="B192" s="7">
        <v>58095</v>
      </c>
      <c r="C192" s="8">
        <v>1135</v>
      </c>
      <c r="D192" s="7">
        <v>5000</v>
      </c>
      <c r="E192" s="7">
        <f t="shared" si="100"/>
        <v>63095</v>
      </c>
      <c r="F192" s="56">
        <f t="shared" si="101"/>
        <v>100530</v>
      </c>
      <c r="G192" s="32"/>
      <c r="H192" s="7">
        <f t="shared" si="102"/>
        <v>37435</v>
      </c>
      <c r="I192" s="7">
        <f t="shared" si="93"/>
        <v>32435</v>
      </c>
      <c r="J192" s="40">
        <f t="shared" si="94"/>
        <v>9730.5</v>
      </c>
      <c r="K192" s="36">
        <f t="shared" si="103"/>
        <v>77825.5</v>
      </c>
      <c r="L192" s="44">
        <f t="shared" si="96"/>
        <v>22704.5</v>
      </c>
      <c r="M192" s="47">
        <f t="shared" si="97"/>
        <v>21082.75</v>
      </c>
      <c r="N192" s="53">
        <f t="shared" si="98"/>
        <v>89177.75</v>
      </c>
      <c r="O192" s="47">
        <f t="shared" si="99"/>
        <v>11352.25</v>
      </c>
    </row>
    <row r="193" spans="1:15" ht="15" customHeight="1" x14ac:dyDescent="0.2">
      <c r="A193" s="7">
        <v>19</v>
      </c>
      <c r="B193" s="7">
        <v>59230</v>
      </c>
      <c r="C193" s="8">
        <v>1135</v>
      </c>
      <c r="D193" s="7">
        <v>5000</v>
      </c>
      <c r="E193" s="7">
        <f t="shared" si="100"/>
        <v>64230</v>
      </c>
      <c r="F193" s="56">
        <f t="shared" si="101"/>
        <v>102570</v>
      </c>
      <c r="G193" s="32"/>
      <c r="H193" s="7">
        <f t="shared" si="102"/>
        <v>38340</v>
      </c>
      <c r="I193" s="7">
        <f t="shared" si="93"/>
        <v>33340</v>
      </c>
      <c r="J193" s="40">
        <f t="shared" si="94"/>
        <v>10002</v>
      </c>
      <c r="K193" s="36">
        <f t="shared" si="103"/>
        <v>79232</v>
      </c>
      <c r="L193" s="44">
        <f t="shared" si="96"/>
        <v>23338</v>
      </c>
      <c r="M193" s="47">
        <f t="shared" si="97"/>
        <v>21671</v>
      </c>
      <c r="N193" s="53">
        <f t="shared" si="98"/>
        <v>90901</v>
      </c>
      <c r="O193" s="47">
        <f t="shared" si="99"/>
        <v>11669</v>
      </c>
    </row>
    <row r="194" spans="1:15" ht="15" customHeight="1" x14ac:dyDescent="0.2">
      <c r="A194" s="7">
        <v>20</v>
      </c>
      <c r="B194" s="7">
        <v>60365</v>
      </c>
      <c r="C194" s="8">
        <v>1135</v>
      </c>
      <c r="D194" s="7">
        <v>5000</v>
      </c>
      <c r="E194" s="7">
        <f t="shared" si="100"/>
        <v>65365</v>
      </c>
      <c r="F194" s="56">
        <f t="shared" si="101"/>
        <v>104610</v>
      </c>
      <c r="G194" s="32"/>
      <c r="H194" s="7">
        <f t="shared" si="102"/>
        <v>39245</v>
      </c>
      <c r="I194" s="7">
        <f t="shared" si="93"/>
        <v>34245</v>
      </c>
      <c r="J194" s="40">
        <f t="shared" si="94"/>
        <v>10273.5</v>
      </c>
      <c r="K194" s="36">
        <f t="shared" si="103"/>
        <v>80638.5</v>
      </c>
      <c r="L194" s="44">
        <f t="shared" si="96"/>
        <v>23971.5</v>
      </c>
      <c r="M194" s="47">
        <f t="shared" si="97"/>
        <v>22259.25</v>
      </c>
      <c r="N194" s="53">
        <f t="shared" si="98"/>
        <v>92624.25</v>
      </c>
      <c r="O194" s="47">
        <f t="shared" si="99"/>
        <v>11985.75</v>
      </c>
    </row>
    <row r="195" spans="1:15" ht="15" customHeight="1" x14ac:dyDescent="0.2">
      <c r="A195" s="7">
        <v>21</v>
      </c>
      <c r="B195" s="7">
        <v>61500</v>
      </c>
      <c r="C195" s="8">
        <v>1135</v>
      </c>
      <c r="D195" s="7">
        <v>5000</v>
      </c>
      <c r="E195" s="7">
        <f t="shared" si="100"/>
        <v>66500</v>
      </c>
      <c r="F195" s="56">
        <f t="shared" si="101"/>
        <v>106650</v>
      </c>
      <c r="G195" s="32"/>
      <c r="H195" s="7">
        <f t="shared" si="102"/>
        <v>40150</v>
      </c>
      <c r="I195" s="7">
        <f t="shared" si="93"/>
        <v>35150</v>
      </c>
      <c r="J195" s="40">
        <f t="shared" si="94"/>
        <v>10545</v>
      </c>
      <c r="K195" s="36">
        <f t="shared" si="103"/>
        <v>82045</v>
      </c>
      <c r="L195" s="44">
        <f t="shared" si="96"/>
        <v>24605</v>
      </c>
      <c r="M195" s="47">
        <f t="shared" si="97"/>
        <v>22847.5</v>
      </c>
      <c r="N195" s="53">
        <f t="shared" si="98"/>
        <v>94347.5</v>
      </c>
      <c r="O195" s="47">
        <f t="shared" si="99"/>
        <v>12302.5</v>
      </c>
    </row>
    <row r="196" spans="1:15" ht="15" customHeight="1" x14ac:dyDescent="0.2">
      <c r="A196" s="7">
        <v>22</v>
      </c>
      <c r="B196" s="7">
        <v>62635</v>
      </c>
      <c r="C196" s="8">
        <v>1135</v>
      </c>
      <c r="D196" s="7">
        <v>5000</v>
      </c>
      <c r="E196" s="7">
        <f t="shared" si="100"/>
        <v>67635</v>
      </c>
      <c r="F196" s="56">
        <f t="shared" si="101"/>
        <v>108690</v>
      </c>
      <c r="G196" s="32"/>
      <c r="H196" s="7">
        <f t="shared" si="102"/>
        <v>41055</v>
      </c>
      <c r="I196" s="7">
        <f t="shared" si="93"/>
        <v>36055</v>
      </c>
      <c r="J196" s="40">
        <f t="shared" si="94"/>
        <v>10816.5</v>
      </c>
      <c r="K196" s="36">
        <f t="shared" si="103"/>
        <v>83451.5</v>
      </c>
      <c r="L196" s="44">
        <f t="shared" si="96"/>
        <v>25238.5</v>
      </c>
      <c r="M196" s="47">
        <f t="shared" si="97"/>
        <v>23435.75</v>
      </c>
      <c r="N196" s="53">
        <f t="shared" si="98"/>
        <v>96070.75</v>
      </c>
      <c r="O196" s="47">
        <f t="shared" si="99"/>
        <v>12619.25</v>
      </c>
    </row>
    <row r="197" spans="1:15" ht="15" customHeight="1" x14ac:dyDescent="0.2">
      <c r="A197" s="7">
        <v>23</v>
      </c>
      <c r="B197" s="7">
        <v>63770</v>
      </c>
      <c r="C197" s="8">
        <v>1135</v>
      </c>
      <c r="D197" s="7">
        <v>5000</v>
      </c>
      <c r="E197" s="7">
        <f t="shared" si="100"/>
        <v>68770</v>
      </c>
      <c r="F197" s="56">
        <f t="shared" si="101"/>
        <v>110730</v>
      </c>
      <c r="G197" s="32"/>
      <c r="H197" s="7">
        <f t="shared" si="102"/>
        <v>41960</v>
      </c>
      <c r="I197" s="7">
        <f t="shared" si="93"/>
        <v>36960</v>
      </c>
      <c r="J197" s="40">
        <f t="shared" si="94"/>
        <v>11088</v>
      </c>
      <c r="K197" s="36">
        <f t="shared" si="103"/>
        <v>84858</v>
      </c>
      <c r="L197" s="44">
        <f t="shared" si="96"/>
        <v>25872</v>
      </c>
      <c r="M197" s="47">
        <f t="shared" si="97"/>
        <v>24024</v>
      </c>
      <c r="N197" s="53">
        <f t="shared" si="98"/>
        <v>97794</v>
      </c>
      <c r="O197" s="47">
        <f t="shared" si="99"/>
        <v>12936</v>
      </c>
    </row>
    <row r="198" spans="1:15" ht="15" customHeight="1" x14ac:dyDescent="0.2">
      <c r="A198" s="7">
        <v>24</v>
      </c>
      <c r="B198" s="7">
        <v>64905</v>
      </c>
      <c r="C198" s="8">
        <v>1135</v>
      </c>
      <c r="D198" s="7">
        <v>5000</v>
      </c>
      <c r="E198" s="7">
        <f t="shared" si="100"/>
        <v>69905</v>
      </c>
      <c r="F198" s="56">
        <f t="shared" si="101"/>
        <v>112770</v>
      </c>
      <c r="G198" s="32"/>
      <c r="H198" s="7">
        <f t="shared" si="102"/>
        <v>42865</v>
      </c>
      <c r="I198" s="7">
        <f t="shared" si="93"/>
        <v>37865</v>
      </c>
      <c r="J198" s="40">
        <f t="shared" si="94"/>
        <v>11359.5</v>
      </c>
      <c r="K198" s="36">
        <f t="shared" si="103"/>
        <v>86264.5</v>
      </c>
      <c r="L198" s="44">
        <f t="shared" si="96"/>
        <v>26505.5</v>
      </c>
      <c r="M198" s="47">
        <f t="shared" si="97"/>
        <v>24612.25</v>
      </c>
      <c r="N198" s="53">
        <f t="shared" si="98"/>
        <v>99517.25</v>
      </c>
      <c r="O198" s="47">
        <f t="shared" si="99"/>
        <v>13252.75</v>
      </c>
    </row>
    <row r="199" spans="1:15" ht="15" customHeight="1" x14ac:dyDescent="0.2">
      <c r="A199" s="7">
        <v>25</v>
      </c>
      <c r="B199" s="7">
        <v>66040</v>
      </c>
      <c r="C199" s="8">
        <v>1135</v>
      </c>
      <c r="D199" s="7">
        <v>5000</v>
      </c>
      <c r="E199" s="7">
        <f t="shared" si="100"/>
        <v>71040</v>
      </c>
      <c r="F199" s="56">
        <f t="shared" si="101"/>
        <v>114810</v>
      </c>
      <c r="G199" s="32"/>
      <c r="H199" s="7">
        <f t="shared" si="102"/>
        <v>43770</v>
      </c>
      <c r="I199" s="7">
        <f t="shared" si="93"/>
        <v>38770</v>
      </c>
      <c r="J199" s="40">
        <f t="shared" si="94"/>
        <v>11631</v>
      </c>
      <c r="K199" s="36">
        <f t="shared" si="103"/>
        <v>87671</v>
      </c>
      <c r="L199" s="44">
        <f t="shared" si="96"/>
        <v>27139</v>
      </c>
      <c r="M199" s="47">
        <f t="shared" si="97"/>
        <v>25200.5</v>
      </c>
      <c r="N199" s="53">
        <f t="shared" si="98"/>
        <v>101240.5</v>
      </c>
      <c r="O199" s="47">
        <f t="shared" si="99"/>
        <v>13569.5</v>
      </c>
    </row>
    <row r="200" spans="1:15" ht="15" customHeight="1" x14ac:dyDescent="0.2">
      <c r="A200" s="7">
        <v>26</v>
      </c>
      <c r="B200" s="7">
        <v>67175</v>
      </c>
      <c r="C200" s="8">
        <v>1135</v>
      </c>
      <c r="D200" s="7">
        <v>5000</v>
      </c>
      <c r="E200" s="7">
        <f t="shared" si="100"/>
        <v>72175</v>
      </c>
      <c r="F200" s="56">
        <f t="shared" si="101"/>
        <v>116850</v>
      </c>
      <c r="G200" s="32"/>
      <c r="H200" s="7">
        <f t="shared" si="102"/>
        <v>44675</v>
      </c>
      <c r="I200" s="7">
        <f t="shared" si="93"/>
        <v>39675</v>
      </c>
      <c r="J200" s="40">
        <f t="shared" si="94"/>
        <v>11902.5</v>
      </c>
      <c r="K200" s="36">
        <f t="shared" si="103"/>
        <v>89077.5</v>
      </c>
      <c r="L200" s="44">
        <f t="shared" si="96"/>
        <v>27772.5</v>
      </c>
      <c r="M200" s="47">
        <f t="shared" si="97"/>
        <v>25788.75</v>
      </c>
      <c r="N200" s="53">
        <f t="shared" si="98"/>
        <v>102963.75</v>
      </c>
      <c r="O200" s="47">
        <f t="shared" si="99"/>
        <v>13886.25</v>
      </c>
    </row>
    <row r="201" spans="1:15" ht="15" customHeight="1" x14ac:dyDescent="0.2">
      <c r="A201" s="7">
        <v>27</v>
      </c>
      <c r="B201" s="7">
        <v>68310</v>
      </c>
      <c r="C201" s="8">
        <v>1135</v>
      </c>
      <c r="D201" s="7">
        <v>5000</v>
      </c>
      <c r="E201" s="7">
        <f t="shared" si="100"/>
        <v>73310</v>
      </c>
      <c r="F201" s="56">
        <f t="shared" si="101"/>
        <v>118890</v>
      </c>
      <c r="G201" s="32"/>
      <c r="H201" s="7">
        <f t="shared" si="102"/>
        <v>45580</v>
      </c>
      <c r="I201" s="7">
        <f t="shared" si="93"/>
        <v>40580</v>
      </c>
      <c r="J201" s="40">
        <f t="shared" si="94"/>
        <v>12174</v>
      </c>
      <c r="K201" s="36">
        <f t="shared" si="103"/>
        <v>90484</v>
      </c>
      <c r="L201" s="44">
        <f t="shared" si="96"/>
        <v>28406</v>
      </c>
      <c r="M201" s="47">
        <f t="shared" si="97"/>
        <v>26377</v>
      </c>
      <c r="N201" s="53">
        <f t="shared" si="98"/>
        <v>104687</v>
      </c>
      <c r="O201" s="47">
        <f t="shared" si="99"/>
        <v>14203</v>
      </c>
    </row>
    <row r="202" spans="1:15" ht="15" customHeight="1" x14ac:dyDescent="0.2">
      <c r="A202" s="7">
        <v>28</v>
      </c>
      <c r="B202" s="7">
        <v>69445</v>
      </c>
      <c r="C202" s="8">
        <v>1135</v>
      </c>
      <c r="D202" s="7">
        <v>5000</v>
      </c>
      <c r="E202" s="7">
        <f t="shared" si="100"/>
        <v>74445</v>
      </c>
      <c r="F202" s="56">
        <f t="shared" si="101"/>
        <v>120930</v>
      </c>
      <c r="G202" s="32"/>
      <c r="H202" s="7">
        <f t="shared" si="102"/>
        <v>46485</v>
      </c>
      <c r="I202" s="7">
        <f t="shared" si="93"/>
        <v>41485</v>
      </c>
      <c r="J202" s="40">
        <f t="shared" si="94"/>
        <v>12445.5</v>
      </c>
      <c r="K202" s="36">
        <f t="shared" si="103"/>
        <v>91890.5</v>
      </c>
      <c r="L202" s="44">
        <f t="shared" si="96"/>
        <v>29039.5</v>
      </c>
      <c r="M202" s="47">
        <f t="shared" si="97"/>
        <v>26965.25</v>
      </c>
      <c r="N202" s="53">
        <f t="shared" si="98"/>
        <v>106410.25</v>
      </c>
      <c r="O202" s="47">
        <f t="shared" si="99"/>
        <v>14519.75</v>
      </c>
    </row>
    <row r="203" spans="1:15" ht="15" customHeight="1" x14ac:dyDescent="0.2">
      <c r="A203" s="7">
        <v>29</v>
      </c>
      <c r="B203" s="7">
        <v>70580</v>
      </c>
      <c r="C203" s="8">
        <v>1135</v>
      </c>
      <c r="D203" s="7">
        <v>5000</v>
      </c>
      <c r="E203" s="7">
        <f t="shared" si="100"/>
        <v>75580</v>
      </c>
      <c r="F203" s="56">
        <f t="shared" si="101"/>
        <v>122970</v>
      </c>
      <c r="G203" s="32"/>
      <c r="H203" s="7">
        <f t="shared" si="102"/>
        <v>47390</v>
      </c>
      <c r="I203" s="7">
        <f t="shared" si="93"/>
        <v>42390</v>
      </c>
      <c r="J203" s="40">
        <f t="shared" si="94"/>
        <v>12717</v>
      </c>
      <c r="K203" s="36">
        <f t="shared" si="103"/>
        <v>93297</v>
      </c>
      <c r="L203" s="44">
        <f t="shared" si="96"/>
        <v>29673</v>
      </c>
      <c r="M203" s="47">
        <f t="shared" si="97"/>
        <v>27553.5</v>
      </c>
      <c r="N203" s="53">
        <f t="shared" si="98"/>
        <v>108133.5</v>
      </c>
      <c r="O203" s="47">
        <f t="shared" si="99"/>
        <v>14836.5</v>
      </c>
    </row>
    <row r="204" spans="1:15" ht="15" customHeight="1" x14ac:dyDescent="0.2"/>
    <row r="205" spans="1:15" ht="15" customHeight="1" x14ac:dyDescent="0.2"/>
    <row r="206" spans="1:15" ht="15" customHeight="1" x14ac:dyDescent="0.2">
      <c r="H206" s="30"/>
    </row>
    <row r="207" spans="1:15" ht="15" customHeight="1" x14ac:dyDescent="0.2">
      <c r="A207" s="1" t="s">
        <v>21</v>
      </c>
      <c r="B207" s="2" t="s">
        <v>22</v>
      </c>
      <c r="D207" s="1" t="s">
        <v>104</v>
      </c>
      <c r="E207" s="1" t="s">
        <v>105</v>
      </c>
      <c r="J207" s="41"/>
      <c r="K207" s="37"/>
      <c r="L207" s="45"/>
    </row>
    <row r="208" spans="1:15" ht="15" customHeight="1" x14ac:dyDescent="0.2">
      <c r="A208" s="1"/>
      <c r="B208" s="2"/>
      <c r="D208" s="22" t="s">
        <v>106</v>
      </c>
      <c r="E208" s="22" t="s">
        <v>74</v>
      </c>
      <c r="J208" s="41"/>
      <c r="K208" s="37"/>
      <c r="L208" s="45"/>
    </row>
    <row r="209" spans="1:15" ht="41.25" customHeight="1" x14ac:dyDescent="0.25">
      <c r="A209" s="4" t="s">
        <v>2</v>
      </c>
      <c r="B209" s="5" t="s">
        <v>3</v>
      </c>
      <c r="C209" s="6" t="s">
        <v>4</v>
      </c>
      <c r="D209" s="6" t="s">
        <v>54</v>
      </c>
      <c r="E209" s="23" t="s">
        <v>55</v>
      </c>
      <c r="F209" s="55" t="s">
        <v>129</v>
      </c>
      <c r="G209" s="26" t="s">
        <v>122</v>
      </c>
      <c r="H209" s="23" t="s">
        <v>7</v>
      </c>
      <c r="I209" s="4" t="s">
        <v>57</v>
      </c>
      <c r="J209" s="12" t="s">
        <v>58</v>
      </c>
      <c r="K209" s="34" t="s">
        <v>121</v>
      </c>
      <c r="L209" s="43" t="s">
        <v>120</v>
      </c>
      <c r="M209" s="49" t="s">
        <v>126</v>
      </c>
      <c r="N209" s="52" t="s">
        <v>128</v>
      </c>
      <c r="O209" s="49" t="s">
        <v>127</v>
      </c>
    </row>
    <row r="210" spans="1:15" ht="15" customHeight="1" x14ac:dyDescent="0.2">
      <c r="A210" s="7">
        <v>1</v>
      </c>
      <c r="B210" s="7">
        <v>42600</v>
      </c>
      <c r="C210" s="8">
        <v>755</v>
      </c>
      <c r="D210" s="7">
        <v>5000</v>
      </c>
      <c r="E210" s="7">
        <f>B210+D210</f>
        <v>47600</v>
      </c>
      <c r="F210" s="56">
        <v>72650</v>
      </c>
      <c r="G210" s="32"/>
      <c r="H210" s="7">
        <f>F210-E210</f>
        <v>25050</v>
      </c>
      <c r="I210" s="7">
        <f>H210-5000</f>
        <v>20050</v>
      </c>
      <c r="J210" s="40">
        <f>I210*30%</f>
        <v>6015</v>
      </c>
      <c r="K210" s="36">
        <f>E210+5000+J210</f>
        <v>58615</v>
      </c>
      <c r="L210" s="44">
        <f>F210-K210</f>
        <v>14035</v>
      </c>
      <c r="M210" s="47">
        <f>$I210*65%</f>
        <v>13032.5</v>
      </c>
      <c r="N210" s="53">
        <f>$E210+5000+$M210</f>
        <v>65632.5</v>
      </c>
      <c r="O210" s="47">
        <f>$F210-$N210</f>
        <v>7017.5</v>
      </c>
    </row>
    <row r="211" spans="1:15" ht="15" customHeight="1" x14ac:dyDescent="0.2">
      <c r="A211" s="7">
        <v>2</v>
      </c>
      <c r="B211" s="7">
        <v>43355</v>
      </c>
      <c r="C211" s="8">
        <v>755</v>
      </c>
      <c r="D211" s="7">
        <v>5000</v>
      </c>
      <c r="E211" s="7">
        <f t="shared" ref="E211:E212" si="104">B211+D211</f>
        <v>48355</v>
      </c>
      <c r="F211" s="56">
        <f>F210+1360</f>
        <v>74010</v>
      </c>
      <c r="G211" s="32"/>
      <c r="H211" s="7">
        <f t="shared" ref="H211:H212" si="105">F211-E211</f>
        <v>25655</v>
      </c>
      <c r="I211" s="7">
        <f t="shared" ref="I211:I225" si="106">H211-5000</f>
        <v>20655</v>
      </c>
      <c r="J211" s="40">
        <f t="shared" ref="J211:J225" si="107">I211*30%</f>
        <v>6196.5</v>
      </c>
      <c r="K211" s="36">
        <f t="shared" ref="K211:K212" si="108">E211+5000+J211</f>
        <v>59551.5</v>
      </c>
      <c r="L211" s="44">
        <f t="shared" ref="L211:L233" si="109">F211-K211</f>
        <v>14458.5</v>
      </c>
      <c r="M211" s="47">
        <f t="shared" ref="M211:M233" si="110">$I211*65%</f>
        <v>13425.75</v>
      </c>
      <c r="N211" s="53">
        <f t="shared" ref="N211:N233" si="111">$E211+5000+$M211</f>
        <v>66780.75</v>
      </c>
      <c r="O211" s="47">
        <f t="shared" ref="O211:O233" si="112">$F211-$N211</f>
        <v>7229.25</v>
      </c>
    </row>
    <row r="212" spans="1:15" ht="15" customHeight="1" x14ac:dyDescent="0.2">
      <c r="A212" s="7">
        <v>3</v>
      </c>
      <c r="B212" s="7">
        <v>44110</v>
      </c>
      <c r="C212" s="8">
        <v>755</v>
      </c>
      <c r="D212" s="7">
        <v>5000</v>
      </c>
      <c r="E212" s="7">
        <f t="shared" si="104"/>
        <v>49110</v>
      </c>
      <c r="F212" s="56">
        <f t="shared" ref="F212:F233" si="113">F211+1360</f>
        <v>75370</v>
      </c>
      <c r="G212" s="32"/>
      <c r="H212" s="7">
        <f t="shared" si="105"/>
        <v>26260</v>
      </c>
      <c r="I212" s="7">
        <f t="shared" si="106"/>
        <v>21260</v>
      </c>
      <c r="J212" s="40">
        <f t="shared" si="107"/>
        <v>6378</v>
      </c>
      <c r="K212" s="36">
        <f t="shared" si="108"/>
        <v>60488</v>
      </c>
      <c r="L212" s="44">
        <f t="shared" si="109"/>
        <v>14882</v>
      </c>
      <c r="M212" s="47">
        <f t="shared" si="110"/>
        <v>13819</v>
      </c>
      <c r="N212" s="53">
        <f t="shared" si="111"/>
        <v>67929</v>
      </c>
      <c r="O212" s="47">
        <f t="shared" si="112"/>
        <v>7441</v>
      </c>
    </row>
    <row r="213" spans="1:15" ht="15" customHeight="1" x14ac:dyDescent="0.2">
      <c r="A213" s="7">
        <v>4</v>
      </c>
      <c r="B213" s="7">
        <v>44865</v>
      </c>
      <c r="C213" s="8">
        <v>755</v>
      </c>
      <c r="D213" s="7">
        <v>5000</v>
      </c>
      <c r="E213" s="7">
        <f t="shared" ref="E213:E225" si="114">B213+D213</f>
        <v>49865</v>
      </c>
      <c r="F213" s="56">
        <f t="shared" si="113"/>
        <v>76730</v>
      </c>
      <c r="G213" s="32"/>
      <c r="H213" s="7">
        <f t="shared" ref="H213:H225" si="115">F213-E213</f>
        <v>26865</v>
      </c>
      <c r="I213" s="7">
        <f t="shared" si="106"/>
        <v>21865</v>
      </c>
      <c r="J213" s="40">
        <f t="shared" si="107"/>
        <v>6559.5</v>
      </c>
      <c r="K213" s="36">
        <f t="shared" ref="K213:K225" si="116">E213+5000+J213</f>
        <v>61424.5</v>
      </c>
      <c r="L213" s="44">
        <f t="shared" si="109"/>
        <v>15305.5</v>
      </c>
      <c r="M213" s="47">
        <f t="shared" si="110"/>
        <v>14212.25</v>
      </c>
      <c r="N213" s="53">
        <f t="shared" si="111"/>
        <v>69077.25</v>
      </c>
      <c r="O213" s="47">
        <f t="shared" si="112"/>
        <v>7652.75</v>
      </c>
    </row>
    <row r="214" spans="1:15" ht="15" customHeight="1" x14ac:dyDescent="0.2">
      <c r="A214" s="7">
        <v>5</v>
      </c>
      <c r="B214" s="7">
        <v>45620</v>
      </c>
      <c r="C214" s="8">
        <v>755</v>
      </c>
      <c r="D214" s="7">
        <v>5000</v>
      </c>
      <c r="E214" s="7">
        <f t="shared" si="114"/>
        <v>50620</v>
      </c>
      <c r="F214" s="56">
        <f t="shared" si="113"/>
        <v>78090</v>
      </c>
      <c r="G214" s="32"/>
      <c r="H214" s="7">
        <f t="shared" si="115"/>
        <v>27470</v>
      </c>
      <c r="I214" s="7">
        <f t="shared" si="106"/>
        <v>22470</v>
      </c>
      <c r="J214" s="40">
        <f t="shared" si="107"/>
        <v>6741</v>
      </c>
      <c r="K214" s="36">
        <f t="shared" si="116"/>
        <v>62361</v>
      </c>
      <c r="L214" s="44">
        <f t="shared" si="109"/>
        <v>15729</v>
      </c>
      <c r="M214" s="47">
        <f t="shared" si="110"/>
        <v>14605.5</v>
      </c>
      <c r="N214" s="53">
        <f t="shared" si="111"/>
        <v>70225.5</v>
      </c>
      <c r="O214" s="47">
        <f t="shared" si="112"/>
        <v>7864.5</v>
      </c>
    </row>
    <row r="215" spans="1:15" ht="15" customHeight="1" x14ac:dyDescent="0.2">
      <c r="A215" s="7">
        <v>6</v>
      </c>
      <c r="B215" s="7">
        <v>46375</v>
      </c>
      <c r="C215" s="8">
        <v>755</v>
      </c>
      <c r="D215" s="7">
        <v>5000</v>
      </c>
      <c r="E215" s="7">
        <f t="shared" si="114"/>
        <v>51375</v>
      </c>
      <c r="F215" s="56">
        <f t="shared" si="113"/>
        <v>79450</v>
      </c>
      <c r="G215" s="32"/>
      <c r="H215" s="7">
        <f t="shared" si="115"/>
        <v>28075</v>
      </c>
      <c r="I215" s="7">
        <f t="shared" si="106"/>
        <v>23075</v>
      </c>
      <c r="J215" s="40">
        <f t="shared" si="107"/>
        <v>6922.5</v>
      </c>
      <c r="K215" s="36">
        <f t="shared" si="116"/>
        <v>63297.5</v>
      </c>
      <c r="L215" s="44">
        <f t="shared" si="109"/>
        <v>16152.5</v>
      </c>
      <c r="M215" s="47">
        <f t="shared" si="110"/>
        <v>14998.75</v>
      </c>
      <c r="N215" s="53">
        <f t="shared" si="111"/>
        <v>71373.75</v>
      </c>
      <c r="O215" s="47">
        <f t="shared" si="112"/>
        <v>8076.25</v>
      </c>
    </row>
    <row r="216" spans="1:15" ht="15" customHeight="1" x14ac:dyDescent="0.2">
      <c r="A216" s="7">
        <v>7</v>
      </c>
      <c r="B216" s="7">
        <v>47130</v>
      </c>
      <c r="C216" s="8">
        <v>755</v>
      </c>
      <c r="D216" s="7">
        <v>5000</v>
      </c>
      <c r="E216" s="7">
        <f t="shared" si="114"/>
        <v>52130</v>
      </c>
      <c r="F216" s="56">
        <f t="shared" si="113"/>
        <v>80810</v>
      </c>
      <c r="G216" s="32"/>
      <c r="H216" s="7">
        <f t="shared" si="115"/>
        <v>28680</v>
      </c>
      <c r="I216" s="7">
        <f t="shared" si="106"/>
        <v>23680</v>
      </c>
      <c r="J216" s="40">
        <f t="shared" si="107"/>
        <v>7104</v>
      </c>
      <c r="K216" s="36">
        <f t="shared" si="116"/>
        <v>64234</v>
      </c>
      <c r="L216" s="44">
        <f t="shared" si="109"/>
        <v>16576</v>
      </c>
      <c r="M216" s="47">
        <f t="shared" si="110"/>
        <v>15392</v>
      </c>
      <c r="N216" s="53">
        <f t="shared" si="111"/>
        <v>72522</v>
      </c>
      <c r="O216" s="47">
        <f t="shared" si="112"/>
        <v>8288</v>
      </c>
    </row>
    <row r="217" spans="1:15" ht="15" customHeight="1" x14ac:dyDescent="0.2">
      <c r="A217" s="7">
        <v>8</v>
      </c>
      <c r="B217" s="7">
        <v>47885</v>
      </c>
      <c r="C217" s="8">
        <v>755</v>
      </c>
      <c r="D217" s="7">
        <v>5000</v>
      </c>
      <c r="E217" s="7">
        <f t="shared" si="114"/>
        <v>52885</v>
      </c>
      <c r="F217" s="56">
        <f t="shared" si="113"/>
        <v>82170</v>
      </c>
      <c r="G217" s="32"/>
      <c r="H217" s="7">
        <f t="shared" si="115"/>
        <v>29285</v>
      </c>
      <c r="I217" s="7">
        <f t="shared" si="106"/>
        <v>24285</v>
      </c>
      <c r="J217" s="40">
        <f t="shared" si="107"/>
        <v>7285.5</v>
      </c>
      <c r="K217" s="36">
        <f t="shared" si="116"/>
        <v>65170.5</v>
      </c>
      <c r="L217" s="44">
        <f t="shared" si="109"/>
        <v>16999.5</v>
      </c>
      <c r="M217" s="47">
        <f t="shared" si="110"/>
        <v>15785.25</v>
      </c>
      <c r="N217" s="53">
        <f t="shared" si="111"/>
        <v>73670.25</v>
      </c>
      <c r="O217" s="47">
        <f t="shared" si="112"/>
        <v>8499.75</v>
      </c>
    </row>
    <row r="218" spans="1:15" ht="15" customHeight="1" x14ac:dyDescent="0.2">
      <c r="A218" s="7">
        <v>9</v>
      </c>
      <c r="B218" s="7">
        <v>48640</v>
      </c>
      <c r="C218" s="8">
        <v>755</v>
      </c>
      <c r="D218" s="7">
        <v>5000</v>
      </c>
      <c r="E218" s="7">
        <f t="shared" si="114"/>
        <v>53640</v>
      </c>
      <c r="F218" s="56">
        <f t="shared" si="113"/>
        <v>83530</v>
      </c>
      <c r="G218" s="32"/>
      <c r="H218" s="7">
        <f t="shared" si="115"/>
        <v>29890</v>
      </c>
      <c r="I218" s="7">
        <f t="shared" si="106"/>
        <v>24890</v>
      </c>
      <c r="J218" s="40">
        <f t="shared" si="107"/>
        <v>7467</v>
      </c>
      <c r="K218" s="36">
        <f t="shared" si="116"/>
        <v>66107</v>
      </c>
      <c r="L218" s="44">
        <f t="shared" si="109"/>
        <v>17423</v>
      </c>
      <c r="M218" s="47">
        <f t="shared" si="110"/>
        <v>16178.5</v>
      </c>
      <c r="N218" s="53">
        <f t="shared" si="111"/>
        <v>74818.5</v>
      </c>
      <c r="O218" s="47">
        <f t="shared" si="112"/>
        <v>8711.5</v>
      </c>
    </row>
    <row r="219" spans="1:15" ht="15" customHeight="1" x14ac:dyDescent="0.2">
      <c r="A219" s="7">
        <v>10</v>
      </c>
      <c r="B219" s="7">
        <v>49395</v>
      </c>
      <c r="C219" s="8">
        <v>755</v>
      </c>
      <c r="D219" s="7">
        <v>5000</v>
      </c>
      <c r="E219" s="7">
        <f t="shared" si="114"/>
        <v>54395</v>
      </c>
      <c r="F219" s="56">
        <f t="shared" si="113"/>
        <v>84890</v>
      </c>
      <c r="G219" s="32"/>
      <c r="H219" s="7">
        <f t="shared" si="115"/>
        <v>30495</v>
      </c>
      <c r="I219" s="7">
        <f t="shared" si="106"/>
        <v>25495</v>
      </c>
      <c r="J219" s="40">
        <f t="shared" si="107"/>
        <v>7648.5</v>
      </c>
      <c r="K219" s="36">
        <f t="shared" si="116"/>
        <v>67043.5</v>
      </c>
      <c r="L219" s="44">
        <f t="shared" si="109"/>
        <v>17846.5</v>
      </c>
      <c r="M219" s="47">
        <f t="shared" si="110"/>
        <v>16571.75</v>
      </c>
      <c r="N219" s="53">
        <f t="shared" si="111"/>
        <v>75966.75</v>
      </c>
      <c r="O219" s="47">
        <f t="shared" si="112"/>
        <v>8923.25</v>
      </c>
    </row>
    <row r="220" spans="1:15" ht="15" customHeight="1" x14ac:dyDescent="0.2">
      <c r="A220" s="7">
        <v>11</v>
      </c>
      <c r="B220" s="7">
        <v>50150</v>
      </c>
      <c r="C220" s="8">
        <v>755</v>
      </c>
      <c r="D220" s="7">
        <v>5000</v>
      </c>
      <c r="E220" s="7">
        <f t="shared" si="114"/>
        <v>55150</v>
      </c>
      <c r="F220" s="56">
        <f t="shared" si="113"/>
        <v>86250</v>
      </c>
      <c r="G220" s="32"/>
      <c r="H220" s="7">
        <f t="shared" si="115"/>
        <v>31100</v>
      </c>
      <c r="I220" s="7">
        <f t="shared" si="106"/>
        <v>26100</v>
      </c>
      <c r="J220" s="40">
        <f t="shared" si="107"/>
        <v>7830</v>
      </c>
      <c r="K220" s="36">
        <f t="shared" si="116"/>
        <v>67980</v>
      </c>
      <c r="L220" s="44">
        <f t="shared" si="109"/>
        <v>18270</v>
      </c>
      <c r="M220" s="47">
        <f t="shared" si="110"/>
        <v>16965</v>
      </c>
      <c r="N220" s="53">
        <f t="shared" si="111"/>
        <v>77115</v>
      </c>
      <c r="O220" s="47">
        <f t="shared" si="112"/>
        <v>9135</v>
      </c>
    </row>
    <row r="221" spans="1:15" ht="15" customHeight="1" x14ac:dyDescent="0.2">
      <c r="A221" s="7">
        <v>12</v>
      </c>
      <c r="B221" s="7">
        <v>50905</v>
      </c>
      <c r="C221" s="8">
        <v>755</v>
      </c>
      <c r="D221" s="7">
        <v>5000</v>
      </c>
      <c r="E221" s="7">
        <f t="shared" si="114"/>
        <v>55905</v>
      </c>
      <c r="F221" s="56">
        <f t="shared" si="113"/>
        <v>87610</v>
      </c>
      <c r="G221" s="32"/>
      <c r="H221" s="7">
        <f t="shared" si="115"/>
        <v>31705</v>
      </c>
      <c r="I221" s="7">
        <f t="shared" si="106"/>
        <v>26705</v>
      </c>
      <c r="J221" s="40">
        <f t="shared" si="107"/>
        <v>8011.5</v>
      </c>
      <c r="K221" s="36">
        <f t="shared" si="116"/>
        <v>68916.5</v>
      </c>
      <c r="L221" s="44">
        <f t="shared" si="109"/>
        <v>18693.5</v>
      </c>
      <c r="M221" s="47">
        <f t="shared" si="110"/>
        <v>17358.25</v>
      </c>
      <c r="N221" s="53">
        <f t="shared" si="111"/>
        <v>78263.25</v>
      </c>
      <c r="O221" s="47">
        <f t="shared" si="112"/>
        <v>9346.75</v>
      </c>
    </row>
    <row r="222" spans="1:15" ht="15" customHeight="1" x14ac:dyDescent="0.2">
      <c r="A222" s="7">
        <v>13</v>
      </c>
      <c r="B222" s="7">
        <v>51660</v>
      </c>
      <c r="C222" s="8">
        <v>755</v>
      </c>
      <c r="D222" s="7">
        <v>5000</v>
      </c>
      <c r="E222" s="7">
        <f t="shared" si="114"/>
        <v>56660</v>
      </c>
      <c r="F222" s="56">
        <f t="shared" si="113"/>
        <v>88970</v>
      </c>
      <c r="G222" s="32"/>
      <c r="H222" s="7">
        <f t="shared" si="115"/>
        <v>32310</v>
      </c>
      <c r="I222" s="7">
        <f t="shared" si="106"/>
        <v>27310</v>
      </c>
      <c r="J222" s="40">
        <f t="shared" si="107"/>
        <v>8193</v>
      </c>
      <c r="K222" s="36">
        <f t="shared" si="116"/>
        <v>69853</v>
      </c>
      <c r="L222" s="44">
        <f t="shared" si="109"/>
        <v>19117</v>
      </c>
      <c r="M222" s="47">
        <f t="shared" si="110"/>
        <v>17751.5</v>
      </c>
      <c r="N222" s="53">
        <f t="shared" si="111"/>
        <v>79411.5</v>
      </c>
      <c r="O222" s="47">
        <f t="shared" si="112"/>
        <v>9558.5</v>
      </c>
    </row>
    <row r="223" spans="1:15" ht="15" customHeight="1" x14ac:dyDescent="0.2">
      <c r="A223" s="7">
        <v>14</v>
      </c>
      <c r="B223" s="7">
        <v>52415</v>
      </c>
      <c r="C223" s="8">
        <v>755</v>
      </c>
      <c r="D223" s="7">
        <v>5000</v>
      </c>
      <c r="E223" s="7">
        <f t="shared" si="114"/>
        <v>57415</v>
      </c>
      <c r="F223" s="56">
        <f t="shared" si="113"/>
        <v>90330</v>
      </c>
      <c r="G223" s="32"/>
      <c r="H223" s="7">
        <f t="shared" si="115"/>
        <v>32915</v>
      </c>
      <c r="I223" s="7">
        <f t="shared" si="106"/>
        <v>27915</v>
      </c>
      <c r="J223" s="40">
        <f t="shared" si="107"/>
        <v>8374.5</v>
      </c>
      <c r="K223" s="36">
        <f t="shared" si="116"/>
        <v>70789.5</v>
      </c>
      <c r="L223" s="44">
        <f t="shared" si="109"/>
        <v>19540.5</v>
      </c>
      <c r="M223" s="47">
        <f t="shared" si="110"/>
        <v>18144.75</v>
      </c>
      <c r="N223" s="53">
        <f t="shared" si="111"/>
        <v>80559.75</v>
      </c>
      <c r="O223" s="47">
        <f t="shared" si="112"/>
        <v>9770.25</v>
      </c>
    </row>
    <row r="224" spans="1:15" ht="15" customHeight="1" x14ac:dyDescent="0.2">
      <c r="A224" s="7">
        <v>15</v>
      </c>
      <c r="B224" s="7">
        <v>53170</v>
      </c>
      <c r="C224" s="8">
        <v>755</v>
      </c>
      <c r="D224" s="7">
        <v>5000</v>
      </c>
      <c r="E224" s="7">
        <f t="shared" si="114"/>
        <v>58170</v>
      </c>
      <c r="F224" s="56">
        <f t="shared" si="113"/>
        <v>91690</v>
      </c>
      <c r="G224" s="32"/>
      <c r="H224" s="7">
        <f t="shared" si="115"/>
        <v>33520</v>
      </c>
      <c r="I224" s="7">
        <f t="shared" si="106"/>
        <v>28520</v>
      </c>
      <c r="J224" s="40">
        <f t="shared" si="107"/>
        <v>8556</v>
      </c>
      <c r="K224" s="36">
        <f t="shared" si="116"/>
        <v>71726</v>
      </c>
      <c r="L224" s="44">
        <f t="shared" si="109"/>
        <v>19964</v>
      </c>
      <c r="M224" s="47">
        <f t="shared" si="110"/>
        <v>18538</v>
      </c>
      <c r="N224" s="53">
        <f t="shared" si="111"/>
        <v>81708</v>
      </c>
      <c r="O224" s="47">
        <f t="shared" si="112"/>
        <v>9982</v>
      </c>
    </row>
    <row r="225" spans="1:15" ht="15" customHeight="1" x14ac:dyDescent="0.2">
      <c r="A225" s="7">
        <v>16</v>
      </c>
      <c r="B225" s="7">
        <v>53925</v>
      </c>
      <c r="C225" s="8">
        <v>755</v>
      </c>
      <c r="D225" s="7">
        <v>5000</v>
      </c>
      <c r="E225" s="7">
        <f t="shared" si="114"/>
        <v>58925</v>
      </c>
      <c r="F225" s="56">
        <f t="shared" si="113"/>
        <v>93050</v>
      </c>
      <c r="G225" s="32"/>
      <c r="H225" s="7">
        <f t="shared" si="115"/>
        <v>34125</v>
      </c>
      <c r="I225" s="7">
        <f t="shared" si="106"/>
        <v>29125</v>
      </c>
      <c r="J225" s="40">
        <f t="shared" si="107"/>
        <v>8737.5</v>
      </c>
      <c r="K225" s="36">
        <f t="shared" si="116"/>
        <v>72662.5</v>
      </c>
      <c r="L225" s="44">
        <f t="shared" si="109"/>
        <v>20387.5</v>
      </c>
      <c r="M225" s="47">
        <f t="shared" si="110"/>
        <v>18931.25</v>
      </c>
      <c r="N225" s="53">
        <f t="shared" si="111"/>
        <v>82856.25</v>
      </c>
      <c r="O225" s="47">
        <f t="shared" si="112"/>
        <v>10193.75</v>
      </c>
    </row>
    <row r="226" spans="1:15" ht="15" customHeight="1" x14ac:dyDescent="0.2">
      <c r="A226" s="7">
        <v>17</v>
      </c>
      <c r="B226" s="7">
        <v>54680</v>
      </c>
      <c r="C226" s="8">
        <v>755</v>
      </c>
      <c r="D226" s="7">
        <v>5000</v>
      </c>
      <c r="E226" s="7">
        <f t="shared" ref="E226:E233" si="117">B226+D226</f>
        <v>59680</v>
      </c>
      <c r="F226" s="56">
        <f t="shared" si="113"/>
        <v>94410</v>
      </c>
      <c r="G226" s="32"/>
      <c r="H226" s="7">
        <f t="shared" ref="H226:H233" si="118">F226-E226</f>
        <v>34730</v>
      </c>
      <c r="I226" s="7">
        <f t="shared" ref="I226:I233" si="119">H226-5000</f>
        <v>29730</v>
      </c>
      <c r="J226" s="40">
        <f t="shared" ref="J226:J233" si="120">I226*30%</f>
        <v>8919</v>
      </c>
      <c r="K226" s="36">
        <f t="shared" ref="K226:K233" si="121">E226+5000+J226</f>
        <v>73599</v>
      </c>
      <c r="L226" s="44">
        <f t="shared" si="109"/>
        <v>20811</v>
      </c>
      <c r="M226" s="47">
        <f t="shared" si="110"/>
        <v>19324.5</v>
      </c>
      <c r="N226" s="53">
        <f t="shared" si="111"/>
        <v>84004.5</v>
      </c>
      <c r="O226" s="47">
        <f t="shared" si="112"/>
        <v>10405.5</v>
      </c>
    </row>
    <row r="227" spans="1:15" ht="15" customHeight="1" x14ac:dyDescent="0.2">
      <c r="A227" s="7">
        <v>18</v>
      </c>
      <c r="B227" s="7">
        <v>55435</v>
      </c>
      <c r="C227" s="8">
        <v>755</v>
      </c>
      <c r="D227" s="7">
        <v>5000</v>
      </c>
      <c r="E227" s="7">
        <f t="shared" si="117"/>
        <v>60435</v>
      </c>
      <c r="F227" s="56">
        <f t="shared" si="113"/>
        <v>95770</v>
      </c>
      <c r="G227" s="32"/>
      <c r="H227" s="7">
        <f t="shared" si="118"/>
        <v>35335</v>
      </c>
      <c r="I227" s="7">
        <f t="shared" si="119"/>
        <v>30335</v>
      </c>
      <c r="J227" s="40">
        <f t="shared" si="120"/>
        <v>9100.5</v>
      </c>
      <c r="K227" s="36">
        <f t="shared" si="121"/>
        <v>74535.5</v>
      </c>
      <c r="L227" s="44">
        <f t="shared" si="109"/>
        <v>21234.5</v>
      </c>
      <c r="M227" s="47">
        <f t="shared" si="110"/>
        <v>19717.75</v>
      </c>
      <c r="N227" s="53">
        <f t="shared" si="111"/>
        <v>85152.75</v>
      </c>
      <c r="O227" s="47">
        <f t="shared" si="112"/>
        <v>10617.25</v>
      </c>
    </row>
    <row r="228" spans="1:15" ht="15" customHeight="1" x14ac:dyDescent="0.2">
      <c r="A228" s="7">
        <v>19</v>
      </c>
      <c r="B228" s="7">
        <v>56190</v>
      </c>
      <c r="C228" s="8">
        <v>755</v>
      </c>
      <c r="D228" s="7">
        <v>5000</v>
      </c>
      <c r="E228" s="7">
        <f t="shared" si="117"/>
        <v>61190</v>
      </c>
      <c r="F228" s="56">
        <f t="shared" si="113"/>
        <v>97130</v>
      </c>
      <c r="G228" s="32"/>
      <c r="H228" s="7">
        <f t="shared" si="118"/>
        <v>35940</v>
      </c>
      <c r="I228" s="7">
        <f t="shared" si="119"/>
        <v>30940</v>
      </c>
      <c r="J228" s="40">
        <f t="shared" si="120"/>
        <v>9282</v>
      </c>
      <c r="K228" s="36">
        <f t="shared" si="121"/>
        <v>75472</v>
      </c>
      <c r="L228" s="44">
        <f t="shared" si="109"/>
        <v>21658</v>
      </c>
      <c r="M228" s="47">
        <f t="shared" si="110"/>
        <v>20111</v>
      </c>
      <c r="N228" s="53">
        <f t="shared" si="111"/>
        <v>86301</v>
      </c>
      <c r="O228" s="47">
        <f t="shared" si="112"/>
        <v>10829</v>
      </c>
    </row>
    <row r="229" spans="1:15" ht="15" customHeight="1" x14ac:dyDescent="0.2">
      <c r="A229" s="7">
        <v>20</v>
      </c>
      <c r="B229" s="7">
        <v>56945</v>
      </c>
      <c r="C229" s="8">
        <v>755</v>
      </c>
      <c r="D229" s="7">
        <v>5000</v>
      </c>
      <c r="E229" s="7">
        <f t="shared" si="117"/>
        <v>61945</v>
      </c>
      <c r="F229" s="56">
        <f t="shared" si="113"/>
        <v>98490</v>
      </c>
      <c r="G229" s="32"/>
      <c r="H229" s="7">
        <f t="shared" si="118"/>
        <v>36545</v>
      </c>
      <c r="I229" s="7">
        <f t="shared" si="119"/>
        <v>31545</v>
      </c>
      <c r="J229" s="40">
        <f t="shared" si="120"/>
        <v>9463.5</v>
      </c>
      <c r="K229" s="36">
        <f t="shared" si="121"/>
        <v>76408.5</v>
      </c>
      <c r="L229" s="44">
        <f t="shared" si="109"/>
        <v>22081.5</v>
      </c>
      <c r="M229" s="47">
        <f t="shared" si="110"/>
        <v>20504.25</v>
      </c>
      <c r="N229" s="53">
        <f t="shared" si="111"/>
        <v>87449.25</v>
      </c>
      <c r="O229" s="47">
        <f t="shared" si="112"/>
        <v>11040.75</v>
      </c>
    </row>
    <row r="230" spans="1:15" ht="15" customHeight="1" x14ac:dyDescent="0.2">
      <c r="A230" s="7">
        <v>21</v>
      </c>
      <c r="B230" s="7">
        <v>57700</v>
      </c>
      <c r="C230" s="8">
        <v>755</v>
      </c>
      <c r="D230" s="7">
        <v>5000</v>
      </c>
      <c r="E230" s="7">
        <f t="shared" si="117"/>
        <v>62700</v>
      </c>
      <c r="F230" s="56">
        <f t="shared" si="113"/>
        <v>99850</v>
      </c>
      <c r="G230" s="32"/>
      <c r="H230" s="7">
        <f t="shared" si="118"/>
        <v>37150</v>
      </c>
      <c r="I230" s="7">
        <f t="shared" si="119"/>
        <v>32150</v>
      </c>
      <c r="J230" s="40">
        <f t="shared" si="120"/>
        <v>9645</v>
      </c>
      <c r="K230" s="36">
        <f t="shared" si="121"/>
        <v>77345</v>
      </c>
      <c r="L230" s="44">
        <f t="shared" si="109"/>
        <v>22505</v>
      </c>
      <c r="M230" s="47">
        <f t="shared" si="110"/>
        <v>20897.5</v>
      </c>
      <c r="N230" s="53">
        <f t="shared" si="111"/>
        <v>88597.5</v>
      </c>
      <c r="O230" s="47">
        <f t="shared" si="112"/>
        <v>11252.5</v>
      </c>
    </row>
    <row r="231" spans="1:15" ht="15" customHeight="1" x14ac:dyDescent="0.2">
      <c r="A231" s="7">
        <v>22</v>
      </c>
      <c r="B231" s="7">
        <v>58455</v>
      </c>
      <c r="C231" s="8">
        <v>755</v>
      </c>
      <c r="D231" s="7">
        <v>5000</v>
      </c>
      <c r="E231" s="7">
        <f t="shared" si="117"/>
        <v>63455</v>
      </c>
      <c r="F231" s="56">
        <f t="shared" si="113"/>
        <v>101210</v>
      </c>
      <c r="G231" s="32"/>
      <c r="H231" s="7">
        <f t="shared" si="118"/>
        <v>37755</v>
      </c>
      <c r="I231" s="7">
        <f t="shared" si="119"/>
        <v>32755</v>
      </c>
      <c r="J231" s="40">
        <f t="shared" si="120"/>
        <v>9826.5</v>
      </c>
      <c r="K231" s="36">
        <f t="shared" si="121"/>
        <v>78281.5</v>
      </c>
      <c r="L231" s="44">
        <f t="shared" si="109"/>
        <v>22928.5</v>
      </c>
      <c r="M231" s="47">
        <f t="shared" si="110"/>
        <v>21290.75</v>
      </c>
      <c r="N231" s="53">
        <f t="shared" si="111"/>
        <v>89745.75</v>
      </c>
      <c r="O231" s="47">
        <f t="shared" si="112"/>
        <v>11464.25</v>
      </c>
    </row>
    <row r="232" spans="1:15" ht="15" customHeight="1" x14ac:dyDescent="0.2">
      <c r="A232" s="7">
        <v>23</v>
      </c>
      <c r="B232" s="7">
        <v>59210</v>
      </c>
      <c r="C232" s="8">
        <v>755</v>
      </c>
      <c r="D232" s="7">
        <v>5000</v>
      </c>
      <c r="E232" s="7">
        <f t="shared" si="117"/>
        <v>64210</v>
      </c>
      <c r="F232" s="56">
        <f t="shared" si="113"/>
        <v>102570</v>
      </c>
      <c r="G232" s="32"/>
      <c r="H232" s="7">
        <f t="shared" si="118"/>
        <v>38360</v>
      </c>
      <c r="I232" s="7">
        <f t="shared" si="119"/>
        <v>33360</v>
      </c>
      <c r="J232" s="40">
        <f t="shared" si="120"/>
        <v>10008</v>
      </c>
      <c r="K232" s="36">
        <f t="shared" si="121"/>
        <v>79218</v>
      </c>
      <c r="L232" s="44">
        <f t="shared" si="109"/>
        <v>23352</v>
      </c>
      <c r="M232" s="47">
        <f t="shared" si="110"/>
        <v>21684</v>
      </c>
      <c r="N232" s="53">
        <f t="shared" si="111"/>
        <v>90894</v>
      </c>
      <c r="O232" s="47">
        <f t="shared" si="112"/>
        <v>11676</v>
      </c>
    </row>
    <row r="233" spans="1:15" ht="15" customHeight="1" x14ac:dyDescent="0.2">
      <c r="A233" s="7">
        <v>24</v>
      </c>
      <c r="B233" s="7">
        <v>59965</v>
      </c>
      <c r="C233" s="8">
        <v>755</v>
      </c>
      <c r="D233" s="7">
        <v>5000</v>
      </c>
      <c r="E233" s="7">
        <f t="shared" si="117"/>
        <v>64965</v>
      </c>
      <c r="F233" s="56">
        <f t="shared" si="113"/>
        <v>103930</v>
      </c>
      <c r="G233" s="32"/>
      <c r="H233" s="7">
        <f t="shared" si="118"/>
        <v>38965</v>
      </c>
      <c r="I233" s="7">
        <f t="shared" si="119"/>
        <v>33965</v>
      </c>
      <c r="J233" s="40">
        <f t="shared" si="120"/>
        <v>10189.5</v>
      </c>
      <c r="K233" s="36">
        <f t="shared" si="121"/>
        <v>80154.5</v>
      </c>
      <c r="L233" s="44">
        <f t="shared" si="109"/>
        <v>23775.5</v>
      </c>
      <c r="M233" s="47">
        <f t="shared" si="110"/>
        <v>22077.25</v>
      </c>
      <c r="N233" s="53">
        <f t="shared" si="111"/>
        <v>92042.25</v>
      </c>
      <c r="O233" s="47">
        <f t="shared" si="112"/>
        <v>11887.75</v>
      </c>
    </row>
    <row r="234" spans="1:15" ht="15" customHeight="1" x14ac:dyDescent="0.2"/>
    <row r="235" spans="1:15" ht="15" customHeight="1" x14ac:dyDescent="0.2"/>
    <row r="236" spans="1:15" ht="15" customHeight="1" x14ac:dyDescent="0.2"/>
    <row r="237" spans="1:15" ht="15" customHeight="1" x14ac:dyDescent="0.2">
      <c r="A237" s="1" t="s">
        <v>23</v>
      </c>
      <c r="B237" s="2" t="s">
        <v>24</v>
      </c>
      <c r="D237" s="1" t="s">
        <v>107</v>
      </c>
      <c r="E237" s="1" t="s">
        <v>108</v>
      </c>
      <c r="J237" s="41"/>
      <c r="K237" s="37"/>
      <c r="L237" s="45"/>
    </row>
    <row r="238" spans="1:15" ht="15" customHeight="1" x14ac:dyDescent="0.2">
      <c r="A238" s="1"/>
      <c r="B238" s="2"/>
      <c r="D238" s="22" t="s">
        <v>103</v>
      </c>
      <c r="E238" s="22" t="s">
        <v>75</v>
      </c>
      <c r="J238" s="41"/>
      <c r="K238" s="37"/>
      <c r="L238" s="45"/>
    </row>
    <row r="239" spans="1:15" ht="42" customHeight="1" x14ac:dyDescent="0.25">
      <c r="A239" s="4" t="s">
        <v>2</v>
      </c>
      <c r="B239" s="5" t="s">
        <v>3</v>
      </c>
      <c r="C239" s="6" t="s">
        <v>4</v>
      </c>
      <c r="D239" s="6" t="s">
        <v>54</v>
      </c>
      <c r="E239" s="23" t="s">
        <v>55</v>
      </c>
      <c r="F239" s="55" t="s">
        <v>129</v>
      </c>
      <c r="G239" s="26" t="s">
        <v>122</v>
      </c>
      <c r="H239" s="23" t="s">
        <v>7</v>
      </c>
      <c r="I239" s="4" t="s">
        <v>57</v>
      </c>
      <c r="J239" s="12" t="s">
        <v>58</v>
      </c>
      <c r="K239" s="34" t="s">
        <v>121</v>
      </c>
      <c r="L239" s="43" t="s">
        <v>120</v>
      </c>
      <c r="M239" s="49" t="s">
        <v>126</v>
      </c>
      <c r="N239" s="52" t="s">
        <v>128</v>
      </c>
      <c r="O239" s="49" t="s">
        <v>127</v>
      </c>
    </row>
    <row r="240" spans="1:15" ht="15" customHeight="1" x14ac:dyDescent="0.2">
      <c r="A240" s="7">
        <v>23</v>
      </c>
      <c r="B240" s="7">
        <v>38870</v>
      </c>
      <c r="C240" s="8">
        <v>710</v>
      </c>
      <c r="D240" s="7">
        <v>5000</v>
      </c>
      <c r="E240" s="7">
        <f>B240+D240</f>
        <v>43870</v>
      </c>
      <c r="F240" s="56">
        <v>65950</v>
      </c>
      <c r="G240" s="32"/>
      <c r="H240" s="7">
        <f>F240-E240</f>
        <v>22080</v>
      </c>
      <c r="I240" s="7">
        <f>H240-5000</f>
        <v>17080</v>
      </c>
      <c r="J240" s="40">
        <f>I240*30%</f>
        <v>5124</v>
      </c>
      <c r="K240" s="36">
        <f>E240+5000+J240</f>
        <v>53994</v>
      </c>
      <c r="L240" s="44">
        <f>F240-K240</f>
        <v>11956</v>
      </c>
      <c r="M240" s="47">
        <f>$I240*65%</f>
        <v>11102</v>
      </c>
      <c r="N240" s="53">
        <f>$E240+5000+$M240</f>
        <v>59972</v>
      </c>
      <c r="O240" s="47">
        <f>$F240-$N240</f>
        <v>5978</v>
      </c>
    </row>
    <row r="241" spans="1:15" ht="15" customHeight="1" x14ac:dyDescent="0.2">
      <c r="A241" s="7">
        <v>24</v>
      </c>
      <c r="B241" s="7">
        <v>39580</v>
      </c>
      <c r="C241" s="8">
        <v>710</v>
      </c>
      <c r="D241" s="7">
        <v>5000</v>
      </c>
      <c r="E241" s="7">
        <f t="shared" ref="E241:E242" si="122">B241+D241</f>
        <v>44580</v>
      </c>
      <c r="F241" s="56">
        <f>F240+1280</f>
        <v>67230</v>
      </c>
      <c r="G241" s="32"/>
      <c r="H241" s="7">
        <f t="shared" ref="H241:H242" si="123">F241-E241</f>
        <v>22650</v>
      </c>
      <c r="I241" s="7">
        <f t="shared" ref="I241:I242" si="124">H241-5000</f>
        <v>17650</v>
      </c>
      <c r="J241" s="40">
        <f t="shared" ref="J241:J242" si="125">I241*30%</f>
        <v>5295</v>
      </c>
      <c r="K241" s="36">
        <f t="shared" ref="K241:K242" si="126">E241+5000+J241</f>
        <v>54875</v>
      </c>
      <c r="L241" s="44">
        <f t="shared" ref="L241:L259" si="127">F241-K241</f>
        <v>12355</v>
      </c>
      <c r="M241" s="47">
        <f t="shared" ref="M241:M259" si="128">$I241*65%</f>
        <v>11472.5</v>
      </c>
      <c r="N241" s="53">
        <f t="shared" ref="N241:N259" si="129">$E241+5000+$M241</f>
        <v>61052.5</v>
      </c>
      <c r="O241" s="47">
        <f t="shared" ref="O241:O259" si="130">$F241-$N241</f>
        <v>6177.5</v>
      </c>
    </row>
    <row r="242" spans="1:15" ht="15" customHeight="1" x14ac:dyDescent="0.2">
      <c r="A242" s="7">
        <v>25</v>
      </c>
      <c r="B242" s="7">
        <v>40290</v>
      </c>
      <c r="C242" s="8">
        <v>710</v>
      </c>
      <c r="D242" s="7">
        <v>5000</v>
      </c>
      <c r="E242" s="7">
        <f t="shared" si="122"/>
        <v>45290</v>
      </c>
      <c r="F242" s="56">
        <f t="shared" ref="F242:F259" si="131">F241+1280</f>
        <v>68510</v>
      </c>
      <c r="G242" s="32"/>
      <c r="H242" s="7">
        <f t="shared" si="123"/>
        <v>23220</v>
      </c>
      <c r="I242" s="7">
        <f t="shared" si="124"/>
        <v>18220</v>
      </c>
      <c r="J242" s="40">
        <f t="shared" si="125"/>
        <v>5466</v>
      </c>
      <c r="K242" s="36">
        <f t="shared" si="126"/>
        <v>55756</v>
      </c>
      <c r="L242" s="44">
        <f t="shared" si="127"/>
        <v>12754</v>
      </c>
      <c r="M242" s="47">
        <f t="shared" si="128"/>
        <v>11843</v>
      </c>
      <c r="N242" s="53">
        <f t="shared" si="129"/>
        <v>62133</v>
      </c>
      <c r="O242" s="47">
        <f t="shared" si="130"/>
        <v>6377</v>
      </c>
    </row>
    <row r="243" spans="1:15" ht="15" customHeight="1" x14ac:dyDescent="0.2">
      <c r="A243" s="7">
        <v>26</v>
      </c>
      <c r="B243" s="7">
        <v>41000</v>
      </c>
      <c r="C243" s="8">
        <v>710</v>
      </c>
      <c r="D243" s="7">
        <v>5000</v>
      </c>
      <c r="E243" s="7">
        <f t="shared" ref="E243:E259" si="132">B243+D243</f>
        <v>46000</v>
      </c>
      <c r="F243" s="56">
        <f t="shared" si="131"/>
        <v>69790</v>
      </c>
      <c r="G243" s="32"/>
      <c r="H243" s="7">
        <f t="shared" ref="H243:H252" si="133">F243-E243</f>
        <v>23790</v>
      </c>
      <c r="I243" s="7">
        <f t="shared" ref="I243:I252" si="134">H243-5000</f>
        <v>18790</v>
      </c>
      <c r="J243" s="40">
        <f t="shared" ref="J243:J252" si="135">I243*30%</f>
        <v>5637</v>
      </c>
      <c r="K243" s="36">
        <f t="shared" ref="K243:K252" si="136">E243+5000+J243</f>
        <v>56637</v>
      </c>
      <c r="L243" s="44">
        <f t="shared" si="127"/>
        <v>13153</v>
      </c>
      <c r="M243" s="47">
        <f t="shared" si="128"/>
        <v>12213.5</v>
      </c>
      <c r="N243" s="53">
        <f t="shared" si="129"/>
        <v>63213.5</v>
      </c>
      <c r="O243" s="47">
        <f t="shared" si="130"/>
        <v>6576.5</v>
      </c>
    </row>
    <row r="244" spans="1:15" ht="15" customHeight="1" x14ac:dyDescent="0.2">
      <c r="A244" s="7">
        <v>27</v>
      </c>
      <c r="B244" s="7">
        <v>41710</v>
      </c>
      <c r="C244" s="8">
        <v>710</v>
      </c>
      <c r="D244" s="7">
        <v>5000</v>
      </c>
      <c r="E244" s="7">
        <f t="shared" si="132"/>
        <v>46710</v>
      </c>
      <c r="F244" s="56">
        <f t="shared" si="131"/>
        <v>71070</v>
      </c>
      <c r="G244" s="32"/>
      <c r="H244" s="7">
        <f t="shared" si="133"/>
        <v>24360</v>
      </c>
      <c r="I244" s="7">
        <f t="shared" si="134"/>
        <v>19360</v>
      </c>
      <c r="J244" s="40">
        <f t="shared" si="135"/>
        <v>5808</v>
      </c>
      <c r="K244" s="36">
        <f t="shared" si="136"/>
        <v>57518</v>
      </c>
      <c r="L244" s="44">
        <f t="shared" si="127"/>
        <v>13552</v>
      </c>
      <c r="M244" s="47">
        <f t="shared" si="128"/>
        <v>12584</v>
      </c>
      <c r="N244" s="53">
        <f t="shared" si="129"/>
        <v>64294</v>
      </c>
      <c r="O244" s="47">
        <f t="shared" si="130"/>
        <v>6776</v>
      </c>
    </row>
    <row r="245" spans="1:15" ht="15" customHeight="1" x14ac:dyDescent="0.2">
      <c r="A245" s="7">
        <v>28</v>
      </c>
      <c r="B245" s="7">
        <v>42420</v>
      </c>
      <c r="C245" s="8">
        <v>710</v>
      </c>
      <c r="D245" s="7">
        <v>5000</v>
      </c>
      <c r="E245" s="7">
        <f t="shared" si="132"/>
        <v>47420</v>
      </c>
      <c r="F245" s="56">
        <f t="shared" si="131"/>
        <v>72350</v>
      </c>
      <c r="G245" s="32"/>
      <c r="H245" s="7">
        <f t="shared" si="133"/>
        <v>24930</v>
      </c>
      <c r="I245" s="7">
        <f t="shared" si="134"/>
        <v>19930</v>
      </c>
      <c r="J245" s="40">
        <f t="shared" si="135"/>
        <v>5979</v>
      </c>
      <c r="K245" s="36">
        <f t="shared" si="136"/>
        <v>58399</v>
      </c>
      <c r="L245" s="44">
        <f t="shared" si="127"/>
        <v>13951</v>
      </c>
      <c r="M245" s="47">
        <f t="shared" si="128"/>
        <v>12954.5</v>
      </c>
      <c r="N245" s="53">
        <f t="shared" si="129"/>
        <v>65374.5</v>
      </c>
      <c r="O245" s="47">
        <f t="shared" si="130"/>
        <v>6975.5</v>
      </c>
    </row>
    <row r="246" spans="1:15" ht="15" customHeight="1" x14ac:dyDescent="0.2">
      <c r="A246" s="7">
        <v>29</v>
      </c>
      <c r="B246" s="7">
        <v>43130</v>
      </c>
      <c r="C246" s="8">
        <v>710</v>
      </c>
      <c r="D246" s="7">
        <v>5000</v>
      </c>
      <c r="E246" s="7">
        <f t="shared" si="132"/>
        <v>48130</v>
      </c>
      <c r="F246" s="56">
        <f t="shared" si="131"/>
        <v>73630</v>
      </c>
      <c r="G246" s="32"/>
      <c r="H246" s="7">
        <f t="shared" si="133"/>
        <v>25500</v>
      </c>
      <c r="I246" s="7">
        <f t="shared" si="134"/>
        <v>20500</v>
      </c>
      <c r="J246" s="40">
        <f t="shared" si="135"/>
        <v>6150</v>
      </c>
      <c r="K246" s="36">
        <f t="shared" si="136"/>
        <v>59280</v>
      </c>
      <c r="L246" s="44">
        <f t="shared" si="127"/>
        <v>14350</v>
      </c>
      <c r="M246" s="47">
        <f t="shared" si="128"/>
        <v>13325</v>
      </c>
      <c r="N246" s="53">
        <f t="shared" si="129"/>
        <v>66455</v>
      </c>
      <c r="O246" s="47">
        <f t="shared" si="130"/>
        <v>7175</v>
      </c>
    </row>
    <row r="247" spans="1:15" ht="15" customHeight="1" x14ac:dyDescent="0.2">
      <c r="A247" s="7">
        <v>30</v>
      </c>
      <c r="B247" s="7">
        <v>43840</v>
      </c>
      <c r="C247" s="8">
        <v>710</v>
      </c>
      <c r="D247" s="7">
        <v>5000</v>
      </c>
      <c r="E247" s="7">
        <f t="shared" si="132"/>
        <v>48840</v>
      </c>
      <c r="F247" s="56">
        <f t="shared" si="131"/>
        <v>74910</v>
      </c>
      <c r="G247" s="32"/>
      <c r="H247" s="7">
        <f t="shared" si="133"/>
        <v>26070</v>
      </c>
      <c r="I247" s="7">
        <f t="shared" si="134"/>
        <v>21070</v>
      </c>
      <c r="J247" s="40">
        <f t="shared" si="135"/>
        <v>6321</v>
      </c>
      <c r="K247" s="36">
        <f t="shared" si="136"/>
        <v>60161</v>
      </c>
      <c r="L247" s="44">
        <f t="shared" si="127"/>
        <v>14749</v>
      </c>
      <c r="M247" s="47">
        <f t="shared" si="128"/>
        <v>13695.5</v>
      </c>
      <c r="N247" s="53">
        <f t="shared" si="129"/>
        <v>67535.5</v>
      </c>
      <c r="O247" s="47">
        <f t="shared" si="130"/>
        <v>7374.5</v>
      </c>
    </row>
    <row r="248" spans="1:15" ht="15" customHeight="1" x14ac:dyDescent="0.2">
      <c r="A248" s="7">
        <v>31</v>
      </c>
      <c r="B248" s="7">
        <v>44550</v>
      </c>
      <c r="C248" s="8">
        <v>710</v>
      </c>
      <c r="D248" s="7">
        <v>5000</v>
      </c>
      <c r="E248" s="7">
        <f t="shared" si="132"/>
        <v>49550</v>
      </c>
      <c r="F248" s="56">
        <f t="shared" si="131"/>
        <v>76190</v>
      </c>
      <c r="G248" s="32"/>
      <c r="H248" s="7">
        <f t="shared" si="133"/>
        <v>26640</v>
      </c>
      <c r="I248" s="7">
        <f t="shared" si="134"/>
        <v>21640</v>
      </c>
      <c r="J248" s="40">
        <f t="shared" si="135"/>
        <v>6492</v>
      </c>
      <c r="K248" s="36">
        <f t="shared" si="136"/>
        <v>61042</v>
      </c>
      <c r="L248" s="44">
        <f t="shared" si="127"/>
        <v>15148</v>
      </c>
      <c r="M248" s="47">
        <f t="shared" si="128"/>
        <v>14066</v>
      </c>
      <c r="N248" s="53">
        <f t="shared" si="129"/>
        <v>68616</v>
      </c>
      <c r="O248" s="47">
        <f t="shared" si="130"/>
        <v>7574</v>
      </c>
    </row>
    <row r="249" spans="1:15" ht="15" customHeight="1" x14ac:dyDescent="0.2">
      <c r="A249" s="7">
        <v>32</v>
      </c>
      <c r="B249" s="7">
        <v>45260</v>
      </c>
      <c r="C249" s="8">
        <v>710</v>
      </c>
      <c r="D249" s="7">
        <v>5000</v>
      </c>
      <c r="E249" s="7">
        <f t="shared" si="132"/>
        <v>50260</v>
      </c>
      <c r="F249" s="56">
        <f t="shared" si="131"/>
        <v>77470</v>
      </c>
      <c r="G249" s="32"/>
      <c r="H249" s="7">
        <f t="shared" si="133"/>
        <v>27210</v>
      </c>
      <c r="I249" s="7">
        <f t="shared" si="134"/>
        <v>22210</v>
      </c>
      <c r="J249" s="40">
        <f t="shared" si="135"/>
        <v>6663</v>
      </c>
      <c r="K249" s="36">
        <f t="shared" si="136"/>
        <v>61923</v>
      </c>
      <c r="L249" s="44">
        <f t="shared" si="127"/>
        <v>15547</v>
      </c>
      <c r="M249" s="47">
        <f t="shared" si="128"/>
        <v>14436.5</v>
      </c>
      <c r="N249" s="53">
        <f t="shared" si="129"/>
        <v>69696.5</v>
      </c>
      <c r="O249" s="47">
        <f t="shared" si="130"/>
        <v>7773.5</v>
      </c>
    </row>
    <row r="250" spans="1:15" ht="15" customHeight="1" x14ac:dyDescent="0.2">
      <c r="A250" s="7">
        <v>33</v>
      </c>
      <c r="B250" s="7">
        <v>45970</v>
      </c>
      <c r="C250" s="8">
        <v>710</v>
      </c>
      <c r="D250" s="7">
        <v>5000</v>
      </c>
      <c r="E250" s="7">
        <f t="shared" si="132"/>
        <v>50970</v>
      </c>
      <c r="F250" s="56">
        <f t="shared" si="131"/>
        <v>78750</v>
      </c>
      <c r="G250" s="32"/>
      <c r="H250" s="7">
        <f t="shared" si="133"/>
        <v>27780</v>
      </c>
      <c r="I250" s="7">
        <f t="shared" si="134"/>
        <v>22780</v>
      </c>
      <c r="J250" s="40">
        <f t="shared" si="135"/>
        <v>6834</v>
      </c>
      <c r="K250" s="36">
        <f t="shared" si="136"/>
        <v>62804</v>
      </c>
      <c r="L250" s="44">
        <f t="shared" si="127"/>
        <v>15946</v>
      </c>
      <c r="M250" s="47">
        <f t="shared" si="128"/>
        <v>14807</v>
      </c>
      <c r="N250" s="53">
        <f t="shared" si="129"/>
        <v>70777</v>
      </c>
      <c r="O250" s="47">
        <f t="shared" si="130"/>
        <v>7973</v>
      </c>
    </row>
    <row r="251" spans="1:15" ht="15" customHeight="1" x14ac:dyDescent="0.2">
      <c r="A251" s="7">
        <v>34</v>
      </c>
      <c r="B251" s="7">
        <v>46680</v>
      </c>
      <c r="C251" s="8">
        <v>710</v>
      </c>
      <c r="D251" s="7">
        <v>5000</v>
      </c>
      <c r="E251" s="7">
        <f t="shared" si="132"/>
        <v>51680</v>
      </c>
      <c r="F251" s="56">
        <f t="shared" si="131"/>
        <v>80030</v>
      </c>
      <c r="G251" s="32"/>
      <c r="H251" s="7">
        <f t="shared" si="133"/>
        <v>28350</v>
      </c>
      <c r="I251" s="7">
        <f t="shared" si="134"/>
        <v>23350</v>
      </c>
      <c r="J251" s="40">
        <f t="shared" si="135"/>
        <v>7005</v>
      </c>
      <c r="K251" s="36">
        <f t="shared" si="136"/>
        <v>63685</v>
      </c>
      <c r="L251" s="44">
        <f t="shared" si="127"/>
        <v>16345</v>
      </c>
      <c r="M251" s="47">
        <f t="shared" si="128"/>
        <v>15177.5</v>
      </c>
      <c r="N251" s="53">
        <f t="shared" si="129"/>
        <v>71857.5</v>
      </c>
      <c r="O251" s="47">
        <f t="shared" si="130"/>
        <v>8172.5</v>
      </c>
    </row>
    <row r="252" spans="1:15" ht="15" customHeight="1" x14ac:dyDescent="0.2">
      <c r="A252" s="7">
        <v>35</v>
      </c>
      <c r="B252" s="7">
        <v>47390</v>
      </c>
      <c r="C252" s="8">
        <v>710</v>
      </c>
      <c r="D252" s="7">
        <v>5000</v>
      </c>
      <c r="E252" s="7">
        <f t="shared" si="132"/>
        <v>52390</v>
      </c>
      <c r="F252" s="56">
        <f>F251+1280</f>
        <v>81310</v>
      </c>
      <c r="G252" s="32"/>
      <c r="H252" s="7">
        <f t="shared" si="133"/>
        <v>28920</v>
      </c>
      <c r="I252" s="7">
        <f t="shared" si="134"/>
        <v>23920</v>
      </c>
      <c r="J252" s="40">
        <f t="shared" si="135"/>
        <v>7176</v>
      </c>
      <c r="K252" s="36">
        <f t="shared" si="136"/>
        <v>64566</v>
      </c>
      <c r="L252" s="44">
        <f t="shared" si="127"/>
        <v>16744</v>
      </c>
      <c r="M252" s="47">
        <f t="shared" si="128"/>
        <v>15548</v>
      </c>
      <c r="N252" s="53">
        <f t="shared" si="129"/>
        <v>72938</v>
      </c>
      <c r="O252" s="47">
        <f t="shared" si="130"/>
        <v>8372</v>
      </c>
    </row>
    <row r="253" spans="1:15" ht="15" customHeight="1" x14ac:dyDescent="0.2">
      <c r="A253" s="7">
        <v>36</v>
      </c>
      <c r="B253" s="7">
        <v>48100</v>
      </c>
      <c r="C253" s="8">
        <v>710</v>
      </c>
      <c r="D253" s="7">
        <v>5000</v>
      </c>
      <c r="E253" s="7">
        <f t="shared" si="132"/>
        <v>53100</v>
      </c>
      <c r="F253" s="56">
        <f t="shared" si="131"/>
        <v>82590</v>
      </c>
      <c r="G253" s="32"/>
      <c r="H253" s="7">
        <f>F253-E253</f>
        <v>29490</v>
      </c>
      <c r="I253" s="7">
        <f>H253-5000</f>
        <v>24490</v>
      </c>
      <c r="J253" s="40">
        <f>I253*30%</f>
        <v>7347</v>
      </c>
      <c r="K253" s="36">
        <f>E253+5000+J253</f>
        <v>65447</v>
      </c>
      <c r="L253" s="44">
        <f t="shared" si="127"/>
        <v>17143</v>
      </c>
      <c r="M253" s="47">
        <f t="shared" si="128"/>
        <v>15918.5</v>
      </c>
      <c r="N253" s="53">
        <f t="shared" si="129"/>
        <v>74018.5</v>
      </c>
      <c r="O253" s="47">
        <f t="shared" si="130"/>
        <v>8571.5</v>
      </c>
    </row>
    <row r="254" spans="1:15" ht="15" customHeight="1" x14ac:dyDescent="0.2">
      <c r="A254" s="7">
        <v>37</v>
      </c>
      <c r="B254" s="7">
        <v>48810</v>
      </c>
      <c r="C254" s="8">
        <v>710</v>
      </c>
      <c r="D254" s="7">
        <v>5000</v>
      </c>
      <c r="E254" s="7">
        <f t="shared" si="132"/>
        <v>53810</v>
      </c>
      <c r="F254" s="56">
        <f t="shared" si="131"/>
        <v>83870</v>
      </c>
      <c r="G254" s="32"/>
      <c r="H254" s="7">
        <f t="shared" ref="H254:H259" si="137">F254-E254</f>
        <v>30060</v>
      </c>
      <c r="I254" s="7">
        <f t="shared" ref="I254:I259" si="138">H254-5000</f>
        <v>25060</v>
      </c>
      <c r="J254" s="40">
        <f t="shared" ref="J254:J259" si="139">I254*30%</f>
        <v>7518</v>
      </c>
      <c r="K254" s="36">
        <f t="shared" ref="K254:K259" si="140">E254+5000+J254</f>
        <v>66328</v>
      </c>
      <c r="L254" s="44">
        <f t="shared" si="127"/>
        <v>17542</v>
      </c>
      <c r="M254" s="47">
        <f t="shared" si="128"/>
        <v>16289</v>
      </c>
      <c r="N254" s="53">
        <f t="shared" si="129"/>
        <v>75099</v>
      </c>
      <c r="O254" s="47">
        <f t="shared" si="130"/>
        <v>8771</v>
      </c>
    </row>
    <row r="255" spans="1:15" ht="15" customHeight="1" x14ac:dyDescent="0.2">
      <c r="A255" s="7">
        <v>38</v>
      </c>
      <c r="B255" s="7">
        <v>49520</v>
      </c>
      <c r="C255" s="8">
        <v>710</v>
      </c>
      <c r="D255" s="7">
        <v>5000</v>
      </c>
      <c r="E255" s="7">
        <f t="shared" si="132"/>
        <v>54520</v>
      </c>
      <c r="F255" s="56">
        <f t="shared" si="131"/>
        <v>85150</v>
      </c>
      <c r="G255" s="32"/>
      <c r="H255" s="7">
        <f t="shared" si="137"/>
        <v>30630</v>
      </c>
      <c r="I255" s="7">
        <f t="shared" si="138"/>
        <v>25630</v>
      </c>
      <c r="J255" s="40">
        <f t="shared" si="139"/>
        <v>7689</v>
      </c>
      <c r="K255" s="36">
        <f t="shared" si="140"/>
        <v>67209</v>
      </c>
      <c r="L255" s="44">
        <f t="shared" si="127"/>
        <v>17941</v>
      </c>
      <c r="M255" s="47">
        <f t="shared" si="128"/>
        <v>16659.5</v>
      </c>
      <c r="N255" s="53">
        <f t="shared" si="129"/>
        <v>76179.5</v>
      </c>
      <c r="O255" s="47">
        <f t="shared" si="130"/>
        <v>8970.5</v>
      </c>
    </row>
    <row r="256" spans="1:15" ht="15" customHeight="1" x14ac:dyDescent="0.2">
      <c r="A256" s="7">
        <v>39</v>
      </c>
      <c r="B256" s="7">
        <v>50230</v>
      </c>
      <c r="C256" s="8">
        <v>710</v>
      </c>
      <c r="D256" s="7">
        <v>5000</v>
      </c>
      <c r="E256" s="7">
        <f t="shared" si="132"/>
        <v>55230</v>
      </c>
      <c r="F256" s="56">
        <f t="shared" si="131"/>
        <v>86430</v>
      </c>
      <c r="G256" s="32"/>
      <c r="H256" s="7">
        <f t="shared" si="137"/>
        <v>31200</v>
      </c>
      <c r="I256" s="7">
        <f t="shared" si="138"/>
        <v>26200</v>
      </c>
      <c r="J256" s="40">
        <f t="shared" si="139"/>
        <v>7860</v>
      </c>
      <c r="K256" s="36">
        <f t="shared" si="140"/>
        <v>68090</v>
      </c>
      <c r="L256" s="44">
        <f t="shared" si="127"/>
        <v>18340</v>
      </c>
      <c r="M256" s="47">
        <f t="shared" si="128"/>
        <v>17030</v>
      </c>
      <c r="N256" s="53">
        <f t="shared" si="129"/>
        <v>77260</v>
      </c>
      <c r="O256" s="47">
        <f t="shared" si="130"/>
        <v>9170</v>
      </c>
    </row>
    <row r="257" spans="1:15" ht="15" customHeight="1" x14ac:dyDescent="0.2">
      <c r="A257" s="7">
        <v>40</v>
      </c>
      <c r="B257" s="7">
        <v>50940</v>
      </c>
      <c r="C257" s="8">
        <v>710</v>
      </c>
      <c r="D257" s="7">
        <v>5000</v>
      </c>
      <c r="E257" s="7">
        <f t="shared" si="132"/>
        <v>55940</v>
      </c>
      <c r="F257" s="56">
        <f t="shared" si="131"/>
        <v>87710</v>
      </c>
      <c r="G257" s="32"/>
      <c r="H257" s="7">
        <f t="shared" si="137"/>
        <v>31770</v>
      </c>
      <c r="I257" s="7">
        <f t="shared" si="138"/>
        <v>26770</v>
      </c>
      <c r="J257" s="40">
        <f t="shared" si="139"/>
        <v>8031</v>
      </c>
      <c r="K257" s="36">
        <f t="shared" si="140"/>
        <v>68971</v>
      </c>
      <c r="L257" s="44">
        <f t="shared" si="127"/>
        <v>18739</v>
      </c>
      <c r="M257" s="47">
        <f t="shared" si="128"/>
        <v>17400.5</v>
      </c>
      <c r="N257" s="53">
        <f t="shared" si="129"/>
        <v>78340.5</v>
      </c>
      <c r="O257" s="47">
        <f t="shared" si="130"/>
        <v>9369.5</v>
      </c>
    </row>
    <row r="258" spans="1:15" ht="15" customHeight="1" x14ac:dyDescent="0.2">
      <c r="A258" s="7">
        <v>41</v>
      </c>
      <c r="B258" s="7">
        <v>51650</v>
      </c>
      <c r="C258" s="8">
        <v>710</v>
      </c>
      <c r="D258" s="7">
        <v>5000</v>
      </c>
      <c r="E258" s="7">
        <f t="shared" si="132"/>
        <v>56650</v>
      </c>
      <c r="F258" s="56">
        <f t="shared" si="131"/>
        <v>88990</v>
      </c>
      <c r="G258" s="32"/>
      <c r="H258" s="7">
        <f t="shared" si="137"/>
        <v>32340</v>
      </c>
      <c r="I258" s="7">
        <f t="shared" si="138"/>
        <v>27340</v>
      </c>
      <c r="J258" s="40">
        <f t="shared" si="139"/>
        <v>8202</v>
      </c>
      <c r="K258" s="36">
        <f t="shared" si="140"/>
        <v>69852</v>
      </c>
      <c r="L258" s="44">
        <f t="shared" si="127"/>
        <v>19138</v>
      </c>
      <c r="M258" s="47">
        <f t="shared" si="128"/>
        <v>17771</v>
      </c>
      <c r="N258" s="53">
        <f t="shared" si="129"/>
        <v>79421</v>
      </c>
      <c r="O258" s="47">
        <f t="shared" si="130"/>
        <v>9569</v>
      </c>
    </row>
    <row r="259" spans="1:15" ht="15" customHeight="1" x14ac:dyDescent="0.2">
      <c r="A259" s="7">
        <v>42</v>
      </c>
      <c r="B259" s="7">
        <v>52360</v>
      </c>
      <c r="C259" s="8">
        <v>710</v>
      </c>
      <c r="D259" s="7">
        <v>5000</v>
      </c>
      <c r="E259" s="7">
        <f t="shared" si="132"/>
        <v>57360</v>
      </c>
      <c r="F259" s="56">
        <f t="shared" si="131"/>
        <v>90270</v>
      </c>
      <c r="G259" s="32"/>
      <c r="H259" s="7">
        <f t="shared" si="137"/>
        <v>32910</v>
      </c>
      <c r="I259" s="7">
        <f t="shared" si="138"/>
        <v>27910</v>
      </c>
      <c r="J259" s="40">
        <f t="shared" si="139"/>
        <v>8373</v>
      </c>
      <c r="K259" s="36">
        <f t="shared" si="140"/>
        <v>70733</v>
      </c>
      <c r="L259" s="44">
        <f t="shared" si="127"/>
        <v>19537</v>
      </c>
      <c r="M259" s="47">
        <f t="shared" si="128"/>
        <v>18141.5</v>
      </c>
      <c r="N259" s="53">
        <f t="shared" si="129"/>
        <v>80501.5</v>
      </c>
      <c r="O259" s="47">
        <f t="shared" si="130"/>
        <v>9768.5</v>
      </c>
    </row>
    <row r="260" spans="1:15" ht="15" customHeight="1" x14ac:dyDescent="0.2"/>
    <row r="261" spans="1:15" ht="15" customHeight="1" x14ac:dyDescent="0.2"/>
    <row r="262" spans="1:15" ht="15" customHeight="1" x14ac:dyDescent="0.2">
      <c r="A262" s="1" t="s">
        <v>25</v>
      </c>
      <c r="B262" s="2" t="s">
        <v>26</v>
      </c>
      <c r="D262" s="1" t="s">
        <v>107</v>
      </c>
      <c r="E262" s="1" t="s">
        <v>108</v>
      </c>
      <c r="J262" s="41"/>
      <c r="K262" s="37"/>
      <c r="L262" s="45"/>
    </row>
    <row r="263" spans="1:15" ht="15" customHeight="1" x14ac:dyDescent="0.2">
      <c r="A263" s="1"/>
      <c r="B263" s="2"/>
      <c r="D263" s="22" t="s">
        <v>106</v>
      </c>
      <c r="E263" s="22" t="s">
        <v>76</v>
      </c>
      <c r="J263" s="41"/>
      <c r="K263" s="37"/>
      <c r="L263" s="45"/>
    </row>
    <row r="264" spans="1:15" ht="42" customHeight="1" x14ac:dyDescent="0.25">
      <c r="A264" s="4" t="s">
        <v>2</v>
      </c>
      <c r="B264" s="5" t="s">
        <v>3</v>
      </c>
      <c r="C264" s="6" t="s">
        <v>4</v>
      </c>
      <c r="D264" s="6" t="s">
        <v>54</v>
      </c>
      <c r="E264" s="23" t="s">
        <v>55</v>
      </c>
      <c r="F264" s="55" t="s">
        <v>129</v>
      </c>
      <c r="G264" s="26" t="s">
        <v>122</v>
      </c>
      <c r="H264" s="23" t="s">
        <v>7</v>
      </c>
      <c r="I264" s="4" t="s">
        <v>57</v>
      </c>
      <c r="J264" s="12" t="s">
        <v>58</v>
      </c>
      <c r="K264" s="34" t="s">
        <v>121</v>
      </c>
      <c r="L264" s="43" t="s">
        <v>120</v>
      </c>
      <c r="M264" s="49" t="s">
        <v>126</v>
      </c>
      <c r="N264" s="52" t="s">
        <v>128</v>
      </c>
      <c r="O264" s="49" t="s">
        <v>127</v>
      </c>
    </row>
    <row r="265" spans="1:15" ht="15" customHeight="1" x14ac:dyDescent="0.2">
      <c r="A265" s="7">
        <v>12</v>
      </c>
      <c r="B265" s="7">
        <v>33660</v>
      </c>
      <c r="C265" s="8">
        <v>350</v>
      </c>
      <c r="D265" s="7">
        <v>5000</v>
      </c>
      <c r="E265" s="7">
        <f>B265+D265</f>
        <v>38660</v>
      </c>
      <c r="F265" s="56">
        <v>56570</v>
      </c>
      <c r="G265" s="32"/>
      <c r="H265" s="7">
        <f>F265-E265</f>
        <v>17910</v>
      </c>
      <c r="I265" s="7">
        <f>H265-5000</f>
        <v>12910</v>
      </c>
      <c r="J265" s="40">
        <f>I265*30%</f>
        <v>3873</v>
      </c>
      <c r="K265" s="36">
        <f>E265+5000+J265</f>
        <v>47533</v>
      </c>
      <c r="L265" s="44">
        <f>F265-K265</f>
        <v>9037</v>
      </c>
      <c r="M265" s="47">
        <f>$I265*65%</f>
        <v>8391.5</v>
      </c>
      <c r="N265" s="53">
        <f>$E265+5000+$M265</f>
        <v>52051.5</v>
      </c>
      <c r="O265" s="47">
        <f>$F265-$N265</f>
        <v>4518.5</v>
      </c>
    </row>
    <row r="266" spans="1:15" ht="15" customHeight="1" x14ac:dyDescent="0.2">
      <c r="A266" s="7">
        <v>13</v>
      </c>
      <c r="B266" s="7">
        <v>34010</v>
      </c>
      <c r="C266" s="8">
        <v>350</v>
      </c>
      <c r="D266" s="7">
        <v>5000</v>
      </c>
      <c r="E266" s="7">
        <f t="shared" ref="E266:E267" si="141">B266+D266</f>
        <v>39010</v>
      </c>
      <c r="F266" s="56">
        <f>F265+630</f>
        <v>57200</v>
      </c>
      <c r="G266" s="32"/>
      <c r="H266" s="7">
        <f t="shared" ref="H266:H267" si="142">F266-E266</f>
        <v>18190</v>
      </c>
      <c r="I266" s="7">
        <f t="shared" ref="I266:I267" si="143">H266-5000</f>
        <v>13190</v>
      </c>
      <c r="J266" s="40">
        <f t="shared" ref="J266:J267" si="144">I266*30%</f>
        <v>3957</v>
      </c>
      <c r="K266" s="36">
        <f t="shared" ref="K266:K267" si="145">E266+5000+J266</f>
        <v>47967</v>
      </c>
      <c r="L266" s="44">
        <f t="shared" ref="L266:L285" si="146">F266-K266</f>
        <v>9233</v>
      </c>
      <c r="M266" s="47">
        <f t="shared" ref="M266:M285" si="147">$I266*65%</f>
        <v>8573.5</v>
      </c>
      <c r="N266" s="53">
        <f t="shared" ref="N266:N285" si="148">$E266+5000+$M266</f>
        <v>52583.5</v>
      </c>
      <c r="O266" s="47">
        <f t="shared" ref="O266:O285" si="149">$F266-$N266</f>
        <v>4616.5</v>
      </c>
    </row>
    <row r="267" spans="1:15" ht="15" customHeight="1" x14ac:dyDescent="0.2">
      <c r="A267" s="7">
        <v>14</v>
      </c>
      <c r="B267" s="7">
        <v>34360</v>
      </c>
      <c r="C267" s="8">
        <v>350</v>
      </c>
      <c r="D267" s="7">
        <v>5000</v>
      </c>
      <c r="E267" s="7">
        <f t="shared" si="141"/>
        <v>39360</v>
      </c>
      <c r="F267" s="56">
        <f t="shared" ref="F267:F271" si="150">F266+630</f>
        <v>57830</v>
      </c>
      <c r="G267" s="32"/>
      <c r="H267" s="7">
        <f t="shared" si="142"/>
        <v>18470</v>
      </c>
      <c r="I267" s="7">
        <f t="shared" si="143"/>
        <v>13470</v>
      </c>
      <c r="J267" s="40">
        <f t="shared" si="144"/>
        <v>4041</v>
      </c>
      <c r="K267" s="36">
        <f t="shared" si="145"/>
        <v>48401</v>
      </c>
      <c r="L267" s="44">
        <f t="shared" si="146"/>
        <v>9429</v>
      </c>
      <c r="M267" s="47">
        <f t="shared" si="147"/>
        <v>8755.5</v>
      </c>
      <c r="N267" s="53">
        <f t="shared" si="148"/>
        <v>53115.5</v>
      </c>
      <c r="O267" s="47">
        <f t="shared" si="149"/>
        <v>4714.5</v>
      </c>
    </row>
    <row r="268" spans="1:15" ht="15" customHeight="1" x14ac:dyDescent="0.2">
      <c r="A268" s="7">
        <v>15</v>
      </c>
      <c r="B268" s="7">
        <v>34710</v>
      </c>
      <c r="C268" s="8">
        <v>350</v>
      </c>
      <c r="D268" s="7">
        <v>5000</v>
      </c>
      <c r="E268" s="7">
        <f t="shared" ref="E268:E284" si="151">B268+D268</f>
        <v>39710</v>
      </c>
      <c r="F268" s="56">
        <f t="shared" si="150"/>
        <v>58460</v>
      </c>
      <c r="G268" s="32"/>
      <c r="H268" s="7">
        <f t="shared" ref="H268:H285" si="152">F268-E268</f>
        <v>18750</v>
      </c>
      <c r="I268" s="7">
        <f t="shared" ref="I268:I285" si="153">H268-5000</f>
        <v>13750</v>
      </c>
      <c r="J268" s="40">
        <f t="shared" ref="J268:J285" si="154">I268*30%</f>
        <v>4125</v>
      </c>
      <c r="K268" s="36">
        <f t="shared" ref="K268:K285" si="155">E268+5000+J268</f>
        <v>48835</v>
      </c>
      <c r="L268" s="44">
        <f t="shared" si="146"/>
        <v>9625</v>
      </c>
      <c r="M268" s="47">
        <f t="shared" si="147"/>
        <v>8937.5</v>
      </c>
      <c r="N268" s="53">
        <f t="shared" si="148"/>
        <v>53647.5</v>
      </c>
      <c r="O268" s="47">
        <f t="shared" si="149"/>
        <v>4812.5</v>
      </c>
    </row>
    <row r="269" spans="1:15" ht="15" customHeight="1" x14ac:dyDescent="0.2">
      <c r="A269" s="7">
        <v>16</v>
      </c>
      <c r="B269" s="7">
        <v>35060</v>
      </c>
      <c r="C269" s="8">
        <v>350</v>
      </c>
      <c r="D269" s="7">
        <v>5000</v>
      </c>
      <c r="E269" s="7">
        <f t="shared" si="151"/>
        <v>40060</v>
      </c>
      <c r="F269" s="56">
        <f t="shared" si="150"/>
        <v>59090</v>
      </c>
      <c r="G269" s="32"/>
      <c r="H269" s="7">
        <f t="shared" si="152"/>
        <v>19030</v>
      </c>
      <c r="I269" s="7">
        <f t="shared" si="153"/>
        <v>14030</v>
      </c>
      <c r="J269" s="40">
        <f t="shared" si="154"/>
        <v>4209</v>
      </c>
      <c r="K269" s="36">
        <f t="shared" si="155"/>
        <v>49269</v>
      </c>
      <c r="L269" s="44">
        <f t="shared" si="146"/>
        <v>9821</v>
      </c>
      <c r="M269" s="47">
        <f t="shared" si="147"/>
        <v>9119.5</v>
      </c>
      <c r="N269" s="53">
        <f t="shared" si="148"/>
        <v>54179.5</v>
      </c>
      <c r="O269" s="47">
        <f t="shared" si="149"/>
        <v>4910.5</v>
      </c>
    </row>
    <row r="270" spans="1:15" ht="15" customHeight="1" x14ac:dyDescent="0.2">
      <c r="A270" s="7">
        <v>17</v>
      </c>
      <c r="B270" s="7">
        <v>35410</v>
      </c>
      <c r="C270" s="8">
        <v>350</v>
      </c>
      <c r="D270" s="7">
        <v>5000</v>
      </c>
      <c r="E270" s="7">
        <f t="shared" si="151"/>
        <v>40410</v>
      </c>
      <c r="F270" s="56">
        <f t="shared" si="150"/>
        <v>59720</v>
      </c>
      <c r="G270" s="32"/>
      <c r="H270" s="7">
        <f t="shared" si="152"/>
        <v>19310</v>
      </c>
      <c r="I270" s="7">
        <f t="shared" si="153"/>
        <v>14310</v>
      </c>
      <c r="J270" s="40">
        <f t="shared" si="154"/>
        <v>4293</v>
      </c>
      <c r="K270" s="36">
        <f t="shared" si="155"/>
        <v>49703</v>
      </c>
      <c r="L270" s="44">
        <f t="shared" si="146"/>
        <v>10017</v>
      </c>
      <c r="M270" s="47">
        <f t="shared" si="147"/>
        <v>9301.5</v>
      </c>
      <c r="N270" s="53">
        <f t="shared" si="148"/>
        <v>54711.5</v>
      </c>
      <c r="O270" s="47">
        <f t="shared" si="149"/>
        <v>5008.5</v>
      </c>
    </row>
    <row r="271" spans="1:15" ht="15" customHeight="1" x14ac:dyDescent="0.2">
      <c r="A271" s="7">
        <v>18</v>
      </c>
      <c r="B271" s="7">
        <v>35760</v>
      </c>
      <c r="C271" s="8">
        <v>600</v>
      </c>
      <c r="D271" s="7">
        <v>5000</v>
      </c>
      <c r="E271" s="7">
        <f t="shared" si="151"/>
        <v>40760</v>
      </c>
      <c r="F271" s="56">
        <f t="shared" si="150"/>
        <v>60350</v>
      </c>
      <c r="G271" s="32"/>
      <c r="H271" s="7">
        <f t="shared" si="152"/>
        <v>19590</v>
      </c>
      <c r="I271" s="7">
        <f t="shared" si="153"/>
        <v>14590</v>
      </c>
      <c r="J271" s="40">
        <f t="shared" si="154"/>
        <v>4377</v>
      </c>
      <c r="K271" s="36">
        <f t="shared" si="155"/>
        <v>50137</v>
      </c>
      <c r="L271" s="44">
        <f t="shared" si="146"/>
        <v>10213</v>
      </c>
      <c r="M271" s="47">
        <f t="shared" si="147"/>
        <v>9483.5</v>
      </c>
      <c r="N271" s="53">
        <f t="shared" si="148"/>
        <v>55243.5</v>
      </c>
      <c r="O271" s="47">
        <f t="shared" si="149"/>
        <v>5106.5</v>
      </c>
    </row>
    <row r="272" spans="1:15" ht="15" customHeight="1" x14ac:dyDescent="0.2">
      <c r="A272" s="7">
        <v>19</v>
      </c>
      <c r="B272" s="7">
        <v>36360</v>
      </c>
      <c r="C272" s="8">
        <v>600</v>
      </c>
      <c r="D272" s="7">
        <v>5000</v>
      </c>
      <c r="E272" s="7">
        <f t="shared" si="151"/>
        <v>41360</v>
      </c>
      <c r="F272" s="56">
        <f>F271+1080</f>
        <v>61430</v>
      </c>
      <c r="G272" s="32"/>
      <c r="H272" s="7">
        <f t="shared" si="152"/>
        <v>20070</v>
      </c>
      <c r="I272" s="7">
        <f t="shared" si="153"/>
        <v>15070</v>
      </c>
      <c r="J272" s="40">
        <f t="shared" si="154"/>
        <v>4521</v>
      </c>
      <c r="K272" s="36">
        <f t="shared" si="155"/>
        <v>50881</v>
      </c>
      <c r="L272" s="44">
        <f t="shared" si="146"/>
        <v>10549</v>
      </c>
      <c r="M272" s="47">
        <f t="shared" si="147"/>
        <v>9795.5</v>
      </c>
      <c r="N272" s="53">
        <f t="shared" si="148"/>
        <v>56155.5</v>
      </c>
      <c r="O272" s="47">
        <f t="shared" si="149"/>
        <v>5274.5</v>
      </c>
    </row>
    <row r="273" spans="1:15" ht="15" customHeight="1" x14ac:dyDescent="0.2">
      <c r="A273" s="7">
        <v>20</v>
      </c>
      <c r="B273" s="7">
        <v>36960</v>
      </c>
      <c r="C273" s="8">
        <v>600</v>
      </c>
      <c r="D273" s="7">
        <v>5000</v>
      </c>
      <c r="E273" s="7">
        <f t="shared" si="151"/>
        <v>41960</v>
      </c>
      <c r="F273" s="56">
        <f t="shared" ref="F273:F285" si="156">F272+1080</f>
        <v>62510</v>
      </c>
      <c r="G273" s="32"/>
      <c r="H273" s="7">
        <f t="shared" si="152"/>
        <v>20550</v>
      </c>
      <c r="I273" s="7">
        <f t="shared" si="153"/>
        <v>15550</v>
      </c>
      <c r="J273" s="40">
        <f t="shared" si="154"/>
        <v>4665</v>
      </c>
      <c r="K273" s="36">
        <f t="shared" si="155"/>
        <v>51625</v>
      </c>
      <c r="L273" s="44">
        <f t="shared" si="146"/>
        <v>10885</v>
      </c>
      <c r="M273" s="47">
        <f t="shared" si="147"/>
        <v>10107.5</v>
      </c>
      <c r="N273" s="53">
        <f t="shared" si="148"/>
        <v>57067.5</v>
      </c>
      <c r="O273" s="47">
        <f t="shared" si="149"/>
        <v>5442.5</v>
      </c>
    </row>
    <row r="274" spans="1:15" ht="15" customHeight="1" x14ac:dyDescent="0.2">
      <c r="A274" s="7">
        <v>21</v>
      </c>
      <c r="B274" s="7">
        <v>37560</v>
      </c>
      <c r="C274" s="8">
        <v>600</v>
      </c>
      <c r="D274" s="7">
        <v>5000</v>
      </c>
      <c r="E274" s="7">
        <f t="shared" si="151"/>
        <v>42560</v>
      </c>
      <c r="F274" s="56">
        <f t="shared" si="156"/>
        <v>63590</v>
      </c>
      <c r="G274" s="32"/>
      <c r="H274" s="7">
        <f t="shared" si="152"/>
        <v>21030</v>
      </c>
      <c r="I274" s="7">
        <f t="shared" si="153"/>
        <v>16030</v>
      </c>
      <c r="J274" s="40">
        <f t="shared" si="154"/>
        <v>4809</v>
      </c>
      <c r="K274" s="36">
        <f t="shared" si="155"/>
        <v>52369</v>
      </c>
      <c r="L274" s="44">
        <f t="shared" si="146"/>
        <v>11221</v>
      </c>
      <c r="M274" s="47">
        <f t="shared" si="147"/>
        <v>10419.5</v>
      </c>
      <c r="N274" s="53">
        <f t="shared" si="148"/>
        <v>57979.5</v>
      </c>
      <c r="O274" s="47">
        <f t="shared" si="149"/>
        <v>5610.5</v>
      </c>
    </row>
    <row r="275" spans="1:15" ht="15" customHeight="1" x14ac:dyDescent="0.2">
      <c r="A275" s="7">
        <v>22</v>
      </c>
      <c r="B275" s="7">
        <v>38160</v>
      </c>
      <c r="C275" s="8">
        <v>600</v>
      </c>
      <c r="D275" s="7">
        <v>5000</v>
      </c>
      <c r="E275" s="7">
        <f t="shared" si="151"/>
        <v>43160</v>
      </c>
      <c r="F275" s="56">
        <f t="shared" si="156"/>
        <v>64670</v>
      </c>
      <c r="G275" s="32"/>
      <c r="H275" s="7">
        <f t="shared" si="152"/>
        <v>21510</v>
      </c>
      <c r="I275" s="7">
        <f t="shared" si="153"/>
        <v>16510</v>
      </c>
      <c r="J275" s="40">
        <f t="shared" si="154"/>
        <v>4953</v>
      </c>
      <c r="K275" s="36">
        <f t="shared" si="155"/>
        <v>53113</v>
      </c>
      <c r="L275" s="44">
        <f t="shared" si="146"/>
        <v>11557</v>
      </c>
      <c r="M275" s="47">
        <f t="shared" si="147"/>
        <v>10731.5</v>
      </c>
      <c r="N275" s="53">
        <f t="shared" si="148"/>
        <v>58891.5</v>
      </c>
      <c r="O275" s="47">
        <f t="shared" si="149"/>
        <v>5778.5</v>
      </c>
    </row>
    <row r="276" spans="1:15" ht="15" customHeight="1" x14ac:dyDescent="0.2">
      <c r="A276" s="7">
        <v>23</v>
      </c>
      <c r="B276" s="7">
        <v>38760</v>
      </c>
      <c r="C276" s="8">
        <v>600</v>
      </c>
      <c r="D276" s="7">
        <v>5000</v>
      </c>
      <c r="E276" s="7">
        <f t="shared" si="151"/>
        <v>43760</v>
      </c>
      <c r="F276" s="56">
        <f t="shared" si="156"/>
        <v>65750</v>
      </c>
      <c r="G276" s="32"/>
      <c r="H276" s="7">
        <f t="shared" si="152"/>
        <v>21990</v>
      </c>
      <c r="I276" s="7">
        <f t="shared" si="153"/>
        <v>16990</v>
      </c>
      <c r="J276" s="40">
        <f t="shared" si="154"/>
        <v>5097</v>
      </c>
      <c r="K276" s="36">
        <f t="shared" si="155"/>
        <v>53857</v>
      </c>
      <c r="L276" s="44">
        <f t="shared" si="146"/>
        <v>11893</v>
      </c>
      <c r="M276" s="47">
        <f t="shared" si="147"/>
        <v>11043.5</v>
      </c>
      <c r="N276" s="53">
        <f t="shared" si="148"/>
        <v>59803.5</v>
      </c>
      <c r="O276" s="47">
        <f t="shared" si="149"/>
        <v>5946.5</v>
      </c>
    </row>
    <row r="277" spans="1:15" ht="15" customHeight="1" x14ac:dyDescent="0.2">
      <c r="A277" s="7">
        <v>24</v>
      </c>
      <c r="B277" s="7">
        <v>39360</v>
      </c>
      <c r="C277" s="8">
        <v>600</v>
      </c>
      <c r="D277" s="7">
        <v>5000</v>
      </c>
      <c r="E277" s="7">
        <f t="shared" si="151"/>
        <v>44360</v>
      </c>
      <c r="F277" s="56">
        <f t="shared" si="156"/>
        <v>66830</v>
      </c>
      <c r="G277" s="32"/>
      <c r="H277" s="7">
        <f t="shared" si="152"/>
        <v>22470</v>
      </c>
      <c r="I277" s="7">
        <f t="shared" si="153"/>
        <v>17470</v>
      </c>
      <c r="J277" s="40">
        <f t="shared" si="154"/>
        <v>5241</v>
      </c>
      <c r="K277" s="36">
        <f t="shared" si="155"/>
        <v>54601</v>
      </c>
      <c r="L277" s="44">
        <f t="shared" si="146"/>
        <v>12229</v>
      </c>
      <c r="M277" s="47">
        <f t="shared" si="147"/>
        <v>11355.5</v>
      </c>
      <c r="N277" s="53">
        <f t="shared" si="148"/>
        <v>60715.5</v>
      </c>
      <c r="O277" s="47">
        <f t="shared" si="149"/>
        <v>6114.5</v>
      </c>
    </row>
    <row r="278" spans="1:15" ht="15" customHeight="1" x14ac:dyDescent="0.2">
      <c r="A278" s="7">
        <v>25</v>
      </c>
      <c r="B278" s="7">
        <v>39960</v>
      </c>
      <c r="C278" s="8">
        <v>600</v>
      </c>
      <c r="D278" s="7">
        <v>5000</v>
      </c>
      <c r="E278" s="7">
        <f t="shared" si="151"/>
        <v>44960</v>
      </c>
      <c r="F278" s="56">
        <f t="shared" si="156"/>
        <v>67910</v>
      </c>
      <c r="G278" s="32"/>
      <c r="H278" s="7">
        <f t="shared" si="152"/>
        <v>22950</v>
      </c>
      <c r="I278" s="7">
        <f t="shared" si="153"/>
        <v>17950</v>
      </c>
      <c r="J278" s="40">
        <f t="shared" si="154"/>
        <v>5385</v>
      </c>
      <c r="K278" s="36">
        <f t="shared" si="155"/>
        <v>55345</v>
      </c>
      <c r="L278" s="44">
        <f t="shared" si="146"/>
        <v>12565</v>
      </c>
      <c r="M278" s="47">
        <f t="shared" si="147"/>
        <v>11667.5</v>
      </c>
      <c r="N278" s="53">
        <f t="shared" si="148"/>
        <v>61627.5</v>
      </c>
      <c r="O278" s="47">
        <f t="shared" si="149"/>
        <v>6282.5</v>
      </c>
    </row>
    <row r="279" spans="1:15" ht="15" customHeight="1" x14ac:dyDescent="0.2">
      <c r="A279" s="7">
        <v>26</v>
      </c>
      <c r="B279" s="7">
        <v>40560</v>
      </c>
      <c r="C279" s="8">
        <v>600</v>
      </c>
      <c r="D279" s="7">
        <v>5000</v>
      </c>
      <c r="E279" s="7">
        <f t="shared" si="151"/>
        <v>45560</v>
      </c>
      <c r="F279" s="56">
        <f t="shared" si="156"/>
        <v>68990</v>
      </c>
      <c r="G279" s="32"/>
      <c r="H279" s="7">
        <f t="shared" si="152"/>
        <v>23430</v>
      </c>
      <c r="I279" s="7">
        <f t="shared" si="153"/>
        <v>18430</v>
      </c>
      <c r="J279" s="40">
        <f t="shared" si="154"/>
        <v>5529</v>
      </c>
      <c r="K279" s="36">
        <f t="shared" si="155"/>
        <v>56089</v>
      </c>
      <c r="L279" s="44">
        <f t="shared" si="146"/>
        <v>12901</v>
      </c>
      <c r="M279" s="47">
        <f t="shared" si="147"/>
        <v>11979.5</v>
      </c>
      <c r="N279" s="53">
        <f t="shared" si="148"/>
        <v>62539.5</v>
      </c>
      <c r="O279" s="47">
        <f t="shared" si="149"/>
        <v>6450.5</v>
      </c>
    </row>
    <row r="280" spans="1:15" ht="15" customHeight="1" x14ac:dyDescent="0.2">
      <c r="A280" s="7">
        <v>27</v>
      </c>
      <c r="B280" s="7">
        <v>41160</v>
      </c>
      <c r="C280" s="8">
        <v>600</v>
      </c>
      <c r="D280" s="7">
        <v>5000</v>
      </c>
      <c r="E280" s="7">
        <f t="shared" si="151"/>
        <v>46160</v>
      </c>
      <c r="F280" s="56">
        <f t="shared" si="156"/>
        <v>70070</v>
      </c>
      <c r="G280" s="32"/>
      <c r="H280" s="7">
        <f t="shared" si="152"/>
        <v>23910</v>
      </c>
      <c r="I280" s="7">
        <f t="shared" si="153"/>
        <v>18910</v>
      </c>
      <c r="J280" s="40">
        <f t="shared" si="154"/>
        <v>5673</v>
      </c>
      <c r="K280" s="36">
        <f t="shared" si="155"/>
        <v>56833</v>
      </c>
      <c r="L280" s="44">
        <f t="shared" si="146"/>
        <v>13237</v>
      </c>
      <c r="M280" s="47">
        <f t="shared" si="147"/>
        <v>12291.5</v>
      </c>
      <c r="N280" s="53">
        <f t="shared" si="148"/>
        <v>63451.5</v>
      </c>
      <c r="O280" s="47">
        <f t="shared" si="149"/>
        <v>6618.5</v>
      </c>
    </row>
    <row r="281" spans="1:15" ht="15" customHeight="1" x14ac:dyDescent="0.2">
      <c r="A281" s="7">
        <v>28</v>
      </c>
      <c r="B281" s="7">
        <v>41760</v>
      </c>
      <c r="C281" s="8">
        <v>600</v>
      </c>
      <c r="D281" s="7">
        <v>5000</v>
      </c>
      <c r="E281" s="7">
        <f t="shared" si="151"/>
        <v>46760</v>
      </c>
      <c r="F281" s="56">
        <f t="shared" si="156"/>
        <v>71150</v>
      </c>
      <c r="G281" s="32"/>
      <c r="H281" s="7">
        <f t="shared" si="152"/>
        <v>24390</v>
      </c>
      <c r="I281" s="7">
        <f t="shared" si="153"/>
        <v>19390</v>
      </c>
      <c r="J281" s="40">
        <f t="shared" si="154"/>
        <v>5817</v>
      </c>
      <c r="K281" s="36">
        <f t="shared" si="155"/>
        <v>57577</v>
      </c>
      <c r="L281" s="44">
        <f t="shared" si="146"/>
        <v>13573</v>
      </c>
      <c r="M281" s="47">
        <f t="shared" si="147"/>
        <v>12603.5</v>
      </c>
      <c r="N281" s="53">
        <f t="shared" si="148"/>
        <v>64363.5</v>
      </c>
      <c r="O281" s="47">
        <f t="shared" si="149"/>
        <v>6786.5</v>
      </c>
    </row>
    <row r="282" spans="1:15" ht="15" customHeight="1" x14ac:dyDescent="0.2">
      <c r="A282" s="7">
        <v>29</v>
      </c>
      <c r="B282" s="7">
        <v>42360</v>
      </c>
      <c r="C282" s="8">
        <v>600</v>
      </c>
      <c r="D282" s="7">
        <v>5000</v>
      </c>
      <c r="E282" s="7">
        <f t="shared" si="151"/>
        <v>47360</v>
      </c>
      <c r="F282" s="56">
        <f t="shared" si="156"/>
        <v>72230</v>
      </c>
      <c r="G282" s="32"/>
      <c r="H282" s="7">
        <f t="shared" si="152"/>
        <v>24870</v>
      </c>
      <c r="I282" s="7">
        <f t="shared" si="153"/>
        <v>19870</v>
      </c>
      <c r="J282" s="40">
        <f t="shared" si="154"/>
        <v>5961</v>
      </c>
      <c r="K282" s="36">
        <f t="shared" si="155"/>
        <v>58321</v>
      </c>
      <c r="L282" s="44">
        <f t="shared" si="146"/>
        <v>13909</v>
      </c>
      <c r="M282" s="47">
        <f t="shared" si="147"/>
        <v>12915.5</v>
      </c>
      <c r="N282" s="53">
        <f t="shared" si="148"/>
        <v>65275.5</v>
      </c>
      <c r="O282" s="47">
        <f t="shared" si="149"/>
        <v>6954.5</v>
      </c>
    </row>
    <row r="283" spans="1:15" ht="15" customHeight="1" x14ac:dyDescent="0.2">
      <c r="A283" s="7">
        <v>30</v>
      </c>
      <c r="B283" s="7">
        <v>42960</v>
      </c>
      <c r="C283" s="8">
        <v>600</v>
      </c>
      <c r="D283" s="7">
        <v>5000</v>
      </c>
      <c r="E283" s="7">
        <f t="shared" si="151"/>
        <v>47960</v>
      </c>
      <c r="F283" s="56">
        <f t="shared" si="156"/>
        <v>73310</v>
      </c>
      <c r="G283" s="32"/>
      <c r="H283" s="7">
        <f t="shared" si="152"/>
        <v>25350</v>
      </c>
      <c r="I283" s="7">
        <f t="shared" si="153"/>
        <v>20350</v>
      </c>
      <c r="J283" s="40">
        <f t="shared" si="154"/>
        <v>6105</v>
      </c>
      <c r="K283" s="36">
        <f t="shared" si="155"/>
        <v>59065</v>
      </c>
      <c r="L283" s="44">
        <f t="shared" si="146"/>
        <v>14245</v>
      </c>
      <c r="M283" s="47">
        <f t="shared" si="147"/>
        <v>13227.5</v>
      </c>
      <c r="N283" s="53">
        <f t="shared" si="148"/>
        <v>66187.5</v>
      </c>
      <c r="O283" s="47">
        <f t="shared" si="149"/>
        <v>7122.5</v>
      </c>
    </row>
    <row r="284" spans="1:15" ht="15" customHeight="1" x14ac:dyDescent="0.2">
      <c r="A284" s="7">
        <v>31</v>
      </c>
      <c r="B284" s="7">
        <v>43560</v>
      </c>
      <c r="C284" s="8">
        <v>600</v>
      </c>
      <c r="D284" s="7">
        <v>5000</v>
      </c>
      <c r="E284" s="7">
        <f t="shared" si="151"/>
        <v>48560</v>
      </c>
      <c r="F284" s="56">
        <f t="shared" si="156"/>
        <v>74390</v>
      </c>
      <c r="G284" s="32"/>
      <c r="H284" s="7">
        <f t="shared" si="152"/>
        <v>25830</v>
      </c>
      <c r="I284" s="7">
        <f t="shared" si="153"/>
        <v>20830</v>
      </c>
      <c r="J284" s="40">
        <f t="shared" si="154"/>
        <v>6249</v>
      </c>
      <c r="K284" s="36">
        <f t="shared" si="155"/>
        <v>59809</v>
      </c>
      <c r="L284" s="44">
        <f t="shared" si="146"/>
        <v>14581</v>
      </c>
      <c r="M284" s="47">
        <f t="shared" si="147"/>
        <v>13539.5</v>
      </c>
      <c r="N284" s="53">
        <f t="shared" si="148"/>
        <v>67099.5</v>
      </c>
      <c r="O284" s="47">
        <f t="shared" si="149"/>
        <v>7290.5</v>
      </c>
    </row>
    <row r="285" spans="1:15" ht="15" customHeight="1" x14ac:dyDescent="0.2">
      <c r="A285" s="7">
        <v>32</v>
      </c>
      <c r="B285" s="7">
        <v>44160</v>
      </c>
      <c r="C285" s="8">
        <v>600</v>
      </c>
      <c r="D285" s="7">
        <v>5000</v>
      </c>
      <c r="E285" s="7">
        <f>B285+D285</f>
        <v>49160</v>
      </c>
      <c r="F285" s="56">
        <f t="shared" si="156"/>
        <v>75470</v>
      </c>
      <c r="G285" s="32"/>
      <c r="H285" s="7">
        <f t="shared" si="152"/>
        <v>26310</v>
      </c>
      <c r="I285" s="7">
        <f t="shared" si="153"/>
        <v>21310</v>
      </c>
      <c r="J285" s="40">
        <f t="shared" si="154"/>
        <v>6393</v>
      </c>
      <c r="K285" s="36">
        <f t="shared" si="155"/>
        <v>60553</v>
      </c>
      <c r="L285" s="44">
        <f t="shared" si="146"/>
        <v>14917</v>
      </c>
      <c r="M285" s="47">
        <f t="shared" si="147"/>
        <v>13851.5</v>
      </c>
      <c r="N285" s="53">
        <f t="shared" si="148"/>
        <v>68011.5</v>
      </c>
      <c r="O285" s="47">
        <f t="shared" si="149"/>
        <v>7458.5</v>
      </c>
    </row>
    <row r="286" spans="1:15" ht="15" customHeight="1" x14ac:dyDescent="0.2"/>
    <row r="287" spans="1:15" ht="15" customHeight="1" x14ac:dyDescent="0.2"/>
    <row r="288" spans="1:15" ht="15" customHeight="1" x14ac:dyDescent="0.2"/>
    <row r="289" spans="1:15" ht="15" customHeight="1" x14ac:dyDescent="0.2">
      <c r="H289" s="30"/>
    </row>
    <row r="290" spans="1:15" ht="15" customHeight="1" x14ac:dyDescent="0.2"/>
    <row r="291" spans="1:15" ht="15" customHeight="1" x14ac:dyDescent="0.2"/>
    <row r="292" spans="1:15" ht="15" customHeight="1" x14ac:dyDescent="0.2"/>
    <row r="293" spans="1:15" ht="15" customHeight="1" x14ac:dyDescent="0.2">
      <c r="A293" s="1" t="s">
        <v>27</v>
      </c>
      <c r="B293" s="2" t="s">
        <v>28</v>
      </c>
      <c r="D293" s="1" t="s">
        <v>107</v>
      </c>
      <c r="E293" s="1" t="s">
        <v>108</v>
      </c>
      <c r="J293" s="41"/>
      <c r="K293" s="37"/>
      <c r="L293" s="45"/>
    </row>
    <row r="294" spans="1:15" ht="15" customHeight="1" x14ac:dyDescent="0.2">
      <c r="A294" s="1"/>
      <c r="B294" s="2"/>
      <c r="D294" s="22" t="s">
        <v>109</v>
      </c>
      <c r="E294" s="22" t="s">
        <v>77</v>
      </c>
      <c r="J294" s="41"/>
      <c r="K294" s="37"/>
      <c r="L294" s="45"/>
    </row>
    <row r="295" spans="1:15" ht="42" customHeight="1" x14ac:dyDescent="0.25">
      <c r="A295" s="4" t="s">
        <v>2</v>
      </c>
      <c r="B295" s="5" t="s">
        <v>3</v>
      </c>
      <c r="C295" s="6" t="s">
        <v>4</v>
      </c>
      <c r="D295" s="6" t="s">
        <v>54</v>
      </c>
      <c r="E295" s="23" t="s">
        <v>55</v>
      </c>
      <c r="F295" s="55" t="s">
        <v>129</v>
      </c>
      <c r="G295" s="26" t="s">
        <v>122</v>
      </c>
      <c r="H295" s="23" t="s">
        <v>7</v>
      </c>
      <c r="I295" s="4" t="s">
        <v>57</v>
      </c>
      <c r="J295" s="12" t="s">
        <v>58</v>
      </c>
      <c r="K295" s="34" t="s">
        <v>121</v>
      </c>
      <c r="L295" s="43" t="s">
        <v>120</v>
      </c>
      <c r="M295" s="49" t="s">
        <v>126</v>
      </c>
      <c r="N295" s="52" t="s">
        <v>128</v>
      </c>
      <c r="O295" s="49" t="s">
        <v>127</v>
      </c>
    </row>
    <row r="296" spans="1:15" ht="15" customHeight="1" x14ac:dyDescent="0.2">
      <c r="A296" s="7">
        <v>1</v>
      </c>
      <c r="B296" s="7">
        <v>30310</v>
      </c>
      <c r="C296" s="8">
        <v>300</v>
      </c>
      <c r="D296" s="7">
        <v>5000</v>
      </c>
      <c r="E296" s="7">
        <f>B296+D296</f>
        <v>35310</v>
      </c>
      <c r="F296" s="56">
        <v>50540</v>
      </c>
      <c r="G296" s="32"/>
      <c r="H296" s="7">
        <f>F296-E296</f>
        <v>15230</v>
      </c>
      <c r="I296" s="7">
        <f>H296-5000</f>
        <v>10230</v>
      </c>
      <c r="J296" s="40">
        <f>I296*30%</f>
        <v>3069</v>
      </c>
      <c r="K296" s="36">
        <f>E296+5000+J296</f>
        <v>43379</v>
      </c>
      <c r="L296" s="44">
        <f>F296-K296</f>
        <v>7161</v>
      </c>
      <c r="M296" s="47">
        <f>$I296*65%</f>
        <v>6649.5</v>
      </c>
      <c r="N296" s="53">
        <f>$E296+5000+$M296</f>
        <v>46959.5</v>
      </c>
      <c r="O296" s="47">
        <f>$F296-$N296</f>
        <v>3580.5</v>
      </c>
    </row>
    <row r="297" spans="1:15" ht="15" customHeight="1" x14ac:dyDescent="0.2">
      <c r="A297" s="7">
        <v>2</v>
      </c>
      <c r="B297" s="7">
        <v>30610</v>
      </c>
      <c r="C297" s="8">
        <v>300</v>
      </c>
      <c r="D297" s="7">
        <v>5000</v>
      </c>
      <c r="E297" s="7">
        <f t="shared" ref="E297:E314" si="157">B297+D297</f>
        <v>35610</v>
      </c>
      <c r="F297" s="56">
        <f>F296+540</f>
        <v>51080</v>
      </c>
      <c r="G297" s="32"/>
      <c r="H297" s="7">
        <f t="shared" ref="H297:H298" si="158">F297-E297</f>
        <v>15470</v>
      </c>
      <c r="I297" s="7">
        <f t="shared" ref="I297:I298" si="159">H297-5000</f>
        <v>10470</v>
      </c>
      <c r="J297" s="40">
        <f t="shared" ref="J297:J298" si="160">I297*30%</f>
        <v>3141</v>
      </c>
      <c r="K297" s="36">
        <f t="shared" ref="K297:K298" si="161">E297+5000+J297</f>
        <v>43751</v>
      </c>
      <c r="L297" s="44">
        <f t="shared" ref="L297:L314" si="162">F297-K297</f>
        <v>7329</v>
      </c>
      <c r="M297" s="47">
        <f t="shared" ref="M297:M314" si="163">$I297*65%</f>
        <v>6805.5</v>
      </c>
      <c r="N297" s="53">
        <f t="shared" ref="N297:N314" si="164">$E297+5000+$M297</f>
        <v>47415.5</v>
      </c>
      <c r="O297" s="47">
        <f t="shared" ref="O297:O314" si="165">$F297-$N297</f>
        <v>3664.5</v>
      </c>
    </row>
    <row r="298" spans="1:15" ht="15" customHeight="1" x14ac:dyDescent="0.2">
      <c r="A298" s="7">
        <v>3</v>
      </c>
      <c r="B298" s="7">
        <v>30910</v>
      </c>
      <c r="C298" s="8">
        <v>300</v>
      </c>
      <c r="D298" s="7">
        <v>5000</v>
      </c>
      <c r="E298" s="7">
        <f t="shared" si="157"/>
        <v>35910</v>
      </c>
      <c r="F298" s="56">
        <f t="shared" ref="F298:F313" si="166">F297+540</f>
        <v>51620</v>
      </c>
      <c r="G298" s="32"/>
      <c r="H298" s="7">
        <f t="shared" si="158"/>
        <v>15710</v>
      </c>
      <c r="I298" s="7">
        <f t="shared" si="159"/>
        <v>10710</v>
      </c>
      <c r="J298" s="40">
        <f t="shared" si="160"/>
        <v>3213</v>
      </c>
      <c r="K298" s="36">
        <f t="shared" si="161"/>
        <v>44123</v>
      </c>
      <c r="L298" s="44">
        <f t="shared" si="162"/>
        <v>7497</v>
      </c>
      <c r="M298" s="47">
        <f t="shared" si="163"/>
        <v>6961.5</v>
      </c>
      <c r="N298" s="53">
        <f t="shared" si="164"/>
        <v>47871.5</v>
      </c>
      <c r="O298" s="47">
        <f t="shared" si="165"/>
        <v>3748.5</v>
      </c>
    </row>
    <row r="299" spans="1:15" ht="15" customHeight="1" x14ac:dyDescent="0.2">
      <c r="A299" s="7">
        <v>4</v>
      </c>
      <c r="B299" s="7">
        <v>31210</v>
      </c>
      <c r="C299" s="8">
        <v>300</v>
      </c>
      <c r="D299" s="7">
        <v>5000</v>
      </c>
      <c r="E299" s="7">
        <f t="shared" si="157"/>
        <v>36210</v>
      </c>
      <c r="F299" s="56">
        <f t="shared" si="166"/>
        <v>52160</v>
      </c>
      <c r="G299" s="32"/>
      <c r="H299" s="7">
        <f t="shared" ref="H299:H314" si="167">F299-E299</f>
        <v>15950</v>
      </c>
      <c r="I299" s="7">
        <f t="shared" ref="I299:I314" si="168">H299-5000</f>
        <v>10950</v>
      </c>
      <c r="J299" s="40">
        <f t="shared" ref="J299:J314" si="169">I299*30%</f>
        <v>3285</v>
      </c>
      <c r="K299" s="36">
        <f t="shared" ref="K299:K314" si="170">E299+5000+J299</f>
        <v>44495</v>
      </c>
      <c r="L299" s="44">
        <f t="shared" si="162"/>
        <v>7665</v>
      </c>
      <c r="M299" s="47">
        <f t="shared" si="163"/>
        <v>7117.5</v>
      </c>
      <c r="N299" s="53">
        <f t="shared" si="164"/>
        <v>48327.5</v>
      </c>
      <c r="O299" s="47">
        <f t="shared" si="165"/>
        <v>3832.5</v>
      </c>
    </row>
    <row r="300" spans="1:15" ht="15" customHeight="1" x14ac:dyDescent="0.2">
      <c r="A300" s="7">
        <v>5</v>
      </c>
      <c r="B300" s="7">
        <v>31510</v>
      </c>
      <c r="C300" s="8">
        <v>300</v>
      </c>
      <c r="D300" s="7">
        <v>5000</v>
      </c>
      <c r="E300" s="7">
        <f t="shared" si="157"/>
        <v>36510</v>
      </c>
      <c r="F300" s="56">
        <f t="shared" si="166"/>
        <v>52700</v>
      </c>
      <c r="G300" s="32"/>
      <c r="H300" s="7">
        <f t="shared" si="167"/>
        <v>16190</v>
      </c>
      <c r="I300" s="7">
        <f t="shared" si="168"/>
        <v>11190</v>
      </c>
      <c r="J300" s="40">
        <f t="shared" si="169"/>
        <v>3357</v>
      </c>
      <c r="K300" s="36">
        <f t="shared" si="170"/>
        <v>44867</v>
      </c>
      <c r="L300" s="44">
        <f t="shared" si="162"/>
        <v>7833</v>
      </c>
      <c r="M300" s="47">
        <f t="shared" si="163"/>
        <v>7273.5</v>
      </c>
      <c r="N300" s="53">
        <f t="shared" si="164"/>
        <v>48783.5</v>
      </c>
      <c r="O300" s="47">
        <f t="shared" si="165"/>
        <v>3916.5</v>
      </c>
    </row>
    <row r="301" spans="1:15" ht="15" customHeight="1" x14ac:dyDescent="0.2">
      <c r="A301" s="7">
        <v>6</v>
      </c>
      <c r="B301" s="7">
        <v>31810</v>
      </c>
      <c r="C301" s="8">
        <v>300</v>
      </c>
      <c r="D301" s="7">
        <v>5000</v>
      </c>
      <c r="E301" s="7">
        <f t="shared" si="157"/>
        <v>36810</v>
      </c>
      <c r="F301" s="56">
        <f t="shared" si="166"/>
        <v>53240</v>
      </c>
      <c r="G301" s="32"/>
      <c r="H301" s="7">
        <f t="shared" si="167"/>
        <v>16430</v>
      </c>
      <c r="I301" s="7">
        <f t="shared" si="168"/>
        <v>11430</v>
      </c>
      <c r="J301" s="40">
        <f t="shared" si="169"/>
        <v>3429</v>
      </c>
      <c r="K301" s="36">
        <f t="shared" si="170"/>
        <v>45239</v>
      </c>
      <c r="L301" s="44">
        <f t="shared" si="162"/>
        <v>8001</v>
      </c>
      <c r="M301" s="47">
        <f t="shared" si="163"/>
        <v>7429.5</v>
      </c>
      <c r="N301" s="53">
        <f t="shared" si="164"/>
        <v>49239.5</v>
      </c>
      <c r="O301" s="47">
        <f t="shared" si="165"/>
        <v>4000.5</v>
      </c>
    </row>
    <row r="302" spans="1:15" ht="15" customHeight="1" x14ac:dyDescent="0.2">
      <c r="A302" s="7">
        <v>7</v>
      </c>
      <c r="B302" s="7">
        <v>32110</v>
      </c>
      <c r="C302" s="8">
        <v>300</v>
      </c>
      <c r="D302" s="7">
        <v>5000</v>
      </c>
      <c r="E302" s="7">
        <f t="shared" si="157"/>
        <v>37110</v>
      </c>
      <c r="F302" s="56">
        <f t="shared" si="166"/>
        <v>53780</v>
      </c>
      <c r="G302" s="32"/>
      <c r="H302" s="7">
        <f t="shared" si="167"/>
        <v>16670</v>
      </c>
      <c r="I302" s="7">
        <f t="shared" si="168"/>
        <v>11670</v>
      </c>
      <c r="J302" s="40">
        <f t="shared" si="169"/>
        <v>3501</v>
      </c>
      <c r="K302" s="36">
        <f t="shared" si="170"/>
        <v>45611</v>
      </c>
      <c r="L302" s="44">
        <f t="shared" si="162"/>
        <v>8169</v>
      </c>
      <c r="M302" s="47">
        <f t="shared" si="163"/>
        <v>7585.5</v>
      </c>
      <c r="N302" s="53">
        <f t="shared" si="164"/>
        <v>49695.5</v>
      </c>
      <c r="O302" s="47">
        <f t="shared" si="165"/>
        <v>4084.5</v>
      </c>
    </row>
    <row r="303" spans="1:15" ht="15" customHeight="1" x14ac:dyDescent="0.2">
      <c r="A303" s="7">
        <v>8</v>
      </c>
      <c r="B303" s="7">
        <v>32410</v>
      </c>
      <c r="C303" s="8">
        <v>300</v>
      </c>
      <c r="D303" s="7">
        <v>5000</v>
      </c>
      <c r="E303" s="7">
        <f t="shared" si="157"/>
        <v>37410</v>
      </c>
      <c r="F303" s="56">
        <f t="shared" si="166"/>
        <v>54320</v>
      </c>
      <c r="G303" s="32"/>
      <c r="H303" s="7">
        <f t="shared" si="167"/>
        <v>16910</v>
      </c>
      <c r="I303" s="7">
        <f t="shared" si="168"/>
        <v>11910</v>
      </c>
      <c r="J303" s="40">
        <f t="shared" si="169"/>
        <v>3573</v>
      </c>
      <c r="K303" s="36">
        <f t="shared" si="170"/>
        <v>45983</v>
      </c>
      <c r="L303" s="44">
        <f t="shared" si="162"/>
        <v>8337</v>
      </c>
      <c r="M303" s="47">
        <f t="shared" si="163"/>
        <v>7741.5</v>
      </c>
      <c r="N303" s="53">
        <f t="shared" si="164"/>
        <v>50151.5</v>
      </c>
      <c r="O303" s="47">
        <f t="shared" si="165"/>
        <v>4168.5</v>
      </c>
    </row>
    <row r="304" spans="1:15" ht="15" customHeight="1" x14ac:dyDescent="0.2">
      <c r="A304" s="7">
        <v>9</v>
      </c>
      <c r="B304" s="7">
        <v>32710</v>
      </c>
      <c r="C304" s="8">
        <v>300</v>
      </c>
      <c r="D304" s="7">
        <v>5000</v>
      </c>
      <c r="E304" s="7">
        <f t="shared" si="157"/>
        <v>37710</v>
      </c>
      <c r="F304" s="56">
        <f t="shared" si="166"/>
        <v>54860</v>
      </c>
      <c r="G304" s="32"/>
      <c r="H304" s="7">
        <f t="shared" si="167"/>
        <v>17150</v>
      </c>
      <c r="I304" s="7">
        <f t="shared" si="168"/>
        <v>12150</v>
      </c>
      <c r="J304" s="40">
        <f t="shared" si="169"/>
        <v>3645</v>
      </c>
      <c r="K304" s="36">
        <f t="shared" si="170"/>
        <v>46355</v>
      </c>
      <c r="L304" s="44">
        <f t="shared" si="162"/>
        <v>8505</v>
      </c>
      <c r="M304" s="47">
        <f t="shared" si="163"/>
        <v>7897.5</v>
      </c>
      <c r="N304" s="53">
        <f t="shared" si="164"/>
        <v>50607.5</v>
      </c>
      <c r="O304" s="47">
        <f t="shared" si="165"/>
        <v>4252.5</v>
      </c>
    </row>
    <row r="305" spans="1:15" ht="15" customHeight="1" x14ac:dyDescent="0.2">
      <c r="A305" s="7">
        <v>10</v>
      </c>
      <c r="B305" s="7">
        <v>33010</v>
      </c>
      <c r="C305" s="8">
        <v>300</v>
      </c>
      <c r="D305" s="7">
        <v>5000</v>
      </c>
      <c r="E305" s="7">
        <f t="shared" si="157"/>
        <v>38010</v>
      </c>
      <c r="F305" s="56">
        <f t="shared" si="166"/>
        <v>55400</v>
      </c>
      <c r="G305" s="32"/>
      <c r="H305" s="7">
        <f t="shared" si="167"/>
        <v>17390</v>
      </c>
      <c r="I305" s="7">
        <f t="shared" si="168"/>
        <v>12390</v>
      </c>
      <c r="J305" s="40">
        <f t="shared" si="169"/>
        <v>3717</v>
      </c>
      <c r="K305" s="36">
        <f t="shared" si="170"/>
        <v>46727</v>
      </c>
      <c r="L305" s="44">
        <f t="shared" si="162"/>
        <v>8673</v>
      </c>
      <c r="M305" s="47">
        <f t="shared" si="163"/>
        <v>8053.5</v>
      </c>
      <c r="N305" s="53">
        <f t="shared" si="164"/>
        <v>51063.5</v>
      </c>
      <c r="O305" s="47">
        <f t="shared" si="165"/>
        <v>4336.5</v>
      </c>
    </row>
    <row r="306" spans="1:15" ht="15" customHeight="1" x14ac:dyDescent="0.2">
      <c r="A306" s="7">
        <v>11</v>
      </c>
      <c r="B306" s="7">
        <v>33310</v>
      </c>
      <c r="C306" s="8">
        <v>300</v>
      </c>
      <c r="D306" s="7">
        <v>5000</v>
      </c>
      <c r="E306" s="7">
        <f t="shared" si="157"/>
        <v>38310</v>
      </c>
      <c r="F306" s="56">
        <f t="shared" si="166"/>
        <v>55940</v>
      </c>
      <c r="G306" s="32"/>
      <c r="H306" s="7">
        <f t="shared" si="167"/>
        <v>17630</v>
      </c>
      <c r="I306" s="7">
        <f t="shared" si="168"/>
        <v>12630</v>
      </c>
      <c r="J306" s="40">
        <f t="shared" si="169"/>
        <v>3789</v>
      </c>
      <c r="K306" s="36">
        <f t="shared" si="170"/>
        <v>47099</v>
      </c>
      <c r="L306" s="44">
        <f t="shared" si="162"/>
        <v>8841</v>
      </c>
      <c r="M306" s="47">
        <f t="shared" si="163"/>
        <v>8209.5</v>
      </c>
      <c r="N306" s="53">
        <f t="shared" si="164"/>
        <v>51519.5</v>
      </c>
      <c r="O306" s="47">
        <f t="shared" si="165"/>
        <v>4420.5</v>
      </c>
    </row>
    <row r="307" spans="1:15" ht="15" customHeight="1" x14ac:dyDescent="0.2">
      <c r="A307" s="7">
        <v>12</v>
      </c>
      <c r="B307" s="7">
        <v>33610</v>
      </c>
      <c r="C307" s="8">
        <v>300</v>
      </c>
      <c r="D307" s="7">
        <v>5000</v>
      </c>
      <c r="E307" s="7">
        <f t="shared" si="157"/>
        <v>38610</v>
      </c>
      <c r="F307" s="56">
        <f t="shared" si="166"/>
        <v>56480</v>
      </c>
      <c r="G307" s="32"/>
      <c r="H307" s="7">
        <f t="shared" si="167"/>
        <v>17870</v>
      </c>
      <c r="I307" s="7">
        <f t="shared" si="168"/>
        <v>12870</v>
      </c>
      <c r="J307" s="40">
        <f t="shared" si="169"/>
        <v>3861</v>
      </c>
      <c r="K307" s="36">
        <f t="shared" si="170"/>
        <v>47471</v>
      </c>
      <c r="L307" s="44">
        <f t="shared" si="162"/>
        <v>9009</v>
      </c>
      <c r="M307" s="47">
        <f t="shared" si="163"/>
        <v>8365.5</v>
      </c>
      <c r="N307" s="53">
        <f t="shared" si="164"/>
        <v>51975.5</v>
      </c>
      <c r="O307" s="47">
        <f t="shared" si="165"/>
        <v>4504.5</v>
      </c>
    </row>
    <row r="308" spans="1:15" ht="15" customHeight="1" x14ac:dyDescent="0.2">
      <c r="A308" s="7">
        <v>13</v>
      </c>
      <c r="B308" s="7">
        <v>33910</v>
      </c>
      <c r="C308" s="8">
        <v>300</v>
      </c>
      <c r="D308" s="7">
        <v>5000</v>
      </c>
      <c r="E308" s="7">
        <f t="shared" si="157"/>
        <v>38910</v>
      </c>
      <c r="F308" s="56">
        <f t="shared" si="166"/>
        <v>57020</v>
      </c>
      <c r="G308" s="32"/>
      <c r="H308" s="7">
        <f t="shared" si="167"/>
        <v>18110</v>
      </c>
      <c r="I308" s="7">
        <f t="shared" si="168"/>
        <v>13110</v>
      </c>
      <c r="J308" s="40">
        <f t="shared" si="169"/>
        <v>3933</v>
      </c>
      <c r="K308" s="36">
        <f t="shared" si="170"/>
        <v>47843</v>
      </c>
      <c r="L308" s="44">
        <f t="shared" si="162"/>
        <v>9177</v>
      </c>
      <c r="M308" s="47">
        <f t="shared" si="163"/>
        <v>8521.5</v>
      </c>
      <c r="N308" s="53">
        <f t="shared" si="164"/>
        <v>52431.5</v>
      </c>
      <c r="O308" s="47">
        <f t="shared" si="165"/>
        <v>4588.5</v>
      </c>
    </row>
    <row r="309" spans="1:15" ht="15" customHeight="1" x14ac:dyDescent="0.2">
      <c r="A309" s="7">
        <v>14</v>
      </c>
      <c r="B309" s="7">
        <v>34210</v>
      </c>
      <c r="C309" s="8">
        <v>300</v>
      </c>
      <c r="D309" s="7">
        <v>5000</v>
      </c>
      <c r="E309" s="7">
        <f t="shared" si="157"/>
        <v>39210</v>
      </c>
      <c r="F309" s="56">
        <f t="shared" si="166"/>
        <v>57560</v>
      </c>
      <c r="G309" s="32"/>
      <c r="H309" s="7">
        <f t="shared" si="167"/>
        <v>18350</v>
      </c>
      <c r="I309" s="7">
        <f t="shared" si="168"/>
        <v>13350</v>
      </c>
      <c r="J309" s="40">
        <f t="shared" si="169"/>
        <v>4005</v>
      </c>
      <c r="K309" s="36">
        <f t="shared" si="170"/>
        <v>48215</v>
      </c>
      <c r="L309" s="44">
        <f t="shared" si="162"/>
        <v>9345</v>
      </c>
      <c r="M309" s="47">
        <f t="shared" si="163"/>
        <v>8677.5</v>
      </c>
      <c r="N309" s="53">
        <f t="shared" si="164"/>
        <v>52887.5</v>
      </c>
      <c r="O309" s="47">
        <f t="shared" si="165"/>
        <v>4672.5</v>
      </c>
    </row>
    <row r="310" spans="1:15" ht="15" customHeight="1" x14ac:dyDescent="0.2">
      <c r="A310" s="7">
        <v>15</v>
      </c>
      <c r="B310" s="7">
        <v>34510</v>
      </c>
      <c r="C310" s="8">
        <v>300</v>
      </c>
      <c r="D310" s="7">
        <v>5000</v>
      </c>
      <c r="E310" s="7">
        <f t="shared" si="157"/>
        <v>39510</v>
      </c>
      <c r="F310" s="56">
        <f t="shared" si="166"/>
        <v>58100</v>
      </c>
      <c r="G310" s="32"/>
      <c r="H310" s="7">
        <f t="shared" si="167"/>
        <v>18590</v>
      </c>
      <c r="I310" s="7">
        <f t="shared" si="168"/>
        <v>13590</v>
      </c>
      <c r="J310" s="40">
        <f t="shared" si="169"/>
        <v>4077</v>
      </c>
      <c r="K310" s="36">
        <f t="shared" si="170"/>
        <v>48587</v>
      </c>
      <c r="L310" s="44">
        <f t="shared" si="162"/>
        <v>9513</v>
      </c>
      <c r="M310" s="47">
        <f t="shared" si="163"/>
        <v>8833.5</v>
      </c>
      <c r="N310" s="53">
        <f t="shared" si="164"/>
        <v>53343.5</v>
      </c>
      <c r="O310" s="47">
        <f t="shared" si="165"/>
        <v>4756.5</v>
      </c>
    </row>
    <row r="311" spans="1:15" ht="15" customHeight="1" x14ac:dyDescent="0.2">
      <c r="A311" s="7">
        <v>16</v>
      </c>
      <c r="B311" s="7">
        <v>34810</v>
      </c>
      <c r="C311" s="8">
        <v>300</v>
      </c>
      <c r="D311" s="7">
        <v>5000</v>
      </c>
      <c r="E311" s="7">
        <f t="shared" si="157"/>
        <v>39810</v>
      </c>
      <c r="F311" s="56">
        <f t="shared" si="166"/>
        <v>58640</v>
      </c>
      <c r="G311" s="32"/>
      <c r="H311" s="7">
        <f t="shared" si="167"/>
        <v>18830</v>
      </c>
      <c r="I311" s="7">
        <f t="shared" si="168"/>
        <v>13830</v>
      </c>
      <c r="J311" s="40">
        <f t="shared" si="169"/>
        <v>4149</v>
      </c>
      <c r="K311" s="36">
        <f t="shared" si="170"/>
        <v>48959</v>
      </c>
      <c r="L311" s="44">
        <f t="shared" si="162"/>
        <v>9681</v>
      </c>
      <c r="M311" s="47">
        <f t="shared" si="163"/>
        <v>8989.5</v>
      </c>
      <c r="N311" s="53">
        <f t="shared" si="164"/>
        <v>53799.5</v>
      </c>
      <c r="O311" s="47">
        <f t="shared" si="165"/>
        <v>4840.5</v>
      </c>
    </row>
    <row r="312" spans="1:15" ht="15" customHeight="1" x14ac:dyDescent="0.2">
      <c r="A312" s="7">
        <v>17</v>
      </c>
      <c r="B312" s="7">
        <v>35110</v>
      </c>
      <c r="C312" s="8">
        <v>300</v>
      </c>
      <c r="D312" s="7">
        <v>5000</v>
      </c>
      <c r="E312" s="7">
        <f t="shared" si="157"/>
        <v>40110</v>
      </c>
      <c r="F312" s="56">
        <f t="shared" si="166"/>
        <v>59180</v>
      </c>
      <c r="G312" s="32"/>
      <c r="H312" s="7">
        <f t="shared" si="167"/>
        <v>19070</v>
      </c>
      <c r="I312" s="7">
        <f t="shared" si="168"/>
        <v>14070</v>
      </c>
      <c r="J312" s="40">
        <f t="shared" si="169"/>
        <v>4221</v>
      </c>
      <c r="K312" s="36">
        <f t="shared" si="170"/>
        <v>49331</v>
      </c>
      <c r="L312" s="44">
        <f t="shared" si="162"/>
        <v>9849</v>
      </c>
      <c r="M312" s="47">
        <f t="shared" si="163"/>
        <v>9145.5</v>
      </c>
      <c r="N312" s="53">
        <f t="shared" si="164"/>
        <v>54255.5</v>
      </c>
      <c r="O312" s="47">
        <f t="shared" si="165"/>
        <v>4924.5</v>
      </c>
    </row>
    <row r="313" spans="1:15" ht="15" customHeight="1" x14ac:dyDescent="0.2">
      <c r="A313" s="7">
        <v>18</v>
      </c>
      <c r="B313" s="7">
        <v>35410</v>
      </c>
      <c r="C313" s="8">
        <v>300</v>
      </c>
      <c r="D313" s="7">
        <v>5000</v>
      </c>
      <c r="E313" s="7">
        <f t="shared" si="157"/>
        <v>40410</v>
      </c>
      <c r="F313" s="56">
        <f t="shared" si="166"/>
        <v>59720</v>
      </c>
      <c r="G313" s="32"/>
      <c r="H313" s="7">
        <f t="shared" si="167"/>
        <v>19310</v>
      </c>
      <c r="I313" s="7">
        <f t="shared" si="168"/>
        <v>14310</v>
      </c>
      <c r="J313" s="40">
        <f t="shared" si="169"/>
        <v>4293</v>
      </c>
      <c r="K313" s="36">
        <f t="shared" si="170"/>
        <v>49703</v>
      </c>
      <c r="L313" s="44">
        <f t="shared" si="162"/>
        <v>10017</v>
      </c>
      <c r="M313" s="47">
        <f t="shared" si="163"/>
        <v>9301.5</v>
      </c>
      <c r="N313" s="53">
        <f t="shared" si="164"/>
        <v>54711.5</v>
      </c>
      <c r="O313" s="47">
        <f t="shared" si="165"/>
        <v>5008.5</v>
      </c>
    </row>
    <row r="314" spans="1:15" ht="15" customHeight="1" x14ac:dyDescent="0.2">
      <c r="A314" s="7">
        <v>19</v>
      </c>
      <c r="B314" s="7">
        <v>35710</v>
      </c>
      <c r="C314" s="8">
        <v>300</v>
      </c>
      <c r="D314" s="7">
        <v>5000</v>
      </c>
      <c r="E314" s="7">
        <f t="shared" si="157"/>
        <v>40710</v>
      </c>
      <c r="F314" s="56">
        <f>F313+540</f>
        <v>60260</v>
      </c>
      <c r="G314" s="32"/>
      <c r="H314" s="7">
        <f t="shared" si="167"/>
        <v>19550</v>
      </c>
      <c r="I314" s="7">
        <f t="shared" si="168"/>
        <v>14550</v>
      </c>
      <c r="J314" s="40">
        <f t="shared" si="169"/>
        <v>4365</v>
      </c>
      <c r="K314" s="36">
        <f t="shared" si="170"/>
        <v>50075</v>
      </c>
      <c r="L314" s="44">
        <f t="shared" si="162"/>
        <v>10185</v>
      </c>
      <c r="M314" s="47">
        <f t="shared" si="163"/>
        <v>9457.5</v>
      </c>
      <c r="N314" s="53">
        <f t="shared" si="164"/>
        <v>55167.5</v>
      </c>
      <c r="O314" s="47">
        <f t="shared" si="165"/>
        <v>5092.5</v>
      </c>
    </row>
    <row r="315" spans="1:15" ht="15" customHeight="1" x14ac:dyDescent="0.2"/>
    <row r="316" spans="1:15" ht="15" customHeight="1" x14ac:dyDescent="0.2"/>
    <row r="317" spans="1:15" ht="15" customHeight="1" x14ac:dyDescent="0.2">
      <c r="A317" s="1" t="s">
        <v>29</v>
      </c>
      <c r="B317" s="2" t="s">
        <v>30</v>
      </c>
      <c r="D317" s="1" t="s">
        <v>110</v>
      </c>
      <c r="E317" s="1" t="s">
        <v>111</v>
      </c>
      <c r="J317" s="41"/>
      <c r="K317" s="37"/>
      <c r="L317" s="45"/>
    </row>
    <row r="318" spans="1:15" ht="15" customHeight="1" x14ac:dyDescent="0.2">
      <c r="A318" s="1"/>
      <c r="B318" s="2"/>
      <c r="D318" s="22" t="s">
        <v>103</v>
      </c>
      <c r="E318" s="22" t="s">
        <v>78</v>
      </c>
      <c r="J318" s="41"/>
      <c r="K318" s="37"/>
      <c r="L318" s="45"/>
    </row>
    <row r="319" spans="1:15" ht="40.5" customHeight="1" x14ac:dyDescent="0.25">
      <c r="A319" s="4" t="s">
        <v>2</v>
      </c>
      <c r="B319" s="5" t="s">
        <v>3</v>
      </c>
      <c r="C319" s="6" t="s">
        <v>4</v>
      </c>
      <c r="D319" s="6" t="s">
        <v>54</v>
      </c>
      <c r="E319" s="23" t="s">
        <v>55</v>
      </c>
      <c r="F319" s="55" t="s">
        <v>129</v>
      </c>
      <c r="G319" s="26" t="s">
        <v>122</v>
      </c>
      <c r="H319" s="23" t="s">
        <v>7</v>
      </c>
      <c r="I319" s="4" t="s">
        <v>57</v>
      </c>
      <c r="J319" s="12" t="s">
        <v>58</v>
      </c>
      <c r="K319" s="34" t="s">
        <v>121</v>
      </c>
      <c r="L319" s="43" t="s">
        <v>120</v>
      </c>
      <c r="M319" s="49" t="s">
        <v>126</v>
      </c>
      <c r="N319" s="52" t="s">
        <v>128</v>
      </c>
      <c r="O319" s="49" t="s">
        <v>127</v>
      </c>
    </row>
    <row r="320" spans="1:15" ht="15" customHeight="1" x14ac:dyDescent="0.2">
      <c r="A320" s="7">
        <v>23</v>
      </c>
      <c r="B320" s="7">
        <v>36360</v>
      </c>
      <c r="C320" s="8">
        <v>600</v>
      </c>
      <c r="D320" s="7">
        <v>5000</v>
      </c>
      <c r="E320" s="7">
        <f>B320+D320</f>
        <v>41360</v>
      </c>
      <c r="F320" s="56">
        <v>61430</v>
      </c>
      <c r="G320" s="32"/>
      <c r="H320" s="7">
        <f>F320-E320</f>
        <v>20070</v>
      </c>
      <c r="I320" s="7">
        <f>H320-5000</f>
        <v>15070</v>
      </c>
      <c r="J320" s="40">
        <f>I320*30%</f>
        <v>4521</v>
      </c>
      <c r="K320" s="36">
        <f>E320+5000+J320</f>
        <v>50881</v>
      </c>
      <c r="L320" s="44">
        <f>F320-K320</f>
        <v>10549</v>
      </c>
      <c r="M320" s="47">
        <f>$I320*65%</f>
        <v>9795.5</v>
      </c>
      <c r="N320" s="53">
        <f>$E320+5000+$M320</f>
        <v>56155.5</v>
      </c>
      <c r="O320" s="47">
        <f>$F320-$N320</f>
        <v>5274.5</v>
      </c>
    </row>
    <row r="321" spans="1:15" ht="15" customHeight="1" x14ac:dyDescent="0.2">
      <c r="A321" s="7">
        <v>24</v>
      </c>
      <c r="B321" s="7">
        <f>B320+600</f>
        <v>36960</v>
      </c>
      <c r="C321" s="8">
        <v>600</v>
      </c>
      <c r="D321" s="7">
        <v>5000</v>
      </c>
      <c r="E321" s="7">
        <f t="shared" ref="E321:E351" si="171">B321+D321</f>
        <v>41960</v>
      </c>
      <c r="F321" s="56">
        <f>F320+1080</f>
        <v>62510</v>
      </c>
      <c r="G321" s="32"/>
      <c r="H321" s="7">
        <f t="shared" ref="H321:H322" si="172">F321-E321</f>
        <v>20550</v>
      </c>
      <c r="I321" s="7">
        <f t="shared" ref="I321:I322" si="173">H321-5000</f>
        <v>15550</v>
      </c>
      <c r="J321" s="40">
        <f t="shared" ref="J321:J322" si="174">I321*30%</f>
        <v>4665</v>
      </c>
      <c r="K321" s="36">
        <f t="shared" ref="K321:K322" si="175">E321+5000+J321</f>
        <v>51625</v>
      </c>
      <c r="L321" s="44">
        <f t="shared" ref="L321:L351" si="176">F321-K321</f>
        <v>10885</v>
      </c>
      <c r="M321" s="47">
        <f t="shared" ref="M321:M351" si="177">$I321*65%</f>
        <v>10107.5</v>
      </c>
      <c r="N321" s="53">
        <f t="shared" ref="N321:N351" si="178">$E321+5000+$M321</f>
        <v>57067.5</v>
      </c>
      <c r="O321" s="47">
        <f t="shared" ref="O321:O351" si="179">$F321-$N321</f>
        <v>5442.5</v>
      </c>
    </row>
    <row r="322" spans="1:15" ht="15" customHeight="1" x14ac:dyDescent="0.2">
      <c r="A322" s="7">
        <v>25</v>
      </c>
      <c r="B322" s="7">
        <f t="shared" ref="B322:B327" si="180">B321+600</f>
        <v>37560</v>
      </c>
      <c r="C322" s="8">
        <v>600</v>
      </c>
      <c r="D322" s="7">
        <v>5000</v>
      </c>
      <c r="E322" s="7">
        <f t="shared" si="171"/>
        <v>42560</v>
      </c>
      <c r="F322" s="56">
        <f t="shared" ref="F322:F327" si="181">F321+1080</f>
        <v>63590</v>
      </c>
      <c r="G322" s="32"/>
      <c r="H322" s="7">
        <f t="shared" si="172"/>
        <v>21030</v>
      </c>
      <c r="I322" s="7">
        <f t="shared" si="173"/>
        <v>16030</v>
      </c>
      <c r="J322" s="40">
        <f t="shared" si="174"/>
        <v>4809</v>
      </c>
      <c r="K322" s="36">
        <f t="shared" si="175"/>
        <v>52369</v>
      </c>
      <c r="L322" s="44">
        <f t="shared" si="176"/>
        <v>11221</v>
      </c>
      <c r="M322" s="47">
        <f t="shared" si="177"/>
        <v>10419.5</v>
      </c>
      <c r="N322" s="53">
        <f t="shared" si="178"/>
        <v>57979.5</v>
      </c>
      <c r="O322" s="47">
        <f t="shared" si="179"/>
        <v>5610.5</v>
      </c>
    </row>
    <row r="323" spans="1:15" ht="15" customHeight="1" x14ac:dyDescent="0.2">
      <c r="A323" s="7">
        <v>26</v>
      </c>
      <c r="B323" s="7">
        <f t="shared" si="180"/>
        <v>38160</v>
      </c>
      <c r="C323" s="8">
        <v>600</v>
      </c>
      <c r="D323" s="7">
        <v>5000</v>
      </c>
      <c r="E323" s="7">
        <f t="shared" si="171"/>
        <v>43160</v>
      </c>
      <c r="F323" s="56">
        <f t="shared" si="181"/>
        <v>64670</v>
      </c>
      <c r="G323" s="32"/>
      <c r="H323" s="7">
        <f t="shared" ref="H323:H351" si="182">F323-E323</f>
        <v>21510</v>
      </c>
      <c r="I323" s="7">
        <f t="shared" ref="I323:I351" si="183">H323-5000</f>
        <v>16510</v>
      </c>
      <c r="J323" s="40">
        <f t="shared" ref="J323:J351" si="184">I323*30%</f>
        <v>4953</v>
      </c>
      <c r="K323" s="36">
        <f t="shared" ref="K323:K351" si="185">E323+5000+J323</f>
        <v>53113</v>
      </c>
      <c r="L323" s="44">
        <f t="shared" si="176"/>
        <v>11557</v>
      </c>
      <c r="M323" s="47">
        <f t="shared" si="177"/>
        <v>10731.5</v>
      </c>
      <c r="N323" s="53">
        <f t="shared" si="178"/>
        <v>58891.5</v>
      </c>
      <c r="O323" s="47">
        <f t="shared" si="179"/>
        <v>5778.5</v>
      </c>
    </row>
    <row r="324" spans="1:15" ht="15" customHeight="1" x14ac:dyDescent="0.2">
      <c r="A324" s="7">
        <v>27</v>
      </c>
      <c r="B324" s="7">
        <f t="shared" si="180"/>
        <v>38760</v>
      </c>
      <c r="C324" s="8">
        <v>600</v>
      </c>
      <c r="D324" s="7">
        <v>5000</v>
      </c>
      <c r="E324" s="7">
        <f t="shared" si="171"/>
        <v>43760</v>
      </c>
      <c r="F324" s="56">
        <f t="shared" si="181"/>
        <v>65750</v>
      </c>
      <c r="G324" s="32"/>
      <c r="H324" s="7">
        <f t="shared" si="182"/>
        <v>21990</v>
      </c>
      <c r="I324" s="7">
        <f t="shared" si="183"/>
        <v>16990</v>
      </c>
      <c r="J324" s="40">
        <f t="shared" si="184"/>
        <v>5097</v>
      </c>
      <c r="K324" s="36">
        <f t="shared" si="185"/>
        <v>53857</v>
      </c>
      <c r="L324" s="44">
        <f t="shared" si="176"/>
        <v>11893</v>
      </c>
      <c r="M324" s="47">
        <f t="shared" si="177"/>
        <v>11043.5</v>
      </c>
      <c r="N324" s="53">
        <f t="shared" si="178"/>
        <v>59803.5</v>
      </c>
      <c r="O324" s="47">
        <f t="shared" si="179"/>
        <v>5946.5</v>
      </c>
    </row>
    <row r="325" spans="1:15" ht="15" customHeight="1" x14ac:dyDescent="0.2">
      <c r="A325" s="7">
        <v>28</v>
      </c>
      <c r="B325" s="7">
        <f t="shared" si="180"/>
        <v>39360</v>
      </c>
      <c r="C325" s="8">
        <v>600</v>
      </c>
      <c r="D325" s="7">
        <v>5000</v>
      </c>
      <c r="E325" s="7">
        <f t="shared" si="171"/>
        <v>44360</v>
      </c>
      <c r="F325" s="56">
        <f t="shared" si="181"/>
        <v>66830</v>
      </c>
      <c r="G325" s="32"/>
      <c r="H325" s="7">
        <f t="shared" si="182"/>
        <v>22470</v>
      </c>
      <c r="I325" s="7">
        <f t="shared" si="183"/>
        <v>17470</v>
      </c>
      <c r="J325" s="40">
        <f t="shared" si="184"/>
        <v>5241</v>
      </c>
      <c r="K325" s="36">
        <f t="shared" si="185"/>
        <v>54601</v>
      </c>
      <c r="L325" s="44">
        <f t="shared" si="176"/>
        <v>12229</v>
      </c>
      <c r="M325" s="47">
        <f t="shared" si="177"/>
        <v>11355.5</v>
      </c>
      <c r="N325" s="53">
        <f t="shared" si="178"/>
        <v>60715.5</v>
      </c>
      <c r="O325" s="47">
        <f t="shared" si="179"/>
        <v>6114.5</v>
      </c>
    </row>
    <row r="326" spans="1:15" ht="15" customHeight="1" x14ac:dyDescent="0.2">
      <c r="A326" s="7">
        <v>29</v>
      </c>
      <c r="B326" s="7">
        <f t="shared" si="180"/>
        <v>39960</v>
      </c>
      <c r="C326" s="8">
        <v>600</v>
      </c>
      <c r="D326" s="7">
        <v>5000</v>
      </c>
      <c r="E326" s="7">
        <f t="shared" si="171"/>
        <v>44960</v>
      </c>
      <c r="F326" s="56">
        <f t="shared" si="181"/>
        <v>67910</v>
      </c>
      <c r="G326" s="32"/>
      <c r="H326" s="7">
        <f t="shared" si="182"/>
        <v>22950</v>
      </c>
      <c r="I326" s="7">
        <f t="shared" si="183"/>
        <v>17950</v>
      </c>
      <c r="J326" s="40">
        <f t="shared" si="184"/>
        <v>5385</v>
      </c>
      <c r="K326" s="36">
        <f t="shared" si="185"/>
        <v>55345</v>
      </c>
      <c r="L326" s="44">
        <f t="shared" si="176"/>
        <v>12565</v>
      </c>
      <c r="M326" s="47">
        <f t="shared" si="177"/>
        <v>11667.5</v>
      </c>
      <c r="N326" s="53">
        <f t="shared" si="178"/>
        <v>61627.5</v>
      </c>
      <c r="O326" s="47">
        <f t="shared" si="179"/>
        <v>6282.5</v>
      </c>
    </row>
    <row r="327" spans="1:15" ht="15" customHeight="1" x14ac:dyDescent="0.2">
      <c r="A327" s="7">
        <v>30</v>
      </c>
      <c r="B327" s="7">
        <f t="shared" si="180"/>
        <v>40560</v>
      </c>
      <c r="C327" s="8">
        <v>710</v>
      </c>
      <c r="D327" s="7">
        <v>5000</v>
      </c>
      <c r="E327" s="7">
        <f t="shared" si="171"/>
        <v>45560</v>
      </c>
      <c r="F327" s="56">
        <f t="shared" si="181"/>
        <v>68990</v>
      </c>
      <c r="G327" s="32"/>
      <c r="H327" s="7">
        <f t="shared" si="182"/>
        <v>23430</v>
      </c>
      <c r="I327" s="7">
        <f t="shared" si="183"/>
        <v>18430</v>
      </c>
      <c r="J327" s="40">
        <f t="shared" si="184"/>
        <v>5529</v>
      </c>
      <c r="K327" s="36">
        <f t="shared" si="185"/>
        <v>56089</v>
      </c>
      <c r="L327" s="44">
        <f t="shared" si="176"/>
        <v>12901</v>
      </c>
      <c r="M327" s="47">
        <f t="shared" si="177"/>
        <v>11979.5</v>
      </c>
      <c r="N327" s="53">
        <f t="shared" si="178"/>
        <v>62539.5</v>
      </c>
      <c r="O327" s="47">
        <f t="shared" si="179"/>
        <v>6450.5</v>
      </c>
    </row>
    <row r="328" spans="1:15" ht="15" customHeight="1" x14ac:dyDescent="0.2">
      <c r="A328" s="7">
        <v>31</v>
      </c>
      <c r="B328" s="7">
        <f>B327+710</f>
        <v>41270</v>
      </c>
      <c r="C328" s="8">
        <v>710</v>
      </c>
      <c r="D328" s="7">
        <v>5000</v>
      </c>
      <c r="E328" s="7">
        <f t="shared" si="171"/>
        <v>46270</v>
      </c>
      <c r="F328" s="56">
        <f>F327+1280</f>
        <v>70270</v>
      </c>
      <c r="G328" s="32"/>
      <c r="H328" s="7">
        <f t="shared" si="182"/>
        <v>24000</v>
      </c>
      <c r="I328" s="7">
        <f t="shared" si="183"/>
        <v>19000</v>
      </c>
      <c r="J328" s="40">
        <f t="shared" si="184"/>
        <v>5700</v>
      </c>
      <c r="K328" s="36">
        <f t="shared" si="185"/>
        <v>56970</v>
      </c>
      <c r="L328" s="44">
        <f t="shared" si="176"/>
        <v>13300</v>
      </c>
      <c r="M328" s="47">
        <f t="shared" si="177"/>
        <v>12350</v>
      </c>
      <c r="N328" s="53">
        <f t="shared" si="178"/>
        <v>63620</v>
      </c>
      <c r="O328" s="47">
        <f t="shared" si="179"/>
        <v>6650</v>
      </c>
    </row>
    <row r="329" spans="1:15" ht="15" customHeight="1" x14ac:dyDescent="0.2">
      <c r="A329" s="7">
        <v>32</v>
      </c>
      <c r="B329" s="7">
        <f t="shared" ref="B329:B351" si="186">B328+710</f>
        <v>41980</v>
      </c>
      <c r="C329" s="8">
        <v>710</v>
      </c>
      <c r="D329" s="7">
        <v>5000</v>
      </c>
      <c r="E329" s="7">
        <f t="shared" si="171"/>
        <v>46980</v>
      </c>
      <c r="F329" s="56">
        <f t="shared" ref="F329:F351" si="187">F328+1280</f>
        <v>71550</v>
      </c>
      <c r="G329" s="32"/>
      <c r="H329" s="7">
        <f t="shared" si="182"/>
        <v>24570</v>
      </c>
      <c r="I329" s="7">
        <f t="shared" si="183"/>
        <v>19570</v>
      </c>
      <c r="J329" s="40">
        <f t="shared" si="184"/>
        <v>5871</v>
      </c>
      <c r="K329" s="36">
        <f t="shared" si="185"/>
        <v>57851</v>
      </c>
      <c r="L329" s="44">
        <f t="shared" si="176"/>
        <v>13699</v>
      </c>
      <c r="M329" s="47">
        <f t="shared" si="177"/>
        <v>12720.5</v>
      </c>
      <c r="N329" s="53">
        <f t="shared" si="178"/>
        <v>64700.5</v>
      </c>
      <c r="O329" s="47">
        <f t="shared" si="179"/>
        <v>6849.5</v>
      </c>
    </row>
    <row r="330" spans="1:15" ht="15" customHeight="1" x14ac:dyDescent="0.2">
      <c r="A330" s="7">
        <v>33</v>
      </c>
      <c r="B330" s="7">
        <f t="shared" si="186"/>
        <v>42690</v>
      </c>
      <c r="C330" s="8">
        <v>710</v>
      </c>
      <c r="D330" s="7">
        <v>5000</v>
      </c>
      <c r="E330" s="7">
        <f t="shared" si="171"/>
        <v>47690</v>
      </c>
      <c r="F330" s="56">
        <f t="shared" si="187"/>
        <v>72830</v>
      </c>
      <c r="G330" s="32"/>
      <c r="H330" s="7">
        <f t="shared" si="182"/>
        <v>25140</v>
      </c>
      <c r="I330" s="7">
        <f t="shared" si="183"/>
        <v>20140</v>
      </c>
      <c r="J330" s="40">
        <f t="shared" si="184"/>
        <v>6042</v>
      </c>
      <c r="K330" s="36">
        <f t="shared" si="185"/>
        <v>58732</v>
      </c>
      <c r="L330" s="44">
        <f t="shared" si="176"/>
        <v>14098</v>
      </c>
      <c r="M330" s="47">
        <f t="shared" si="177"/>
        <v>13091</v>
      </c>
      <c r="N330" s="53">
        <f t="shared" si="178"/>
        <v>65781</v>
      </c>
      <c r="O330" s="47">
        <f t="shared" si="179"/>
        <v>7049</v>
      </c>
    </row>
    <row r="331" spans="1:15" ht="15" customHeight="1" x14ac:dyDescent="0.2">
      <c r="A331" s="7">
        <v>34</v>
      </c>
      <c r="B331" s="7">
        <f t="shared" si="186"/>
        <v>43400</v>
      </c>
      <c r="C331" s="8">
        <v>710</v>
      </c>
      <c r="D331" s="7">
        <v>5000</v>
      </c>
      <c r="E331" s="7">
        <f t="shared" si="171"/>
        <v>48400</v>
      </c>
      <c r="F331" s="56">
        <f t="shared" si="187"/>
        <v>74110</v>
      </c>
      <c r="G331" s="32"/>
      <c r="H331" s="7">
        <f t="shared" si="182"/>
        <v>25710</v>
      </c>
      <c r="I331" s="7">
        <f t="shared" si="183"/>
        <v>20710</v>
      </c>
      <c r="J331" s="40">
        <f t="shared" si="184"/>
        <v>6213</v>
      </c>
      <c r="K331" s="36">
        <f t="shared" si="185"/>
        <v>59613</v>
      </c>
      <c r="L331" s="44">
        <f t="shared" si="176"/>
        <v>14497</v>
      </c>
      <c r="M331" s="47">
        <f t="shared" si="177"/>
        <v>13461.5</v>
      </c>
      <c r="N331" s="53">
        <f t="shared" si="178"/>
        <v>66861.5</v>
      </c>
      <c r="O331" s="47">
        <f t="shared" si="179"/>
        <v>7248.5</v>
      </c>
    </row>
    <row r="332" spans="1:15" ht="15" customHeight="1" x14ac:dyDescent="0.2">
      <c r="A332" s="7">
        <v>35</v>
      </c>
      <c r="B332" s="7">
        <f t="shared" si="186"/>
        <v>44110</v>
      </c>
      <c r="C332" s="8">
        <v>710</v>
      </c>
      <c r="D332" s="7">
        <v>5000</v>
      </c>
      <c r="E332" s="7">
        <f t="shared" si="171"/>
        <v>49110</v>
      </c>
      <c r="F332" s="56">
        <f t="shared" si="187"/>
        <v>75390</v>
      </c>
      <c r="G332" s="32"/>
      <c r="H332" s="7">
        <f t="shared" si="182"/>
        <v>26280</v>
      </c>
      <c r="I332" s="7">
        <f t="shared" si="183"/>
        <v>21280</v>
      </c>
      <c r="J332" s="40">
        <f t="shared" si="184"/>
        <v>6384</v>
      </c>
      <c r="K332" s="36">
        <f t="shared" si="185"/>
        <v>60494</v>
      </c>
      <c r="L332" s="44">
        <f t="shared" si="176"/>
        <v>14896</v>
      </c>
      <c r="M332" s="47">
        <f t="shared" si="177"/>
        <v>13832</v>
      </c>
      <c r="N332" s="53">
        <f t="shared" si="178"/>
        <v>67942</v>
      </c>
      <c r="O332" s="47">
        <f t="shared" si="179"/>
        <v>7448</v>
      </c>
    </row>
    <row r="333" spans="1:15" ht="15" customHeight="1" x14ac:dyDescent="0.2">
      <c r="A333" s="7">
        <v>36</v>
      </c>
      <c r="B333" s="7">
        <f t="shared" si="186"/>
        <v>44820</v>
      </c>
      <c r="C333" s="8">
        <v>710</v>
      </c>
      <c r="D333" s="7">
        <v>5000</v>
      </c>
      <c r="E333" s="7">
        <f t="shared" si="171"/>
        <v>49820</v>
      </c>
      <c r="F333" s="56">
        <f t="shared" si="187"/>
        <v>76670</v>
      </c>
      <c r="G333" s="32"/>
      <c r="H333" s="7">
        <f t="shared" si="182"/>
        <v>26850</v>
      </c>
      <c r="I333" s="7">
        <f t="shared" si="183"/>
        <v>21850</v>
      </c>
      <c r="J333" s="40">
        <f t="shared" si="184"/>
        <v>6555</v>
      </c>
      <c r="K333" s="36">
        <f t="shared" si="185"/>
        <v>61375</v>
      </c>
      <c r="L333" s="44">
        <f t="shared" si="176"/>
        <v>15295</v>
      </c>
      <c r="M333" s="47">
        <f t="shared" si="177"/>
        <v>14202.5</v>
      </c>
      <c r="N333" s="53">
        <f t="shared" si="178"/>
        <v>69022.5</v>
      </c>
      <c r="O333" s="47">
        <f t="shared" si="179"/>
        <v>7647.5</v>
      </c>
    </row>
    <row r="334" spans="1:15" ht="15" customHeight="1" x14ac:dyDescent="0.2">
      <c r="A334" s="7">
        <v>37</v>
      </c>
      <c r="B334" s="7">
        <f t="shared" si="186"/>
        <v>45530</v>
      </c>
      <c r="C334" s="8">
        <v>710</v>
      </c>
      <c r="D334" s="7">
        <v>5000</v>
      </c>
      <c r="E334" s="7">
        <f t="shared" si="171"/>
        <v>50530</v>
      </c>
      <c r="F334" s="56">
        <f t="shared" si="187"/>
        <v>77950</v>
      </c>
      <c r="G334" s="32"/>
      <c r="H334" s="7">
        <f t="shared" si="182"/>
        <v>27420</v>
      </c>
      <c r="I334" s="7">
        <f t="shared" si="183"/>
        <v>22420</v>
      </c>
      <c r="J334" s="40">
        <f t="shared" si="184"/>
        <v>6726</v>
      </c>
      <c r="K334" s="36">
        <f t="shared" si="185"/>
        <v>62256</v>
      </c>
      <c r="L334" s="44">
        <f t="shared" si="176"/>
        <v>15694</v>
      </c>
      <c r="M334" s="47">
        <f t="shared" si="177"/>
        <v>14573</v>
      </c>
      <c r="N334" s="53">
        <f t="shared" si="178"/>
        <v>70103</v>
      </c>
      <c r="O334" s="47">
        <f t="shared" si="179"/>
        <v>7847</v>
      </c>
    </row>
    <row r="335" spans="1:15" ht="15" customHeight="1" x14ac:dyDescent="0.2">
      <c r="A335" s="7">
        <v>38</v>
      </c>
      <c r="B335" s="7">
        <f t="shared" si="186"/>
        <v>46240</v>
      </c>
      <c r="C335" s="8">
        <v>710</v>
      </c>
      <c r="D335" s="7">
        <v>5000</v>
      </c>
      <c r="E335" s="7">
        <f t="shared" si="171"/>
        <v>51240</v>
      </c>
      <c r="F335" s="56">
        <f t="shared" si="187"/>
        <v>79230</v>
      </c>
      <c r="G335" s="32"/>
      <c r="H335" s="7">
        <f t="shared" si="182"/>
        <v>27990</v>
      </c>
      <c r="I335" s="7">
        <f t="shared" si="183"/>
        <v>22990</v>
      </c>
      <c r="J335" s="40">
        <f t="shared" si="184"/>
        <v>6897</v>
      </c>
      <c r="K335" s="36">
        <f t="shared" si="185"/>
        <v>63137</v>
      </c>
      <c r="L335" s="44">
        <f t="shared" si="176"/>
        <v>16093</v>
      </c>
      <c r="M335" s="47">
        <f t="shared" si="177"/>
        <v>14943.5</v>
      </c>
      <c r="N335" s="53">
        <f t="shared" si="178"/>
        <v>71183.5</v>
      </c>
      <c r="O335" s="47">
        <f t="shared" si="179"/>
        <v>8046.5</v>
      </c>
    </row>
    <row r="336" spans="1:15" ht="15" customHeight="1" x14ac:dyDescent="0.2">
      <c r="A336" s="7">
        <v>39</v>
      </c>
      <c r="B336" s="7">
        <f t="shared" si="186"/>
        <v>46950</v>
      </c>
      <c r="C336" s="8">
        <v>710</v>
      </c>
      <c r="D336" s="7">
        <v>5000</v>
      </c>
      <c r="E336" s="7">
        <f t="shared" si="171"/>
        <v>51950</v>
      </c>
      <c r="F336" s="56">
        <f t="shared" si="187"/>
        <v>80510</v>
      </c>
      <c r="G336" s="32"/>
      <c r="H336" s="7">
        <f t="shared" si="182"/>
        <v>28560</v>
      </c>
      <c r="I336" s="7">
        <f t="shared" si="183"/>
        <v>23560</v>
      </c>
      <c r="J336" s="40">
        <f t="shared" si="184"/>
        <v>7068</v>
      </c>
      <c r="K336" s="36">
        <f t="shared" si="185"/>
        <v>64018</v>
      </c>
      <c r="L336" s="44">
        <f t="shared" si="176"/>
        <v>16492</v>
      </c>
      <c r="M336" s="47">
        <f t="shared" si="177"/>
        <v>15314</v>
      </c>
      <c r="N336" s="53">
        <f t="shared" si="178"/>
        <v>72264</v>
      </c>
      <c r="O336" s="47">
        <f t="shared" si="179"/>
        <v>8246</v>
      </c>
    </row>
    <row r="337" spans="1:15" ht="15" customHeight="1" x14ac:dyDescent="0.2">
      <c r="A337" s="7">
        <v>40</v>
      </c>
      <c r="B337" s="7">
        <f t="shared" si="186"/>
        <v>47660</v>
      </c>
      <c r="C337" s="8">
        <v>710</v>
      </c>
      <c r="D337" s="7">
        <v>5000</v>
      </c>
      <c r="E337" s="7">
        <f t="shared" si="171"/>
        <v>52660</v>
      </c>
      <c r="F337" s="56">
        <f t="shared" si="187"/>
        <v>81790</v>
      </c>
      <c r="G337" s="32"/>
      <c r="H337" s="7">
        <f t="shared" si="182"/>
        <v>29130</v>
      </c>
      <c r="I337" s="7">
        <f t="shared" si="183"/>
        <v>24130</v>
      </c>
      <c r="J337" s="40">
        <f t="shared" si="184"/>
        <v>7239</v>
      </c>
      <c r="K337" s="36">
        <f t="shared" si="185"/>
        <v>64899</v>
      </c>
      <c r="L337" s="44">
        <f t="shared" si="176"/>
        <v>16891</v>
      </c>
      <c r="M337" s="47">
        <f t="shared" si="177"/>
        <v>15684.5</v>
      </c>
      <c r="N337" s="53">
        <f t="shared" si="178"/>
        <v>73344.5</v>
      </c>
      <c r="O337" s="47">
        <f t="shared" si="179"/>
        <v>8445.5</v>
      </c>
    </row>
    <row r="338" spans="1:15" ht="15" customHeight="1" x14ac:dyDescent="0.2">
      <c r="A338" s="7">
        <v>41</v>
      </c>
      <c r="B338" s="7">
        <f t="shared" si="186"/>
        <v>48370</v>
      </c>
      <c r="C338" s="8">
        <v>710</v>
      </c>
      <c r="D338" s="7">
        <v>5000</v>
      </c>
      <c r="E338" s="7">
        <f t="shared" si="171"/>
        <v>53370</v>
      </c>
      <c r="F338" s="56">
        <f t="shared" si="187"/>
        <v>83070</v>
      </c>
      <c r="G338" s="32"/>
      <c r="H338" s="7">
        <f t="shared" si="182"/>
        <v>29700</v>
      </c>
      <c r="I338" s="7">
        <f t="shared" si="183"/>
        <v>24700</v>
      </c>
      <c r="J338" s="40">
        <f t="shared" si="184"/>
        <v>7410</v>
      </c>
      <c r="K338" s="36">
        <f t="shared" si="185"/>
        <v>65780</v>
      </c>
      <c r="L338" s="44">
        <f t="shared" si="176"/>
        <v>17290</v>
      </c>
      <c r="M338" s="47">
        <f t="shared" si="177"/>
        <v>16055</v>
      </c>
      <c r="N338" s="53">
        <f t="shared" si="178"/>
        <v>74425</v>
      </c>
      <c r="O338" s="47">
        <f t="shared" si="179"/>
        <v>8645</v>
      </c>
    </row>
    <row r="339" spans="1:15" ht="15" customHeight="1" x14ac:dyDescent="0.2">
      <c r="A339" s="7">
        <v>42</v>
      </c>
      <c r="B339" s="7">
        <f t="shared" si="186"/>
        <v>49080</v>
      </c>
      <c r="C339" s="8">
        <v>710</v>
      </c>
      <c r="D339" s="7">
        <v>5000</v>
      </c>
      <c r="E339" s="7">
        <f t="shared" si="171"/>
        <v>54080</v>
      </c>
      <c r="F339" s="56">
        <f t="shared" si="187"/>
        <v>84350</v>
      </c>
      <c r="G339" s="32"/>
      <c r="H339" s="7">
        <f t="shared" si="182"/>
        <v>30270</v>
      </c>
      <c r="I339" s="7">
        <f t="shared" si="183"/>
        <v>25270</v>
      </c>
      <c r="J339" s="40">
        <f t="shared" si="184"/>
        <v>7581</v>
      </c>
      <c r="K339" s="36">
        <f t="shared" si="185"/>
        <v>66661</v>
      </c>
      <c r="L339" s="44">
        <f t="shared" si="176"/>
        <v>17689</v>
      </c>
      <c r="M339" s="47">
        <f t="shared" si="177"/>
        <v>16425.5</v>
      </c>
      <c r="N339" s="53">
        <f t="shared" si="178"/>
        <v>75505.5</v>
      </c>
      <c r="O339" s="47">
        <f t="shared" si="179"/>
        <v>8844.5</v>
      </c>
    </row>
    <row r="340" spans="1:15" ht="15" customHeight="1" x14ac:dyDescent="0.2">
      <c r="A340" s="7">
        <v>43</v>
      </c>
      <c r="B340" s="7">
        <f t="shared" si="186"/>
        <v>49790</v>
      </c>
      <c r="C340" s="8">
        <v>710</v>
      </c>
      <c r="D340" s="7">
        <v>5000</v>
      </c>
      <c r="E340" s="7">
        <f t="shared" si="171"/>
        <v>54790</v>
      </c>
      <c r="F340" s="56">
        <f t="shared" si="187"/>
        <v>85630</v>
      </c>
      <c r="G340" s="32"/>
      <c r="H340" s="7">
        <f t="shared" si="182"/>
        <v>30840</v>
      </c>
      <c r="I340" s="7">
        <f t="shared" si="183"/>
        <v>25840</v>
      </c>
      <c r="J340" s="40">
        <f t="shared" si="184"/>
        <v>7752</v>
      </c>
      <c r="K340" s="36">
        <f t="shared" si="185"/>
        <v>67542</v>
      </c>
      <c r="L340" s="44">
        <f t="shared" si="176"/>
        <v>18088</v>
      </c>
      <c r="M340" s="47">
        <f t="shared" si="177"/>
        <v>16796</v>
      </c>
      <c r="N340" s="53">
        <f t="shared" si="178"/>
        <v>76586</v>
      </c>
      <c r="O340" s="47">
        <f t="shared" si="179"/>
        <v>9044</v>
      </c>
    </row>
    <row r="341" spans="1:15" ht="15" customHeight="1" x14ac:dyDescent="0.2">
      <c r="A341" s="7">
        <v>44</v>
      </c>
      <c r="B341" s="7">
        <f t="shared" si="186"/>
        <v>50500</v>
      </c>
      <c r="C341" s="8">
        <v>710</v>
      </c>
      <c r="D341" s="7">
        <v>5000</v>
      </c>
      <c r="E341" s="7">
        <f t="shared" si="171"/>
        <v>55500</v>
      </c>
      <c r="F341" s="56">
        <f t="shared" si="187"/>
        <v>86910</v>
      </c>
      <c r="G341" s="32"/>
      <c r="H341" s="7">
        <f t="shared" si="182"/>
        <v>31410</v>
      </c>
      <c r="I341" s="7">
        <f t="shared" si="183"/>
        <v>26410</v>
      </c>
      <c r="J341" s="40">
        <f t="shared" si="184"/>
        <v>7923</v>
      </c>
      <c r="K341" s="36">
        <f t="shared" si="185"/>
        <v>68423</v>
      </c>
      <c r="L341" s="44">
        <f t="shared" si="176"/>
        <v>18487</v>
      </c>
      <c r="M341" s="47">
        <f t="shared" si="177"/>
        <v>17166.5</v>
      </c>
      <c r="N341" s="53">
        <f t="shared" si="178"/>
        <v>77666.5</v>
      </c>
      <c r="O341" s="47">
        <f t="shared" si="179"/>
        <v>9243.5</v>
      </c>
    </row>
    <row r="342" spans="1:15" ht="15" customHeight="1" x14ac:dyDescent="0.2">
      <c r="A342" s="7">
        <v>45</v>
      </c>
      <c r="B342" s="7">
        <f t="shared" si="186"/>
        <v>51210</v>
      </c>
      <c r="C342" s="8">
        <v>710</v>
      </c>
      <c r="D342" s="7">
        <v>5000</v>
      </c>
      <c r="E342" s="7">
        <f t="shared" si="171"/>
        <v>56210</v>
      </c>
      <c r="F342" s="56">
        <f t="shared" si="187"/>
        <v>88190</v>
      </c>
      <c r="G342" s="32"/>
      <c r="H342" s="7">
        <f t="shared" si="182"/>
        <v>31980</v>
      </c>
      <c r="I342" s="7">
        <f t="shared" si="183"/>
        <v>26980</v>
      </c>
      <c r="J342" s="40">
        <f t="shared" si="184"/>
        <v>8094</v>
      </c>
      <c r="K342" s="36">
        <f t="shared" si="185"/>
        <v>69304</v>
      </c>
      <c r="L342" s="44">
        <f t="shared" si="176"/>
        <v>18886</v>
      </c>
      <c r="M342" s="47">
        <f t="shared" si="177"/>
        <v>17537</v>
      </c>
      <c r="N342" s="53">
        <f t="shared" si="178"/>
        <v>78747</v>
      </c>
      <c r="O342" s="47">
        <f t="shared" si="179"/>
        <v>9443</v>
      </c>
    </row>
    <row r="343" spans="1:15" ht="15" customHeight="1" x14ac:dyDescent="0.2">
      <c r="A343" s="7">
        <v>46</v>
      </c>
      <c r="B343" s="7">
        <f t="shared" si="186"/>
        <v>51920</v>
      </c>
      <c r="C343" s="8">
        <v>710</v>
      </c>
      <c r="D343" s="7">
        <v>5000</v>
      </c>
      <c r="E343" s="7">
        <f t="shared" si="171"/>
        <v>56920</v>
      </c>
      <c r="F343" s="56">
        <f t="shared" si="187"/>
        <v>89470</v>
      </c>
      <c r="G343" s="32"/>
      <c r="H343" s="7">
        <f t="shared" si="182"/>
        <v>32550</v>
      </c>
      <c r="I343" s="7">
        <f t="shared" si="183"/>
        <v>27550</v>
      </c>
      <c r="J343" s="40">
        <f t="shared" si="184"/>
        <v>8265</v>
      </c>
      <c r="K343" s="36">
        <f t="shared" si="185"/>
        <v>70185</v>
      </c>
      <c r="L343" s="44">
        <f t="shared" si="176"/>
        <v>19285</v>
      </c>
      <c r="M343" s="47">
        <f t="shared" si="177"/>
        <v>17907.5</v>
      </c>
      <c r="N343" s="53">
        <f t="shared" si="178"/>
        <v>79827.5</v>
      </c>
      <c r="O343" s="47">
        <f t="shared" si="179"/>
        <v>9642.5</v>
      </c>
    </row>
    <row r="344" spans="1:15" ht="15" customHeight="1" x14ac:dyDescent="0.2">
      <c r="A344" s="7">
        <v>47</v>
      </c>
      <c r="B344" s="7">
        <f t="shared" si="186"/>
        <v>52630</v>
      </c>
      <c r="C344" s="8">
        <v>710</v>
      </c>
      <c r="D344" s="7">
        <v>5000</v>
      </c>
      <c r="E344" s="7">
        <f t="shared" si="171"/>
        <v>57630</v>
      </c>
      <c r="F344" s="56">
        <f>F343+1280</f>
        <v>90750</v>
      </c>
      <c r="G344" s="32"/>
      <c r="H344" s="7">
        <f t="shared" si="182"/>
        <v>33120</v>
      </c>
      <c r="I344" s="7">
        <f t="shared" si="183"/>
        <v>28120</v>
      </c>
      <c r="J344" s="40">
        <f t="shared" si="184"/>
        <v>8436</v>
      </c>
      <c r="K344" s="36">
        <f t="shared" si="185"/>
        <v>71066</v>
      </c>
      <c r="L344" s="44">
        <f t="shared" si="176"/>
        <v>19684</v>
      </c>
      <c r="M344" s="47">
        <f t="shared" si="177"/>
        <v>18278</v>
      </c>
      <c r="N344" s="53">
        <f t="shared" si="178"/>
        <v>80908</v>
      </c>
      <c r="O344" s="47">
        <f t="shared" si="179"/>
        <v>9842</v>
      </c>
    </row>
    <row r="345" spans="1:15" ht="15" customHeight="1" x14ac:dyDescent="0.2">
      <c r="A345" s="7">
        <v>48</v>
      </c>
      <c r="B345" s="7">
        <f t="shared" si="186"/>
        <v>53340</v>
      </c>
      <c r="C345" s="8">
        <v>710</v>
      </c>
      <c r="D345" s="7">
        <v>5000</v>
      </c>
      <c r="E345" s="7">
        <f t="shared" si="171"/>
        <v>58340</v>
      </c>
      <c r="F345" s="56">
        <f t="shared" si="187"/>
        <v>92030</v>
      </c>
      <c r="G345" s="32"/>
      <c r="H345" s="7">
        <f t="shared" si="182"/>
        <v>33690</v>
      </c>
      <c r="I345" s="7">
        <f t="shared" si="183"/>
        <v>28690</v>
      </c>
      <c r="J345" s="40">
        <f t="shared" si="184"/>
        <v>8607</v>
      </c>
      <c r="K345" s="36">
        <f t="shared" si="185"/>
        <v>71947</v>
      </c>
      <c r="L345" s="44">
        <f t="shared" si="176"/>
        <v>20083</v>
      </c>
      <c r="M345" s="47">
        <f t="shared" si="177"/>
        <v>18648.5</v>
      </c>
      <c r="N345" s="53">
        <f t="shared" si="178"/>
        <v>81988.5</v>
      </c>
      <c r="O345" s="47">
        <f t="shared" si="179"/>
        <v>10041.5</v>
      </c>
    </row>
    <row r="346" spans="1:15" ht="15" customHeight="1" x14ac:dyDescent="0.2">
      <c r="A346" s="7">
        <v>49</v>
      </c>
      <c r="B346" s="7">
        <f t="shared" si="186"/>
        <v>54050</v>
      </c>
      <c r="C346" s="8">
        <v>710</v>
      </c>
      <c r="D346" s="7">
        <v>5000</v>
      </c>
      <c r="E346" s="7">
        <f t="shared" si="171"/>
        <v>59050</v>
      </c>
      <c r="F346" s="56">
        <f t="shared" si="187"/>
        <v>93310</v>
      </c>
      <c r="G346" s="32"/>
      <c r="H346" s="7">
        <f t="shared" si="182"/>
        <v>34260</v>
      </c>
      <c r="I346" s="7">
        <f t="shared" si="183"/>
        <v>29260</v>
      </c>
      <c r="J346" s="40">
        <f t="shared" si="184"/>
        <v>8778</v>
      </c>
      <c r="K346" s="36">
        <f t="shared" si="185"/>
        <v>72828</v>
      </c>
      <c r="L346" s="44">
        <f t="shared" si="176"/>
        <v>20482</v>
      </c>
      <c r="M346" s="47">
        <f t="shared" si="177"/>
        <v>19019</v>
      </c>
      <c r="N346" s="53">
        <f t="shared" si="178"/>
        <v>83069</v>
      </c>
      <c r="O346" s="47">
        <f t="shared" si="179"/>
        <v>10241</v>
      </c>
    </row>
    <row r="347" spans="1:15" ht="15" customHeight="1" x14ac:dyDescent="0.2">
      <c r="A347" s="7">
        <v>50</v>
      </c>
      <c r="B347" s="7">
        <f t="shared" si="186"/>
        <v>54760</v>
      </c>
      <c r="C347" s="8">
        <v>710</v>
      </c>
      <c r="D347" s="7">
        <v>5000</v>
      </c>
      <c r="E347" s="7">
        <f t="shared" si="171"/>
        <v>59760</v>
      </c>
      <c r="F347" s="56">
        <f t="shared" si="187"/>
        <v>94590</v>
      </c>
      <c r="G347" s="32"/>
      <c r="H347" s="7">
        <f t="shared" si="182"/>
        <v>34830</v>
      </c>
      <c r="I347" s="7">
        <f t="shared" si="183"/>
        <v>29830</v>
      </c>
      <c r="J347" s="40">
        <f t="shared" si="184"/>
        <v>8949</v>
      </c>
      <c r="K347" s="36">
        <f t="shared" si="185"/>
        <v>73709</v>
      </c>
      <c r="L347" s="44">
        <f t="shared" si="176"/>
        <v>20881</v>
      </c>
      <c r="M347" s="47">
        <f t="shared" si="177"/>
        <v>19389.5</v>
      </c>
      <c r="N347" s="53">
        <f t="shared" si="178"/>
        <v>84149.5</v>
      </c>
      <c r="O347" s="47">
        <f t="shared" si="179"/>
        <v>10440.5</v>
      </c>
    </row>
    <row r="348" spans="1:15" ht="15" customHeight="1" x14ac:dyDescent="0.2">
      <c r="A348" s="7">
        <v>51</v>
      </c>
      <c r="B348" s="7">
        <f t="shared" si="186"/>
        <v>55470</v>
      </c>
      <c r="C348" s="8">
        <v>710</v>
      </c>
      <c r="D348" s="7">
        <v>5000</v>
      </c>
      <c r="E348" s="7">
        <f t="shared" si="171"/>
        <v>60470</v>
      </c>
      <c r="F348" s="56">
        <f t="shared" si="187"/>
        <v>95870</v>
      </c>
      <c r="G348" s="32"/>
      <c r="H348" s="7">
        <f t="shared" si="182"/>
        <v>35400</v>
      </c>
      <c r="I348" s="7">
        <f t="shared" si="183"/>
        <v>30400</v>
      </c>
      <c r="J348" s="40">
        <f t="shared" si="184"/>
        <v>9120</v>
      </c>
      <c r="K348" s="36">
        <f t="shared" si="185"/>
        <v>74590</v>
      </c>
      <c r="L348" s="44">
        <f t="shared" si="176"/>
        <v>21280</v>
      </c>
      <c r="M348" s="47">
        <f t="shared" si="177"/>
        <v>19760</v>
      </c>
      <c r="N348" s="53">
        <f t="shared" si="178"/>
        <v>85230</v>
      </c>
      <c r="O348" s="47">
        <f t="shared" si="179"/>
        <v>10640</v>
      </c>
    </row>
    <row r="349" spans="1:15" ht="15" customHeight="1" x14ac:dyDescent="0.2">
      <c r="A349" s="7">
        <v>52</v>
      </c>
      <c r="B349" s="7">
        <f t="shared" si="186"/>
        <v>56180</v>
      </c>
      <c r="C349" s="8">
        <v>710</v>
      </c>
      <c r="D349" s="7">
        <v>5000</v>
      </c>
      <c r="E349" s="7">
        <f t="shared" si="171"/>
        <v>61180</v>
      </c>
      <c r="F349" s="56">
        <f t="shared" si="187"/>
        <v>97150</v>
      </c>
      <c r="G349" s="32"/>
      <c r="H349" s="7">
        <f t="shared" si="182"/>
        <v>35970</v>
      </c>
      <c r="I349" s="7">
        <f t="shared" si="183"/>
        <v>30970</v>
      </c>
      <c r="J349" s="40">
        <f t="shared" si="184"/>
        <v>9291</v>
      </c>
      <c r="K349" s="36">
        <f t="shared" si="185"/>
        <v>75471</v>
      </c>
      <c r="L349" s="44">
        <f t="shared" si="176"/>
        <v>21679</v>
      </c>
      <c r="M349" s="47">
        <f t="shared" si="177"/>
        <v>20130.5</v>
      </c>
      <c r="N349" s="53">
        <f t="shared" si="178"/>
        <v>86310.5</v>
      </c>
      <c r="O349" s="47">
        <f t="shared" si="179"/>
        <v>10839.5</v>
      </c>
    </row>
    <row r="350" spans="1:15" ht="15" customHeight="1" x14ac:dyDescent="0.2">
      <c r="A350" s="7">
        <v>53</v>
      </c>
      <c r="B350" s="7">
        <f t="shared" si="186"/>
        <v>56890</v>
      </c>
      <c r="C350" s="8">
        <v>710</v>
      </c>
      <c r="D350" s="7">
        <v>5000</v>
      </c>
      <c r="E350" s="7">
        <f t="shared" si="171"/>
        <v>61890</v>
      </c>
      <c r="F350" s="56">
        <f t="shared" si="187"/>
        <v>98430</v>
      </c>
      <c r="G350" s="32"/>
      <c r="H350" s="7">
        <f t="shared" si="182"/>
        <v>36540</v>
      </c>
      <c r="I350" s="7">
        <f t="shared" si="183"/>
        <v>31540</v>
      </c>
      <c r="J350" s="40">
        <f t="shared" si="184"/>
        <v>9462</v>
      </c>
      <c r="K350" s="36">
        <f t="shared" si="185"/>
        <v>76352</v>
      </c>
      <c r="L350" s="44">
        <f t="shared" si="176"/>
        <v>22078</v>
      </c>
      <c r="M350" s="47">
        <f t="shared" si="177"/>
        <v>20501</v>
      </c>
      <c r="N350" s="53">
        <f t="shared" si="178"/>
        <v>87391</v>
      </c>
      <c r="O350" s="47">
        <f t="shared" si="179"/>
        <v>11039</v>
      </c>
    </row>
    <row r="351" spans="1:15" ht="15" customHeight="1" x14ac:dyDescent="0.2">
      <c r="A351" s="7">
        <v>54</v>
      </c>
      <c r="B351" s="7">
        <f t="shared" si="186"/>
        <v>57600</v>
      </c>
      <c r="C351" s="8">
        <v>710</v>
      </c>
      <c r="D351" s="7">
        <v>5000</v>
      </c>
      <c r="E351" s="7">
        <f t="shared" si="171"/>
        <v>62600</v>
      </c>
      <c r="F351" s="56">
        <f t="shared" si="187"/>
        <v>99710</v>
      </c>
      <c r="G351" s="32"/>
      <c r="H351" s="7">
        <f t="shared" si="182"/>
        <v>37110</v>
      </c>
      <c r="I351" s="7">
        <f t="shared" si="183"/>
        <v>32110</v>
      </c>
      <c r="J351" s="40">
        <f t="shared" si="184"/>
        <v>9633</v>
      </c>
      <c r="K351" s="36">
        <f t="shared" si="185"/>
        <v>77233</v>
      </c>
      <c r="L351" s="44">
        <f t="shared" si="176"/>
        <v>22477</v>
      </c>
      <c r="M351" s="47">
        <f t="shared" si="177"/>
        <v>20871.5</v>
      </c>
      <c r="N351" s="53">
        <f t="shared" si="178"/>
        <v>88471.5</v>
      </c>
      <c r="O351" s="47">
        <f t="shared" si="179"/>
        <v>11238.5</v>
      </c>
    </row>
    <row r="352" spans="1:15" ht="15" customHeight="1" x14ac:dyDescent="0.2"/>
    <row r="353" spans="1:15" ht="15" customHeight="1" x14ac:dyDescent="0.2"/>
    <row r="354" spans="1:15" ht="15" customHeight="1" x14ac:dyDescent="0.2"/>
    <row r="355" spans="1:15" ht="15" customHeight="1" x14ac:dyDescent="0.2">
      <c r="A355" s="1" t="s">
        <v>31</v>
      </c>
      <c r="B355" s="2" t="s">
        <v>32</v>
      </c>
      <c r="D355" s="1" t="s">
        <v>110</v>
      </c>
      <c r="E355" s="1" t="s">
        <v>111</v>
      </c>
      <c r="J355" s="41"/>
      <c r="K355" s="37"/>
      <c r="L355" s="45"/>
    </row>
    <row r="356" spans="1:15" ht="15" customHeight="1" x14ac:dyDescent="0.2">
      <c r="A356" s="1"/>
      <c r="B356" s="2"/>
      <c r="D356" s="22" t="s">
        <v>106</v>
      </c>
      <c r="E356" s="22" t="s">
        <v>79</v>
      </c>
      <c r="J356" s="41"/>
      <c r="K356" s="37"/>
      <c r="L356" s="45"/>
    </row>
    <row r="357" spans="1:15" ht="42.75" customHeight="1" x14ac:dyDescent="0.25">
      <c r="A357" s="4" t="s">
        <v>2</v>
      </c>
      <c r="B357" s="5" t="s">
        <v>3</v>
      </c>
      <c r="C357" s="6" t="s">
        <v>4</v>
      </c>
      <c r="D357" s="6" t="s">
        <v>54</v>
      </c>
      <c r="E357" s="23" t="s">
        <v>55</v>
      </c>
      <c r="F357" s="55" t="s">
        <v>129</v>
      </c>
      <c r="G357" s="26" t="s">
        <v>122</v>
      </c>
      <c r="H357" s="23" t="s">
        <v>7</v>
      </c>
      <c r="I357" s="4" t="s">
        <v>57</v>
      </c>
      <c r="J357" s="12" t="s">
        <v>58</v>
      </c>
      <c r="K357" s="34" t="s">
        <v>121</v>
      </c>
      <c r="L357" s="43" t="s">
        <v>120</v>
      </c>
      <c r="M357" s="49" t="s">
        <v>126</v>
      </c>
      <c r="N357" s="52" t="s">
        <v>128</v>
      </c>
      <c r="O357" s="49" t="s">
        <v>127</v>
      </c>
    </row>
    <row r="358" spans="1:15" ht="15" customHeight="1" x14ac:dyDescent="0.2">
      <c r="A358" s="7">
        <v>12</v>
      </c>
      <c r="B358" s="7">
        <v>31260</v>
      </c>
      <c r="C358" s="8">
        <v>350</v>
      </c>
      <c r="D358" s="7">
        <v>5000</v>
      </c>
      <c r="E358" s="7">
        <f>B358+D358</f>
        <v>36260</v>
      </c>
      <c r="F358" s="56">
        <v>52250</v>
      </c>
      <c r="G358" s="32"/>
      <c r="H358" s="7">
        <f>F358-E358</f>
        <v>15990</v>
      </c>
      <c r="I358" s="7">
        <f>H358-5000</f>
        <v>10990</v>
      </c>
      <c r="J358" s="40">
        <f>I358*30%</f>
        <v>3297</v>
      </c>
      <c r="K358" s="36">
        <f>E358+5000+J358</f>
        <v>44557</v>
      </c>
      <c r="L358" s="44">
        <f>F358-K358</f>
        <v>7693</v>
      </c>
      <c r="M358" s="47">
        <f>$I358*65%</f>
        <v>7143.5</v>
      </c>
      <c r="N358" s="53">
        <f>$E358+5000+$M358</f>
        <v>48403.5</v>
      </c>
      <c r="O358" s="47">
        <f>$F358-$N358</f>
        <v>3846.5</v>
      </c>
    </row>
    <row r="359" spans="1:15" ht="15" customHeight="1" x14ac:dyDescent="0.2">
      <c r="A359" s="7">
        <v>13</v>
      </c>
      <c r="B359" s="7">
        <v>31610</v>
      </c>
      <c r="C359" s="8">
        <v>350</v>
      </c>
      <c r="D359" s="7">
        <v>5000</v>
      </c>
      <c r="E359" s="7">
        <f t="shared" ref="E359:E360" si="188">B359+D359</f>
        <v>36610</v>
      </c>
      <c r="F359" s="56">
        <f>F358+630</f>
        <v>52880</v>
      </c>
      <c r="G359" s="32"/>
      <c r="H359" s="7">
        <f t="shared" ref="H359:H360" si="189">F359-E359</f>
        <v>16270</v>
      </c>
      <c r="I359" s="7">
        <f t="shared" ref="I359:I360" si="190">H359-5000</f>
        <v>11270</v>
      </c>
      <c r="J359" s="40">
        <f t="shared" ref="J359:J360" si="191">I359*30%</f>
        <v>3381</v>
      </c>
      <c r="K359" s="36">
        <f t="shared" ref="K359:K360" si="192">E359+5000+J359</f>
        <v>44991</v>
      </c>
      <c r="L359" s="44">
        <f t="shared" ref="L359:L386" si="193">F359-K359</f>
        <v>7889</v>
      </c>
      <c r="M359" s="47">
        <f t="shared" ref="M359:M386" si="194">$I359*65%</f>
        <v>7325.5</v>
      </c>
      <c r="N359" s="53">
        <f t="shared" ref="N359:N386" si="195">$E359+5000+$M359</f>
        <v>48935.5</v>
      </c>
      <c r="O359" s="47">
        <f t="shared" ref="O359:O386" si="196">$F359-$N359</f>
        <v>3944.5</v>
      </c>
    </row>
    <row r="360" spans="1:15" ht="15" customHeight="1" x14ac:dyDescent="0.2">
      <c r="A360" s="7">
        <v>14</v>
      </c>
      <c r="B360" s="7">
        <v>31960</v>
      </c>
      <c r="C360" s="8">
        <v>350</v>
      </c>
      <c r="D360" s="7">
        <v>5000</v>
      </c>
      <c r="E360" s="7">
        <f t="shared" si="188"/>
        <v>36960</v>
      </c>
      <c r="F360" s="56">
        <f t="shared" ref="F360:F364" si="197">F359+630</f>
        <v>53510</v>
      </c>
      <c r="G360" s="32"/>
      <c r="H360" s="7">
        <f t="shared" si="189"/>
        <v>16550</v>
      </c>
      <c r="I360" s="7">
        <f t="shared" si="190"/>
        <v>11550</v>
      </c>
      <c r="J360" s="40">
        <f t="shared" si="191"/>
        <v>3465</v>
      </c>
      <c r="K360" s="36">
        <f t="shared" si="192"/>
        <v>45425</v>
      </c>
      <c r="L360" s="44">
        <f t="shared" si="193"/>
        <v>8085</v>
      </c>
      <c r="M360" s="47">
        <f t="shared" si="194"/>
        <v>7507.5</v>
      </c>
      <c r="N360" s="53">
        <f t="shared" si="195"/>
        <v>49467.5</v>
      </c>
      <c r="O360" s="47">
        <f t="shared" si="196"/>
        <v>4042.5</v>
      </c>
    </row>
    <row r="361" spans="1:15" ht="15" customHeight="1" x14ac:dyDescent="0.2">
      <c r="A361" s="7">
        <v>15</v>
      </c>
      <c r="B361" s="7">
        <v>32310</v>
      </c>
      <c r="C361" s="8">
        <v>350</v>
      </c>
      <c r="D361" s="7">
        <v>5000</v>
      </c>
      <c r="E361" s="7">
        <f t="shared" ref="E361:E386" si="198">B361+D361</f>
        <v>37310</v>
      </c>
      <c r="F361" s="56">
        <f t="shared" si="197"/>
        <v>54140</v>
      </c>
      <c r="G361" s="32"/>
      <c r="H361" s="7">
        <f t="shared" ref="H361:H386" si="199">F361-E361</f>
        <v>16830</v>
      </c>
      <c r="I361" s="7">
        <f t="shared" ref="I361:I386" si="200">H361-5000</f>
        <v>11830</v>
      </c>
      <c r="J361" s="40">
        <f t="shared" ref="J361:J386" si="201">I361*30%</f>
        <v>3549</v>
      </c>
      <c r="K361" s="36">
        <f t="shared" ref="K361:K386" si="202">E361+5000+J361</f>
        <v>45859</v>
      </c>
      <c r="L361" s="44">
        <f t="shared" si="193"/>
        <v>8281</v>
      </c>
      <c r="M361" s="47">
        <f t="shared" si="194"/>
        <v>7689.5</v>
      </c>
      <c r="N361" s="53">
        <f t="shared" si="195"/>
        <v>49999.5</v>
      </c>
      <c r="O361" s="47">
        <f t="shared" si="196"/>
        <v>4140.5</v>
      </c>
    </row>
    <row r="362" spans="1:15" ht="15" customHeight="1" x14ac:dyDescent="0.2">
      <c r="A362" s="7">
        <v>16</v>
      </c>
      <c r="B362" s="7">
        <v>32660</v>
      </c>
      <c r="C362" s="8">
        <v>350</v>
      </c>
      <c r="D362" s="7">
        <v>5000</v>
      </c>
      <c r="E362" s="7">
        <f t="shared" si="198"/>
        <v>37660</v>
      </c>
      <c r="F362" s="56">
        <f t="shared" si="197"/>
        <v>54770</v>
      </c>
      <c r="G362" s="32"/>
      <c r="H362" s="7">
        <f t="shared" si="199"/>
        <v>17110</v>
      </c>
      <c r="I362" s="7">
        <f t="shared" si="200"/>
        <v>12110</v>
      </c>
      <c r="J362" s="40">
        <f t="shared" si="201"/>
        <v>3633</v>
      </c>
      <c r="K362" s="36">
        <f t="shared" si="202"/>
        <v>46293</v>
      </c>
      <c r="L362" s="44">
        <f t="shared" si="193"/>
        <v>8477</v>
      </c>
      <c r="M362" s="47">
        <f t="shared" si="194"/>
        <v>7871.5</v>
      </c>
      <c r="N362" s="53">
        <f t="shared" si="195"/>
        <v>50531.5</v>
      </c>
      <c r="O362" s="47">
        <f t="shared" si="196"/>
        <v>4238.5</v>
      </c>
    </row>
    <row r="363" spans="1:15" ht="15" customHeight="1" x14ac:dyDescent="0.2">
      <c r="A363" s="7">
        <v>17</v>
      </c>
      <c r="B363" s="7">
        <v>33010</v>
      </c>
      <c r="C363" s="8">
        <v>350</v>
      </c>
      <c r="D363" s="7">
        <v>5000</v>
      </c>
      <c r="E363" s="7">
        <f t="shared" si="198"/>
        <v>38010</v>
      </c>
      <c r="F363" s="56">
        <f t="shared" si="197"/>
        <v>55400</v>
      </c>
      <c r="G363" s="32"/>
      <c r="H363" s="7">
        <f t="shared" si="199"/>
        <v>17390</v>
      </c>
      <c r="I363" s="7">
        <f t="shared" si="200"/>
        <v>12390</v>
      </c>
      <c r="J363" s="40">
        <f t="shared" si="201"/>
        <v>3717</v>
      </c>
      <c r="K363" s="36">
        <f t="shared" si="202"/>
        <v>46727</v>
      </c>
      <c r="L363" s="44">
        <f t="shared" si="193"/>
        <v>8673</v>
      </c>
      <c r="M363" s="47">
        <f t="shared" si="194"/>
        <v>8053.5</v>
      </c>
      <c r="N363" s="53">
        <f t="shared" si="195"/>
        <v>51063.5</v>
      </c>
      <c r="O363" s="47">
        <f t="shared" si="196"/>
        <v>4336.5</v>
      </c>
    </row>
    <row r="364" spans="1:15" ht="15" customHeight="1" x14ac:dyDescent="0.2">
      <c r="A364" s="7">
        <v>18</v>
      </c>
      <c r="B364" s="7">
        <v>33360</v>
      </c>
      <c r="C364" s="8">
        <v>600</v>
      </c>
      <c r="D364" s="7">
        <v>5000</v>
      </c>
      <c r="E364" s="7">
        <f t="shared" si="198"/>
        <v>38360</v>
      </c>
      <c r="F364" s="56">
        <f t="shared" si="197"/>
        <v>56030</v>
      </c>
      <c r="G364" s="32"/>
      <c r="H364" s="7">
        <f t="shared" si="199"/>
        <v>17670</v>
      </c>
      <c r="I364" s="7">
        <f t="shared" si="200"/>
        <v>12670</v>
      </c>
      <c r="J364" s="40">
        <f t="shared" si="201"/>
        <v>3801</v>
      </c>
      <c r="K364" s="36">
        <f t="shared" si="202"/>
        <v>47161</v>
      </c>
      <c r="L364" s="44">
        <f t="shared" si="193"/>
        <v>8869</v>
      </c>
      <c r="M364" s="47">
        <f t="shared" si="194"/>
        <v>8235.5</v>
      </c>
      <c r="N364" s="53">
        <f t="shared" si="195"/>
        <v>51595.5</v>
      </c>
      <c r="O364" s="47">
        <f t="shared" si="196"/>
        <v>4434.5</v>
      </c>
    </row>
    <row r="365" spans="1:15" ht="15" customHeight="1" x14ac:dyDescent="0.2">
      <c r="A365" s="7">
        <v>19</v>
      </c>
      <c r="B365" s="7">
        <v>33960</v>
      </c>
      <c r="C365" s="8">
        <v>600</v>
      </c>
      <c r="D365" s="7">
        <v>5000</v>
      </c>
      <c r="E365" s="7">
        <f t="shared" si="198"/>
        <v>38960</v>
      </c>
      <c r="F365" s="56">
        <f>F364+1080</f>
        <v>57110</v>
      </c>
      <c r="G365" s="32"/>
      <c r="H365" s="7">
        <f t="shared" si="199"/>
        <v>18150</v>
      </c>
      <c r="I365" s="7">
        <f t="shared" si="200"/>
        <v>13150</v>
      </c>
      <c r="J365" s="40">
        <f t="shared" si="201"/>
        <v>3945</v>
      </c>
      <c r="K365" s="36">
        <f t="shared" si="202"/>
        <v>47905</v>
      </c>
      <c r="L365" s="44">
        <f t="shared" si="193"/>
        <v>9205</v>
      </c>
      <c r="M365" s="47">
        <f t="shared" si="194"/>
        <v>8547.5</v>
      </c>
      <c r="N365" s="53">
        <f t="shared" si="195"/>
        <v>52507.5</v>
      </c>
      <c r="O365" s="47">
        <f t="shared" si="196"/>
        <v>4602.5</v>
      </c>
    </row>
    <row r="366" spans="1:15" ht="15" customHeight="1" x14ac:dyDescent="0.2">
      <c r="A366" s="7">
        <v>20</v>
      </c>
      <c r="B366" s="7">
        <v>34560</v>
      </c>
      <c r="C366" s="8">
        <v>600</v>
      </c>
      <c r="D366" s="7">
        <v>5000</v>
      </c>
      <c r="E366" s="7">
        <f t="shared" si="198"/>
        <v>39560</v>
      </c>
      <c r="F366" s="56">
        <f t="shared" ref="F366:F386" si="203">F365+1080</f>
        <v>58190</v>
      </c>
      <c r="G366" s="32"/>
      <c r="H366" s="7">
        <f t="shared" si="199"/>
        <v>18630</v>
      </c>
      <c r="I366" s="7">
        <f t="shared" si="200"/>
        <v>13630</v>
      </c>
      <c r="J366" s="40">
        <f t="shared" si="201"/>
        <v>4089</v>
      </c>
      <c r="K366" s="36">
        <f t="shared" si="202"/>
        <v>48649</v>
      </c>
      <c r="L366" s="44">
        <f t="shared" si="193"/>
        <v>9541</v>
      </c>
      <c r="M366" s="47">
        <f t="shared" si="194"/>
        <v>8859.5</v>
      </c>
      <c r="N366" s="53">
        <f t="shared" si="195"/>
        <v>53419.5</v>
      </c>
      <c r="O366" s="47">
        <f t="shared" si="196"/>
        <v>4770.5</v>
      </c>
    </row>
    <row r="367" spans="1:15" ht="15" customHeight="1" x14ac:dyDescent="0.2">
      <c r="A367" s="7">
        <v>21</v>
      </c>
      <c r="B367" s="7">
        <v>35160</v>
      </c>
      <c r="C367" s="8">
        <v>600</v>
      </c>
      <c r="D367" s="7">
        <v>5000</v>
      </c>
      <c r="E367" s="7">
        <f t="shared" si="198"/>
        <v>40160</v>
      </c>
      <c r="F367" s="56">
        <f t="shared" si="203"/>
        <v>59270</v>
      </c>
      <c r="G367" s="32"/>
      <c r="H367" s="7">
        <f t="shared" si="199"/>
        <v>19110</v>
      </c>
      <c r="I367" s="7">
        <f t="shared" si="200"/>
        <v>14110</v>
      </c>
      <c r="J367" s="40">
        <f t="shared" si="201"/>
        <v>4233</v>
      </c>
      <c r="K367" s="36">
        <f t="shared" si="202"/>
        <v>49393</v>
      </c>
      <c r="L367" s="44">
        <f t="shared" si="193"/>
        <v>9877</v>
      </c>
      <c r="M367" s="47">
        <f t="shared" si="194"/>
        <v>9171.5</v>
      </c>
      <c r="N367" s="53">
        <f t="shared" si="195"/>
        <v>54331.5</v>
      </c>
      <c r="O367" s="47">
        <f t="shared" si="196"/>
        <v>4938.5</v>
      </c>
    </row>
    <row r="368" spans="1:15" ht="15" customHeight="1" x14ac:dyDescent="0.2">
      <c r="A368" s="7">
        <v>22</v>
      </c>
      <c r="B368" s="7">
        <v>35760</v>
      </c>
      <c r="C368" s="8">
        <v>600</v>
      </c>
      <c r="D368" s="7">
        <v>5000</v>
      </c>
      <c r="E368" s="7">
        <f t="shared" si="198"/>
        <v>40760</v>
      </c>
      <c r="F368" s="56">
        <f t="shared" si="203"/>
        <v>60350</v>
      </c>
      <c r="G368" s="32"/>
      <c r="H368" s="7">
        <f t="shared" si="199"/>
        <v>19590</v>
      </c>
      <c r="I368" s="7">
        <f t="shared" si="200"/>
        <v>14590</v>
      </c>
      <c r="J368" s="40">
        <f t="shared" si="201"/>
        <v>4377</v>
      </c>
      <c r="K368" s="36">
        <f t="shared" si="202"/>
        <v>50137</v>
      </c>
      <c r="L368" s="44">
        <f t="shared" si="193"/>
        <v>10213</v>
      </c>
      <c r="M368" s="47">
        <f t="shared" si="194"/>
        <v>9483.5</v>
      </c>
      <c r="N368" s="53">
        <f t="shared" si="195"/>
        <v>55243.5</v>
      </c>
      <c r="O368" s="47">
        <f t="shared" si="196"/>
        <v>5106.5</v>
      </c>
    </row>
    <row r="369" spans="1:15" ht="15" customHeight="1" x14ac:dyDescent="0.2">
      <c r="A369" s="7">
        <v>23</v>
      </c>
      <c r="B369" s="7">
        <v>36360</v>
      </c>
      <c r="C369" s="8">
        <v>600</v>
      </c>
      <c r="D369" s="7">
        <v>5000</v>
      </c>
      <c r="E369" s="7">
        <f t="shared" si="198"/>
        <v>41360</v>
      </c>
      <c r="F369" s="56">
        <f t="shared" si="203"/>
        <v>61430</v>
      </c>
      <c r="G369" s="32"/>
      <c r="H369" s="7">
        <f t="shared" si="199"/>
        <v>20070</v>
      </c>
      <c r="I369" s="7">
        <f t="shared" si="200"/>
        <v>15070</v>
      </c>
      <c r="J369" s="40">
        <f t="shared" si="201"/>
        <v>4521</v>
      </c>
      <c r="K369" s="36">
        <f t="shared" si="202"/>
        <v>50881</v>
      </c>
      <c r="L369" s="44">
        <f t="shared" si="193"/>
        <v>10549</v>
      </c>
      <c r="M369" s="47">
        <f t="shared" si="194"/>
        <v>9795.5</v>
      </c>
      <c r="N369" s="53">
        <f t="shared" si="195"/>
        <v>56155.5</v>
      </c>
      <c r="O369" s="47">
        <f t="shared" si="196"/>
        <v>5274.5</v>
      </c>
    </row>
    <row r="370" spans="1:15" ht="15" customHeight="1" x14ac:dyDescent="0.2">
      <c r="A370" s="7">
        <v>24</v>
      </c>
      <c r="B370" s="7">
        <v>36960</v>
      </c>
      <c r="C370" s="8">
        <v>600</v>
      </c>
      <c r="D370" s="7">
        <v>5000</v>
      </c>
      <c r="E370" s="7">
        <f t="shared" si="198"/>
        <v>41960</v>
      </c>
      <c r="F370" s="56">
        <f t="shared" si="203"/>
        <v>62510</v>
      </c>
      <c r="G370" s="32"/>
      <c r="H370" s="7">
        <f t="shared" si="199"/>
        <v>20550</v>
      </c>
      <c r="I370" s="7">
        <f t="shared" si="200"/>
        <v>15550</v>
      </c>
      <c r="J370" s="40">
        <f t="shared" si="201"/>
        <v>4665</v>
      </c>
      <c r="K370" s="36">
        <f t="shared" si="202"/>
        <v>51625</v>
      </c>
      <c r="L370" s="44">
        <f t="shared" si="193"/>
        <v>10885</v>
      </c>
      <c r="M370" s="47">
        <f t="shared" si="194"/>
        <v>10107.5</v>
      </c>
      <c r="N370" s="53">
        <f t="shared" si="195"/>
        <v>57067.5</v>
      </c>
      <c r="O370" s="47">
        <f t="shared" si="196"/>
        <v>5442.5</v>
      </c>
    </row>
    <row r="371" spans="1:15" ht="15" customHeight="1" x14ac:dyDescent="0.2">
      <c r="A371" s="7">
        <v>25</v>
      </c>
      <c r="B371" s="7">
        <v>37560</v>
      </c>
      <c r="C371" s="8">
        <v>600</v>
      </c>
      <c r="D371" s="7">
        <v>5000</v>
      </c>
      <c r="E371" s="7">
        <f t="shared" si="198"/>
        <v>42560</v>
      </c>
      <c r="F371" s="56">
        <f t="shared" si="203"/>
        <v>63590</v>
      </c>
      <c r="G371" s="32"/>
      <c r="H371" s="7">
        <f t="shared" si="199"/>
        <v>21030</v>
      </c>
      <c r="I371" s="7">
        <f t="shared" si="200"/>
        <v>16030</v>
      </c>
      <c r="J371" s="40">
        <f t="shared" si="201"/>
        <v>4809</v>
      </c>
      <c r="K371" s="36">
        <f t="shared" si="202"/>
        <v>52369</v>
      </c>
      <c r="L371" s="44">
        <f t="shared" si="193"/>
        <v>11221</v>
      </c>
      <c r="M371" s="47">
        <f t="shared" si="194"/>
        <v>10419.5</v>
      </c>
      <c r="N371" s="53">
        <f t="shared" si="195"/>
        <v>57979.5</v>
      </c>
      <c r="O371" s="47">
        <f t="shared" si="196"/>
        <v>5610.5</v>
      </c>
    </row>
    <row r="372" spans="1:15" ht="15" customHeight="1" x14ac:dyDescent="0.2">
      <c r="A372" s="7">
        <v>26</v>
      </c>
      <c r="B372" s="7">
        <v>38160</v>
      </c>
      <c r="C372" s="8">
        <v>600</v>
      </c>
      <c r="D372" s="7">
        <v>5000</v>
      </c>
      <c r="E372" s="7">
        <f t="shared" si="198"/>
        <v>43160</v>
      </c>
      <c r="F372" s="56">
        <f t="shared" si="203"/>
        <v>64670</v>
      </c>
      <c r="G372" s="32"/>
      <c r="H372" s="7">
        <f t="shared" si="199"/>
        <v>21510</v>
      </c>
      <c r="I372" s="7">
        <f t="shared" si="200"/>
        <v>16510</v>
      </c>
      <c r="J372" s="40">
        <f t="shared" si="201"/>
        <v>4953</v>
      </c>
      <c r="K372" s="36">
        <f t="shared" si="202"/>
        <v>53113</v>
      </c>
      <c r="L372" s="44">
        <f t="shared" si="193"/>
        <v>11557</v>
      </c>
      <c r="M372" s="47">
        <f t="shared" si="194"/>
        <v>10731.5</v>
      </c>
      <c r="N372" s="53">
        <f t="shared" si="195"/>
        <v>58891.5</v>
      </c>
      <c r="O372" s="47">
        <f t="shared" si="196"/>
        <v>5778.5</v>
      </c>
    </row>
    <row r="373" spans="1:15" ht="15" customHeight="1" x14ac:dyDescent="0.2">
      <c r="A373" s="7">
        <v>27</v>
      </c>
      <c r="B373" s="7">
        <v>38760</v>
      </c>
      <c r="C373" s="8">
        <v>600</v>
      </c>
      <c r="D373" s="7">
        <v>5000</v>
      </c>
      <c r="E373" s="7">
        <f t="shared" si="198"/>
        <v>43760</v>
      </c>
      <c r="F373" s="56">
        <f t="shared" si="203"/>
        <v>65750</v>
      </c>
      <c r="G373" s="32"/>
      <c r="H373" s="7">
        <f t="shared" si="199"/>
        <v>21990</v>
      </c>
      <c r="I373" s="7">
        <f t="shared" si="200"/>
        <v>16990</v>
      </c>
      <c r="J373" s="40">
        <f t="shared" si="201"/>
        <v>5097</v>
      </c>
      <c r="K373" s="36">
        <f t="shared" si="202"/>
        <v>53857</v>
      </c>
      <c r="L373" s="44">
        <f t="shared" si="193"/>
        <v>11893</v>
      </c>
      <c r="M373" s="47">
        <f t="shared" si="194"/>
        <v>11043.5</v>
      </c>
      <c r="N373" s="53">
        <f t="shared" si="195"/>
        <v>59803.5</v>
      </c>
      <c r="O373" s="47">
        <f t="shared" si="196"/>
        <v>5946.5</v>
      </c>
    </row>
    <row r="374" spans="1:15" ht="15" customHeight="1" x14ac:dyDescent="0.2">
      <c r="A374" s="7">
        <v>28</v>
      </c>
      <c r="B374" s="7">
        <v>39360</v>
      </c>
      <c r="C374" s="8">
        <v>600</v>
      </c>
      <c r="D374" s="7">
        <v>5000</v>
      </c>
      <c r="E374" s="7">
        <f t="shared" si="198"/>
        <v>44360</v>
      </c>
      <c r="F374" s="56">
        <f t="shared" si="203"/>
        <v>66830</v>
      </c>
      <c r="G374" s="32"/>
      <c r="H374" s="7">
        <f t="shared" si="199"/>
        <v>22470</v>
      </c>
      <c r="I374" s="7">
        <f t="shared" si="200"/>
        <v>17470</v>
      </c>
      <c r="J374" s="40">
        <f t="shared" si="201"/>
        <v>5241</v>
      </c>
      <c r="K374" s="36">
        <f t="shared" si="202"/>
        <v>54601</v>
      </c>
      <c r="L374" s="44">
        <f t="shared" si="193"/>
        <v>12229</v>
      </c>
      <c r="M374" s="47">
        <f t="shared" si="194"/>
        <v>11355.5</v>
      </c>
      <c r="N374" s="53">
        <f t="shared" si="195"/>
        <v>60715.5</v>
      </c>
      <c r="O374" s="47">
        <f t="shared" si="196"/>
        <v>6114.5</v>
      </c>
    </row>
    <row r="375" spans="1:15" ht="15" customHeight="1" x14ac:dyDescent="0.2">
      <c r="A375" s="7">
        <v>29</v>
      </c>
      <c r="B375" s="7">
        <v>39960</v>
      </c>
      <c r="C375" s="8">
        <v>600</v>
      </c>
      <c r="D375" s="7">
        <v>5000</v>
      </c>
      <c r="E375" s="7">
        <f t="shared" si="198"/>
        <v>44960</v>
      </c>
      <c r="F375" s="56">
        <f t="shared" si="203"/>
        <v>67910</v>
      </c>
      <c r="G375" s="32"/>
      <c r="H375" s="7">
        <f t="shared" si="199"/>
        <v>22950</v>
      </c>
      <c r="I375" s="7">
        <f t="shared" si="200"/>
        <v>17950</v>
      </c>
      <c r="J375" s="40">
        <f t="shared" si="201"/>
        <v>5385</v>
      </c>
      <c r="K375" s="36">
        <f t="shared" si="202"/>
        <v>55345</v>
      </c>
      <c r="L375" s="44">
        <f t="shared" si="193"/>
        <v>12565</v>
      </c>
      <c r="M375" s="47">
        <f t="shared" si="194"/>
        <v>11667.5</v>
      </c>
      <c r="N375" s="53">
        <f t="shared" si="195"/>
        <v>61627.5</v>
      </c>
      <c r="O375" s="47">
        <f t="shared" si="196"/>
        <v>6282.5</v>
      </c>
    </row>
    <row r="376" spans="1:15" ht="15" customHeight="1" x14ac:dyDescent="0.2">
      <c r="A376" s="7">
        <v>30</v>
      </c>
      <c r="B376" s="7">
        <v>40560</v>
      </c>
      <c r="C376" s="8">
        <v>600</v>
      </c>
      <c r="D376" s="7">
        <v>5000</v>
      </c>
      <c r="E376" s="7">
        <f t="shared" si="198"/>
        <v>45560</v>
      </c>
      <c r="F376" s="56">
        <f t="shared" si="203"/>
        <v>68990</v>
      </c>
      <c r="G376" s="32"/>
      <c r="H376" s="7">
        <f t="shared" si="199"/>
        <v>23430</v>
      </c>
      <c r="I376" s="7">
        <f t="shared" si="200"/>
        <v>18430</v>
      </c>
      <c r="J376" s="40">
        <f t="shared" si="201"/>
        <v>5529</v>
      </c>
      <c r="K376" s="36">
        <f t="shared" si="202"/>
        <v>56089</v>
      </c>
      <c r="L376" s="44">
        <f t="shared" si="193"/>
        <v>12901</v>
      </c>
      <c r="M376" s="47">
        <f t="shared" si="194"/>
        <v>11979.5</v>
      </c>
      <c r="N376" s="53">
        <f t="shared" si="195"/>
        <v>62539.5</v>
      </c>
      <c r="O376" s="47">
        <f t="shared" si="196"/>
        <v>6450.5</v>
      </c>
    </row>
    <row r="377" spans="1:15" ht="15" customHeight="1" x14ac:dyDescent="0.2">
      <c r="A377" s="7">
        <v>31</v>
      </c>
      <c r="B377" s="7">
        <v>41160</v>
      </c>
      <c r="C377" s="8">
        <v>600</v>
      </c>
      <c r="D377" s="7">
        <v>5000</v>
      </c>
      <c r="E377" s="7">
        <f t="shared" si="198"/>
        <v>46160</v>
      </c>
      <c r="F377" s="56">
        <f t="shared" si="203"/>
        <v>70070</v>
      </c>
      <c r="G377" s="32"/>
      <c r="H377" s="7">
        <f t="shared" si="199"/>
        <v>23910</v>
      </c>
      <c r="I377" s="7">
        <f t="shared" si="200"/>
        <v>18910</v>
      </c>
      <c r="J377" s="40">
        <f t="shared" si="201"/>
        <v>5673</v>
      </c>
      <c r="K377" s="36">
        <f t="shared" si="202"/>
        <v>56833</v>
      </c>
      <c r="L377" s="44">
        <f t="shared" si="193"/>
        <v>13237</v>
      </c>
      <c r="M377" s="47">
        <f t="shared" si="194"/>
        <v>12291.5</v>
      </c>
      <c r="N377" s="53">
        <f t="shared" si="195"/>
        <v>63451.5</v>
      </c>
      <c r="O377" s="47">
        <f t="shared" si="196"/>
        <v>6618.5</v>
      </c>
    </row>
    <row r="378" spans="1:15" ht="15" customHeight="1" x14ac:dyDescent="0.2">
      <c r="A378" s="7">
        <v>32</v>
      </c>
      <c r="B378" s="7">
        <v>41760</v>
      </c>
      <c r="C378" s="8">
        <v>600</v>
      </c>
      <c r="D378" s="7">
        <v>5000</v>
      </c>
      <c r="E378" s="7">
        <f t="shared" si="198"/>
        <v>46760</v>
      </c>
      <c r="F378" s="56">
        <f t="shared" si="203"/>
        <v>71150</v>
      </c>
      <c r="G378" s="32"/>
      <c r="H378" s="7">
        <f t="shared" si="199"/>
        <v>24390</v>
      </c>
      <c r="I378" s="7">
        <f t="shared" si="200"/>
        <v>19390</v>
      </c>
      <c r="J378" s="40">
        <f t="shared" si="201"/>
        <v>5817</v>
      </c>
      <c r="K378" s="36">
        <f t="shared" si="202"/>
        <v>57577</v>
      </c>
      <c r="L378" s="44">
        <f t="shared" si="193"/>
        <v>13573</v>
      </c>
      <c r="M378" s="47">
        <f t="shared" si="194"/>
        <v>12603.5</v>
      </c>
      <c r="N378" s="53">
        <f t="shared" si="195"/>
        <v>64363.5</v>
      </c>
      <c r="O378" s="47">
        <f t="shared" si="196"/>
        <v>6786.5</v>
      </c>
    </row>
    <row r="379" spans="1:15" ht="15" customHeight="1" x14ac:dyDescent="0.2">
      <c r="A379" s="7">
        <v>33</v>
      </c>
      <c r="B379" s="7">
        <v>42360</v>
      </c>
      <c r="C379" s="8">
        <v>600</v>
      </c>
      <c r="D379" s="7">
        <v>5000</v>
      </c>
      <c r="E379" s="7">
        <f t="shared" si="198"/>
        <v>47360</v>
      </c>
      <c r="F379" s="56">
        <f t="shared" si="203"/>
        <v>72230</v>
      </c>
      <c r="G379" s="32"/>
      <c r="H379" s="7">
        <f t="shared" si="199"/>
        <v>24870</v>
      </c>
      <c r="I379" s="7">
        <f t="shared" si="200"/>
        <v>19870</v>
      </c>
      <c r="J379" s="40">
        <f t="shared" si="201"/>
        <v>5961</v>
      </c>
      <c r="K379" s="36">
        <f t="shared" si="202"/>
        <v>58321</v>
      </c>
      <c r="L379" s="44">
        <f t="shared" si="193"/>
        <v>13909</v>
      </c>
      <c r="M379" s="47">
        <f t="shared" si="194"/>
        <v>12915.5</v>
      </c>
      <c r="N379" s="53">
        <f t="shared" si="195"/>
        <v>65275.5</v>
      </c>
      <c r="O379" s="47">
        <f t="shared" si="196"/>
        <v>6954.5</v>
      </c>
    </row>
    <row r="380" spans="1:15" ht="15" customHeight="1" x14ac:dyDescent="0.2">
      <c r="A380" s="7">
        <v>34</v>
      </c>
      <c r="B380" s="7">
        <v>42960</v>
      </c>
      <c r="C380" s="8">
        <v>600</v>
      </c>
      <c r="D380" s="7">
        <v>5000</v>
      </c>
      <c r="E380" s="7">
        <f t="shared" si="198"/>
        <v>47960</v>
      </c>
      <c r="F380" s="56">
        <f t="shared" si="203"/>
        <v>73310</v>
      </c>
      <c r="G380" s="32"/>
      <c r="H380" s="7">
        <f t="shared" si="199"/>
        <v>25350</v>
      </c>
      <c r="I380" s="7">
        <f t="shared" si="200"/>
        <v>20350</v>
      </c>
      <c r="J380" s="40">
        <f t="shared" si="201"/>
        <v>6105</v>
      </c>
      <c r="K380" s="36">
        <f t="shared" si="202"/>
        <v>59065</v>
      </c>
      <c r="L380" s="44">
        <f t="shared" si="193"/>
        <v>14245</v>
      </c>
      <c r="M380" s="47">
        <f t="shared" si="194"/>
        <v>13227.5</v>
      </c>
      <c r="N380" s="53">
        <f t="shared" si="195"/>
        <v>66187.5</v>
      </c>
      <c r="O380" s="47">
        <f t="shared" si="196"/>
        <v>7122.5</v>
      </c>
    </row>
    <row r="381" spans="1:15" ht="15" customHeight="1" x14ac:dyDescent="0.2">
      <c r="A381" s="7">
        <v>35</v>
      </c>
      <c r="B381" s="7">
        <v>43560</v>
      </c>
      <c r="C381" s="8">
        <v>600</v>
      </c>
      <c r="D381" s="7">
        <v>5000</v>
      </c>
      <c r="E381" s="7">
        <f t="shared" si="198"/>
        <v>48560</v>
      </c>
      <c r="F381" s="56">
        <f t="shared" si="203"/>
        <v>74390</v>
      </c>
      <c r="G381" s="32"/>
      <c r="H381" s="7">
        <f t="shared" si="199"/>
        <v>25830</v>
      </c>
      <c r="I381" s="7">
        <f t="shared" si="200"/>
        <v>20830</v>
      </c>
      <c r="J381" s="40">
        <f t="shared" si="201"/>
        <v>6249</v>
      </c>
      <c r="K381" s="36">
        <f t="shared" si="202"/>
        <v>59809</v>
      </c>
      <c r="L381" s="44">
        <f t="shared" si="193"/>
        <v>14581</v>
      </c>
      <c r="M381" s="47">
        <f t="shared" si="194"/>
        <v>13539.5</v>
      </c>
      <c r="N381" s="53">
        <f t="shared" si="195"/>
        <v>67099.5</v>
      </c>
      <c r="O381" s="47">
        <f t="shared" si="196"/>
        <v>7290.5</v>
      </c>
    </row>
    <row r="382" spans="1:15" ht="15" customHeight="1" x14ac:dyDescent="0.2">
      <c r="A382" s="7">
        <v>36</v>
      </c>
      <c r="B382" s="7">
        <v>44160</v>
      </c>
      <c r="C382" s="8">
        <v>600</v>
      </c>
      <c r="D382" s="7">
        <v>5000</v>
      </c>
      <c r="E382" s="7">
        <f t="shared" si="198"/>
        <v>49160</v>
      </c>
      <c r="F382" s="56">
        <f t="shared" si="203"/>
        <v>75470</v>
      </c>
      <c r="G382" s="32"/>
      <c r="H382" s="7">
        <f t="shared" si="199"/>
        <v>26310</v>
      </c>
      <c r="I382" s="7">
        <f t="shared" si="200"/>
        <v>21310</v>
      </c>
      <c r="J382" s="40">
        <f t="shared" si="201"/>
        <v>6393</v>
      </c>
      <c r="K382" s="36">
        <f t="shared" si="202"/>
        <v>60553</v>
      </c>
      <c r="L382" s="44">
        <f t="shared" si="193"/>
        <v>14917</v>
      </c>
      <c r="M382" s="47">
        <f t="shared" si="194"/>
        <v>13851.5</v>
      </c>
      <c r="N382" s="53">
        <f t="shared" si="195"/>
        <v>68011.5</v>
      </c>
      <c r="O382" s="47">
        <f t="shared" si="196"/>
        <v>7458.5</v>
      </c>
    </row>
    <row r="383" spans="1:15" ht="15" customHeight="1" x14ac:dyDescent="0.2">
      <c r="A383" s="7">
        <v>37</v>
      </c>
      <c r="B383" s="7">
        <v>44760</v>
      </c>
      <c r="C383" s="8">
        <v>600</v>
      </c>
      <c r="D383" s="7">
        <v>5000</v>
      </c>
      <c r="E383" s="7">
        <f t="shared" si="198"/>
        <v>49760</v>
      </c>
      <c r="F383" s="56">
        <f t="shared" si="203"/>
        <v>76550</v>
      </c>
      <c r="G383" s="32"/>
      <c r="H383" s="7">
        <f t="shared" si="199"/>
        <v>26790</v>
      </c>
      <c r="I383" s="7">
        <f t="shared" si="200"/>
        <v>21790</v>
      </c>
      <c r="J383" s="40">
        <f t="shared" si="201"/>
        <v>6537</v>
      </c>
      <c r="K383" s="36">
        <f t="shared" si="202"/>
        <v>61297</v>
      </c>
      <c r="L383" s="44">
        <f t="shared" si="193"/>
        <v>15253</v>
      </c>
      <c r="M383" s="47">
        <f t="shared" si="194"/>
        <v>14163.5</v>
      </c>
      <c r="N383" s="53">
        <f t="shared" si="195"/>
        <v>68923.5</v>
      </c>
      <c r="O383" s="47">
        <f t="shared" si="196"/>
        <v>7626.5</v>
      </c>
    </row>
    <row r="384" spans="1:15" ht="15" customHeight="1" x14ac:dyDescent="0.2">
      <c r="A384" s="7">
        <v>38</v>
      </c>
      <c r="B384" s="7">
        <v>45360</v>
      </c>
      <c r="C384" s="8">
        <v>600</v>
      </c>
      <c r="D384" s="7">
        <v>5000</v>
      </c>
      <c r="E384" s="7">
        <f t="shared" si="198"/>
        <v>50360</v>
      </c>
      <c r="F384" s="56">
        <f t="shared" si="203"/>
        <v>77630</v>
      </c>
      <c r="G384" s="32"/>
      <c r="H384" s="7">
        <f t="shared" si="199"/>
        <v>27270</v>
      </c>
      <c r="I384" s="7">
        <f t="shared" si="200"/>
        <v>22270</v>
      </c>
      <c r="J384" s="40">
        <f t="shared" si="201"/>
        <v>6681</v>
      </c>
      <c r="K384" s="36">
        <f t="shared" si="202"/>
        <v>62041</v>
      </c>
      <c r="L384" s="44">
        <f t="shared" si="193"/>
        <v>15589</v>
      </c>
      <c r="M384" s="47">
        <f t="shared" si="194"/>
        <v>14475.5</v>
      </c>
      <c r="N384" s="53">
        <f t="shared" si="195"/>
        <v>69835.5</v>
      </c>
      <c r="O384" s="47">
        <f t="shared" si="196"/>
        <v>7794.5</v>
      </c>
    </row>
    <row r="385" spans="1:15" ht="15" customHeight="1" x14ac:dyDescent="0.2">
      <c r="A385" s="7">
        <v>39</v>
      </c>
      <c r="B385" s="7">
        <v>45960</v>
      </c>
      <c r="C385" s="8">
        <v>600</v>
      </c>
      <c r="D385" s="7">
        <v>5000</v>
      </c>
      <c r="E385" s="7">
        <f t="shared" si="198"/>
        <v>50960</v>
      </c>
      <c r="F385" s="56">
        <f t="shared" si="203"/>
        <v>78710</v>
      </c>
      <c r="G385" s="32"/>
      <c r="H385" s="7">
        <f t="shared" si="199"/>
        <v>27750</v>
      </c>
      <c r="I385" s="7">
        <f t="shared" si="200"/>
        <v>22750</v>
      </c>
      <c r="J385" s="40">
        <f t="shared" si="201"/>
        <v>6825</v>
      </c>
      <c r="K385" s="36">
        <f t="shared" si="202"/>
        <v>62785</v>
      </c>
      <c r="L385" s="44">
        <f t="shared" si="193"/>
        <v>15925</v>
      </c>
      <c r="M385" s="47">
        <f t="shared" si="194"/>
        <v>14787.5</v>
      </c>
      <c r="N385" s="53">
        <f t="shared" si="195"/>
        <v>70747.5</v>
      </c>
      <c r="O385" s="47">
        <f t="shared" si="196"/>
        <v>7962.5</v>
      </c>
    </row>
    <row r="386" spans="1:15" ht="15" customHeight="1" x14ac:dyDescent="0.2">
      <c r="A386" s="7">
        <v>40</v>
      </c>
      <c r="B386" s="7">
        <v>46560</v>
      </c>
      <c r="C386" s="8">
        <v>600</v>
      </c>
      <c r="D386" s="7">
        <v>5000</v>
      </c>
      <c r="E386" s="7">
        <f t="shared" si="198"/>
        <v>51560</v>
      </c>
      <c r="F386" s="56">
        <f t="shared" si="203"/>
        <v>79790</v>
      </c>
      <c r="G386" s="32"/>
      <c r="H386" s="7">
        <f t="shared" si="199"/>
        <v>28230</v>
      </c>
      <c r="I386" s="7">
        <f t="shared" si="200"/>
        <v>23230</v>
      </c>
      <c r="J386" s="40">
        <f t="shared" si="201"/>
        <v>6969</v>
      </c>
      <c r="K386" s="36">
        <f t="shared" si="202"/>
        <v>63529</v>
      </c>
      <c r="L386" s="44">
        <f t="shared" si="193"/>
        <v>16261</v>
      </c>
      <c r="M386" s="47">
        <f t="shared" si="194"/>
        <v>15099.5</v>
      </c>
      <c r="N386" s="53">
        <f t="shared" si="195"/>
        <v>71659.5</v>
      </c>
      <c r="O386" s="47">
        <f t="shared" si="196"/>
        <v>8130.5</v>
      </c>
    </row>
    <row r="387" spans="1:15" ht="15" customHeight="1" x14ac:dyDescent="0.2">
      <c r="A387" s="20"/>
      <c r="B387" s="20"/>
      <c r="C387" s="10"/>
    </row>
    <row r="388" spans="1:15" ht="15" customHeight="1" x14ac:dyDescent="0.2"/>
    <row r="389" spans="1:15" ht="15" customHeight="1" x14ac:dyDescent="0.2">
      <c r="I389" s="30"/>
    </row>
    <row r="390" spans="1:15" ht="15" customHeight="1" x14ac:dyDescent="0.2">
      <c r="A390" s="1" t="s">
        <v>33</v>
      </c>
      <c r="B390" s="2" t="s">
        <v>34</v>
      </c>
      <c r="D390" s="1" t="s">
        <v>110</v>
      </c>
      <c r="E390" s="1" t="s">
        <v>111</v>
      </c>
      <c r="J390" s="41"/>
      <c r="K390" s="37"/>
      <c r="L390" s="45"/>
    </row>
    <row r="391" spans="1:15" ht="15" customHeight="1" x14ac:dyDescent="0.2">
      <c r="A391" s="1"/>
      <c r="B391" s="2"/>
      <c r="D391" s="22" t="s">
        <v>109</v>
      </c>
      <c r="E391" s="22" t="s">
        <v>80</v>
      </c>
      <c r="J391" s="41"/>
      <c r="K391" s="37"/>
      <c r="L391" s="45"/>
    </row>
    <row r="392" spans="1:15" ht="42" customHeight="1" x14ac:dyDescent="0.25">
      <c r="A392" s="4" t="s">
        <v>2</v>
      </c>
      <c r="B392" s="5" t="s">
        <v>3</v>
      </c>
      <c r="C392" s="6" t="s">
        <v>4</v>
      </c>
      <c r="D392" s="6" t="s">
        <v>54</v>
      </c>
      <c r="E392" s="23" t="s">
        <v>55</v>
      </c>
      <c r="F392" s="55" t="s">
        <v>129</v>
      </c>
      <c r="G392" s="26" t="s">
        <v>122</v>
      </c>
      <c r="H392" s="23" t="s">
        <v>7</v>
      </c>
      <c r="I392" s="4" t="s">
        <v>57</v>
      </c>
      <c r="J392" s="12" t="s">
        <v>58</v>
      </c>
      <c r="K392" s="34" t="s">
        <v>121</v>
      </c>
      <c r="L392" s="43" t="s">
        <v>120</v>
      </c>
      <c r="M392" s="49" t="s">
        <v>126</v>
      </c>
      <c r="N392" s="52" t="s">
        <v>128</v>
      </c>
      <c r="O392" s="49" t="s">
        <v>127</v>
      </c>
    </row>
    <row r="393" spans="1:15" ht="15" customHeight="1" x14ac:dyDescent="0.2">
      <c r="A393" s="7">
        <v>1</v>
      </c>
      <c r="B393" s="7">
        <v>27910</v>
      </c>
      <c r="C393" s="8">
        <v>300</v>
      </c>
      <c r="D393" s="7">
        <v>5000</v>
      </c>
      <c r="E393" s="7">
        <f>B393+D393</f>
        <v>32910</v>
      </c>
      <c r="F393" s="56">
        <v>46220</v>
      </c>
      <c r="G393" s="32"/>
      <c r="H393" s="7">
        <f>F393-E393</f>
        <v>13310</v>
      </c>
      <c r="I393" s="7">
        <f>H393-5000</f>
        <v>8310</v>
      </c>
      <c r="J393" s="40">
        <f>I393*30%</f>
        <v>2493</v>
      </c>
      <c r="K393" s="36">
        <f>E393+5000+J393</f>
        <v>40403</v>
      </c>
      <c r="L393" s="44">
        <f>F393-K393</f>
        <v>5817</v>
      </c>
      <c r="M393" s="47">
        <f>$I393*65%</f>
        <v>5401.5</v>
      </c>
      <c r="N393" s="53">
        <f>$E393+5000+$M393</f>
        <v>43311.5</v>
      </c>
      <c r="O393" s="47">
        <f>$F393-$N393</f>
        <v>2908.5</v>
      </c>
    </row>
    <row r="394" spans="1:15" ht="15" customHeight="1" x14ac:dyDescent="0.2">
      <c r="A394" s="7">
        <v>2</v>
      </c>
      <c r="B394" s="7">
        <v>28210</v>
      </c>
      <c r="C394" s="8">
        <v>300</v>
      </c>
      <c r="D394" s="7">
        <v>5000</v>
      </c>
      <c r="E394" s="7">
        <f t="shared" ref="E394:E395" si="204">B394+D394</f>
        <v>33210</v>
      </c>
      <c r="F394" s="56">
        <f>F393+540</f>
        <v>46760</v>
      </c>
      <c r="G394" s="32"/>
      <c r="H394" s="7">
        <f t="shared" ref="H394:H395" si="205">F394-E394</f>
        <v>13550</v>
      </c>
      <c r="I394" s="7">
        <f t="shared" ref="I394:I395" si="206">H394-5000</f>
        <v>8550</v>
      </c>
      <c r="J394" s="40">
        <f t="shared" ref="J394:J395" si="207">I394*30%</f>
        <v>2565</v>
      </c>
      <c r="K394" s="36">
        <f t="shared" ref="K394:K395" si="208">E394+5000+J394</f>
        <v>40775</v>
      </c>
      <c r="L394" s="44">
        <f t="shared" ref="L394:L411" si="209">F394-K394</f>
        <v>5985</v>
      </c>
      <c r="M394" s="47">
        <f t="shared" ref="M394:M411" si="210">$I394*65%</f>
        <v>5557.5</v>
      </c>
      <c r="N394" s="53">
        <f t="shared" ref="N394:N411" si="211">$E394+5000+$M394</f>
        <v>43767.5</v>
      </c>
      <c r="O394" s="47">
        <f t="shared" ref="O394:O411" si="212">$F394-$N394</f>
        <v>2992.5</v>
      </c>
    </row>
    <row r="395" spans="1:15" ht="15" customHeight="1" x14ac:dyDescent="0.2">
      <c r="A395" s="7">
        <v>3</v>
      </c>
      <c r="B395" s="7">
        <v>28510</v>
      </c>
      <c r="C395" s="8">
        <v>300</v>
      </c>
      <c r="D395" s="7">
        <v>5000</v>
      </c>
      <c r="E395" s="7">
        <f t="shared" si="204"/>
        <v>33510</v>
      </c>
      <c r="F395" s="56">
        <f t="shared" ref="F395:F411" si="213">F394+540</f>
        <v>47300</v>
      </c>
      <c r="G395" s="32"/>
      <c r="H395" s="7">
        <f t="shared" si="205"/>
        <v>13790</v>
      </c>
      <c r="I395" s="7">
        <f t="shared" si="206"/>
        <v>8790</v>
      </c>
      <c r="J395" s="40">
        <f t="shared" si="207"/>
        <v>2637</v>
      </c>
      <c r="K395" s="36">
        <f t="shared" si="208"/>
        <v>41147</v>
      </c>
      <c r="L395" s="44">
        <f t="shared" si="209"/>
        <v>6153</v>
      </c>
      <c r="M395" s="47">
        <f t="shared" si="210"/>
        <v>5713.5</v>
      </c>
      <c r="N395" s="53">
        <f t="shared" si="211"/>
        <v>44223.5</v>
      </c>
      <c r="O395" s="47">
        <f t="shared" si="212"/>
        <v>3076.5</v>
      </c>
    </row>
    <row r="396" spans="1:15" ht="15" customHeight="1" x14ac:dyDescent="0.2">
      <c r="A396" s="7">
        <v>4</v>
      </c>
      <c r="B396" s="7">
        <v>28810</v>
      </c>
      <c r="C396" s="8">
        <v>300</v>
      </c>
      <c r="D396" s="7">
        <v>5000</v>
      </c>
      <c r="E396" s="7">
        <f t="shared" ref="E396:E411" si="214">B396+D396</f>
        <v>33810</v>
      </c>
      <c r="F396" s="56">
        <f t="shared" si="213"/>
        <v>47840</v>
      </c>
      <c r="G396" s="32"/>
      <c r="H396" s="7">
        <f t="shared" ref="H396:H411" si="215">F396-E396</f>
        <v>14030</v>
      </c>
      <c r="I396" s="7">
        <f t="shared" ref="I396:I411" si="216">H396-5000</f>
        <v>9030</v>
      </c>
      <c r="J396" s="40">
        <f t="shared" ref="J396:J411" si="217">I396*30%</f>
        <v>2709</v>
      </c>
      <c r="K396" s="36">
        <f t="shared" ref="K396:K411" si="218">E396+5000+J396</f>
        <v>41519</v>
      </c>
      <c r="L396" s="44">
        <f t="shared" si="209"/>
        <v>6321</v>
      </c>
      <c r="M396" s="47">
        <f t="shared" si="210"/>
        <v>5869.5</v>
      </c>
      <c r="N396" s="53">
        <f t="shared" si="211"/>
        <v>44679.5</v>
      </c>
      <c r="O396" s="47">
        <f t="shared" si="212"/>
        <v>3160.5</v>
      </c>
    </row>
    <row r="397" spans="1:15" ht="15" customHeight="1" x14ac:dyDescent="0.2">
      <c r="A397" s="7">
        <v>5</v>
      </c>
      <c r="B397" s="7">
        <v>29110</v>
      </c>
      <c r="C397" s="8">
        <v>300</v>
      </c>
      <c r="D397" s="7">
        <v>5000</v>
      </c>
      <c r="E397" s="7">
        <f t="shared" si="214"/>
        <v>34110</v>
      </c>
      <c r="F397" s="56">
        <f t="shared" si="213"/>
        <v>48380</v>
      </c>
      <c r="G397" s="32"/>
      <c r="H397" s="7">
        <f t="shared" si="215"/>
        <v>14270</v>
      </c>
      <c r="I397" s="7">
        <f t="shared" si="216"/>
        <v>9270</v>
      </c>
      <c r="J397" s="40">
        <f t="shared" si="217"/>
        <v>2781</v>
      </c>
      <c r="K397" s="36">
        <f t="shared" si="218"/>
        <v>41891</v>
      </c>
      <c r="L397" s="44">
        <f t="shared" si="209"/>
        <v>6489</v>
      </c>
      <c r="M397" s="47">
        <f t="shared" si="210"/>
        <v>6025.5</v>
      </c>
      <c r="N397" s="53">
        <f t="shared" si="211"/>
        <v>45135.5</v>
      </c>
      <c r="O397" s="47">
        <f t="shared" si="212"/>
        <v>3244.5</v>
      </c>
    </row>
    <row r="398" spans="1:15" ht="15" customHeight="1" x14ac:dyDescent="0.2">
      <c r="A398" s="7">
        <v>6</v>
      </c>
      <c r="B398" s="7">
        <v>29410</v>
      </c>
      <c r="C398" s="8">
        <v>300</v>
      </c>
      <c r="D398" s="7">
        <v>5000</v>
      </c>
      <c r="E398" s="7">
        <f t="shared" si="214"/>
        <v>34410</v>
      </c>
      <c r="F398" s="56">
        <f t="shared" si="213"/>
        <v>48920</v>
      </c>
      <c r="G398" s="32"/>
      <c r="H398" s="7">
        <f t="shared" si="215"/>
        <v>14510</v>
      </c>
      <c r="I398" s="7">
        <f t="shared" si="216"/>
        <v>9510</v>
      </c>
      <c r="J398" s="40">
        <f t="shared" si="217"/>
        <v>2853</v>
      </c>
      <c r="K398" s="36">
        <f t="shared" si="218"/>
        <v>42263</v>
      </c>
      <c r="L398" s="44">
        <f t="shared" si="209"/>
        <v>6657</v>
      </c>
      <c r="M398" s="47">
        <f t="shared" si="210"/>
        <v>6181.5</v>
      </c>
      <c r="N398" s="53">
        <f t="shared" si="211"/>
        <v>45591.5</v>
      </c>
      <c r="O398" s="47">
        <f t="shared" si="212"/>
        <v>3328.5</v>
      </c>
    </row>
    <row r="399" spans="1:15" ht="15" customHeight="1" x14ac:dyDescent="0.2">
      <c r="A399" s="7">
        <v>7</v>
      </c>
      <c r="B399" s="7">
        <v>29710</v>
      </c>
      <c r="C399" s="8">
        <v>300</v>
      </c>
      <c r="D399" s="7">
        <v>5000</v>
      </c>
      <c r="E399" s="7">
        <f t="shared" si="214"/>
        <v>34710</v>
      </c>
      <c r="F399" s="56">
        <f t="shared" si="213"/>
        <v>49460</v>
      </c>
      <c r="G399" s="32"/>
      <c r="H399" s="7">
        <f t="shared" si="215"/>
        <v>14750</v>
      </c>
      <c r="I399" s="7">
        <f t="shared" si="216"/>
        <v>9750</v>
      </c>
      <c r="J399" s="40">
        <f t="shared" si="217"/>
        <v>2925</v>
      </c>
      <c r="K399" s="36">
        <f t="shared" si="218"/>
        <v>42635</v>
      </c>
      <c r="L399" s="44">
        <f t="shared" si="209"/>
        <v>6825</v>
      </c>
      <c r="M399" s="47">
        <f t="shared" si="210"/>
        <v>6337.5</v>
      </c>
      <c r="N399" s="53">
        <f t="shared" si="211"/>
        <v>46047.5</v>
      </c>
      <c r="O399" s="47">
        <f t="shared" si="212"/>
        <v>3412.5</v>
      </c>
    </row>
    <row r="400" spans="1:15" ht="15" customHeight="1" x14ac:dyDescent="0.2">
      <c r="A400" s="7">
        <v>8</v>
      </c>
      <c r="B400" s="7">
        <v>30010</v>
      </c>
      <c r="C400" s="8">
        <v>300</v>
      </c>
      <c r="D400" s="7">
        <v>5000</v>
      </c>
      <c r="E400" s="7">
        <f t="shared" si="214"/>
        <v>35010</v>
      </c>
      <c r="F400" s="56">
        <f t="shared" si="213"/>
        <v>50000</v>
      </c>
      <c r="G400" s="32"/>
      <c r="H400" s="7">
        <f t="shared" si="215"/>
        <v>14990</v>
      </c>
      <c r="I400" s="7">
        <f t="shared" si="216"/>
        <v>9990</v>
      </c>
      <c r="J400" s="40">
        <f t="shared" si="217"/>
        <v>2997</v>
      </c>
      <c r="K400" s="36">
        <f t="shared" si="218"/>
        <v>43007</v>
      </c>
      <c r="L400" s="44">
        <f t="shared" si="209"/>
        <v>6993</v>
      </c>
      <c r="M400" s="47">
        <f t="shared" si="210"/>
        <v>6493.5</v>
      </c>
      <c r="N400" s="53">
        <f t="shared" si="211"/>
        <v>46503.5</v>
      </c>
      <c r="O400" s="47">
        <f t="shared" si="212"/>
        <v>3496.5</v>
      </c>
    </row>
    <row r="401" spans="1:15" ht="15" customHeight="1" x14ac:dyDescent="0.2">
      <c r="A401" s="7">
        <v>9</v>
      </c>
      <c r="B401" s="7">
        <v>30310</v>
      </c>
      <c r="C401" s="8">
        <v>300</v>
      </c>
      <c r="D401" s="7">
        <v>5000</v>
      </c>
      <c r="E401" s="7">
        <f t="shared" si="214"/>
        <v>35310</v>
      </c>
      <c r="F401" s="56">
        <f t="shared" si="213"/>
        <v>50540</v>
      </c>
      <c r="G401" s="32"/>
      <c r="H401" s="7">
        <f t="shared" si="215"/>
        <v>15230</v>
      </c>
      <c r="I401" s="7">
        <f t="shared" si="216"/>
        <v>10230</v>
      </c>
      <c r="J401" s="40">
        <f t="shared" si="217"/>
        <v>3069</v>
      </c>
      <c r="K401" s="36">
        <f t="shared" si="218"/>
        <v>43379</v>
      </c>
      <c r="L401" s="44">
        <f t="shared" si="209"/>
        <v>7161</v>
      </c>
      <c r="M401" s="47">
        <f t="shared" si="210"/>
        <v>6649.5</v>
      </c>
      <c r="N401" s="53">
        <f t="shared" si="211"/>
        <v>46959.5</v>
      </c>
      <c r="O401" s="47">
        <f t="shared" si="212"/>
        <v>3580.5</v>
      </c>
    </row>
    <row r="402" spans="1:15" ht="15" customHeight="1" x14ac:dyDescent="0.2">
      <c r="A402" s="7">
        <v>10</v>
      </c>
      <c r="B402" s="7">
        <v>30610</v>
      </c>
      <c r="C402" s="8">
        <v>300</v>
      </c>
      <c r="D402" s="7">
        <v>5000</v>
      </c>
      <c r="E402" s="7">
        <f t="shared" si="214"/>
        <v>35610</v>
      </c>
      <c r="F402" s="56">
        <f t="shared" si="213"/>
        <v>51080</v>
      </c>
      <c r="G402" s="32"/>
      <c r="H402" s="7">
        <f t="shared" si="215"/>
        <v>15470</v>
      </c>
      <c r="I402" s="7">
        <f t="shared" si="216"/>
        <v>10470</v>
      </c>
      <c r="J402" s="40">
        <f t="shared" si="217"/>
        <v>3141</v>
      </c>
      <c r="K402" s="36">
        <f t="shared" si="218"/>
        <v>43751</v>
      </c>
      <c r="L402" s="44">
        <f t="shared" si="209"/>
        <v>7329</v>
      </c>
      <c r="M402" s="47">
        <f t="shared" si="210"/>
        <v>6805.5</v>
      </c>
      <c r="N402" s="53">
        <f t="shared" si="211"/>
        <v>47415.5</v>
      </c>
      <c r="O402" s="47">
        <f t="shared" si="212"/>
        <v>3664.5</v>
      </c>
    </row>
    <row r="403" spans="1:15" ht="15" customHeight="1" x14ac:dyDescent="0.2">
      <c r="A403" s="7">
        <v>11</v>
      </c>
      <c r="B403" s="7">
        <v>30910</v>
      </c>
      <c r="C403" s="8">
        <v>300</v>
      </c>
      <c r="D403" s="7">
        <v>5000</v>
      </c>
      <c r="E403" s="7">
        <f t="shared" si="214"/>
        <v>35910</v>
      </c>
      <c r="F403" s="56">
        <f t="shared" si="213"/>
        <v>51620</v>
      </c>
      <c r="G403" s="32"/>
      <c r="H403" s="7">
        <f t="shared" si="215"/>
        <v>15710</v>
      </c>
      <c r="I403" s="7">
        <f t="shared" si="216"/>
        <v>10710</v>
      </c>
      <c r="J403" s="40">
        <f t="shared" si="217"/>
        <v>3213</v>
      </c>
      <c r="K403" s="36">
        <f t="shared" si="218"/>
        <v>44123</v>
      </c>
      <c r="L403" s="44">
        <f t="shared" si="209"/>
        <v>7497</v>
      </c>
      <c r="M403" s="47">
        <f t="shared" si="210"/>
        <v>6961.5</v>
      </c>
      <c r="N403" s="53">
        <f t="shared" si="211"/>
        <v>47871.5</v>
      </c>
      <c r="O403" s="47">
        <f t="shared" si="212"/>
        <v>3748.5</v>
      </c>
    </row>
    <row r="404" spans="1:15" ht="15" customHeight="1" x14ac:dyDescent="0.2">
      <c r="A404" s="7">
        <v>12</v>
      </c>
      <c r="B404" s="7">
        <v>31210</v>
      </c>
      <c r="C404" s="8">
        <v>300</v>
      </c>
      <c r="D404" s="7">
        <v>5000</v>
      </c>
      <c r="E404" s="7">
        <f t="shared" si="214"/>
        <v>36210</v>
      </c>
      <c r="F404" s="56">
        <f>F403+540</f>
        <v>52160</v>
      </c>
      <c r="G404" s="32"/>
      <c r="H404" s="7">
        <f t="shared" si="215"/>
        <v>15950</v>
      </c>
      <c r="I404" s="7">
        <f t="shared" si="216"/>
        <v>10950</v>
      </c>
      <c r="J404" s="40">
        <f t="shared" si="217"/>
        <v>3285</v>
      </c>
      <c r="K404" s="36">
        <f t="shared" si="218"/>
        <v>44495</v>
      </c>
      <c r="L404" s="44">
        <f t="shared" si="209"/>
        <v>7665</v>
      </c>
      <c r="M404" s="47">
        <f t="shared" si="210"/>
        <v>7117.5</v>
      </c>
      <c r="N404" s="53">
        <f t="shared" si="211"/>
        <v>48327.5</v>
      </c>
      <c r="O404" s="47">
        <f t="shared" si="212"/>
        <v>3832.5</v>
      </c>
    </row>
    <row r="405" spans="1:15" ht="15" customHeight="1" x14ac:dyDescent="0.2">
      <c r="A405" s="7">
        <v>13</v>
      </c>
      <c r="B405" s="7">
        <v>31510</v>
      </c>
      <c r="C405" s="8">
        <v>300</v>
      </c>
      <c r="D405" s="7">
        <v>5000</v>
      </c>
      <c r="E405" s="7">
        <f t="shared" si="214"/>
        <v>36510</v>
      </c>
      <c r="F405" s="56">
        <f t="shared" si="213"/>
        <v>52700</v>
      </c>
      <c r="G405" s="32"/>
      <c r="H405" s="7">
        <f t="shared" si="215"/>
        <v>16190</v>
      </c>
      <c r="I405" s="7">
        <f t="shared" si="216"/>
        <v>11190</v>
      </c>
      <c r="J405" s="40">
        <f t="shared" si="217"/>
        <v>3357</v>
      </c>
      <c r="K405" s="36">
        <f t="shared" si="218"/>
        <v>44867</v>
      </c>
      <c r="L405" s="44">
        <f t="shared" si="209"/>
        <v>7833</v>
      </c>
      <c r="M405" s="47">
        <f t="shared" si="210"/>
        <v>7273.5</v>
      </c>
      <c r="N405" s="53">
        <f t="shared" si="211"/>
        <v>48783.5</v>
      </c>
      <c r="O405" s="47">
        <f t="shared" si="212"/>
        <v>3916.5</v>
      </c>
    </row>
    <row r="406" spans="1:15" ht="15" customHeight="1" x14ac:dyDescent="0.2">
      <c r="A406" s="7">
        <v>14</v>
      </c>
      <c r="B406" s="7">
        <v>31810</v>
      </c>
      <c r="C406" s="8">
        <v>300</v>
      </c>
      <c r="D406" s="7">
        <v>5000</v>
      </c>
      <c r="E406" s="7">
        <f t="shared" si="214"/>
        <v>36810</v>
      </c>
      <c r="F406" s="56">
        <f t="shared" si="213"/>
        <v>53240</v>
      </c>
      <c r="G406" s="32"/>
      <c r="H406" s="7">
        <f t="shared" si="215"/>
        <v>16430</v>
      </c>
      <c r="I406" s="7">
        <f t="shared" si="216"/>
        <v>11430</v>
      </c>
      <c r="J406" s="40">
        <f t="shared" si="217"/>
        <v>3429</v>
      </c>
      <c r="K406" s="36">
        <f t="shared" si="218"/>
        <v>45239</v>
      </c>
      <c r="L406" s="44">
        <f t="shared" si="209"/>
        <v>8001</v>
      </c>
      <c r="M406" s="47">
        <f t="shared" si="210"/>
        <v>7429.5</v>
      </c>
      <c r="N406" s="53">
        <f t="shared" si="211"/>
        <v>49239.5</v>
      </c>
      <c r="O406" s="47">
        <f t="shared" si="212"/>
        <v>4000.5</v>
      </c>
    </row>
    <row r="407" spans="1:15" ht="15" customHeight="1" x14ac:dyDescent="0.2">
      <c r="A407" s="7">
        <v>15</v>
      </c>
      <c r="B407" s="7">
        <v>32110</v>
      </c>
      <c r="C407" s="8">
        <v>300</v>
      </c>
      <c r="D407" s="7">
        <v>5000</v>
      </c>
      <c r="E407" s="7">
        <f t="shared" si="214"/>
        <v>37110</v>
      </c>
      <c r="F407" s="56">
        <f t="shared" si="213"/>
        <v>53780</v>
      </c>
      <c r="G407" s="32"/>
      <c r="H407" s="7">
        <f t="shared" si="215"/>
        <v>16670</v>
      </c>
      <c r="I407" s="7">
        <f t="shared" si="216"/>
        <v>11670</v>
      </c>
      <c r="J407" s="40">
        <f t="shared" si="217"/>
        <v>3501</v>
      </c>
      <c r="K407" s="36">
        <f t="shared" si="218"/>
        <v>45611</v>
      </c>
      <c r="L407" s="44">
        <f t="shared" si="209"/>
        <v>8169</v>
      </c>
      <c r="M407" s="47">
        <f t="shared" si="210"/>
        <v>7585.5</v>
      </c>
      <c r="N407" s="53">
        <f t="shared" si="211"/>
        <v>49695.5</v>
      </c>
      <c r="O407" s="47">
        <f t="shared" si="212"/>
        <v>4084.5</v>
      </c>
    </row>
    <row r="408" spans="1:15" ht="15" customHeight="1" x14ac:dyDescent="0.2">
      <c r="A408" s="7">
        <v>16</v>
      </c>
      <c r="B408" s="7">
        <v>32410</v>
      </c>
      <c r="C408" s="8">
        <v>300</v>
      </c>
      <c r="D408" s="7">
        <v>5000</v>
      </c>
      <c r="E408" s="7">
        <f t="shared" si="214"/>
        <v>37410</v>
      </c>
      <c r="F408" s="56">
        <f t="shared" si="213"/>
        <v>54320</v>
      </c>
      <c r="G408" s="32"/>
      <c r="H408" s="7">
        <f t="shared" si="215"/>
        <v>16910</v>
      </c>
      <c r="I408" s="7">
        <f t="shared" si="216"/>
        <v>11910</v>
      </c>
      <c r="J408" s="40">
        <f t="shared" si="217"/>
        <v>3573</v>
      </c>
      <c r="K408" s="36">
        <f t="shared" si="218"/>
        <v>45983</v>
      </c>
      <c r="L408" s="44">
        <f t="shared" si="209"/>
        <v>8337</v>
      </c>
      <c r="M408" s="47">
        <f t="shared" si="210"/>
        <v>7741.5</v>
      </c>
      <c r="N408" s="53">
        <f t="shared" si="211"/>
        <v>50151.5</v>
      </c>
      <c r="O408" s="47">
        <f t="shared" si="212"/>
        <v>4168.5</v>
      </c>
    </row>
    <row r="409" spans="1:15" ht="15" customHeight="1" x14ac:dyDescent="0.2">
      <c r="A409" s="7">
        <v>17</v>
      </c>
      <c r="B409" s="7">
        <v>32710</v>
      </c>
      <c r="C409" s="8">
        <v>300</v>
      </c>
      <c r="D409" s="7">
        <v>5000</v>
      </c>
      <c r="E409" s="7">
        <f t="shared" si="214"/>
        <v>37710</v>
      </c>
      <c r="F409" s="56">
        <f t="shared" si="213"/>
        <v>54860</v>
      </c>
      <c r="G409" s="32"/>
      <c r="H409" s="7">
        <f t="shared" si="215"/>
        <v>17150</v>
      </c>
      <c r="I409" s="7">
        <f t="shared" si="216"/>
        <v>12150</v>
      </c>
      <c r="J409" s="40">
        <f t="shared" si="217"/>
        <v>3645</v>
      </c>
      <c r="K409" s="36">
        <f t="shared" si="218"/>
        <v>46355</v>
      </c>
      <c r="L409" s="44">
        <f t="shared" si="209"/>
        <v>8505</v>
      </c>
      <c r="M409" s="47">
        <f t="shared" si="210"/>
        <v>7897.5</v>
      </c>
      <c r="N409" s="53">
        <f t="shared" si="211"/>
        <v>50607.5</v>
      </c>
      <c r="O409" s="47">
        <f t="shared" si="212"/>
        <v>4252.5</v>
      </c>
    </row>
    <row r="410" spans="1:15" ht="15" customHeight="1" x14ac:dyDescent="0.2">
      <c r="A410" s="7">
        <v>18</v>
      </c>
      <c r="B410" s="7">
        <v>33010</v>
      </c>
      <c r="C410" s="8">
        <v>300</v>
      </c>
      <c r="D410" s="7">
        <v>5000</v>
      </c>
      <c r="E410" s="7">
        <f t="shared" si="214"/>
        <v>38010</v>
      </c>
      <c r="F410" s="56">
        <f t="shared" si="213"/>
        <v>55400</v>
      </c>
      <c r="G410" s="32"/>
      <c r="H410" s="7">
        <f t="shared" si="215"/>
        <v>17390</v>
      </c>
      <c r="I410" s="7">
        <f t="shared" si="216"/>
        <v>12390</v>
      </c>
      <c r="J410" s="40">
        <f t="shared" si="217"/>
        <v>3717</v>
      </c>
      <c r="K410" s="36">
        <f t="shared" si="218"/>
        <v>46727</v>
      </c>
      <c r="L410" s="44">
        <f t="shared" si="209"/>
        <v>8673</v>
      </c>
      <c r="M410" s="47">
        <f t="shared" si="210"/>
        <v>8053.5</v>
      </c>
      <c r="N410" s="53">
        <f t="shared" si="211"/>
        <v>51063.5</v>
      </c>
      <c r="O410" s="47">
        <f t="shared" si="212"/>
        <v>4336.5</v>
      </c>
    </row>
    <row r="411" spans="1:15" ht="15" customHeight="1" x14ac:dyDescent="0.2">
      <c r="A411" s="7">
        <v>19</v>
      </c>
      <c r="B411" s="7">
        <v>33310</v>
      </c>
      <c r="C411" s="8">
        <v>300</v>
      </c>
      <c r="D411" s="7">
        <v>5000</v>
      </c>
      <c r="E411" s="7">
        <f t="shared" si="214"/>
        <v>38310</v>
      </c>
      <c r="F411" s="56">
        <f t="shared" si="213"/>
        <v>55940</v>
      </c>
      <c r="G411" s="32"/>
      <c r="H411" s="7">
        <f t="shared" si="215"/>
        <v>17630</v>
      </c>
      <c r="I411" s="7">
        <f t="shared" si="216"/>
        <v>12630</v>
      </c>
      <c r="J411" s="40">
        <f t="shared" si="217"/>
        <v>3789</v>
      </c>
      <c r="K411" s="36">
        <f t="shared" si="218"/>
        <v>47099</v>
      </c>
      <c r="L411" s="44">
        <f t="shared" si="209"/>
        <v>8841</v>
      </c>
      <c r="M411" s="47">
        <f t="shared" si="210"/>
        <v>8209.5</v>
      </c>
      <c r="N411" s="53">
        <f t="shared" si="211"/>
        <v>51519.5</v>
      </c>
      <c r="O411" s="47">
        <f t="shared" si="212"/>
        <v>4420.5</v>
      </c>
    </row>
    <row r="412" spans="1:15" ht="15" customHeight="1" x14ac:dyDescent="0.2">
      <c r="A412" s="19"/>
    </row>
    <row r="413" spans="1:15" ht="15" customHeight="1" x14ac:dyDescent="0.2">
      <c r="A413" s="19"/>
    </row>
    <row r="414" spans="1:15" ht="15" customHeight="1" x14ac:dyDescent="0.2">
      <c r="A414" s="19"/>
    </row>
    <row r="415" spans="1:15" ht="15" customHeight="1" x14ac:dyDescent="0.2">
      <c r="A415" s="19"/>
    </row>
    <row r="416" spans="1:15" ht="15" customHeight="1" x14ac:dyDescent="0.2">
      <c r="A416" s="19"/>
    </row>
    <row r="417" spans="1:15" ht="15" customHeight="1" x14ac:dyDescent="0.2">
      <c r="A417" s="19"/>
    </row>
    <row r="418" spans="1:15" ht="15" customHeight="1" x14ac:dyDescent="0.2">
      <c r="A418" s="19"/>
    </row>
    <row r="419" spans="1:15" ht="15" customHeight="1" x14ac:dyDescent="0.2">
      <c r="A419" s="19"/>
    </row>
    <row r="420" spans="1:15" ht="15" customHeight="1" x14ac:dyDescent="0.2">
      <c r="A420" s="19"/>
    </row>
    <row r="421" spans="1:15" ht="15" customHeight="1" x14ac:dyDescent="0.2">
      <c r="A421" s="19"/>
    </row>
    <row r="422" spans="1:15" ht="15" customHeight="1" x14ac:dyDescent="0.2">
      <c r="A422" s="1" t="s">
        <v>35</v>
      </c>
      <c r="B422" s="2" t="s">
        <v>36</v>
      </c>
      <c r="D422" s="1" t="s">
        <v>112</v>
      </c>
      <c r="E422" s="1" t="s">
        <v>113</v>
      </c>
      <c r="J422" s="41"/>
      <c r="K422" s="37"/>
      <c r="L422" s="45"/>
    </row>
    <row r="423" spans="1:15" ht="15" customHeight="1" x14ac:dyDescent="0.2">
      <c r="A423" s="1"/>
      <c r="B423" s="2"/>
      <c r="D423" s="22" t="s">
        <v>106</v>
      </c>
      <c r="E423" s="22" t="s">
        <v>81</v>
      </c>
      <c r="J423" s="41"/>
      <c r="K423" s="37"/>
      <c r="L423" s="45"/>
    </row>
    <row r="424" spans="1:15" ht="42" customHeight="1" x14ac:dyDescent="0.25">
      <c r="A424" s="4" t="s">
        <v>2</v>
      </c>
      <c r="B424" s="5" t="s">
        <v>3</v>
      </c>
      <c r="C424" s="6" t="s">
        <v>4</v>
      </c>
      <c r="D424" s="6" t="s">
        <v>54</v>
      </c>
      <c r="E424" s="23" t="s">
        <v>55</v>
      </c>
      <c r="F424" s="55" t="s">
        <v>129</v>
      </c>
      <c r="G424" s="26" t="s">
        <v>122</v>
      </c>
      <c r="H424" s="23" t="s">
        <v>7</v>
      </c>
      <c r="I424" s="4" t="s">
        <v>57</v>
      </c>
      <c r="J424" s="12" t="s">
        <v>58</v>
      </c>
      <c r="K424" s="34" t="s">
        <v>121</v>
      </c>
      <c r="L424" s="43" t="s">
        <v>120</v>
      </c>
      <c r="M424" s="49" t="s">
        <v>126</v>
      </c>
      <c r="N424" s="52" t="s">
        <v>128</v>
      </c>
      <c r="O424" s="49" t="s">
        <v>127</v>
      </c>
    </row>
    <row r="425" spans="1:15" ht="15" customHeight="1" x14ac:dyDescent="0.2">
      <c r="A425" s="7">
        <v>12</v>
      </c>
      <c r="B425" s="7">
        <v>31260</v>
      </c>
      <c r="C425" s="8">
        <v>350</v>
      </c>
      <c r="D425" s="7">
        <v>5000</v>
      </c>
      <c r="E425" s="7">
        <f>B425+D425</f>
        <v>36260</v>
      </c>
      <c r="F425" s="56">
        <v>52250</v>
      </c>
      <c r="G425" s="32"/>
      <c r="H425" s="7">
        <f>F425-E425</f>
        <v>15990</v>
      </c>
      <c r="I425" s="7">
        <f>H425-5000</f>
        <v>10990</v>
      </c>
      <c r="J425" s="40">
        <f>I425*30%</f>
        <v>3297</v>
      </c>
      <c r="K425" s="36">
        <f>E425+5000+J425</f>
        <v>44557</v>
      </c>
      <c r="L425" s="44">
        <f>F425-K425</f>
        <v>7693</v>
      </c>
      <c r="M425" s="47">
        <f>$I425*65%</f>
        <v>7143.5</v>
      </c>
      <c r="N425" s="53">
        <f>$E425+5000+$M425</f>
        <v>48403.5</v>
      </c>
      <c r="O425" s="47">
        <f>$F425-$N425</f>
        <v>3846.5</v>
      </c>
    </row>
    <row r="426" spans="1:15" ht="15" customHeight="1" x14ac:dyDescent="0.2">
      <c r="A426" s="7">
        <v>13</v>
      </c>
      <c r="B426" s="7">
        <v>31610</v>
      </c>
      <c r="C426" s="8">
        <v>350</v>
      </c>
      <c r="D426" s="7">
        <v>5000</v>
      </c>
      <c r="E426" s="7">
        <f t="shared" ref="E426:E427" si="219">B426+D426</f>
        <v>36610</v>
      </c>
      <c r="F426" s="56">
        <f>F425+630</f>
        <v>52880</v>
      </c>
      <c r="G426" s="32"/>
      <c r="H426" s="7">
        <f t="shared" ref="H426:H427" si="220">F426-E426</f>
        <v>16270</v>
      </c>
      <c r="I426" s="7">
        <f t="shared" ref="I426:I427" si="221">H426-5000</f>
        <v>11270</v>
      </c>
      <c r="J426" s="40">
        <f t="shared" ref="J426:J427" si="222">I426*30%</f>
        <v>3381</v>
      </c>
      <c r="K426" s="36">
        <f t="shared" ref="K426:K427" si="223">E426+5000+J426</f>
        <v>44991</v>
      </c>
      <c r="L426" s="44">
        <f t="shared" ref="L426:L458" si="224">F426-K426</f>
        <v>7889</v>
      </c>
      <c r="M426" s="47">
        <f t="shared" ref="M426:M458" si="225">$I426*65%</f>
        <v>7325.5</v>
      </c>
      <c r="N426" s="53">
        <f t="shared" ref="N426:N458" si="226">$E426+5000+$M426</f>
        <v>48935.5</v>
      </c>
      <c r="O426" s="47">
        <f t="shared" ref="O426:O458" si="227">$F426-$N426</f>
        <v>3944.5</v>
      </c>
    </row>
    <row r="427" spans="1:15" ht="15" customHeight="1" x14ac:dyDescent="0.2">
      <c r="A427" s="7">
        <v>14</v>
      </c>
      <c r="B427" s="7">
        <v>31960</v>
      </c>
      <c r="C427" s="8">
        <v>350</v>
      </c>
      <c r="D427" s="7">
        <v>5000</v>
      </c>
      <c r="E427" s="7">
        <f t="shared" si="219"/>
        <v>36960</v>
      </c>
      <c r="F427" s="56">
        <f t="shared" ref="F427:F431" si="228">F426+630</f>
        <v>53510</v>
      </c>
      <c r="G427" s="32"/>
      <c r="H427" s="7">
        <f t="shared" si="220"/>
        <v>16550</v>
      </c>
      <c r="I427" s="7">
        <f t="shared" si="221"/>
        <v>11550</v>
      </c>
      <c r="J427" s="40">
        <f t="shared" si="222"/>
        <v>3465</v>
      </c>
      <c r="K427" s="36">
        <f t="shared" si="223"/>
        <v>45425</v>
      </c>
      <c r="L427" s="44">
        <f t="shared" si="224"/>
        <v>8085</v>
      </c>
      <c r="M427" s="47">
        <f t="shared" si="225"/>
        <v>7507.5</v>
      </c>
      <c r="N427" s="53">
        <f t="shared" si="226"/>
        <v>49467.5</v>
      </c>
      <c r="O427" s="47">
        <f t="shared" si="227"/>
        <v>4042.5</v>
      </c>
    </row>
    <row r="428" spans="1:15" ht="15" customHeight="1" x14ac:dyDescent="0.2">
      <c r="A428" s="7">
        <v>15</v>
      </c>
      <c r="B428" s="7">
        <v>32310</v>
      </c>
      <c r="C428" s="8">
        <v>350</v>
      </c>
      <c r="D428" s="7">
        <v>5000</v>
      </c>
      <c r="E428" s="7">
        <f t="shared" ref="E428:E443" si="229">B428+D428</f>
        <v>37310</v>
      </c>
      <c r="F428" s="56">
        <f t="shared" si="228"/>
        <v>54140</v>
      </c>
      <c r="G428" s="32"/>
      <c r="H428" s="7">
        <f t="shared" ref="H428:H443" si="230">F428-E428</f>
        <v>16830</v>
      </c>
      <c r="I428" s="7">
        <f t="shared" ref="I428:I443" si="231">H428-5000</f>
        <v>11830</v>
      </c>
      <c r="J428" s="40">
        <f t="shared" ref="J428:J443" si="232">I428*30%</f>
        <v>3549</v>
      </c>
      <c r="K428" s="36">
        <f t="shared" ref="K428:K443" si="233">E428+5000+J428</f>
        <v>45859</v>
      </c>
      <c r="L428" s="44">
        <f t="shared" si="224"/>
        <v>8281</v>
      </c>
      <c r="M428" s="47">
        <f t="shared" si="225"/>
        <v>7689.5</v>
      </c>
      <c r="N428" s="53">
        <f t="shared" si="226"/>
        <v>49999.5</v>
      </c>
      <c r="O428" s="47">
        <f t="shared" si="227"/>
        <v>4140.5</v>
      </c>
    </row>
    <row r="429" spans="1:15" ht="15" customHeight="1" x14ac:dyDescent="0.2">
      <c r="A429" s="7">
        <v>16</v>
      </c>
      <c r="B429" s="7">
        <v>32660</v>
      </c>
      <c r="C429" s="8">
        <v>350</v>
      </c>
      <c r="D429" s="7">
        <v>5000</v>
      </c>
      <c r="E429" s="7">
        <f t="shared" si="229"/>
        <v>37660</v>
      </c>
      <c r="F429" s="56">
        <f t="shared" si="228"/>
        <v>54770</v>
      </c>
      <c r="G429" s="32"/>
      <c r="H429" s="7">
        <f t="shared" si="230"/>
        <v>17110</v>
      </c>
      <c r="I429" s="7">
        <f t="shared" si="231"/>
        <v>12110</v>
      </c>
      <c r="J429" s="40">
        <f t="shared" si="232"/>
        <v>3633</v>
      </c>
      <c r="K429" s="36">
        <f t="shared" si="233"/>
        <v>46293</v>
      </c>
      <c r="L429" s="44">
        <f t="shared" si="224"/>
        <v>8477</v>
      </c>
      <c r="M429" s="47">
        <f t="shared" si="225"/>
        <v>7871.5</v>
      </c>
      <c r="N429" s="53">
        <f t="shared" si="226"/>
        <v>50531.5</v>
      </c>
      <c r="O429" s="47">
        <f t="shared" si="227"/>
        <v>4238.5</v>
      </c>
    </row>
    <row r="430" spans="1:15" ht="15" customHeight="1" x14ac:dyDescent="0.2">
      <c r="A430" s="7">
        <v>17</v>
      </c>
      <c r="B430" s="7">
        <v>33010</v>
      </c>
      <c r="C430" s="8">
        <v>350</v>
      </c>
      <c r="D430" s="7">
        <v>5000</v>
      </c>
      <c r="E430" s="7">
        <f t="shared" si="229"/>
        <v>38010</v>
      </c>
      <c r="F430" s="56">
        <f t="shared" si="228"/>
        <v>55400</v>
      </c>
      <c r="G430" s="32"/>
      <c r="H430" s="7">
        <f t="shared" si="230"/>
        <v>17390</v>
      </c>
      <c r="I430" s="7">
        <f t="shared" si="231"/>
        <v>12390</v>
      </c>
      <c r="J430" s="40">
        <f t="shared" si="232"/>
        <v>3717</v>
      </c>
      <c r="K430" s="36">
        <f t="shared" si="233"/>
        <v>46727</v>
      </c>
      <c r="L430" s="44">
        <f t="shared" si="224"/>
        <v>8673</v>
      </c>
      <c r="M430" s="47">
        <f t="shared" si="225"/>
        <v>8053.5</v>
      </c>
      <c r="N430" s="53">
        <f t="shared" si="226"/>
        <v>51063.5</v>
      </c>
      <c r="O430" s="47">
        <f t="shared" si="227"/>
        <v>4336.5</v>
      </c>
    </row>
    <row r="431" spans="1:15" ht="15" customHeight="1" x14ac:dyDescent="0.2">
      <c r="A431" s="7">
        <v>18</v>
      </c>
      <c r="B431" s="7">
        <v>33360</v>
      </c>
      <c r="C431" s="8">
        <v>495</v>
      </c>
      <c r="D431" s="7">
        <v>5000</v>
      </c>
      <c r="E431" s="7">
        <f t="shared" si="229"/>
        <v>38360</v>
      </c>
      <c r="F431" s="56">
        <f t="shared" si="228"/>
        <v>56030</v>
      </c>
      <c r="G431" s="32"/>
      <c r="H431" s="7">
        <f t="shared" si="230"/>
        <v>17670</v>
      </c>
      <c r="I431" s="7">
        <f t="shared" si="231"/>
        <v>12670</v>
      </c>
      <c r="J431" s="40">
        <f t="shared" si="232"/>
        <v>3801</v>
      </c>
      <c r="K431" s="36">
        <f t="shared" si="233"/>
        <v>47161</v>
      </c>
      <c r="L431" s="44">
        <f t="shared" si="224"/>
        <v>8869</v>
      </c>
      <c r="M431" s="47">
        <f t="shared" si="225"/>
        <v>8235.5</v>
      </c>
      <c r="N431" s="53">
        <f t="shared" si="226"/>
        <v>51595.5</v>
      </c>
      <c r="O431" s="47">
        <f t="shared" si="227"/>
        <v>4434.5</v>
      </c>
    </row>
    <row r="432" spans="1:15" ht="15" customHeight="1" x14ac:dyDescent="0.2">
      <c r="A432" s="7">
        <v>19</v>
      </c>
      <c r="B432" s="7">
        <v>33855</v>
      </c>
      <c r="C432" s="8">
        <v>495</v>
      </c>
      <c r="D432" s="7">
        <v>5000</v>
      </c>
      <c r="E432" s="7">
        <f t="shared" si="229"/>
        <v>38855</v>
      </c>
      <c r="F432" s="56">
        <f>F431+890</f>
        <v>56920</v>
      </c>
      <c r="G432" s="32"/>
      <c r="H432" s="7">
        <f t="shared" si="230"/>
        <v>18065</v>
      </c>
      <c r="I432" s="7">
        <f t="shared" si="231"/>
        <v>13065</v>
      </c>
      <c r="J432" s="40">
        <f t="shared" si="232"/>
        <v>3919.5</v>
      </c>
      <c r="K432" s="36">
        <f t="shared" si="233"/>
        <v>47774.5</v>
      </c>
      <c r="L432" s="44">
        <f t="shared" si="224"/>
        <v>9145.5</v>
      </c>
      <c r="M432" s="47">
        <f t="shared" si="225"/>
        <v>8492.25</v>
      </c>
      <c r="N432" s="53">
        <f t="shared" si="226"/>
        <v>52347.25</v>
      </c>
      <c r="O432" s="47">
        <f t="shared" si="227"/>
        <v>4572.75</v>
      </c>
    </row>
    <row r="433" spans="1:15" ht="15" customHeight="1" x14ac:dyDescent="0.2">
      <c r="A433" s="7">
        <v>20</v>
      </c>
      <c r="B433" s="7">
        <v>34350</v>
      </c>
      <c r="C433" s="8">
        <v>495</v>
      </c>
      <c r="D433" s="7">
        <v>5000</v>
      </c>
      <c r="E433" s="7">
        <f t="shared" si="229"/>
        <v>39350</v>
      </c>
      <c r="F433" s="56">
        <f t="shared" ref="F433:F458" si="234">F432+890</f>
        <v>57810</v>
      </c>
      <c r="G433" s="32"/>
      <c r="H433" s="7">
        <f t="shared" si="230"/>
        <v>18460</v>
      </c>
      <c r="I433" s="7">
        <f t="shared" si="231"/>
        <v>13460</v>
      </c>
      <c r="J433" s="40">
        <f t="shared" si="232"/>
        <v>4038</v>
      </c>
      <c r="K433" s="36">
        <f t="shared" si="233"/>
        <v>48388</v>
      </c>
      <c r="L433" s="44">
        <f t="shared" si="224"/>
        <v>9422</v>
      </c>
      <c r="M433" s="47">
        <f t="shared" si="225"/>
        <v>8749</v>
      </c>
      <c r="N433" s="53">
        <f t="shared" si="226"/>
        <v>53099</v>
      </c>
      <c r="O433" s="47">
        <f t="shared" si="227"/>
        <v>4711</v>
      </c>
    </row>
    <row r="434" spans="1:15" ht="15" customHeight="1" x14ac:dyDescent="0.2">
      <c r="A434" s="7">
        <v>21</v>
      </c>
      <c r="B434" s="7">
        <v>34845</v>
      </c>
      <c r="C434" s="8">
        <v>495</v>
      </c>
      <c r="D434" s="7">
        <v>5000</v>
      </c>
      <c r="E434" s="7">
        <f t="shared" si="229"/>
        <v>39845</v>
      </c>
      <c r="F434" s="56">
        <f t="shared" si="234"/>
        <v>58700</v>
      </c>
      <c r="G434" s="32"/>
      <c r="H434" s="7">
        <f t="shared" si="230"/>
        <v>18855</v>
      </c>
      <c r="I434" s="7">
        <f t="shared" si="231"/>
        <v>13855</v>
      </c>
      <c r="J434" s="40">
        <f t="shared" si="232"/>
        <v>4156.5</v>
      </c>
      <c r="K434" s="36">
        <f t="shared" si="233"/>
        <v>49001.5</v>
      </c>
      <c r="L434" s="44">
        <f t="shared" si="224"/>
        <v>9698.5</v>
      </c>
      <c r="M434" s="47">
        <f t="shared" si="225"/>
        <v>9005.75</v>
      </c>
      <c r="N434" s="53">
        <f t="shared" si="226"/>
        <v>53850.75</v>
      </c>
      <c r="O434" s="47">
        <f t="shared" si="227"/>
        <v>4849.25</v>
      </c>
    </row>
    <row r="435" spans="1:15" ht="15" customHeight="1" x14ac:dyDescent="0.2">
      <c r="A435" s="7">
        <v>22</v>
      </c>
      <c r="B435" s="7">
        <v>35340</v>
      </c>
      <c r="C435" s="8">
        <v>495</v>
      </c>
      <c r="D435" s="7">
        <v>5000</v>
      </c>
      <c r="E435" s="7">
        <f t="shared" si="229"/>
        <v>40340</v>
      </c>
      <c r="F435" s="56">
        <f t="shared" si="234"/>
        <v>59590</v>
      </c>
      <c r="G435" s="32"/>
      <c r="H435" s="7">
        <f t="shared" si="230"/>
        <v>19250</v>
      </c>
      <c r="I435" s="7">
        <f t="shared" si="231"/>
        <v>14250</v>
      </c>
      <c r="J435" s="40">
        <f t="shared" si="232"/>
        <v>4275</v>
      </c>
      <c r="K435" s="36">
        <f t="shared" si="233"/>
        <v>49615</v>
      </c>
      <c r="L435" s="44">
        <f t="shared" si="224"/>
        <v>9975</v>
      </c>
      <c r="M435" s="47">
        <f t="shared" si="225"/>
        <v>9262.5</v>
      </c>
      <c r="N435" s="53">
        <f t="shared" si="226"/>
        <v>54602.5</v>
      </c>
      <c r="O435" s="47">
        <f t="shared" si="227"/>
        <v>4987.5</v>
      </c>
    </row>
    <row r="436" spans="1:15" ht="15" customHeight="1" x14ac:dyDescent="0.2">
      <c r="A436" s="7">
        <v>23</v>
      </c>
      <c r="B436" s="7">
        <v>35835</v>
      </c>
      <c r="C436" s="8">
        <v>495</v>
      </c>
      <c r="D436" s="7">
        <v>5000</v>
      </c>
      <c r="E436" s="7">
        <f t="shared" si="229"/>
        <v>40835</v>
      </c>
      <c r="F436" s="56">
        <f t="shared" si="234"/>
        <v>60480</v>
      </c>
      <c r="G436" s="32"/>
      <c r="H436" s="7">
        <f t="shared" si="230"/>
        <v>19645</v>
      </c>
      <c r="I436" s="7">
        <f t="shared" si="231"/>
        <v>14645</v>
      </c>
      <c r="J436" s="40">
        <f t="shared" si="232"/>
        <v>4393.5</v>
      </c>
      <c r="K436" s="36">
        <f t="shared" si="233"/>
        <v>50228.5</v>
      </c>
      <c r="L436" s="44">
        <f t="shared" si="224"/>
        <v>10251.5</v>
      </c>
      <c r="M436" s="47">
        <f t="shared" si="225"/>
        <v>9519.25</v>
      </c>
      <c r="N436" s="53">
        <f t="shared" si="226"/>
        <v>55354.25</v>
      </c>
      <c r="O436" s="47">
        <f t="shared" si="227"/>
        <v>5125.75</v>
      </c>
    </row>
    <row r="437" spans="1:15" ht="15" customHeight="1" x14ac:dyDescent="0.2">
      <c r="A437" s="7">
        <v>24</v>
      </c>
      <c r="B437" s="7">
        <v>36330</v>
      </c>
      <c r="C437" s="8">
        <v>495</v>
      </c>
      <c r="D437" s="7">
        <v>5000</v>
      </c>
      <c r="E437" s="7">
        <f t="shared" si="229"/>
        <v>41330</v>
      </c>
      <c r="F437" s="56">
        <f t="shared" si="234"/>
        <v>61370</v>
      </c>
      <c r="G437" s="32"/>
      <c r="H437" s="7">
        <f t="shared" si="230"/>
        <v>20040</v>
      </c>
      <c r="I437" s="7">
        <f t="shared" si="231"/>
        <v>15040</v>
      </c>
      <c r="J437" s="40">
        <f t="shared" si="232"/>
        <v>4512</v>
      </c>
      <c r="K437" s="36">
        <f t="shared" si="233"/>
        <v>50842</v>
      </c>
      <c r="L437" s="44">
        <f t="shared" si="224"/>
        <v>10528</v>
      </c>
      <c r="M437" s="47">
        <f t="shared" si="225"/>
        <v>9776</v>
      </c>
      <c r="N437" s="53">
        <f t="shared" si="226"/>
        <v>56106</v>
      </c>
      <c r="O437" s="47">
        <f t="shared" si="227"/>
        <v>5264</v>
      </c>
    </row>
    <row r="438" spans="1:15" ht="15" customHeight="1" x14ac:dyDescent="0.2">
      <c r="A438" s="7">
        <v>25</v>
      </c>
      <c r="B438" s="7">
        <v>36825</v>
      </c>
      <c r="C438" s="8">
        <v>495</v>
      </c>
      <c r="D438" s="7">
        <v>5000</v>
      </c>
      <c r="E438" s="7">
        <f t="shared" si="229"/>
        <v>41825</v>
      </c>
      <c r="F438" s="56">
        <f t="shared" si="234"/>
        <v>62260</v>
      </c>
      <c r="G438" s="32"/>
      <c r="H438" s="7">
        <f t="shared" si="230"/>
        <v>20435</v>
      </c>
      <c r="I438" s="7">
        <f t="shared" si="231"/>
        <v>15435</v>
      </c>
      <c r="J438" s="40">
        <f t="shared" si="232"/>
        <v>4630.5</v>
      </c>
      <c r="K438" s="36">
        <f t="shared" si="233"/>
        <v>51455.5</v>
      </c>
      <c r="L438" s="44">
        <f t="shared" si="224"/>
        <v>10804.5</v>
      </c>
      <c r="M438" s="47">
        <f t="shared" si="225"/>
        <v>10032.75</v>
      </c>
      <c r="N438" s="53">
        <f t="shared" si="226"/>
        <v>56857.75</v>
      </c>
      <c r="O438" s="47">
        <f t="shared" si="227"/>
        <v>5402.25</v>
      </c>
    </row>
    <row r="439" spans="1:15" ht="15" customHeight="1" x14ac:dyDescent="0.2">
      <c r="A439" s="7">
        <v>26</v>
      </c>
      <c r="B439" s="7">
        <v>37320</v>
      </c>
      <c r="C439" s="8">
        <v>495</v>
      </c>
      <c r="D439" s="7">
        <v>5000</v>
      </c>
      <c r="E439" s="7">
        <f t="shared" si="229"/>
        <v>42320</v>
      </c>
      <c r="F439" s="56">
        <f t="shared" si="234"/>
        <v>63150</v>
      </c>
      <c r="G439" s="32"/>
      <c r="H439" s="7">
        <f t="shared" si="230"/>
        <v>20830</v>
      </c>
      <c r="I439" s="7">
        <f t="shared" si="231"/>
        <v>15830</v>
      </c>
      <c r="J439" s="40">
        <f t="shared" si="232"/>
        <v>4749</v>
      </c>
      <c r="K439" s="36">
        <f t="shared" si="233"/>
        <v>52069</v>
      </c>
      <c r="L439" s="44">
        <f t="shared" si="224"/>
        <v>11081</v>
      </c>
      <c r="M439" s="47">
        <f t="shared" si="225"/>
        <v>10289.5</v>
      </c>
      <c r="N439" s="53">
        <f t="shared" si="226"/>
        <v>57609.5</v>
      </c>
      <c r="O439" s="47">
        <f t="shared" si="227"/>
        <v>5540.5</v>
      </c>
    </row>
    <row r="440" spans="1:15" ht="15" customHeight="1" x14ac:dyDescent="0.2">
      <c r="A440" s="7">
        <v>27</v>
      </c>
      <c r="B440" s="7">
        <v>37815</v>
      </c>
      <c r="C440" s="8">
        <v>495</v>
      </c>
      <c r="D440" s="7">
        <v>5000</v>
      </c>
      <c r="E440" s="7">
        <f t="shared" si="229"/>
        <v>42815</v>
      </c>
      <c r="F440" s="56">
        <f t="shared" si="234"/>
        <v>64040</v>
      </c>
      <c r="G440" s="32"/>
      <c r="H440" s="7">
        <f t="shared" si="230"/>
        <v>21225</v>
      </c>
      <c r="I440" s="7">
        <f t="shared" si="231"/>
        <v>16225</v>
      </c>
      <c r="J440" s="40">
        <f t="shared" si="232"/>
        <v>4867.5</v>
      </c>
      <c r="K440" s="36">
        <f t="shared" si="233"/>
        <v>52682.5</v>
      </c>
      <c r="L440" s="44">
        <f t="shared" si="224"/>
        <v>11357.5</v>
      </c>
      <c r="M440" s="47">
        <f t="shared" si="225"/>
        <v>10546.25</v>
      </c>
      <c r="N440" s="53">
        <f t="shared" si="226"/>
        <v>58361.25</v>
      </c>
      <c r="O440" s="47">
        <f t="shared" si="227"/>
        <v>5678.75</v>
      </c>
    </row>
    <row r="441" spans="1:15" ht="15" customHeight="1" x14ac:dyDescent="0.2">
      <c r="A441" s="7">
        <v>28</v>
      </c>
      <c r="B441" s="7">
        <v>38310</v>
      </c>
      <c r="C441" s="8">
        <v>495</v>
      </c>
      <c r="D441" s="7">
        <v>5000</v>
      </c>
      <c r="E441" s="7">
        <f t="shared" si="229"/>
        <v>43310</v>
      </c>
      <c r="F441" s="56">
        <f t="shared" si="234"/>
        <v>64930</v>
      </c>
      <c r="G441" s="32"/>
      <c r="H441" s="7">
        <f t="shared" si="230"/>
        <v>21620</v>
      </c>
      <c r="I441" s="7">
        <f t="shared" si="231"/>
        <v>16620</v>
      </c>
      <c r="J441" s="40">
        <f t="shared" si="232"/>
        <v>4986</v>
      </c>
      <c r="K441" s="36">
        <f t="shared" si="233"/>
        <v>53296</v>
      </c>
      <c r="L441" s="44">
        <f t="shared" si="224"/>
        <v>11634</v>
      </c>
      <c r="M441" s="47">
        <f t="shared" si="225"/>
        <v>10803</v>
      </c>
      <c r="N441" s="53">
        <f t="shared" si="226"/>
        <v>59113</v>
      </c>
      <c r="O441" s="47">
        <f t="shared" si="227"/>
        <v>5817</v>
      </c>
    </row>
    <row r="442" spans="1:15" ht="15" customHeight="1" x14ac:dyDescent="0.2">
      <c r="A442" s="7">
        <v>29</v>
      </c>
      <c r="B442" s="7">
        <v>38805</v>
      </c>
      <c r="C442" s="8">
        <v>495</v>
      </c>
      <c r="D442" s="7">
        <v>5000</v>
      </c>
      <c r="E442" s="7">
        <f t="shared" si="229"/>
        <v>43805</v>
      </c>
      <c r="F442" s="56">
        <f t="shared" si="234"/>
        <v>65820</v>
      </c>
      <c r="G442" s="32"/>
      <c r="H442" s="7">
        <f t="shared" si="230"/>
        <v>22015</v>
      </c>
      <c r="I442" s="7">
        <f t="shared" si="231"/>
        <v>17015</v>
      </c>
      <c r="J442" s="40">
        <f t="shared" si="232"/>
        <v>5104.5</v>
      </c>
      <c r="K442" s="36">
        <f t="shared" si="233"/>
        <v>53909.5</v>
      </c>
      <c r="L442" s="44">
        <f t="shared" si="224"/>
        <v>11910.5</v>
      </c>
      <c r="M442" s="47">
        <f t="shared" si="225"/>
        <v>11059.75</v>
      </c>
      <c r="N442" s="53">
        <f t="shared" si="226"/>
        <v>59864.75</v>
      </c>
      <c r="O442" s="47">
        <f t="shared" si="227"/>
        <v>5955.25</v>
      </c>
    </row>
    <row r="443" spans="1:15" ht="15" customHeight="1" x14ac:dyDescent="0.2">
      <c r="A443" s="7">
        <v>30</v>
      </c>
      <c r="B443" s="7">
        <v>39300</v>
      </c>
      <c r="C443" s="8">
        <v>495</v>
      </c>
      <c r="D443" s="7">
        <v>5000</v>
      </c>
      <c r="E443" s="7">
        <f t="shared" si="229"/>
        <v>44300</v>
      </c>
      <c r="F443" s="56">
        <f t="shared" si="234"/>
        <v>66710</v>
      </c>
      <c r="G443" s="32"/>
      <c r="H443" s="7">
        <f t="shared" si="230"/>
        <v>22410</v>
      </c>
      <c r="I443" s="7">
        <f t="shared" si="231"/>
        <v>17410</v>
      </c>
      <c r="J443" s="40">
        <f t="shared" si="232"/>
        <v>5223</v>
      </c>
      <c r="K443" s="36">
        <f t="shared" si="233"/>
        <v>54523</v>
      </c>
      <c r="L443" s="44">
        <f t="shared" si="224"/>
        <v>12187</v>
      </c>
      <c r="M443" s="47">
        <f t="shared" si="225"/>
        <v>11316.5</v>
      </c>
      <c r="N443" s="53">
        <f t="shared" si="226"/>
        <v>60616.5</v>
      </c>
      <c r="O443" s="47">
        <f t="shared" si="227"/>
        <v>6093.5</v>
      </c>
    </row>
    <row r="444" spans="1:15" ht="15" customHeight="1" x14ac:dyDescent="0.2">
      <c r="A444" s="7">
        <v>31</v>
      </c>
      <c r="B444" s="7">
        <v>39795</v>
      </c>
      <c r="C444" s="8">
        <v>495</v>
      </c>
      <c r="D444" s="7">
        <v>5000</v>
      </c>
      <c r="E444" s="7">
        <f t="shared" ref="E444:E455" si="235">B444+D444</f>
        <v>44795</v>
      </c>
      <c r="F444" s="56">
        <f t="shared" si="234"/>
        <v>67600</v>
      </c>
      <c r="G444" s="32"/>
      <c r="H444" s="7">
        <f t="shared" ref="H444:H458" si="236">F444-E444</f>
        <v>22805</v>
      </c>
      <c r="I444" s="7">
        <f t="shared" ref="I444:I458" si="237">H444-5000</f>
        <v>17805</v>
      </c>
      <c r="J444" s="40">
        <f t="shared" ref="J444:J458" si="238">I444*30%</f>
        <v>5341.5</v>
      </c>
      <c r="K444" s="36">
        <f t="shared" ref="K444:K458" si="239">E444+5000+J444</f>
        <v>55136.5</v>
      </c>
      <c r="L444" s="44">
        <f t="shared" si="224"/>
        <v>12463.5</v>
      </c>
      <c r="M444" s="47">
        <f t="shared" si="225"/>
        <v>11573.25</v>
      </c>
      <c r="N444" s="53">
        <f t="shared" si="226"/>
        <v>61368.25</v>
      </c>
      <c r="O444" s="47">
        <f t="shared" si="227"/>
        <v>6231.75</v>
      </c>
    </row>
    <row r="445" spans="1:15" ht="15" customHeight="1" x14ac:dyDescent="0.2">
      <c r="A445" s="7">
        <v>32</v>
      </c>
      <c r="B445" s="7">
        <v>40290</v>
      </c>
      <c r="C445" s="8">
        <v>495</v>
      </c>
      <c r="D445" s="7">
        <v>5000</v>
      </c>
      <c r="E445" s="7">
        <f t="shared" si="235"/>
        <v>45290</v>
      </c>
      <c r="F445" s="56">
        <f t="shared" si="234"/>
        <v>68490</v>
      </c>
      <c r="G445" s="32"/>
      <c r="H445" s="7">
        <f t="shared" si="236"/>
        <v>23200</v>
      </c>
      <c r="I445" s="7">
        <f t="shared" si="237"/>
        <v>18200</v>
      </c>
      <c r="J445" s="40">
        <f t="shared" si="238"/>
        <v>5460</v>
      </c>
      <c r="K445" s="36">
        <f t="shared" si="239"/>
        <v>55750</v>
      </c>
      <c r="L445" s="44">
        <f t="shared" si="224"/>
        <v>12740</v>
      </c>
      <c r="M445" s="47">
        <f t="shared" si="225"/>
        <v>11830</v>
      </c>
      <c r="N445" s="53">
        <f t="shared" si="226"/>
        <v>62120</v>
      </c>
      <c r="O445" s="47">
        <f t="shared" si="227"/>
        <v>6370</v>
      </c>
    </row>
    <row r="446" spans="1:15" ht="15" customHeight="1" x14ac:dyDescent="0.2">
      <c r="A446" s="7">
        <v>33</v>
      </c>
      <c r="B446" s="7">
        <v>40785</v>
      </c>
      <c r="C446" s="8">
        <v>495</v>
      </c>
      <c r="D446" s="7">
        <v>5000</v>
      </c>
      <c r="E446" s="7">
        <f t="shared" si="235"/>
        <v>45785</v>
      </c>
      <c r="F446" s="56">
        <f t="shared" si="234"/>
        <v>69380</v>
      </c>
      <c r="G446" s="32"/>
      <c r="H446" s="7">
        <f t="shared" si="236"/>
        <v>23595</v>
      </c>
      <c r="I446" s="7">
        <f t="shared" si="237"/>
        <v>18595</v>
      </c>
      <c r="J446" s="40">
        <f t="shared" si="238"/>
        <v>5578.5</v>
      </c>
      <c r="K446" s="36">
        <f t="shared" si="239"/>
        <v>56363.5</v>
      </c>
      <c r="L446" s="44">
        <f t="shared" si="224"/>
        <v>13016.5</v>
      </c>
      <c r="M446" s="47">
        <f t="shared" si="225"/>
        <v>12086.75</v>
      </c>
      <c r="N446" s="53">
        <f t="shared" si="226"/>
        <v>62871.75</v>
      </c>
      <c r="O446" s="47">
        <f t="shared" si="227"/>
        <v>6508.25</v>
      </c>
    </row>
    <row r="447" spans="1:15" ht="15" customHeight="1" x14ac:dyDescent="0.2">
      <c r="A447" s="7">
        <v>34</v>
      </c>
      <c r="B447" s="7">
        <v>41280</v>
      </c>
      <c r="C447" s="8">
        <v>495</v>
      </c>
      <c r="D447" s="7">
        <v>5000</v>
      </c>
      <c r="E447" s="7">
        <f t="shared" si="235"/>
        <v>46280</v>
      </c>
      <c r="F447" s="56">
        <f t="shared" si="234"/>
        <v>70270</v>
      </c>
      <c r="G447" s="32"/>
      <c r="H447" s="7">
        <f t="shared" si="236"/>
        <v>23990</v>
      </c>
      <c r="I447" s="7">
        <f t="shared" si="237"/>
        <v>18990</v>
      </c>
      <c r="J447" s="40">
        <f t="shared" si="238"/>
        <v>5697</v>
      </c>
      <c r="K447" s="36">
        <f t="shared" si="239"/>
        <v>56977</v>
      </c>
      <c r="L447" s="44">
        <f t="shared" si="224"/>
        <v>13293</v>
      </c>
      <c r="M447" s="47">
        <f t="shared" si="225"/>
        <v>12343.5</v>
      </c>
      <c r="N447" s="53">
        <f t="shared" si="226"/>
        <v>63623.5</v>
      </c>
      <c r="O447" s="47">
        <f t="shared" si="227"/>
        <v>6646.5</v>
      </c>
    </row>
    <row r="448" spans="1:15" ht="15" customHeight="1" x14ac:dyDescent="0.2">
      <c r="A448" s="7">
        <v>35</v>
      </c>
      <c r="B448" s="7">
        <v>41775</v>
      </c>
      <c r="C448" s="8">
        <v>495</v>
      </c>
      <c r="D448" s="7">
        <v>5000</v>
      </c>
      <c r="E448" s="7">
        <f t="shared" si="235"/>
        <v>46775</v>
      </c>
      <c r="F448" s="56">
        <f t="shared" si="234"/>
        <v>71160</v>
      </c>
      <c r="G448" s="32"/>
      <c r="H448" s="7">
        <f t="shared" si="236"/>
        <v>24385</v>
      </c>
      <c r="I448" s="7">
        <f t="shared" si="237"/>
        <v>19385</v>
      </c>
      <c r="J448" s="40">
        <f t="shared" si="238"/>
        <v>5815.5</v>
      </c>
      <c r="K448" s="36">
        <f t="shared" si="239"/>
        <v>57590.5</v>
      </c>
      <c r="L448" s="44">
        <f t="shared" si="224"/>
        <v>13569.5</v>
      </c>
      <c r="M448" s="47">
        <f t="shared" si="225"/>
        <v>12600.25</v>
      </c>
      <c r="N448" s="53">
        <f t="shared" si="226"/>
        <v>64375.25</v>
      </c>
      <c r="O448" s="47">
        <f t="shared" si="227"/>
        <v>6784.75</v>
      </c>
    </row>
    <row r="449" spans="1:15" ht="15" customHeight="1" x14ac:dyDescent="0.2">
      <c r="A449" s="7">
        <v>36</v>
      </c>
      <c r="B449" s="7">
        <v>42270</v>
      </c>
      <c r="C449" s="8">
        <v>495</v>
      </c>
      <c r="D449" s="7">
        <v>5000</v>
      </c>
      <c r="E449" s="7">
        <f t="shared" si="235"/>
        <v>47270</v>
      </c>
      <c r="F449" s="56">
        <f t="shared" si="234"/>
        <v>72050</v>
      </c>
      <c r="G449" s="32"/>
      <c r="H449" s="7">
        <f t="shared" si="236"/>
        <v>24780</v>
      </c>
      <c r="I449" s="7">
        <f t="shared" si="237"/>
        <v>19780</v>
      </c>
      <c r="J449" s="40">
        <f t="shared" si="238"/>
        <v>5934</v>
      </c>
      <c r="K449" s="36">
        <f t="shared" si="239"/>
        <v>58204</v>
      </c>
      <c r="L449" s="44">
        <f t="shared" si="224"/>
        <v>13846</v>
      </c>
      <c r="M449" s="47">
        <f t="shared" si="225"/>
        <v>12857</v>
      </c>
      <c r="N449" s="53">
        <f t="shared" si="226"/>
        <v>65127</v>
      </c>
      <c r="O449" s="47">
        <f t="shared" si="227"/>
        <v>6923</v>
      </c>
    </row>
    <row r="450" spans="1:15" ht="15" customHeight="1" x14ac:dyDescent="0.2">
      <c r="A450" s="7">
        <v>37</v>
      </c>
      <c r="B450" s="7">
        <v>42765</v>
      </c>
      <c r="C450" s="8">
        <v>495</v>
      </c>
      <c r="D450" s="7">
        <v>5000</v>
      </c>
      <c r="E450" s="7">
        <f t="shared" si="235"/>
        <v>47765</v>
      </c>
      <c r="F450" s="56">
        <f t="shared" si="234"/>
        <v>72940</v>
      </c>
      <c r="G450" s="32"/>
      <c r="H450" s="7">
        <f t="shared" si="236"/>
        <v>25175</v>
      </c>
      <c r="I450" s="7">
        <f t="shared" si="237"/>
        <v>20175</v>
      </c>
      <c r="J450" s="40">
        <f t="shared" si="238"/>
        <v>6052.5</v>
      </c>
      <c r="K450" s="36">
        <f t="shared" si="239"/>
        <v>58817.5</v>
      </c>
      <c r="L450" s="44">
        <f t="shared" si="224"/>
        <v>14122.5</v>
      </c>
      <c r="M450" s="47">
        <f t="shared" si="225"/>
        <v>13113.75</v>
      </c>
      <c r="N450" s="53">
        <f t="shared" si="226"/>
        <v>65878.75</v>
      </c>
      <c r="O450" s="47">
        <f t="shared" si="227"/>
        <v>7061.25</v>
      </c>
    </row>
    <row r="451" spans="1:15" ht="15" customHeight="1" x14ac:dyDescent="0.2">
      <c r="A451" s="7">
        <v>38</v>
      </c>
      <c r="B451" s="7">
        <v>43260</v>
      </c>
      <c r="C451" s="8">
        <v>495</v>
      </c>
      <c r="D451" s="7">
        <v>5000</v>
      </c>
      <c r="E451" s="7">
        <f t="shared" si="235"/>
        <v>48260</v>
      </c>
      <c r="F451" s="56">
        <f t="shared" si="234"/>
        <v>73830</v>
      </c>
      <c r="G451" s="32"/>
      <c r="H451" s="7">
        <f t="shared" si="236"/>
        <v>25570</v>
      </c>
      <c r="I451" s="7">
        <f t="shared" si="237"/>
        <v>20570</v>
      </c>
      <c r="J451" s="40">
        <f t="shared" si="238"/>
        <v>6171</v>
      </c>
      <c r="K451" s="36">
        <f t="shared" si="239"/>
        <v>59431</v>
      </c>
      <c r="L451" s="44">
        <f t="shared" si="224"/>
        <v>14399</v>
      </c>
      <c r="M451" s="47">
        <f t="shared" si="225"/>
        <v>13370.5</v>
      </c>
      <c r="N451" s="53">
        <f t="shared" si="226"/>
        <v>66630.5</v>
      </c>
      <c r="O451" s="47">
        <f t="shared" si="227"/>
        <v>7199.5</v>
      </c>
    </row>
    <row r="452" spans="1:15" ht="15" customHeight="1" x14ac:dyDescent="0.2">
      <c r="A452" s="7">
        <v>39</v>
      </c>
      <c r="B452" s="7">
        <v>43755</v>
      </c>
      <c r="C452" s="8">
        <v>495</v>
      </c>
      <c r="D452" s="7">
        <v>5000</v>
      </c>
      <c r="E452" s="7">
        <f t="shared" si="235"/>
        <v>48755</v>
      </c>
      <c r="F452" s="56">
        <f t="shared" si="234"/>
        <v>74720</v>
      </c>
      <c r="G452" s="32"/>
      <c r="H452" s="7">
        <f t="shared" si="236"/>
        <v>25965</v>
      </c>
      <c r="I452" s="7">
        <f t="shared" si="237"/>
        <v>20965</v>
      </c>
      <c r="J452" s="40">
        <f t="shared" si="238"/>
        <v>6289.5</v>
      </c>
      <c r="K452" s="36">
        <f t="shared" si="239"/>
        <v>60044.5</v>
      </c>
      <c r="L452" s="44">
        <f t="shared" si="224"/>
        <v>14675.5</v>
      </c>
      <c r="M452" s="47">
        <f t="shared" si="225"/>
        <v>13627.25</v>
      </c>
      <c r="N452" s="53">
        <f t="shared" si="226"/>
        <v>67382.25</v>
      </c>
      <c r="O452" s="47">
        <f t="shared" si="227"/>
        <v>7337.75</v>
      </c>
    </row>
    <row r="453" spans="1:15" ht="15" customHeight="1" x14ac:dyDescent="0.2">
      <c r="A453" s="7">
        <v>40</v>
      </c>
      <c r="B453" s="7">
        <v>44250</v>
      </c>
      <c r="C453" s="8">
        <v>495</v>
      </c>
      <c r="D453" s="7">
        <v>5000</v>
      </c>
      <c r="E453" s="7">
        <f t="shared" si="235"/>
        <v>49250</v>
      </c>
      <c r="F453" s="56">
        <f t="shared" si="234"/>
        <v>75610</v>
      </c>
      <c r="G453" s="32"/>
      <c r="H453" s="7">
        <f t="shared" si="236"/>
        <v>26360</v>
      </c>
      <c r="I453" s="7">
        <f t="shared" si="237"/>
        <v>21360</v>
      </c>
      <c r="J453" s="40">
        <f t="shared" si="238"/>
        <v>6408</v>
      </c>
      <c r="K453" s="36">
        <f t="shared" si="239"/>
        <v>60658</v>
      </c>
      <c r="L453" s="44">
        <f t="shared" si="224"/>
        <v>14952</v>
      </c>
      <c r="M453" s="47">
        <f t="shared" si="225"/>
        <v>13884</v>
      </c>
      <c r="N453" s="53">
        <f t="shared" si="226"/>
        <v>68134</v>
      </c>
      <c r="O453" s="47">
        <f t="shared" si="227"/>
        <v>7476</v>
      </c>
    </row>
    <row r="454" spans="1:15" ht="15" customHeight="1" x14ac:dyDescent="0.2">
      <c r="A454" s="7">
        <v>41</v>
      </c>
      <c r="B454" s="7">
        <v>44745</v>
      </c>
      <c r="C454" s="8">
        <v>495</v>
      </c>
      <c r="D454" s="7">
        <v>5000</v>
      </c>
      <c r="E454" s="7">
        <f t="shared" si="235"/>
        <v>49745</v>
      </c>
      <c r="F454" s="56">
        <f t="shared" si="234"/>
        <v>76500</v>
      </c>
      <c r="G454" s="32"/>
      <c r="H454" s="7">
        <f t="shared" si="236"/>
        <v>26755</v>
      </c>
      <c r="I454" s="7">
        <f t="shared" si="237"/>
        <v>21755</v>
      </c>
      <c r="J454" s="40">
        <f t="shared" si="238"/>
        <v>6526.5</v>
      </c>
      <c r="K454" s="36">
        <f t="shared" si="239"/>
        <v>61271.5</v>
      </c>
      <c r="L454" s="44">
        <f t="shared" si="224"/>
        <v>15228.5</v>
      </c>
      <c r="M454" s="47">
        <f t="shared" si="225"/>
        <v>14140.75</v>
      </c>
      <c r="N454" s="53">
        <f t="shared" si="226"/>
        <v>68885.75</v>
      </c>
      <c r="O454" s="47">
        <f t="shared" si="227"/>
        <v>7614.25</v>
      </c>
    </row>
    <row r="455" spans="1:15" ht="15" customHeight="1" x14ac:dyDescent="0.2">
      <c r="A455" s="7">
        <v>42</v>
      </c>
      <c r="B455" s="7">
        <v>45240</v>
      </c>
      <c r="C455" s="8">
        <v>495</v>
      </c>
      <c r="D455" s="7">
        <v>5000</v>
      </c>
      <c r="E455" s="7">
        <f t="shared" si="235"/>
        <v>50240</v>
      </c>
      <c r="F455" s="56">
        <f t="shared" si="234"/>
        <v>77390</v>
      </c>
      <c r="G455" s="32"/>
      <c r="H455" s="7">
        <f t="shared" si="236"/>
        <v>27150</v>
      </c>
      <c r="I455" s="7">
        <f t="shared" si="237"/>
        <v>22150</v>
      </c>
      <c r="J455" s="40">
        <f t="shared" si="238"/>
        <v>6645</v>
      </c>
      <c r="K455" s="36">
        <f t="shared" si="239"/>
        <v>61885</v>
      </c>
      <c r="L455" s="44">
        <f t="shared" si="224"/>
        <v>15505</v>
      </c>
      <c r="M455" s="47">
        <f t="shared" si="225"/>
        <v>14397.5</v>
      </c>
      <c r="N455" s="53">
        <f t="shared" si="226"/>
        <v>69637.5</v>
      </c>
      <c r="O455" s="47">
        <f t="shared" si="227"/>
        <v>7752.5</v>
      </c>
    </row>
    <row r="456" spans="1:15" ht="15" customHeight="1" x14ac:dyDescent="0.2">
      <c r="A456" s="7">
        <v>43</v>
      </c>
      <c r="B456" s="7">
        <v>45735</v>
      </c>
      <c r="C456" s="8">
        <v>495</v>
      </c>
      <c r="D456" s="7">
        <v>5000</v>
      </c>
      <c r="E456" s="7">
        <f t="shared" ref="E456:E458" si="240">B456+D456</f>
        <v>50735</v>
      </c>
      <c r="F456" s="56">
        <f t="shared" si="234"/>
        <v>78280</v>
      </c>
      <c r="G456" s="32"/>
      <c r="H456" s="7">
        <f t="shared" si="236"/>
        <v>27545</v>
      </c>
      <c r="I456" s="7">
        <f t="shared" si="237"/>
        <v>22545</v>
      </c>
      <c r="J456" s="40">
        <f t="shared" si="238"/>
        <v>6763.5</v>
      </c>
      <c r="K456" s="36">
        <f t="shared" si="239"/>
        <v>62498.5</v>
      </c>
      <c r="L456" s="44">
        <f t="shared" si="224"/>
        <v>15781.5</v>
      </c>
      <c r="M456" s="47">
        <f t="shared" si="225"/>
        <v>14654.25</v>
      </c>
      <c r="N456" s="53">
        <f t="shared" si="226"/>
        <v>70389.25</v>
      </c>
      <c r="O456" s="47">
        <f t="shared" si="227"/>
        <v>7890.75</v>
      </c>
    </row>
    <row r="457" spans="1:15" ht="15" customHeight="1" x14ac:dyDescent="0.2">
      <c r="A457" s="7">
        <v>44</v>
      </c>
      <c r="B457" s="7">
        <v>46230</v>
      </c>
      <c r="C457" s="8">
        <v>495</v>
      </c>
      <c r="D457" s="7">
        <v>5000</v>
      </c>
      <c r="E457" s="7">
        <f t="shared" si="240"/>
        <v>51230</v>
      </c>
      <c r="F457" s="56">
        <f t="shared" si="234"/>
        <v>79170</v>
      </c>
      <c r="G457" s="32"/>
      <c r="H457" s="7">
        <f t="shared" si="236"/>
        <v>27940</v>
      </c>
      <c r="I457" s="7">
        <f t="shared" si="237"/>
        <v>22940</v>
      </c>
      <c r="J457" s="40">
        <f t="shared" si="238"/>
        <v>6882</v>
      </c>
      <c r="K457" s="36">
        <f t="shared" si="239"/>
        <v>63112</v>
      </c>
      <c r="L457" s="44">
        <f t="shared" si="224"/>
        <v>16058</v>
      </c>
      <c r="M457" s="47">
        <f t="shared" si="225"/>
        <v>14911</v>
      </c>
      <c r="N457" s="53">
        <f t="shared" si="226"/>
        <v>71141</v>
      </c>
      <c r="O457" s="47">
        <f t="shared" si="227"/>
        <v>8029</v>
      </c>
    </row>
    <row r="458" spans="1:15" ht="15" customHeight="1" x14ac:dyDescent="0.2">
      <c r="A458" s="7">
        <v>45</v>
      </c>
      <c r="B458" s="7">
        <v>46725</v>
      </c>
      <c r="C458" s="8">
        <v>495</v>
      </c>
      <c r="D458" s="7">
        <v>5000</v>
      </c>
      <c r="E458" s="7">
        <f t="shared" si="240"/>
        <v>51725</v>
      </c>
      <c r="F458" s="56">
        <f t="shared" si="234"/>
        <v>80060</v>
      </c>
      <c r="G458" s="32"/>
      <c r="H458" s="7">
        <f t="shared" si="236"/>
        <v>28335</v>
      </c>
      <c r="I458" s="7">
        <f t="shared" si="237"/>
        <v>23335</v>
      </c>
      <c r="J458" s="40">
        <f t="shared" si="238"/>
        <v>7000.5</v>
      </c>
      <c r="K458" s="36">
        <f t="shared" si="239"/>
        <v>63725.5</v>
      </c>
      <c r="L458" s="44">
        <f t="shared" si="224"/>
        <v>16334.5</v>
      </c>
      <c r="M458" s="47">
        <f t="shared" si="225"/>
        <v>15167.75</v>
      </c>
      <c r="N458" s="53">
        <f t="shared" si="226"/>
        <v>71892.75</v>
      </c>
      <c r="O458" s="47">
        <f t="shared" si="227"/>
        <v>8167.25</v>
      </c>
    </row>
    <row r="459" spans="1:15" ht="15" customHeight="1" x14ac:dyDescent="0.2">
      <c r="A459" s="20"/>
    </row>
    <row r="460" spans="1:15" ht="15" customHeight="1" x14ac:dyDescent="0.2">
      <c r="A460" s="20"/>
    </row>
    <row r="461" spans="1:15" ht="15" customHeight="1" x14ac:dyDescent="0.2">
      <c r="A461" s="20"/>
    </row>
    <row r="462" spans="1:15" ht="15" customHeight="1" x14ac:dyDescent="0.2">
      <c r="A462" s="20"/>
    </row>
    <row r="463" spans="1:15" ht="15" customHeight="1" x14ac:dyDescent="0.2">
      <c r="A463" s="1" t="s">
        <v>37</v>
      </c>
      <c r="B463" s="2" t="s">
        <v>38</v>
      </c>
      <c r="D463" s="1" t="s">
        <v>114</v>
      </c>
      <c r="E463" s="1" t="s">
        <v>115</v>
      </c>
      <c r="J463" s="41"/>
      <c r="K463" s="37"/>
      <c r="L463" s="45"/>
    </row>
    <row r="464" spans="1:15" ht="15" customHeight="1" x14ac:dyDescent="0.2">
      <c r="A464" s="1"/>
      <c r="B464" s="2"/>
      <c r="D464" s="22" t="s">
        <v>103</v>
      </c>
      <c r="E464" s="22" t="s">
        <v>82</v>
      </c>
      <c r="J464" s="41"/>
      <c r="K464" s="37"/>
      <c r="L464" s="45"/>
    </row>
    <row r="465" spans="1:15" ht="43.5" customHeight="1" x14ac:dyDescent="0.25">
      <c r="A465" s="4" t="s">
        <v>2</v>
      </c>
      <c r="B465" s="5" t="s">
        <v>3</v>
      </c>
      <c r="C465" s="6" t="s">
        <v>4</v>
      </c>
      <c r="D465" s="6" t="s">
        <v>54</v>
      </c>
      <c r="E465" s="23" t="s">
        <v>55</v>
      </c>
      <c r="F465" s="55" t="s">
        <v>129</v>
      </c>
      <c r="G465" s="26" t="s">
        <v>122</v>
      </c>
      <c r="H465" s="23" t="s">
        <v>7</v>
      </c>
      <c r="I465" s="4" t="s">
        <v>57</v>
      </c>
      <c r="J465" s="12" t="s">
        <v>58</v>
      </c>
      <c r="K465" s="34" t="s">
        <v>121</v>
      </c>
      <c r="L465" s="43" t="s">
        <v>120</v>
      </c>
      <c r="M465" s="49" t="s">
        <v>126</v>
      </c>
      <c r="N465" s="52" t="s">
        <v>128</v>
      </c>
      <c r="O465" s="49" t="s">
        <v>127</v>
      </c>
    </row>
    <row r="466" spans="1:15" ht="15" customHeight="1" x14ac:dyDescent="0.2">
      <c r="A466" s="7">
        <v>22</v>
      </c>
      <c r="B466" s="7">
        <v>32320</v>
      </c>
      <c r="C466" s="8">
        <v>330</v>
      </c>
      <c r="D466" s="7">
        <v>5000</v>
      </c>
      <c r="E466" s="7">
        <f>B466+D466</f>
        <v>37320</v>
      </c>
      <c r="F466" s="56">
        <v>54170</v>
      </c>
      <c r="G466" s="32"/>
      <c r="H466" s="7">
        <f>F466-E466</f>
        <v>16850</v>
      </c>
      <c r="I466" s="7">
        <f>H466-5000</f>
        <v>11850</v>
      </c>
      <c r="J466" s="40">
        <f>I466*30%</f>
        <v>3555</v>
      </c>
      <c r="K466" s="36">
        <f>E466+5000+J466</f>
        <v>45875</v>
      </c>
      <c r="L466" s="44">
        <f>F466-K466</f>
        <v>8295</v>
      </c>
      <c r="M466" s="47">
        <f>$I466*65%</f>
        <v>7702.5</v>
      </c>
      <c r="N466" s="53">
        <f>$E466+5000+$M466</f>
        <v>50022.5</v>
      </c>
      <c r="O466" s="47">
        <f>$F466-$N466</f>
        <v>4147.5</v>
      </c>
    </row>
    <row r="467" spans="1:15" ht="15" customHeight="1" x14ac:dyDescent="0.2">
      <c r="A467" s="7">
        <v>23</v>
      </c>
      <c r="B467" s="7">
        <v>32650</v>
      </c>
      <c r="C467" s="8">
        <v>330</v>
      </c>
      <c r="D467" s="7">
        <v>5000</v>
      </c>
      <c r="E467" s="7">
        <f t="shared" ref="E467:E468" si="241">B467+D467</f>
        <v>37650</v>
      </c>
      <c r="F467" s="56">
        <f>F466+590</f>
        <v>54760</v>
      </c>
      <c r="G467" s="32"/>
      <c r="H467" s="7">
        <f t="shared" ref="H467:H468" si="242">F467-E467</f>
        <v>17110</v>
      </c>
      <c r="I467" s="7">
        <f t="shared" ref="I467:I468" si="243">H467-5000</f>
        <v>12110</v>
      </c>
      <c r="J467" s="40">
        <f t="shared" ref="J467:J468" si="244">I467*30%</f>
        <v>3633</v>
      </c>
      <c r="K467" s="36">
        <f t="shared" ref="K467:K468" si="245">E467+5000+J467</f>
        <v>46283</v>
      </c>
      <c r="L467" s="44">
        <f t="shared" ref="L467:L487" si="246">F467-K467</f>
        <v>8477</v>
      </c>
      <c r="M467" s="47">
        <f t="shared" ref="M467:M487" si="247">$I467*65%</f>
        <v>7871.5</v>
      </c>
      <c r="N467" s="53">
        <f t="shared" ref="N467:N487" si="248">$E467+5000+$M467</f>
        <v>50521.5</v>
      </c>
      <c r="O467" s="47">
        <f t="shared" ref="O467:O487" si="249">$F467-$N467</f>
        <v>4238.5</v>
      </c>
    </row>
    <row r="468" spans="1:15" ht="15" customHeight="1" x14ac:dyDescent="0.2">
      <c r="A468" s="7">
        <v>24</v>
      </c>
      <c r="B468" s="7">
        <v>32980</v>
      </c>
      <c r="C468" s="8">
        <v>330</v>
      </c>
      <c r="D468" s="7">
        <v>5000</v>
      </c>
      <c r="E468" s="7">
        <f t="shared" si="241"/>
        <v>37980</v>
      </c>
      <c r="F468" s="56">
        <f t="shared" ref="F468:F475" si="250">F467+590</f>
        <v>55350</v>
      </c>
      <c r="G468" s="32"/>
      <c r="H468" s="7">
        <f t="shared" si="242"/>
        <v>17370</v>
      </c>
      <c r="I468" s="7">
        <f t="shared" si="243"/>
        <v>12370</v>
      </c>
      <c r="J468" s="40">
        <f t="shared" si="244"/>
        <v>3711</v>
      </c>
      <c r="K468" s="36">
        <f t="shared" si="245"/>
        <v>46691</v>
      </c>
      <c r="L468" s="44">
        <f t="shared" si="246"/>
        <v>8659</v>
      </c>
      <c r="M468" s="47">
        <f t="shared" si="247"/>
        <v>8040.5</v>
      </c>
      <c r="N468" s="53">
        <f t="shared" si="248"/>
        <v>51020.5</v>
      </c>
      <c r="O468" s="47">
        <f t="shared" si="249"/>
        <v>4329.5</v>
      </c>
    </row>
    <row r="469" spans="1:15" ht="15" customHeight="1" x14ac:dyDescent="0.2">
      <c r="A469" s="7">
        <v>25</v>
      </c>
      <c r="B469" s="7">
        <v>33310</v>
      </c>
      <c r="C469" s="8">
        <v>330</v>
      </c>
      <c r="D469" s="7">
        <v>5000</v>
      </c>
      <c r="E469" s="7">
        <f t="shared" ref="E469:E487" si="251">B469+D469</f>
        <v>38310</v>
      </c>
      <c r="F469" s="56">
        <f t="shared" si="250"/>
        <v>55940</v>
      </c>
      <c r="G469" s="32"/>
      <c r="H469" s="7">
        <f t="shared" ref="H469:H487" si="252">F469-E469</f>
        <v>17630</v>
      </c>
      <c r="I469" s="7">
        <f t="shared" ref="I469:I487" si="253">H469-5000</f>
        <v>12630</v>
      </c>
      <c r="J469" s="40">
        <f t="shared" ref="J469:J487" si="254">I469*30%</f>
        <v>3789</v>
      </c>
      <c r="K469" s="36">
        <f t="shared" ref="K469:K487" si="255">E469+5000+J469</f>
        <v>47099</v>
      </c>
      <c r="L469" s="44">
        <f t="shared" si="246"/>
        <v>8841</v>
      </c>
      <c r="M469" s="47">
        <f t="shared" si="247"/>
        <v>8209.5</v>
      </c>
      <c r="N469" s="53">
        <f t="shared" si="248"/>
        <v>51519.5</v>
      </c>
      <c r="O469" s="47">
        <f t="shared" si="249"/>
        <v>4420.5</v>
      </c>
    </row>
    <row r="470" spans="1:15" ht="15" customHeight="1" x14ac:dyDescent="0.2">
      <c r="A470" s="7">
        <v>26</v>
      </c>
      <c r="B470" s="7">
        <v>33640</v>
      </c>
      <c r="C470" s="8">
        <v>330</v>
      </c>
      <c r="D470" s="7">
        <v>5000</v>
      </c>
      <c r="E470" s="7">
        <f t="shared" si="251"/>
        <v>38640</v>
      </c>
      <c r="F470" s="56">
        <f t="shared" si="250"/>
        <v>56530</v>
      </c>
      <c r="G470" s="32"/>
      <c r="H470" s="7">
        <f t="shared" si="252"/>
        <v>17890</v>
      </c>
      <c r="I470" s="7">
        <f t="shared" si="253"/>
        <v>12890</v>
      </c>
      <c r="J470" s="40">
        <f t="shared" si="254"/>
        <v>3867</v>
      </c>
      <c r="K470" s="36">
        <f t="shared" si="255"/>
        <v>47507</v>
      </c>
      <c r="L470" s="44">
        <f t="shared" si="246"/>
        <v>9023</v>
      </c>
      <c r="M470" s="47">
        <f t="shared" si="247"/>
        <v>8378.5</v>
      </c>
      <c r="N470" s="53">
        <f t="shared" si="248"/>
        <v>52018.5</v>
      </c>
      <c r="O470" s="47">
        <f t="shared" si="249"/>
        <v>4511.5</v>
      </c>
    </row>
    <row r="471" spans="1:15" ht="15" customHeight="1" x14ac:dyDescent="0.2">
      <c r="A471" s="7">
        <v>27</v>
      </c>
      <c r="B471" s="7">
        <v>33970</v>
      </c>
      <c r="C471" s="8">
        <v>330</v>
      </c>
      <c r="D471" s="7">
        <v>5000</v>
      </c>
      <c r="E471" s="7">
        <f t="shared" si="251"/>
        <v>38970</v>
      </c>
      <c r="F471" s="56">
        <f t="shared" si="250"/>
        <v>57120</v>
      </c>
      <c r="G471" s="32"/>
      <c r="H471" s="7">
        <f t="shared" si="252"/>
        <v>18150</v>
      </c>
      <c r="I471" s="7">
        <f t="shared" si="253"/>
        <v>13150</v>
      </c>
      <c r="J471" s="40">
        <f t="shared" si="254"/>
        <v>3945</v>
      </c>
      <c r="K471" s="36">
        <f t="shared" si="255"/>
        <v>47915</v>
      </c>
      <c r="L471" s="44">
        <f t="shared" si="246"/>
        <v>9205</v>
      </c>
      <c r="M471" s="47">
        <f t="shared" si="247"/>
        <v>8547.5</v>
      </c>
      <c r="N471" s="53">
        <f t="shared" si="248"/>
        <v>52517.5</v>
      </c>
      <c r="O471" s="47">
        <f t="shared" si="249"/>
        <v>4602.5</v>
      </c>
    </row>
    <row r="472" spans="1:15" ht="15" customHeight="1" x14ac:dyDescent="0.2">
      <c r="A472" s="7">
        <v>28</v>
      </c>
      <c r="B472" s="7">
        <v>34300</v>
      </c>
      <c r="C472" s="8">
        <v>330</v>
      </c>
      <c r="D472" s="7">
        <v>5000</v>
      </c>
      <c r="E472" s="7">
        <f t="shared" si="251"/>
        <v>39300</v>
      </c>
      <c r="F472" s="56">
        <f t="shared" si="250"/>
        <v>57710</v>
      </c>
      <c r="G472" s="32"/>
      <c r="H472" s="7">
        <f t="shared" si="252"/>
        <v>18410</v>
      </c>
      <c r="I472" s="7">
        <f t="shared" si="253"/>
        <v>13410</v>
      </c>
      <c r="J472" s="40">
        <f t="shared" si="254"/>
        <v>4023</v>
      </c>
      <c r="K472" s="36">
        <f t="shared" si="255"/>
        <v>48323</v>
      </c>
      <c r="L472" s="44">
        <f t="shared" si="246"/>
        <v>9387</v>
      </c>
      <c r="M472" s="47">
        <f t="shared" si="247"/>
        <v>8716.5</v>
      </c>
      <c r="N472" s="53">
        <f t="shared" si="248"/>
        <v>53016.5</v>
      </c>
      <c r="O472" s="47">
        <f t="shared" si="249"/>
        <v>4693.5</v>
      </c>
    </row>
    <row r="473" spans="1:15" ht="15" customHeight="1" x14ac:dyDescent="0.2">
      <c r="A473" s="7">
        <v>29</v>
      </c>
      <c r="B473" s="7">
        <v>34630</v>
      </c>
      <c r="C473" s="8">
        <v>330</v>
      </c>
      <c r="D473" s="7">
        <v>5000</v>
      </c>
      <c r="E473" s="7">
        <f t="shared" si="251"/>
        <v>39630</v>
      </c>
      <c r="F473" s="56">
        <f t="shared" si="250"/>
        <v>58300</v>
      </c>
      <c r="G473" s="32"/>
      <c r="H473" s="7">
        <f t="shared" si="252"/>
        <v>18670</v>
      </c>
      <c r="I473" s="7">
        <f t="shared" si="253"/>
        <v>13670</v>
      </c>
      <c r="J473" s="40">
        <f t="shared" si="254"/>
        <v>4101</v>
      </c>
      <c r="K473" s="36">
        <f t="shared" si="255"/>
        <v>48731</v>
      </c>
      <c r="L473" s="44">
        <f t="shared" si="246"/>
        <v>9569</v>
      </c>
      <c r="M473" s="47">
        <f t="shared" si="247"/>
        <v>8885.5</v>
      </c>
      <c r="N473" s="53">
        <f t="shared" si="248"/>
        <v>53515.5</v>
      </c>
      <c r="O473" s="47">
        <f t="shared" si="249"/>
        <v>4784.5</v>
      </c>
    </row>
    <row r="474" spans="1:15" ht="15" customHeight="1" x14ac:dyDescent="0.2">
      <c r="A474" s="7">
        <v>30</v>
      </c>
      <c r="B474" s="7">
        <v>34960</v>
      </c>
      <c r="C474" s="8">
        <v>330</v>
      </c>
      <c r="D474" s="7">
        <v>5000</v>
      </c>
      <c r="E474" s="7">
        <f t="shared" si="251"/>
        <v>39960</v>
      </c>
      <c r="F474" s="56">
        <f t="shared" si="250"/>
        <v>58890</v>
      </c>
      <c r="G474" s="32"/>
      <c r="H474" s="7">
        <f t="shared" si="252"/>
        <v>18930</v>
      </c>
      <c r="I474" s="7">
        <f t="shared" si="253"/>
        <v>13930</v>
      </c>
      <c r="J474" s="40">
        <f t="shared" si="254"/>
        <v>4179</v>
      </c>
      <c r="K474" s="36">
        <f t="shared" si="255"/>
        <v>49139</v>
      </c>
      <c r="L474" s="44">
        <f t="shared" si="246"/>
        <v>9751</v>
      </c>
      <c r="M474" s="47">
        <f t="shared" si="247"/>
        <v>9054.5</v>
      </c>
      <c r="N474" s="53">
        <f t="shared" si="248"/>
        <v>54014.5</v>
      </c>
      <c r="O474" s="47">
        <f t="shared" si="249"/>
        <v>4875.5</v>
      </c>
    </row>
    <row r="475" spans="1:15" ht="15" customHeight="1" x14ac:dyDescent="0.2">
      <c r="A475" s="7">
        <v>31</v>
      </c>
      <c r="B475" s="7">
        <v>35290</v>
      </c>
      <c r="C475" s="8">
        <v>350</v>
      </c>
      <c r="D475" s="7">
        <v>5000</v>
      </c>
      <c r="E475" s="7">
        <f t="shared" si="251"/>
        <v>40290</v>
      </c>
      <c r="F475" s="56">
        <f t="shared" si="250"/>
        <v>59480</v>
      </c>
      <c r="G475" s="32"/>
      <c r="H475" s="7">
        <f t="shared" si="252"/>
        <v>19190</v>
      </c>
      <c r="I475" s="7">
        <f t="shared" si="253"/>
        <v>14190</v>
      </c>
      <c r="J475" s="40">
        <f t="shared" si="254"/>
        <v>4257</v>
      </c>
      <c r="K475" s="36">
        <f t="shared" si="255"/>
        <v>49547</v>
      </c>
      <c r="L475" s="44">
        <f t="shared" si="246"/>
        <v>9933</v>
      </c>
      <c r="M475" s="47">
        <f t="shared" si="247"/>
        <v>9223.5</v>
      </c>
      <c r="N475" s="53">
        <f t="shared" si="248"/>
        <v>54513.5</v>
      </c>
      <c r="O475" s="47">
        <f t="shared" si="249"/>
        <v>4966.5</v>
      </c>
    </row>
    <row r="476" spans="1:15" ht="15" customHeight="1" x14ac:dyDescent="0.2">
      <c r="A476" s="7">
        <v>32</v>
      </c>
      <c r="B476" s="7">
        <v>35640</v>
      </c>
      <c r="C476" s="8">
        <v>350</v>
      </c>
      <c r="D476" s="7">
        <v>5000</v>
      </c>
      <c r="E476" s="7">
        <f t="shared" si="251"/>
        <v>40640</v>
      </c>
      <c r="F476" s="56">
        <f>F475+630</f>
        <v>60110</v>
      </c>
      <c r="G476" s="32"/>
      <c r="H476" s="7">
        <f t="shared" si="252"/>
        <v>19470</v>
      </c>
      <c r="I476" s="7">
        <f t="shared" si="253"/>
        <v>14470</v>
      </c>
      <c r="J476" s="40">
        <f t="shared" si="254"/>
        <v>4341</v>
      </c>
      <c r="K476" s="36">
        <f t="shared" si="255"/>
        <v>49981</v>
      </c>
      <c r="L476" s="44">
        <f t="shared" si="246"/>
        <v>10129</v>
      </c>
      <c r="M476" s="47">
        <f t="shared" si="247"/>
        <v>9405.5</v>
      </c>
      <c r="N476" s="53">
        <f t="shared" si="248"/>
        <v>55045.5</v>
      </c>
      <c r="O476" s="47">
        <f t="shared" si="249"/>
        <v>5064.5</v>
      </c>
    </row>
    <row r="477" spans="1:15" ht="15" customHeight="1" x14ac:dyDescent="0.2">
      <c r="A477" s="7">
        <v>33</v>
      </c>
      <c r="B477" s="7">
        <v>35990</v>
      </c>
      <c r="C477" s="8">
        <v>350</v>
      </c>
      <c r="D477" s="7">
        <v>5000</v>
      </c>
      <c r="E477" s="7">
        <f t="shared" si="251"/>
        <v>40990</v>
      </c>
      <c r="F477" s="56">
        <f t="shared" ref="F477:F487" si="256">F476+630</f>
        <v>60740</v>
      </c>
      <c r="G477" s="32"/>
      <c r="H477" s="7">
        <f t="shared" si="252"/>
        <v>19750</v>
      </c>
      <c r="I477" s="7">
        <f t="shared" si="253"/>
        <v>14750</v>
      </c>
      <c r="J477" s="40">
        <f t="shared" si="254"/>
        <v>4425</v>
      </c>
      <c r="K477" s="36">
        <f t="shared" si="255"/>
        <v>50415</v>
      </c>
      <c r="L477" s="44">
        <f t="shared" si="246"/>
        <v>10325</v>
      </c>
      <c r="M477" s="47">
        <f t="shared" si="247"/>
        <v>9587.5</v>
      </c>
      <c r="N477" s="53">
        <f t="shared" si="248"/>
        <v>55577.5</v>
      </c>
      <c r="O477" s="47">
        <f t="shared" si="249"/>
        <v>5162.5</v>
      </c>
    </row>
    <row r="478" spans="1:15" ht="15" customHeight="1" x14ac:dyDescent="0.2">
      <c r="A478" s="7">
        <v>34</v>
      </c>
      <c r="B478" s="7">
        <v>36340</v>
      </c>
      <c r="C478" s="8">
        <v>350</v>
      </c>
      <c r="D478" s="7">
        <v>5000</v>
      </c>
      <c r="E478" s="7">
        <f t="shared" si="251"/>
        <v>41340</v>
      </c>
      <c r="F478" s="56">
        <f t="shared" si="256"/>
        <v>61370</v>
      </c>
      <c r="G478" s="32"/>
      <c r="H478" s="7">
        <f t="shared" si="252"/>
        <v>20030</v>
      </c>
      <c r="I478" s="7">
        <f t="shared" si="253"/>
        <v>15030</v>
      </c>
      <c r="J478" s="40">
        <f t="shared" si="254"/>
        <v>4509</v>
      </c>
      <c r="K478" s="36">
        <f t="shared" si="255"/>
        <v>50849</v>
      </c>
      <c r="L478" s="44">
        <f t="shared" si="246"/>
        <v>10521</v>
      </c>
      <c r="M478" s="47">
        <f t="shared" si="247"/>
        <v>9769.5</v>
      </c>
      <c r="N478" s="53">
        <f t="shared" si="248"/>
        <v>56109.5</v>
      </c>
      <c r="O478" s="47">
        <f t="shared" si="249"/>
        <v>5260.5</v>
      </c>
    </row>
    <row r="479" spans="1:15" ht="15" customHeight="1" x14ac:dyDescent="0.2">
      <c r="A479" s="7">
        <v>35</v>
      </c>
      <c r="B479" s="7">
        <v>36690</v>
      </c>
      <c r="C479" s="8">
        <v>350</v>
      </c>
      <c r="D479" s="7">
        <v>5000</v>
      </c>
      <c r="E479" s="7">
        <f t="shared" si="251"/>
        <v>41690</v>
      </c>
      <c r="F479" s="56">
        <f t="shared" si="256"/>
        <v>62000</v>
      </c>
      <c r="G479" s="32"/>
      <c r="H479" s="7">
        <f t="shared" si="252"/>
        <v>20310</v>
      </c>
      <c r="I479" s="7">
        <f t="shared" si="253"/>
        <v>15310</v>
      </c>
      <c r="J479" s="40">
        <f t="shared" si="254"/>
        <v>4593</v>
      </c>
      <c r="K479" s="36">
        <f t="shared" si="255"/>
        <v>51283</v>
      </c>
      <c r="L479" s="44">
        <f t="shared" si="246"/>
        <v>10717</v>
      </c>
      <c r="M479" s="47">
        <f t="shared" si="247"/>
        <v>9951.5</v>
      </c>
      <c r="N479" s="53">
        <f t="shared" si="248"/>
        <v>56641.5</v>
      </c>
      <c r="O479" s="47">
        <f t="shared" si="249"/>
        <v>5358.5</v>
      </c>
    </row>
    <row r="480" spans="1:15" ht="15" customHeight="1" x14ac:dyDescent="0.2">
      <c r="A480" s="7">
        <v>36</v>
      </c>
      <c r="B480" s="7">
        <v>37040</v>
      </c>
      <c r="C480" s="8">
        <v>350</v>
      </c>
      <c r="D480" s="7">
        <v>5000</v>
      </c>
      <c r="E480" s="7">
        <f t="shared" si="251"/>
        <v>42040</v>
      </c>
      <c r="F480" s="56">
        <f t="shared" si="256"/>
        <v>62630</v>
      </c>
      <c r="G480" s="32"/>
      <c r="H480" s="7">
        <f t="shared" si="252"/>
        <v>20590</v>
      </c>
      <c r="I480" s="7">
        <f t="shared" si="253"/>
        <v>15590</v>
      </c>
      <c r="J480" s="40">
        <f t="shared" si="254"/>
        <v>4677</v>
      </c>
      <c r="K480" s="36">
        <f t="shared" si="255"/>
        <v>51717</v>
      </c>
      <c r="L480" s="44">
        <f t="shared" si="246"/>
        <v>10913</v>
      </c>
      <c r="M480" s="47">
        <f t="shared" si="247"/>
        <v>10133.5</v>
      </c>
      <c r="N480" s="53">
        <f t="shared" si="248"/>
        <v>57173.5</v>
      </c>
      <c r="O480" s="47">
        <f t="shared" si="249"/>
        <v>5456.5</v>
      </c>
    </row>
    <row r="481" spans="1:15" ht="15" customHeight="1" x14ac:dyDescent="0.2">
      <c r="A481" s="7">
        <v>37</v>
      </c>
      <c r="B481" s="7">
        <v>37390</v>
      </c>
      <c r="C481" s="8">
        <v>350</v>
      </c>
      <c r="D481" s="7">
        <v>5000</v>
      </c>
      <c r="E481" s="7">
        <f t="shared" si="251"/>
        <v>42390</v>
      </c>
      <c r="F481" s="56">
        <f t="shared" si="256"/>
        <v>63260</v>
      </c>
      <c r="G481" s="32"/>
      <c r="H481" s="7">
        <f t="shared" si="252"/>
        <v>20870</v>
      </c>
      <c r="I481" s="7">
        <f t="shared" si="253"/>
        <v>15870</v>
      </c>
      <c r="J481" s="40">
        <f t="shared" si="254"/>
        <v>4761</v>
      </c>
      <c r="K481" s="36">
        <f t="shared" si="255"/>
        <v>52151</v>
      </c>
      <c r="L481" s="44">
        <f t="shared" si="246"/>
        <v>11109</v>
      </c>
      <c r="M481" s="47">
        <f t="shared" si="247"/>
        <v>10315.5</v>
      </c>
      <c r="N481" s="53">
        <f t="shared" si="248"/>
        <v>57705.5</v>
      </c>
      <c r="O481" s="47">
        <f t="shared" si="249"/>
        <v>5554.5</v>
      </c>
    </row>
    <row r="482" spans="1:15" ht="15" customHeight="1" x14ac:dyDescent="0.2">
      <c r="A482" s="7">
        <v>38</v>
      </c>
      <c r="B482" s="7">
        <v>37740</v>
      </c>
      <c r="C482" s="8">
        <v>350</v>
      </c>
      <c r="D482" s="7">
        <v>5000</v>
      </c>
      <c r="E482" s="7">
        <f t="shared" si="251"/>
        <v>42740</v>
      </c>
      <c r="F482" s="56">
        <f t="shared" si="256"/>
        <v>63890</v>
      </c>
      <c r="G482" s="32"/>
      <c r="H482" s="7">
        <f t="shared" si="252"/>
        <v>21150</v>
      </c>
      <c r="I482" s="7">
        <f t="shared" si="253"/>
        <v>16150</v>
      </c>
      <c r="J482" s="40">
        <f t="shared" si="254"/>
        <v>4845</v>
      </c>
      <c r="K482" s="36">
        <f t="shared" si="255"/>
        <v>52585</v>
      </c>
      <c r="L482" s="44">
        <f t="shared" si="246"/>
        <v>11305</v>
      </c>
      <c r="M482" s="47">
        <f t="shared" si="247"/>
        <v>10497.5</v>
      </c>
      <c r="N482" s="53">
        <f t="shared" si="248"/>
        <v>58237.5</v>
      </c>
      <c r="O482" s="47">
        <f t="shared" si="249"/>
        <v>5652.5</v>
      </c>
    </row>
    <row r="483" spans="1:15" ht="15" customHeight="1" x14ac:dyDescent="0.2">
      <c r="A483" s="7">
        <v>39</v>
      </c>
      <c r="B483" s="7">
        <v>38090</v>
      </c>
      <c r="C483" s="8">
        <v>350</v>
      </c>
      <c r="D483" s="7">
        <v>5000</v>
      </c>
      <c r="E483" s="7">
        <f t="shared" si="251"/>
        <v>43090</v>
      </c>
      <c r="F483" s="56">
        <f t="shared" si="256"/>
        <v>64520</v>
      </c>
      <c r="G483" s="32"/>
      <c r="H483" s="7">
        <f t="shared" si="252"/>
        <v>21430</v>
      </c>
      <c r="I483" s="7">
        <f t="shared" si="253"/>
        <v>16430</v>
      </c>
      <c r="J483" s="40">
        <f t="shared" si="254"/>
        <v>4929</v>
      </c>
      <c r="K483" s="36">
        <f t="shared" si="255"/>
        <v>53019</v>
      </c>
      <c r="L483" s="44">
        <f t="shared" si="246"/>
        <v>11501</v>
      </c>
      <c r="M483" s="47">
        <f t="shared" si="247"/>
        <v>10679.5</v>
      </c>
      <c r="N483" s="53">
        <f t="shared" si="248"/>
        <v>58769.5</v>
      </c>
      <c r="O483" s="47">
        <f t="shared" si="249"/>
        <v>5750.5</v>
      </c>
    </row>
    <row r="484" spans="1:15" ht="15" customHeight="1" x14ac:dyDescent="0.2">
      <c r="A484" s="7">
        <v>40</v>
      </c>
      <c r="B484" s="7">
        <v>38440</v>
      </c>
      <c r="C484" s="8">
        <v>350</v>
      </c>
      <c r="D484" s="7">
        <v>5000</v>
      </c>
      <c r="E484" s="7">
        <f t="shared" si="251"/>
        <v>43440</v>
      </c>
      <c r="F484" s="56">
        <f t="shared" si="256"/>
        <v>65150</v>
      </c>
      <c r="G484" s="32"/>
      <c r="H484" s="7">
        <f t="shared" si="252"/>
        <v>21710</v>
      </c>
      <c r="I484" s="7">
        <f t="shared" si="253"/>
        <v>16710</v>
      </c>
      <c r="J484" s="40">
        <f t="shared" si="254"/>
        <v>5013</v>
      </c>
      <c r="K484" s="36">
        <f t="shared" si="255"/>
        <v>53453</v>
      </c>
      <c r="L484" s="44">
        <f t="shared" si="246"/>
        <v>11697</v>
      </c>
      <c r="M484" s="47">
        <f t="shared" si="247"/>
        <v>10861.5</v>
      </c>
      <c r="N484" s="53">
        <f t="shared" si="248"/>
        <v>59301.5</v>
      </c>
      <c r="O484" s="47">
        <f t="shared" si="249"/>
        <v>5848.5</v>
      </c>
    </row>
    <row r="485" spans="1:15" ht="15" customHeight="1" x14ac:dyDescent="0.2">
      <c r="A485" s="7">
        <v>41</v>
      </c>
      <c r="B485" s="7">
        <v>38790</v>
      </c>
      <c r="C485" s="8">
        <v>350</v>
      </c>
      <c r="D485" s="7">
        <v>5000</v>
      </c>
      <c r="E485" s="7">
        <f t="shared" si="251"/>
        <v>43790</v>
      </c>
      <c r="F485" s="56">
        <f t="shared" si="256"/>
        <v>65780</v>
      </c>
      <c r="G485" s="32"/>
      <c r="H485" s="7">
        <f t="shared" si="252"/>
        <v>21990</v>
      </c>
      <c r="I485" s="7">
        <f t="shared" si="253"/>
        <v>16990</v>
      </c>
      <c r="J485" s="40">
        <f t="shared" si="254"/>
        <v>5097</v>
      </c>
      <c r="K485" s="36">
        <f t="shared" si="255"/>
        <v>53887</v>
      </c>
      <c r="L485" s="44">
        <f t="shared" si="246"/>
        <v>11893</v>
      </c>
      <c r="M485" s="47">
        <f t="shared" si="247"/>
        <v>11043.5</v>
      </c>
      <c r="N485" s="53">
        <f t="shared" si="248"/>
        <v>59833.5</v>
      </c>
      <c r="O485" s="47">
        <f t="shared" si="249"/>
        <v>5946.5</v>
      </c>
    </row>
    <row r="486" spans="1:15" ht="15" customHeight="1" x14ac:dyDescent="0.2">
      <c r="A486" s="7">
        <v>42</v>
      </c>
      <c r="B486" s="7">
        <v>39140</v>
      </c>
      <c r="C486" s="8">
        <v>350</v>
      </c>
      <c r="D486" s="7">
        <v>5000</v>
      </c>
      <c r="E486" s="7">
        <f t="shared" si="251"/>
        <v>44140</v>
      </c>
      <c r="F486" s="56">
        <f t="shared" si="256"/>
        <v>66410</v>
      </c>
      <c r="G486" s="32"/>
      <c r="H486" s="7">
        <f t="shared" si="252"/>
        <v>22270</v>
      </c>
      <c r="I486" s="7">
        <f t="shared" si="253"/>
        <v>17270</v>
      </c>
      <c r="J486" s="40">
        <f t="shared" si="254"/>
        <v>5181</v>
      </c>
      <c r="K486" s="36">
        <f t="shared" si="255"/>
        <v>54321</v>
      </c>
      <c r="L486" s="44">
        <f t="shared" si="246"/>
        <v>12089</v>
      </c>
      <c r="M486" s="47">
        <f t="shared" si="247"/>
        <v>11225.5</v>
      </c>
      <c r="N486" s="53">
        <f t="shared" si="248"/>
        <v>60365.5</v>
      </c>
      <c r="O486" s="47">
        <f t="shared" si="249"/>
        <v>6044.5</v>
      </c>
    </row>
    <row r="487" spans="1:15" ht="15" customHeight="1" x14ac:dyDescent="0.2">
      <c r="A487" s="7">
        <v>43</v>
      </c>
      <c r="B487" s="7">
        <v>39490</v>
      </c>
      <c r="C487" s="8">
        <v>350</v>
      </c>
      <c r="D487" s="7">
        <v>5000</v>
      </c>
      <c r="E487" s="7">
        <f t="shared" si="251"/>
        <v>44490</v>
      </c>
      <c r="F487" s="56">
        <f t="shared" si="256"/>
        <v>67040</v>
      </c>
      <c r="G487" s="32"/>
      <c r="H487" s="7">
        <f t="shared" si="252"/>
        <v>22550</v>
      </c>
      <c r="I487" s="7">
        <f t="shared" si="253"/>
        <v>17550</v>
      </c>
      <c r="J487" s="40">
        <f t="shared" si="254"/>
        <v>5265</v>
      </c>
      <c r="K487" s="36">
        <f t="shared" si="255"/>
        <v>54755</v>
      </c>
      <c r="L487" s="44">
        <f t="shared" si="246"/>
        <v>12285</v>
      </c>
      <c r="M487" s="47">
        <f t="shared" si="247"/>
        <v>11407.5</v>
      </c>
      <c r="N487" s="53">
        <f t="shared" si="248"/>
        <v>60897.5</v>
      </c>
      <c r="O487" s="47">
        <f t="shared" si="249"/>
        <v>6142.5</v>
      </c>
    </row>
    <row r="488" spans="1:15" ht="15" customHeight="1" x14ac:dyDescent="0.2"/>
    <row r="489" spans="1:15" ht="15" customHeight="1" x14ac:dyDescent="0.2"/>
    <row r="490" spans="1:15" ht="15" customHeight="1" x14ac:dyDescent="0.2"/>
    <row r="491" spans="1:15" ht="15" customHeight="1" x14ac:dyDescent="0.2"/>
    <row r="492" spans="1:15" ht="15" customHeight="1" x14ac:dyDescent="0.2"/>
    <row r="493" spans="1:15" ht="15" customHeight="1" x14ac:dyDescent="0.2"/>
    <row r="494" spans="1:15" ht="15" customHeight="1" x14ac:dyDescent="0.2"/>
    <row r="495" spans="1:15" ht="15" customHeight="1" x14ac:dyDescent="0.2">
      <c r="A495" s="1" t="s">
        <v>39</v>
      </c>
      <c r="B495" s="2" t="s">
        <v>40</v>
      </c>
      <c r="D495" s="1" t="s">
        <v>114</v>
      </c>
      <c r="E495" s="1" t="s">
        <v>115</v>
      </c>
      <c r="J495" s="41"/>
      <c r="K495" s="37"/>
      <c r="L495" s="45"/>
    </row>
    <row r="496" spans="1:15" ht="15" customHeight="1" x14ac:dyDescent="0.2">
      <c r="A496" s="1"/>
      <c r="B496" s="2"/>
      <c r="D496" s="22" t="s">
        <v>106</v>
      </c>
      <c r="E496" s="22" t="s">
        <v>83</v>
      </c>
      <c r="J496" s="41"/>
      <c r="K496" s="37"/>
      <c r="L496" s="45"/>
    </row>
    <row r="497" spans="1:15" ht="36.950000000000003" customHeight="1" x14ac:dyDescent="0.25">
      <c r="A497" s="4" t="s">
        <v>2</v>
      </c>
      <c r="B497" s="5" t="s">
        <v>3</v>
      </c>
      <c r="C497" s="6" t="s">
        <v>4</v>
      </c>
      <c r="D497" s="6" t="s">
        <v>54</v>
      </c>
      <c r="E497" s="23" t="s">
        <v>55</v>
      </c>
      <c r="F497" s="55" t="s">
        <v>129</v>
      </c>
      <c r="G497" s="26" t="s">
        <v>122</v>
      </c>
      <c r="H497" s="23" t="s">
        <v>7</v>
      </c>
      <c r="I497" s="4" t="s">
        <v>57</v>
      </c>
      <c r="J497" s="12" t="s">
        <v>58</v>
      </c>
      <c r="K497" s="34" t="s">
        <v>121</v>
      </c>
      <c r="L497" s="43" t="s">
        <v>120</v>
      </c>
      <c r="M497" s="49" t="s">
        <v>126</v>
      </c>
      <c r="N497" s="52" t="s">
        <v>128</v>
      </c>
      <c r="O497" s="49" t="s">
        <v>127</v>
      </c>
    </row>
    <row r="498" spans="1:15" ht="15" customHeight="1" x14ac:dyDescent="0.2">
      <c r="A498" s="7">
        <v>12</v>
      </c>
      <c r="B498" s="7">
        <v>29290</v>
      </c>
      <c r="C498" s="8">
        <v>300</v>
      </c>
      <c r="D498" s="7">
        <v>5000</v>
      </c>
      <c r="E498" s="7">
        <f>B498+D498</f>
        <v>34290</v>
      </c>
      <c r="F498" s="56">
        <v>48720</v>
      </c>
      <c r="G498" s="32"/>
      <c r="H498" s="7">
        <f>F498-E498</f>
        <v>14430</v>
      </c>
      <c r="I498" s="7">
        <f>H498-5000</f>
        <v>9430</v>
      </c>
      <c r="J498" s="40">
        <f>I498*30%</f>
        <v>2829</v>
      </c>
      <c r="K498" s="36">
        <f>E498+5000+J498</f>
        <v>42119</v>
      </c>
      <c r="L498" s="44">
        <f>F498-K498</f>
        <v>6601</v>
      </c>
      <c r="M498" s="47">
        <f>$I498*65%</f>
        <v>6129.5</v>
      </c>
      <c r="N498" s="53">
        <f>$E498+5000+$M498</f>
        <v>45419.5</v>
      </c>
      <c r="O498" s="47">
        <f>$F498-$N498</f>
        <v>3300.5</v>
      </c>
    </row>
    <row r="499" spans="1:15" ht="15" customHeight="1" x14ac:dyDescent="0.2">
      <c r="A499" s="7">
        <v>13</v>
      </c>
      <c r="B499" s="7">
        <v>29590</v>
      </c>
      <c r="C499" s="8">
        <v>300</v>
      </c>
      <c r="D499" s="7">
        <v>5000</v>
      </c>
      <c r="E499" s="7">
        <f t="shared" ref="E499:E500" si="257">B499+D499</f>
        <v>34590</v>
      </c>
      <c r="F499" s="56">
        <f>F498+540</f>
        <v>49260</v>
      </c>
      <c r="G499" s="32"/>
      <c r="H499" s="7">
        <f t="shared" ref="H499:H500" si="258">F499-E499</f>
        <v>14670</v>
      </c>
      <c r="I499" s="7">
        <f t="shared" ref="I499:I500" si="259">H499-5000</f>
        <v>9670</v>
      </c>
      <c r="J499" s="40">
        <f t="shared" ref="J499:J500" si="260">I499*30%</f>
        <v>2901</v>
      </c>
      <c r="K499" s="36">
        <f t="shared" ref="K499:K500" si="261">E499+5000+J499</f>
        <v>42491</v>
      </c>
      <c r="L499" s="44">
        <f t="shared" ref="L499:L521" si="262">F499-K499</f>
        <v>6769</v>
      </c>
      <c r="M499" s="47">
        <f t="shared" ref="M499:M521" si="263">$I499*65%</f>
        <v>6285.5</v>
      </c>
      <c r="N499" s="53">
        <f t="shared" ref="N499:N521" si="264">$E499+5000+$M499</f>
        <v>45875.5</v>
      </c>
      <c r="O499" s="47">
        <f t="shared" ref="O499:O521" si="265">$F499-$N499</f>
        <v>3384.5</v>
      </c>
    </row>
    <row r="500" spans="1:15" ht="15" customHeight="1" x14ac:dyDescent="0.2">
      <c r="A500" s="7">
        <v>14</v>
      </c>
      <c r="B500" s="7">
        <v>29890</v>
      </c>
      <c r="C500" s="8">
        <v>300</v>
      </c>
      <c r="D500" s="7">
        <v>5000</v>
      </c>
      <c r="E500" s="7">
        <f t="shared" si="257"/>
        <v>34890</v>
      </c>
      <c r="F500" s="56">
        <f t="shared" ref="F500:F521" si="266">F499+540</f>
        <v>49800</v>
      </c>
      <c r="G500" s="32"/>
      <c r="H500" s="7">
        <f t="shared" si="258"/>
        <v>14910</v>
      </c>
      <c r="I500" s="7">
        <f t="shared" si="259"/>
        <v>9910</v>
      </c>
      <c r="J500" s="40">
        <f t="shared" si="260"/>
        <v>2973</v>
      </c>
      <c r="K500" s="36">
        <f t="shared" si="261"/>
        <v>42863</v>
      </c>
      <c r="L500" s="44">
        <f t="shared" si="262"/>
        <v>6937</v>
      </c>
      <c r="M500" s="47">
        <f t="shared" si="263"/>
        <v>6441.5</v>
      </c>
      <c r="N500" s="53">
        <f t="shared" si="264"/>
        <v>46331.5</v>
      </c>
      <c r="O500" s="47">
        <f t="shared" si="265"/>
        <v>3468.5</v>
      </c>
    </row>
    <row r="501" spans="1:15" ht="15" customHeight="1" x14ac:dyDescent="0.2">
      <c r="A501" s="7">
        <v>15</v>
      </c>
      <c r="B501" s="7">
        <v>30190</v>
      </c>
      <c r="C501" s="8">
        <v>300</v>
      </c>
      <c r="D501" s="7">
        <v>5000</v>
      </c>
      <c r="E501" s="7">
        <f t="shared" ref="E501:E512" si="267">B501+D501</f>
        <v>35190</v>
      </c>
      <c r="F501" s="56">
        <f t="shared" si="266"/>
        <v>50340</v>
      </c>
      <c r="G501" s="32"/>
      <c r="H501" s="7">
        <f t="shared" ref="H501:H512" si="268">F501-E501</f>
        <v>15150</v>
      </c>
      <c r="I501" s="7">
        <f t="shared" ref="I501:I512" si="269">H501-5000</f>
        <v>10150</v>
      </c>
      <c r="J501" s="40">
        <f t="shared" ref="J501:J512" si="270">I501*30%</f>
        <v>3045</v>
      </c>
      <c r="K501" s="36">
        <f t="shared" ref="K501:K512" si="271">E501+5000+J501</f>
        <v>43235</v>
      </c>
      <c r="L501" s="44">
        <f t="shared" si="262"/>
        <v>7105</v>
      </c>
      <c r="M501" s="47">
        <f t="shared" si="263"/>
        <v>6597.5</v>
      </c>
      <c r="N501" s="53">
        <f t="shared" si="264"/>
        <v>46787.5</v>
      </c>
      <c r="O501" s="47">
        <f t="shared" si="265"/>
        <v>3552.5</v>
      </c>
    </row>
    <row r="502" spans="1:15" ht="15" customHeight="1" x14ac:dyDescent="0.2">
      <c r="A502" s="7">
        <v>16</v>
      </c>
      <c r="B502" s="7">
        <v>30490</v>
      </c>
      <c r="C502" s="8">
        <v>300</v>
      </c>
      <c r="D502" s="7">
        <v>5000</v>
      </c>
      <c r="E502" s="7">
        <f t="shared" si="267"/>
        <v>35490</v>
      </c>
      <c r="F502" s="56">
        <f t="shared" si="266"/>
        <v>50880</v>
      </c>
      <c r="G502" s="32"/>
      <c r="H502" s="7">
        <f t="shared" si="268"/>
        <v>15390</v>
      </c>
      <c r="I502" s="7">
        <f t="shared" si="269"/>
        <v>10390</v>
      </c>
      <c r="J502" s="40">
        <f t="shared" si="270"/>
        <v>3117</v>
      </c>
      <c r="K502" s="36">
        <f t="shared" si="271"/>
        <v>43607</v>
      </c>
      <c r="L502" s="44">
        <f t="shared" si="262"/>
        <v>7273</v>
      </c>
      <c r="M502" s="47">
        <f t="shared" si="263"/>
        <v>6753.5</v>
      </c>
      <c r="N502" s="53">
        <f t="shared" si="264"/>
        <v>47243.5</v>
      </c>
      <c r="O502" s="47">
        <f t="shared" si="265"/>
        <v>3636.5</v>
      </c>
    </row>
    <row r="503" spans="1:15" ht="15" customHeight="1" x14ac:dyDescent="0.2">
      <c r="A503" s="7">
        <v>17</v>
      </c>
      <c r="B503" s="7">
        <v>30790</v>
      </c>
      <c r="C503" s="8">
        <v>300</v>
      </c>
      <c r="D503" s="7">
        <v>5000</v>
      </c>
      <c r="E503" s="7">
        <f t="shared" si="267"/>
        <v>35790</v>
      </c>
      <c r="F503" s="56">
        <f t="shared" si="266"/>
        <v>51420</v>
      </c>
      <c r="G503" s="32"/>
      <c r="H503" s="7">
        <f t="shared" si="268"/>
        <v>15630</v>
      </c>
      <c r="I503" s="7">
        <f t="shared" si="269"/>
        <v>10630</v>
      </c>
      <c r="J503" s="40">
        <f t="shared" si="270"/>
        <v>3189</v>
      </c>
      <c r="K503" s="36">
        <f t="shared" si="271"/>
        <v>43979</v>
      </c>
      <c r="L503" s="44">
        <f t="shared" si="262"/>
        <v>7441</v>
      </c>
      <c r="M503" s="47">
        <f t="shared" si="263"/>
        <v>6909.5</v>
      </c>
      <c r="N503" s="53">
        <f t="shared" si="264"/>
        <v>47699.5</v>
      </c>
      <c r="O503" s="47">
        <f t="shared" si="265"/>
        <v>3720.5</v>
      </c>
    </row>
    <row r="504" spans="1:15" ht="15" customHeight="1" x14ac:dyDescent="0.2">
      <c r="A504" s="7">
        <v>18</v>
      </c>
      <c r="B504" s="7">
        <v>31090</v>
      </c>
      <c r="C504" s="8">
        <v>300</v>
      </c>
      <c r="D504" s="7">
        <v>5000</v>
      </c>
      <c r="E504" s="7">
        <f t="shared" si="267"/>
        <v>36090</v>
      </c>
      <c r="F504" s="56">
        <f t="shared" si="266"/>
        <v>51960</v>
      </c>
      <c r="G504" s="32"/>
      <c r="H504" s="7">
        <f t="shared" si="268"/>
        <v>15870</v>
      </c>
      <c r="I504" s="7">
        <f t="shared" si="269"/>
        <v>10870</v>
      </c>
      <c r="J504" s="40">
        <f t="shared" si="270"/>
        <v>3261</v>
      </c>
      <c r="K504" s="36">
        <f t="shared" si="271"/>
        <v>44351</v>
      </c>
      <c r="L504" s="44">
        <f t="shared" si="262"/>
        <v>7609</v>
      </c>
      <c r="M504" s="47">
        <f t="shared" si="263"/>
        <v>7065.5</v>
      </c>
      <c r="N504" s="53">
        <f t="shared" si="264"/>
        <v>48155.5</v>
      </c>
      <c r="O504" s="47">
        <f t="shared" si="265"/>
        <v>3804.5</v>
      </c>
    </row>
    <row r="505" spans="1:15" ht="15" customHeight="1" x14ac:dyDescent="0.2">
      <c r="A505" s="7">
        <v>19</v>
      </c>
      <c r="B505" s="7">
        <v>31390</v>
      </c>
      <c r="C505" s="8">
        <v>300</v>
      </c>
      <c r="D505" s="7">
        <v>5000</v>
      </c>
      <c r="E505" s="7">
        <f t="shared" si="267"/>
        <v>36390</v>
      </c>
      <c r="F505" s="56">
        <f t="shared" si="266"/>
        <v>52500</v>
      </c>
      <c r="G505" s="32"/>
      <c r="H505" s="7">
        <f t="shared" si="268"/>
        <v>16110</v>
      </c>
      <c r="I505" s="7">
        <f t="shared" si="269"/>
        <v>11110</v>
      </c>
      <c r="J505" s="40">
        <f t="shared" si="270"/>
        <v>3333</v>
      </c>
      <c r="K505" s="36">
        <f t="shared" si="271"/>
        <v>44723</v>
      </c>
      <c r="L505" s="44">
        <f t="shared" si="262"/>
        <v>7777</v>
      </c>
      <c r="M505" s="47">
        <f t="shared" si="263"/>
        <v>7221.5</v>
      </c>
      <c r="N505" s="53">
        <f t="shared" si="264"/>
        <v>48611.5</v>
      </c>
      <c r="O505" s="47">
        <f t="shared" si="265"/>
        <v>3888.5</v>
      </c>
    </row>
    <row r="506" spans="1:15" ht="15" customHeight="1" x14ac:dyDescent="0.2">
      <c r="A506" s="7">
        <v>20</v>
      </c>
      <c r="B506" s="7">
        <v>31690</v>
      </c>
      <c r="C506" s="8">
        <v>300</v>
      </c>
      <c r="D506" s="7">
        <v>5000</v>
      </c>
      <c r="E506" s="7">
        <f t="shared" si="267"/>
        <v>36690</v>
      </c>
      <c r="F506" s="56">
        <f t="shared" si="266"/>
        <v>53040</v>
      </c>
      <c r="G506" s="32"/>
      <c r="H506" s="7">
        <f t="shared" si="268"/>
        <v>16350</v>
      </c>
      <c r="I506" s="7">
        <f t="shared" si="269"/>
        <v>11350</v>
      </c>
      <c r="J506" s="40">
        <f t="shared" si="270"/>
        <v>3405</v>
      </c>
      <c r="K506" s="36">
        <f t="shared" si="271"/>
        <v>45095</v>
      </c>
      <c r="L506" s="44">
        <f t="shared" si="262"/>
        <v>7945</v>
      </c>
      <c r="M506" s="47">
        <f t="shared" si="263"/>
        <v>7377.5</v>
      </c>
      <c r="N506" s="53">
        <f t="shared" si="264"/>
        <v>49067.5</v>
      </c>
      <c r="O506" s="47">
        <f t="shared" si="265"/>
        <v>3972.5</v>
      </c>
    </row>
    <row r="507" spans="1:15" ht="15" customHeight="1" x14ac:dyDescent="0.2">
      <c r="A507" s="7">
        <v>21</v>
      </c>
      <c r="B507" s="7">
        <v>31990</v>
      </c>
      <c r="C507" s="8">
        <v>300</v>
      </c>
      <c r="D507" s="7">
        <v>5000</v>
      </c>
      <c r="E507" s="7">
        <f t="shared" si="267"/>
        <v>36990</v>
      </c>
      <c r="F507" s="56">
        <f t="shared" si="266"/>
        <v>53580</v>
      </c>
      <c r="G507" s="32"/>
      <c r="H507" s="7">
        <f t="shared" si="268"/>
        <v>16590</v>
      </c>
      <c r="I507" s="7">
        <f t="shared" si="269"/>
        <v>11590</v>
      </c>
      <c r="J507" s="40">
        <f t="shared" si="270"/>
        <v>3477</v>
      </c>
      <c r="K507" s="36">
        <f t="shared" si="271"/>
        <v>45467</v>
      </c>
      <c r="L507" s="44">
        <f t="shared" si="262"/>
        <v>8113</v>
      </c>
      <c r="M507" s="47">
        <f t="shared" si="263"/>
        <v>7533.5</v>
      </c>
      <c r="N507" s="53">
        <f t="shared" si="264"/>
        <v>49523.5</v>
      </c>
      <c r="O507" s="47">
        <f t="shared" si="265"/>
        <v>4056.5</v>
      </c>
    </row>
    <row r="508" spans="1:15" ht="15" customHeight="1" x14ac:dyDescent="0.2">
      <c r="A508" s="7">
        <v>22</v>
      </c>
      <c r="B508" s="7">
        <v>32290</v>
      </c>
      <c r="C508" s="8">
        <v>300</v>
      </c>
      <c r="D508" s="7">
        <v>5000</v>
      </c>
      <c r="E508" s="7">
        <f t="shared" si="267"/>
        <v>37290</v>
      </c>
      <c r="F508" s="56">
        <f t="shared" si="266"/>
        <v>54120</v>
      </c>
      <c r="G508" s="32"/>
      <c r="H508" s="7">
        <f t="shared" si="268"/>
        <v>16830</v>
      </c>
      <c r="I508" s="7">
        <f t="shared" si="269"/>
        <v>11830</v>
      </c>
      <c r="J508" s="40">
        <f t="shared" si="270"/>
        <v>3549</v>
      </c>
      <c r="K508" s="36">
        <f t="shared" si="271"/>
        <v>45839</v>
      </c>
      <c r="L508" s="44">
        <f t="shared" si="262"/>
        <v>8281</v>
      </c>
      <c r="M508" s="47">
        <f t="shared" si="263"/>
        <v>7689.5</v>
      </c>
      <c r="N508" s="53">
        <f t="shared" si="264"/>
        <v>49979.5</v>
      </c>
      <c r="O508" s="47">
        <f t="shared" si="265"/>
        <v>4140.5</v>
      </c>
    </row>
    <row r="509" spans="1:15" ht="15" customHeight="1" x14ac:dyDescent="0.2">
      <c r="A509" s="7">
        <v>23</v>
      </c>
      <c r="B509" s="7">
        <v>32590</v>
      </c>
      <c r="C509" s="8">
        <v>300</v>
      </c>
      <c r="D509" s="7">
        <v>5000</v>
      </c>
      <c r="E509" s="7">
        <f t="shared" si="267"/>
        <v>37590</v>
      </c>
      <c r="F509" s="56">
        <f t="shared" si="266"/>
        <v>54660</v>
      </c>
      <c r="G509" s="32"/>
      <c r="H509" s="7">
        <f t="shared" si="268"/>
        <v>17070</v>
      </c>
      <c r="I509" s="7">
        <f t="shared" si="269"/>
        <v>12070</v>
      </c>
      <c r="J509" s="40">
        <f t="shared" si="270"/>
        <v>3621</v>
      </c>
      <c r="K509" s="36">
        <f t="shared" si="271"/>
        <v>46211</v>
      </c>
      <c r="L509" s="44">
        <f t="shared" si="262"/>
        <v>8449</v>
      </c>
      <c r="M509" s="47">
        <f t="shared" si="263"/>
        <v>7845.5</v>
      </c>
      <c r="N509" s="53">
        <f t="shared" si="264"/>
        <v>50435.5</v>
      </c>
      <c r="O509" s="47">
        <f t="shared" si="265"/>
        <v>4224.5</v>
      </c>
    </row>
    <row r="510" spans="1:15" ht="15" customHeight="1" x14ac:dyDescent="0.2">
      <c r="A510" s="7">
        <v>24</v>
      </c>
      <c r="B510" s="7">
        <v>32890</v>
      </c>
      <c r="C510" s="8">
        <v>300</v>
      </c>
      <c r="D510" s="7">
        <v>5000</v>
      </c>
      <c r="E510" s="7">
        <f t="shared" si="267"/>
        <v>37890</v>
      </c>
      <c r="F510" s="56">
        <f t="shared" si="266"/>
        <v>55200</v>
      </c>
      <c r="G510" s="32"/>
      <c r="H510" s="7">
        <f t="shared" si="268"/>
        <v>17310</v>
      </c>
      <c r="I510" s="7">
        <f t="shared" si="269"/>
        <v>12310</v>
      </c>
      <c r="J510" s="40">
        <f t="shared" si="270"/>
        <v>3693</v>
      </c>
      <c r="K510" s="36">
        <f t="shared" si="271"/>
        <v>46583</v>
      </c>
      <c r="L510" s="44">
        <f t="shared" si="262"/>
        <v>8617</v>
      </c>
      <c r="M510" s="47">
        <f t="shared" si="263"/>
        <v>8001.5</v>
      </c>
      <c r="N510" s="53">
        <f t="shared" si="264"/>
        <v>50891.5</v>
      </c>
      <c r="O510" s="47">
        <f t="shared" si="265"/>
        <v>4308.5</v>
      </c>
    </row>
    <row r="511" spans="1:15" ht="15" customHeight="1" x14ac:dyDescent="0.2">
      <c r="A511" s="7">
        <v>25</v>
      </c>
      <c r="B511" s="7">
        <v>33190</v>
      </c>
      <c r="C511" s="8">
        <v>300</v>
      </c>
      <c r="D511" s="7">
        <v>5000</v>
      </c>
      <c r="E511" s="7">
        <f t="shared" si="267"/>
        <v>38190</v>
      </c>
      <c r="F511" s="56">
        <f t="shared" si="266"/>
        <v>55740</v>
      </c>
      <c r="G511" s="32"/>
      <c r="H511" s="7">
        <f t="shared" si="268"/>
        <v>17550</v>
      </c>
      <c r="I511" s="7">
        <f t="shared" si="269"/>
        <v>12550</v>
      </c>
      <c r="J511" s="40">
        <f t="shared" si="270"/>
        <v>3765</v>
      </c>
      <c r="K511" s="36">
        <f t="shared" si="271"/>
        <v>46955</v>
      </c>
      <c r="L511" s="44">
        <f t="shared" si="262"/>
        <v>8785</v>
      </c>
      <c r="M511" s="47">
        <f t="shared" si="263"/>
        <v>8157.5</v>
      </c>
      <c r="N511" s="53">
        <f t="shared" si="264"/>
        <v>51347.5</v>
      </c>
      <c r="O511" s="47">
        <f t="shared" si="265"/>
        <v>4392.5</v>
      </c>
    </row>
    <row r="512" spans="1:15" ht="15" customHeight="1" x14ac:dyDescent="0.2">
      <c r="A512" s="7">
        <v>26</v>
      </c>
      <c r="B512" s="7">
        <v>33490</v>
      </c>
      <c r="C512" s="8">
        <v>300</v>
      </c>
      <c r="D512" s="7">
        <v>5000</v>
      </c>
      <c r="E512" s="7">
        <f t="shared" si="267"/>
        <v>38490</v>
      </c>
      <c r="F512" s="56">
        <f t="shared" si="266"/>
        <v>56280</v>
      </c>
      <c r="G512" s="32"/>
      <c r="H512" s="7">
        <f t="shared" si="268"/>
        <v>17790</v>
      </c>
      <c r="I512" s="7">
        <f t="shared" si="269"/>
        <v>12790</v>
      </c>
      <c r="J512" s="40">
        <f t="shared" si="270"/>
        <v>3837</v>
      </c>
      <c r="K512" s="36">
        <f t="shared" si="271"/>
        <v>47327</v>
      </c>
      <c r="L512" s="44">
        <f t="shared" si="262"/>
        <v>8953</v>
      </c>
      <c r="M512" s="47">
        <f t="shared" si="263"/>
        <v>8313.5</v>
      </c>
      <c r="N512" s="53">
        <f t="shared" si="264"/>
        <v>51803.5</v>
      </c>
      <c r="O512" s="47">
        <f t="shared" si="265"/>
        <v>4476.5</v>
      </c>
    </row>
    <row r="513" spans="1:15" ht="15" customHeight="1" x14ac:dyDescent="0.2">
      <c r="A513" s="7">
        <v>27</v>
      </c>
      <c r="B513" s="7">
        <v>33790</v>
      </c>
      <c r="C513" s="8">
        <v>300</v>
      </c>
      <c r="D513" s="7">
        <v>5000</v>
      </c>
      <c r="E513" s="7">
        <f t="shared" ref="E513:E521" si="272">B513+D513</f>
        <v>38790</v>
      </c>
      <c r="F513" s="56">
        <f t="shared" si="266"/>
        <v>56820</v>
      </c>
      <c r="G513" s="32"/>
      <c r="H513" s="7">
        <f t="shared" ref="H513:H521" si="273">F513-E513</f>
        <v>18030</v>
      </c>
      <c r="I513" s="7">
        <f t="shared" ref="I513:I521" si="274">H513-5000</f>
        <v>13030</v>
      </c>
      <c r="J513" s="40">
        <f t="shared" ref="J513:J521" si="275">I513*30%</f>
        <v>3909</v>
      </c>
      <c r="K513" s="36">
        <f t="shared" ref="K513:K521" si="276">E513+5000+J513</f>
        <v>47699</v>
      </c>
      <c r="L513" s="44">
        <f t="shared" si="262"/>
        <v>9121</v>
      </c>
      <c r="M513" s="47">
        <f t="shared" si="263"/>
        <v>8469.5</v>
      </c>
      <c r="N513" s="53">
        <f t="shared" si="264"/>
        <v>52259.5</v>
      </c>
      <c r="O513" s="47">
        <f t="shared" si="265"/>
        <v>4560.5</v>
      </c>
    </row>
    <row r="514" spans="1:15" ht="15" customHeight="1" x14ac:dyDescent="0.2">
      <c r="A514" s="7">
        <v>28</v>
      </c>
      <c r="B514" s="7">
        <v>34090</v>
      </c>
      <c r="C514" s="8">
        <v>300</v>
      </c>
      <c r="D514" s="7">
        <v>5000</v>
      </c>
      <c r="E514" s="7">
        <f t="shared" si="272"/>
        <v>39090</v>
      </c>
      <c r="F514" s="56">
        <f t="shared" si="266"/>
        <v>57360</v>
      </c>
      <c r="G514" s="32"/>
      <c r="H514" s="7">
        <f t="shared" si="273"/>
        <v>18270</v>
      </c>
      <c r="I514" s="7">
        <f t="shared" si="274"/>
        <v>13270</v>
      </c>
      <c r="J514" s="40">
        <f t="shared" si="275"/>
        <v>3981</v>
      </c>
      <c r="K514" s="36">
        <f t="shared" si="276"/>
        <v>48071</v>
      </c>
      <c r="L514" s="44">
        <f t="shared" si="262"/>
        <v>9289</v>
      </c>
      <c r="M514" s="47">
        <f t="shared" si="263"/>
        <v>8625.5</v>
      </c>
      <c r="N514" s="53">
        <f t="shared" si="264"/>
        <v>52715.5</v>
      </c>
      <c r="O514" s="47">
        <f t="shared" si="265"/>
        <v>4644.5</v>
      </c>
    </row>
    <row r="515" spans="1:15" ht="15" customHeight="1" x14ac:dyDescent="0.2">
      <c r="A515" s="7">
        <v>29</v>
      </c>
      <c r="B515" s="7">
        <v>34390</v>
      </c>
      <c r="C515" s="8">
        <v>300</v>
      </c>
      <c r="D515" s="7">
        <v>5000</v>
      </c>
      <c r="E515" s="7">
        <f t="shared" si="272"/>
        <v>39390</v>
      </c>
      <c r="F515" s="56">
        <f t="shared" si="266"/>
        <v>57900</v>
      </c>
      <c r="G515" s="32"/>
      <c r="H515" s="7">
        <f t="shared" si="273"/>
        <v>18510</v>
      </c>
      <c r="I515" s="7">
        <f t="shared" si="274"/>
        <v>13510</v>
      </c>
      <c r="J515" s="40">
        <f t="shared" si="275"/>
        <v>4053</v>
      </c>
      <c r="K515" s="36">
        <f t="shared" si="276"/>
        <v>48443</v>
      </c>
      <c r="L515" s="44">
        <f t="shared" si="262"/>
        <v>9457</v>
      </c>
      <c r="M515" s="47">
        <f t="shared" si="263"/>
        <v>8781.5</v>
      </c>
      <c r="N515" s="53">
        <f t="shared" si="264"/>
        <v>53171.5</v>
      </c>
      <c r="O515" s="47">
        <f t="shared" si="265"/>
        <v>4728.5</v>
      </c>
    </row>
    <row r="516" spans="1:15" ht="15" customHeight="1" x14ac:dyDescent="0.2">
      <c r="A516" s="7">
        <v>30</v>
      </c>
      <c r="B516" s="7">
        <v>34690</v>
      </c>
      <c r="C516" s="8">
        <v>300</v>
      </c>
      <c r="D516" s="7">
        <v>5000</v>
      </c>
      <c r="E516" s="7">
        <f t="shared" si="272"/>
        <v>39690</v>
      </c>
      <c r="F516" s="56">
        <f t="shared" si="266"/>
        <v>58440</v>
      </c>
      <c r="G516" s="32"/>
      <c r="H516" s="7">
        <f t="shared" si="273"/>
        <v>18750</v>
      </c>
      <c r="I516" s="7">
        <f t="shared" si="274"/>
        <v>13750</v>
      </c>
      <c r="J516" s="40">
        <f t="shared" si="275"/>
        <v>4125</v>
      </c>
      <c r="K516" s="36">
        <f t="shared" si="276"/>
        <v>48815</v>
      </c>
      <c r="L516" s="44">
        <f t="shared" si="262"/>
        <v>9625</v>
      </c>
      <c r="M516" s="47">
        <f t="shared" si="263"/>
        <v>8937.5</v>
      </c>
      <c r="N516" s="53">
        <f t="shared" si="264"/>
        <v>53627.5</v>
      </c>
      <c r="O516" s="47">
        <f t="shared" si="265"/>
        <v>4812.5</v>
      </c>
    </row>
    <row r="517" spans="1:15" ht="15" customHeight="1" x14ac:dyDescent="0.2">
      <c r="A517" s="7">
        <v>31</v>
      </c>
      <c r="B517" s="7">
        <v>34990</v>
      </c>
      <c r="C517" s="8">
        <v>300</v>
      </c>
      <c r="D517" s="7">
        <v>5000</v>
      </c>
      <c r="E517" s="7">
        <f t="shared" si="272"/>
        <v>39990</v>
      </c>
      <c r="F517" s="56">
        <f t="shared" si="266"/>
        <v>58980</v>
      </c>
      <c r="G517" s="32"/>
      <c r="H517" s="7">
        <f t="shared" si="273"/>
        <v>18990</v>
      </c>
      <c r="I517" s="7">
        <f t="shared" si="274"/>
        <v>13990</v>
      </c>
      <c r="J517" s="40">
        <f t="shared" si="275"/>
        <v>4197</v>
      </c>
      <c r="K517" s="36">
        <f t="shared" si="276"/>
        <v>49187</v>
      </c>
      <c r="L517" s="44">
        <f t="shared" si="262"/>
        <v>9793</v>
      </c>
      <c r="M517" s="47">
        <f t="shared" si="263"/>
        <v>9093.5</v>
      </c>
      <c r="N517" s="53">
        <f t="shared" si="264"/>
        <v>54083.5</v>
      </c>
      <c r="O517" s="47">
        <f t="shared" si="265"/>
        <v>4896.5</v>
      </c>
    </row>
    <row r="518" spans="1:15" ht="15" customHeight="1" x14ac:dyDescent="0.2">
      <c r="A518" s="7">
        <v>32</v>
      </c>
      <c r="B518" s="7">
        <v>35290</v>
      </c>
      <c r="C518" s="8">
        <v>300</v>
      </c>
      <c r="D518" s="7">
        <v>5000</v>
      </c>
      <c r="E518" s="7">
        <f t="shared" si="272"/>
        <v>40290</v>
      </c>
      <c r="F518" s="56">
        <f t="shared" si="266"/>
        <v>59520</v>
      </c>
      <c r="G518" s="32"/>
      <c r="H518" s="7">
        <f t="shared" si="273"/>
        <v>19230</v>
      </c>
      <c r="I518" s="7">
        <f t="shared" si="274"/>
        <v>14230</v>
      </c>
      <c r="J518" s="40">
        <f t="shared" si="275"/>
        <v>4269</v>
      </c>
      <c r="K518" s="36">
        <f t="shared" si="276"/>
        <v>49559</v>
      </c>
      <c r="L518" s="44">
        <f t="shared" si="262"/>
        <v>9961</v>
      </c>
      <c r="M518" s="47">
        <f t="shared" si="263"/>
        <v>9249.5</v>
      </c>
      <c r="N518" s="53">
        <f t="shared" si="264"/>
        <v>54539.5</v>
      </c>
      <c r="O518" s="47">
        <f t="shared" si="265"/>
        <v>4980.5</v>
      </c>
    </row>
    <row r="519" spans="1:15" ht="15" customHeight="1" x14ac:dyDescent="0.2">
      <c r="A519" s="7">
        <v>33</v>
      </c>
      <c r="B519" s="7">
        <v>35590</v>
      </c>
      <c r="C519" s="8">
        <v>300</v>
      </c>
      <c r="D519" s="7">
        <v>5000</v>
      </c>
      <c r="E519" s="7">
        <f t="shared" si="272"/>
        <v>40590</v>
      </c>
      <c r="F519" s="56">
        <f t="shared" si="266"/>
        <v>60060</v>
      </c>
      <c r="G519" s="32"/>
      <c r="H519" s="7">
        <f t="shared" si="273"/>
        <v>19470</v>
      </c>
      <c r="I519" s="7">
        <f t="shared" si="274"/>
        <v>14470</v>
      </c>
      <c r="J519" s="40">
        <f t="shared" si="275"/>
        <v>4341</v>
      </c>
      <c r="K519" s="36">
        <f t="shared" si="276"/>
        <v>49931</v>
      </c>
      <c r="L519" s="44">
        <f t="shared" si="262"/>
        <v>10129</v>
      </c>
      <c r="M519" s="47">
        <f t="shared" si="263"/>
        <v>9405.5</v>
      </c>
      <c r="N519" s="53">
        <f t="shared" si="264"/>
        <v>54995.5</v>
      </c>
      <c r="O519" s="47">
        <f t="shared" si="265"/>
        <v>5064.5</v>
      </c>
    </row>
    <row r="520" spans="1:15" ht="15" customHeight="1" x14ac:dyDescent="0.2">
      <c r="A520" s="7">
        <v>34</v>
      </c>
      <c r="B520" s="7">
        <v>35890</v>
      </c>
      <c r="C520" s="8">
        <v>300</v>
      </c>
      <c r="D520" s="7">
        <v>5000</v>
      </c>
      <c r="E520" s="7">
        <f t="shared" si="272"/>
        <v>40890</v>
      </c>
      <c r="F520" s="56">
        <f t="shared" si="266"/>
        <v>60600</v>
      </c>
      <c r="G520" s="32"/>
      <c r="H520" s="7">
        <f t="shared" si="273"/>
        <v>19710</v>
      </c>
      <c r="I520" s="7">
        <f t="shared" si="274"/>
        <v>14710</v>
      </c>
      <c r="J520" s="40">
        <f t="shared" si="275"/>
        <v>4413</v>
      </c>
      <c r="K520" s="36">
        <f t="shared" si="276"/>
        <v>50303</v>
      </c>
      <c r="L520" s="44">
        <f t="shared" si="262"/>
        <v>10297</v>
      </c>
      <c r="M520" s="47">
        <f t="shared" si="263"/>
        <v>9561.5</v>
      </c>
      <c r="N520" s="53">
        <f t="shared" si="264"/>
        <v>55451.5</v>
      </c>
      <c r="O520" s="47">
        <f t="shared" si="265"/>
        <v>5148.5</v>
      </c>
    </row>
    <row r="521" spans="1:15" ht="15" customHeight="1" x14ac:dyDescent="0.2">
      <c r="A521" s="7">
        <v>35</v>
      </c>
      <c r="B521" s="7">
        <v>36190</v>
      </c>
      <c r="C521" s="8">
        <v>300</v>
      </c>
      <c r="D521" s="7">
        <v>5000</v>
      </c>
      <c r="E521" s="7">
        <f t="shared" si="272"/>
        <v>41190</v>
      </c>
      <c r="F521" s="56">
        <f t="shared" si="266"/>
        <v>61140</v>
      </c>
      <c r="G521" s="32"/>
      <c r="H521" s="7">
        <f t="shared" si="273"/>
        <v>19950</v>
      </c>
      <c r="I521" s="7">
        <f t="shared" si="274"/>
        <v>14950</v>
      </c>
      <c r="J521" s="40">
        <f t="shared" si="275"/>
        <v>4485</v>
      </c>
      <c r="K521" s="36">
        <f t="shared" si="276"/>
        <v>50675</v>
      </c>
      <c r="L521" s="44">
        <f t="shared" si="262"/>
        <v>10465</v>
      </c>
      <c r="M521" s="47">
        <f t="shared" si="263"/>
        <v>9717.5</v>
      </c>
      <c r="N521" s="53">
        <f t="shared" si="264"/>
        <v>55907.5</v>
      </c>
      <c r="O521" s="47">
        <f t="shared" si="265"/>
        <v>5232.5</v>
      </c>
    </row>
    <row r="522" spans="1:15" ht="15" customHeight="1" x14ac:dyDescent="0.2"/>
    <row r="523" spans="1:15" ht="15" customHeight="1" x14ac:dyDescent="0.2"/>
    <row r="524" spans="1:15" ht="15" customHeight="1" x14ac:dyDescent="0.2"/>
    <row r="525" spans="1:15" ht="15" customHeight="1" x14ac:dyDescent="0.2"/>
    <row r="526" spans="1:15" ht="15" customHeight="1" x14ac:dyDescent="0.2">
      <c r="A526" s="1" t="s">
        <v>41</v>
      </c>
      <c r="B526" s="2" t="s">
        <v>42</v>
      </c>
      <c r="D526" s="1" t="s">
        <v>114</v>
      </c>
      <c r="E526" s="1" t="s">
        <v>115</v>
      </c>
      <c r="J526" s="41"/>
      <c r="K526" s="37"/>
      <c r="L526" s="45"/>
    </row>
    <row r="527" spans="1:15" ht="15" customHeight="1" x14ac:dyDescent="0.2">
      <c r="A527" s="1"/>
      <c r="B527" s="2"/>
      <c r="D527" s="22" t="s">
        <v>109</v>
      </c>
      <c r="E527" s="22" t="s">
        <v>84</v>
      </c>
      <c r="J527" s="41"/>
      <c r="K527" s="37"/>
      <c r="L527" s="45"/>
    </row>
    <row r="528" spans="1:15" ht="39" x14ac:dyDescent="0.25">
      <c r="A528" s="4" t="s">
        <v>2</v>
      </c>
      <c r="B528" s="5" t="s">
        <v>3</v>
      </c>
      <c r="C528" s="6" t="s">
        <v>4</v>
      </c>
      <c r="D528" s="6" t="s">
        <v>54</v>
      </c>
      <c r="E528" s="23" t="s">
        <v>55</v>
      </c>
      <c r="F528" s="55" t="s">
        <v>129</v>
      </c>
      <c r="G528" s="26" t="s">
        <v>122</v>
      </c>
      <c r="H528" s="23" t="s">
        <v>7</v>
      </c>
      <c r="I528" s="4" t="s">
        <v>57</v>
      </c>
      <c r="J528" s="12" t="s">
        <v>58</v>
      </c>
      <c r="K528" s="34" t="s">
        <v>121</v>
      </c>
      <c r="L528" s="43" t="s">
        <v>120</v>
      </c>
      <c r="M528" s="49" t="s">
        <v>126</v>
      </c>
      <c r="N528" s="52" t="s">
        <v>128</v>
      </c>
      <c r="O528" s="49" t="s">
        <v>127</v>
      </c>
    </row>
    <row r="529" spans="1:15" ht="15" customHeight="1" x14ac:dyDescent="0.2">
      <c r="A529" s="7">
        <v>1</v>
      </c>
      <c r="B529" s="7">
        <v>26290</v>
      </c>
      <c r="C529" s="8">
        <v>270</v>
      </c>
      <c r="D529" s="7">
        <v>5000</v>
      </c>
      <c r="E529" s="7">
        <f>B529+D529</f>
        <v>31290</v>
      </c>
      <c r="F529" s="56">
        <v>43280</v>
      </c>
      <c r="G529" s="32"/>
      <c r="H529" s="7">
        <f>F529-E529</f>
        <v>11990</v>
      </c>
      <c r="I529" s="7">
        <f>H529-5000</f>
        <v>6990</v>
      </c>
      <c r="J529" s="40">
        <f>I529*30%</f>
        <v>2097</v>
      </c>
      <c r="K529" s="36">
        <f>E529+5000+J529</f>
        <v>38387</v>
      </c>
      <c r="L529" s="44">
        <f>F529-K529</f>
        <v>4893</v>
      </c>
      <c r="M529" s="47">
        <f>$I529*65%</f>
        <v>4543.5</v>
      </c>
      <c r="N529" s="53">
        <f>$E529+5000+$M529</f>
        <v>40833.5</v>
      </c>
      <c r="O529" s="47">
        <f>$F529-$N529</f>
        <v>2446.5</v>
      </c>
    </row>
    <row r="530" spans="1:15" ht="15" customHeight="1" x14ac:dyDescent="0.2">
      <c r="A530" s="7">
        <v>2</v>
      </c>
      <c r="B530" s="7">
        <v>26560</v>
      </c>
      <c r="C530" s="8">
        <v>270</v>
      </c>
      <c r="D530" s="7">
        <v>5000</v>
      </c>
      <c r="E530" s="7">
        <f t="shared" ref="E530:E531" si="277">B530+D530</f>
        <v>31560</v>
      </c>
      <c r="F530" s="56">
        <f>F529+490</f>
        <v>43770</v>
      </c>
      <c r="G530" s="32"/>
      <c r="H530" s="7">
        <f t="shared" ref="H530:H531" si="278">F530-E530</f>
        <v>12210</v>
      </c>
      <c r="I530" s="7">
        <f t="shared" ref="I530:I531" si="279">H530-5000</f>
        <v>7210</v>
      </c>
      <c r="J530" s="40">
        <f t="shared" ref="J530:J531" si="280">I530*30%</f>
        <v>2163</v>
      </c>
      <c r="K530" s="36">
        <f t="shared" ref="K530:K531" si="281">E530+5000+J530</f>
        <v>38723</v>
      </c>
      <c r="L530" s="44">
        <f t="shared" ref="L530:L564" si="282">F530-K530</f>
        <v>5047</v>
      </c>
      <c r="M530" s="47">
        <f t="shared" ref="M530:M564" si="283">$I530*65%</f>
        <v>4686.5</v>
      </c>
      <c r="N530" s="53">
        <f t="shared" ref="N530:N564" si="284">$E530+5000+$M530</f>
        <v>41246.5</v>
      </c>
      <c r="O530" s="47">
        <f t="shared" ref="O530:O564" si="285">$F530-$N530</f>
        <v>2523.5</v>
      </c>
    </row>
    <row r="531" spans="1:15" ht="15" customHeight="1" x14ac:dyDescent="0.2">
      <c r="A531" s="7">
        <v>3</v>
      </c>
      <c r="B531" s="7">
        <v>26830</v>
      </c>
      <c r="C531" s="8">
        <v>270</v>
      </c>
      <c r="D531" s="7">
        <v>5000</v>
      </c>
      <c r="E531" s="7">
        <f t="shared" si="277"/>
        <v>31830</v>
      </c>
      <c r="F531" s="56">
        <f t="shared" ref="F531:F564" si="286">F530+490</f>
        <v>44260</v>
      </c>
      <c r="G531" s="32"/>
      <c r="H531" s="7">
        <f t="shared" si="278"/>
        <v>12430</v>
      </c>
      <c r="I531" s="7">
        <f t="shared" si="279"/>
        <v>7430</v>
      </c>
      <c r="J531" s="40">
        <f t="shared" si="280"/>
        <v>2229</v>
      </c>
      <c r="K531" s="36">
        <f t="shared" si="281"/>
        <v>39059</v>
      </c>
      <c r="L531" s="44">
        <f t="shared" si="282"/>
        <v>5201</v>
      </c>
      <c r="M531" s="47">
        <f t="shared" si="283"/>
        <v>4829.5</v>
      </c>
      <c r="N531" s="53">
        <f t="shared" si="284"/>
        <v>41659.5</v>
      </c>
      <c r="O531" s="47">
        <f t="shared" si="285"/>
        <v>2600.5</v>
      </c>
    </row>
    <row r="532" spans="1:15" ht="15" customHeight="1" x14ac:dyDescent="0.2">
      <c r="A532" s="7">
        <v>4</v>
      </c>
      <c r="B532" s="7">
        <v>27100</v>
      </c>
      <c r="C532" s="8">
        <v>270</v>
      </c>
      <c r="D532" s="7">
        <v>5000</v>
      </c>
      <c r="E532" s="7">
        <f t="shared" ref="E532:E547" si="287">B532+D532</f>
        <v>32100</v>
      </c>
      <c r="F532" s="56">
        <f t="shared" si="286"/>
        <v>44750</v>
      </c>
      <c r="G532" s="32"/>
      <c r="H532" s="7">
        <f t="shared" ref="H532:H547" si="288">F532-E532</f>
        <v>12650</v>
      </c>
      <c r="I532" s="7">
        <f t="shared" ref="I532:I547" si="289">H532-5000</f>
        <v>7650</v>
      </c>
      <c r="J532" s="40">
        <f t="shared" ref="J532:J547" si="290">I532*30%</f>
        <v>2295</v>
      </c>
      <c r="K532" s="36">
        <f t="shared" ref="K532:K547" si="291">E532+5000+J532</f>
        <v>39395</v>
      </c>
      <c r="L532" s="44">
        <f t="shared" si="282"/>
        <v>5355</v>
      </c>
      <c r="M532" s="47">
        <f t="shared" si="283"/>
        <v>4972.5</v>
      </c>
      <c r="N532" s="53">
        <f t="shared" si="284"/>
        <v>42072.5</v>
      </c>
      <c r="O532" s="47">
        <f t="shared" si="285"/>
        <v>2677.5</v>
      </c>
    </row>
    <row r="533" spans="1:15" ht="15" customHeight="1" x14ac:dyDescent="0.2">
      <c r="A533" s="7">
        <v>5</v>
      </c>
      <c r="B533" s="7">
        <v>27370</v>
      </c>
      <c r="C533" s="8">
        <v>270</v>
      </c>
      <c r="D533" s="7">
        <v>5000</v>
      </c>
      <c r="E533" s="7">
        <f t="shared" si="287"/>
        <v>32370</v>
      </c>
      <c r="F533" s="56">
        <f t="shared" si="286"/>
        <v>45240</v>
      </c>
      <c r="G533" s="32"/>
      <c r="H533" s="7">
        <f t="shared" si="288"/>
        <v>12870</v>
      </c>
      <c r="I533" s="7">
        <f t="shared" si="289"/>
        <v>7870</v>
      </c>
      <c r="J533" s="40">
        <f t="shared" si="290"/>
        <v>2361</v>
      </c>
      <c r="K533" s="36">
        <f t="shared" si="291"/>
        <v>39731</v>
      </c>
      <c r="L533" s="44">
        <f t="shared" si="282"/>
        <v>5509</v>
      </c>
      <c r="M533" s="47">
        <f t="shared" si="283"/>
        <v>5115.5</v>
      </c>
      <c r="N533" s="53">
        <f t="shared" si="284"/>
        <v>42485.5</v>
      </c>
      <c r="O533" s="47">
        <f t="shared" si="285"/>
        <v>2754.5</v>
      </c>
    </row>
    <row r="534" spans="1:15" ht="15" customHeight="1" x14ac:dyDescent="0.2">
      <c r="A534" s="7">
        <v>6</v>
      </c>
      <c r="B534" s="7">
        <v>27640</v>
      </c>
      <c r="C534" s="8">
        <v>270</v>
      </c>
      <c r="D534" s="7">
        <v>5000</v>
      </c>
      <c r="E534" s="7">
        <f t="shared" si="287"/>
        <v>32640</v>
      </c>
      <c r="F534" s="56">
        <f t="shared" si="286"/>
        <v>45730</v>
      </c>
      <c r="G534" s="32"/>
      <c r="H534" s="7">
        <f t="shared" si="288"/>
        <v>13090</v>
      </c>
      <c r="I534" s="7">
        <f t="shared" si="289"/>
        <v>8090</v>
      </c>
      <c r="J534" s="40">
        <f t="shared" si="290"/>
        <v>2427</v>
      </c>
      <c r="K534" s="36">
        <f t="shared" si="291"/>
        <v>40067</v>
      </c>
      <c r="L534" s="44">
        <f t="shared" si="282"/>
        <v>5663</v>
      </c>
      <c r="M534" s="47">
        <f t="shared" si="283"/>
        <v>5258.5</v>
      </c>
      <c r="N534" s="53">
        <f t="shared" si="284"/>
        <v>42898.5</v>
      </c>
      <c r="O534" s="47">
        <f t="shared" si="285"/>
        <v>2831.5</v>
      </c>
    </row>
    <row r="535" spans="1:15" ht="15" customHeight="1" x14ac:dyDescent="0.2">
      <c r="A535" s="7">
        <v>7</v>
      </c>
      <c r="B535" s="7">
        <v>27910</v>
      </c>
      <c r="C535" s="8">
        <v>270</v>
      </c>
      <c r="D535" s="7">
        <v>5000</v>
      </c>
      <c r="E535" s="7">
        <f t="shared" si="287"/>
        <v>32910</v>
      </c>
      <c r="F535" s="56">
        <f t="shared" si="286"/>
        <v>46220</v>
      </c>
      <c r="G535" s="32"/>
      <c r="H535" s="7">
        <f t="shared" si="288"/>
        <v>13310</v>
      </c>
      <c r="I535" s="7">
        <f t="shared" si="289"/>
        <v>8310</v>
      </c>
      <c r="J535" s="40">
        <f t="shared" si="290"/>
        <v>2493</v>
      </c>
      <c r="K535" s="36">
        <f t="shared" si="291"/>
        <v>40403</v>
      </c>
      <c r="L535" s="44">
        <f t="shared" si="282"/>
        <v>5817</v>
      </c>
      <c r="M535" s="47">
        <f t="shared" si="283"/>
        <v>5401.5</v>
      </c>
      <c r="N535" s="53">
        <f t="shared" si="284"/>
        <v>43311.5</v>
      </c>
      <c r="O535" s="47">
        <f t="shared" si="285"/>
        <v>2908.5</v>
      </c>
    </row>
    <row r="536" spans="1:15" ht="15" customHeight="1" x14ac:dyDescent="0.2">
      <c r="A536" s="7">
        <v>8</v>
      </c>
      <c r="B536" s="7">
        <v>28180</v>
      </c>
      <c r="C536" s="8">
        <v>270</v>
      </c>
      <c r="D536" s="7">
        <v>5000</v>
      </c>
      <c r="E536" s="7">
        <f t="shared" si="287"/>
        <v>33180</v>
      </c>
      <c r="F536" s="56">
        <f t="shared" si="286"/>
        <v>46710</v>
      </c>
      <c r="G536" s="32"/>
      <c r="H536" s="7">
        <f t="shared" si="288"/>
        <v>13530</v>
      </c>
      <c r="I536" s="7">
        <f t="shared" si="289"/>
        <v>8530</v>
      </c>
      <c r="J536" s="40">
        <f t="shared" si="290"/>
        <v>2559</v>
      </c>
      <c r="K536" s="36">
        <f t="shared" si="291"/>
        <v>40739</v>
      </c>
      <c r="L536" s="44">
        <f t="shared" si="282"/>
        <v>5971</v>
      </c>
      <c r="M536" s="47">
        <f t="shared" si="283"/>
        <v>5544.5</v>
      </c>
      <c r="N536" s="53">
        <f t="shared" si="284"/>
        <v>43724.5</v>
      </c>
      <c r="O536" s="47">
        <f t="shared" si="285"/>
        <v>2985.5</v>
      </c>
    </row>
    <row r="537" spans="1:15" ht="15" customHeight="1" x14ac:dyDescent="0.2">
      <c r="A537" s="7">
        <v>9</v>
      </c>
      <c r="B537" s="7">
        <v>28450</v>
      </c>
      <c r="C537" s="8">
        <v>270</v>
      </c>
      <c r="D537" s="7">
        <v>5000</v>
      </c>
      <c r="E537" s="7">
        <f t="shared" si="287"/>
        <v>33450</v>
      </c>
      <c r="F537" s="56">
        <f t="shared" si="286"/>
        <v>47200</v>
      </c>
      <c r="G537" s="32"/>
      <c r="H537" s="7">
        <f t="shared" si="288"/>
        <v>13750</v>
      </c>
      <c r="I537" s="7">
        <f t="shared" si="289"/>
        <v>8750</v>
      </c>
      <c r="J537" s="40">
        <f t="shared" si="290"/>
        <v>2625</v>
      </c>
      <c r="K537" s="36">
        <f t="shared" si="291"/>
        <v>41075</v>
      </c>
      <c r="L537" s="44">
        <f t="shared" si="282"/>
        <v>6125</v>
      </c>
      <c r="M537" s="47">
        <f t="shared" si="283"/>
        <v>5687.5</v>
      </c>
      <c r="N537" s="53">
        <f t="shared" si="284"/>
        <v>44137.5</v>
      </c>
      <c r="O537" s="47">
        <f t="shared" si="285"/>
        <v>3062.5</v>
      </c>
    </row>
    <row r="538" spans="1:15" ht="15" customHeight="1" x14ac:dyDescent="0.2">
      <c r="A538" s="7">
        <v>10</v>
      </c>
      <c r="B538" s="7">
        <v>28720</v>
      </c>
      <c r="C538" s="8">
        <v>270</v>
      </c>
      <c r="D538" s="7">
        <v>5000</v>
      </c>
      <c r="E538" s="7">
        <f t="shared" si="287"/>
        <v>33720</v>
      </c>
      <c r="F538" s="56">
        <f t="shared" si="286"/>
        <v>47690</v>
      </c>
      <c r="G538" s="32"/>
      <c r="H538" s="7">
        <f t="shared" si="288"/>
        <v>13970</v>
      </c>
      <c r="I538" s="7">
        <f t="shared" si="289"/>
        <v>8970</v>
      </c>
      <c r="J538" s="40">
        <f t="shared" si="290"/>
        <v>2691</v>
      </c>
      <c r="K538" s="36">
        <f t="shared" si="291"/>
        <v>41411</v>
      </c>
      <c r="L538" s="44">
        <f t="shared" si="282"/>
        <v>6279</v>
      </c>
      <c r="M538" s="47">
        <f t="shared" si="283"/>
        <v>5830.5</v>
      </c>
      <c r="N538" s="53">
        <f t="shared" si="284"/>
        <v>44550.5</v>
      </c>
      <c r="O538" s="47">
        <f t="shared" si="285"/>
        <v>3139.5</v>
      </c>
    </row>
    <row r="539" spans="1:15" ht="15" customHeight="1" x14ac:dyDescent="0.2">
      <c r="A539" s="7">
        <v>11</v>
      </c>
      <c r="B539" s="7">
        <v>28990</v>
      </c>
      <c r="C539" s="8">
        <v>270</v>
      </c>
      <c r="D539" s="7">
        <v>5000</v>
      </c>
      <c r="E539" s="7">
        <f t="shared" si="287"/>
        <v>33990</v>
      </c>
      <c r="F539" s="56">
        <f t="shared" si="286"/>
        <v>48180</v>
      </c>
      <c r="G539" s="32"/>
      <c r="H539" s="7">
        <f t="shared" si="288"/>
        <v>14190</v>
      </c>
      <c r="I539" s="7">
        <f t="shared" si="289"/>
        <v>9190</v>
      </c>
      <c r="J539" s="40">
        <f t="shared" si="290"/>
        <v>2757</v>
      </c>
      <c r="K539" s="36">
        <f t="shared" si="291"/>
        <v>41747</v>
      </c>
      <c r="L539" s="44">
        <f t="shared" si="282"/>
        <v>6433</v>
      </c>
      <c r="M539" s="47">
        <f t="shared" si="283"/>
        <v>5973.5</v>
      </c>
      <c r="N539" s="53">
        <f t="shared" si="284"/>
        <v>44963.5</v>
      </c>
      <c r="O539" s="47">
        <f t="shared" si="285"/>
        <v>3216.5</v>
      </c>
    </row>
    <row r="540" spans="1:15" ht="15" customHeight="1" x14ac:dyDescent="0.2">
      <c r="A540" s="7">
        <v>12</v>
      </c>
      <c r="B540" s="7">
        <v>29260</v>
      </c>
      <c r="C540" s="8">
        <v>270</v>
      </c>
      <c r="D540" s="7">
        <v>5000</v>
      </c>
      <c r="E540" s="7">
        <f t="shared" si="287"/>
        <v>34260</v>
      </c>
      <c r="F540" s="56">
        <f t="shared" si="286"/>
        <v>48670</v>
      </c>
      <c r="G540" s="32"/>
      <c r="H540" s="7">
        <f t="shared" si="288"/>
        <v>14410</v>
      </c>
      <c r="I540" s="7">
        <f t="shared" si="289"/>
        <v>9410</v>
      </c>
      <c r="J540" s="40">
        <f t="shared" si="290"/>
        <v>2823</v>
      </c>
      <c r="K540" s="36">
        <f t="shared" si="291"/>
        <v>42083</v>
      </c>
      <c r="L540" s="44">
        <f t="shared" si="282"/>
        <v>6587</v>
      </c>
      <c r="M540" s="47">
        <f t="shared" si="283"/>
        <v>6116.5</v>
      </c>
      <c r="N540" s="53">
        <f t="shared" si="284"/>
        <v>45376.5</v>
      </c>
      <c r="O540" s="47">
        <f t="shared" si="285"/>
        <v>3293.5</v>
      </c>
    </row>
    <row r="541" spans="1:15" ht="15" customHeight="1" x14ac:dyDescent="0.2">
      <c r="A541" s="7">
        <v>13</v>
      </c>
      <c r="B541" s="7">
        <v>29530</v>
      </c>
      <c r="C541" s="8">
        <v>270</v>
      </c>
      <c r="D541" s="7">
        <v>5000</v>
      </c>
      <c r="E541" s="7">
        <f t="shared" si="287"/>
        <v>34530</v>
      </c>
      <c r="F541" s="56">
        <f t="shared" si="286"/>
        <v>49160</v>
      </c>
      <c r="G541" s="32"/>
      <c r="H541" s="7">
        <f t="shared" si="288"/>
        <v>14630</v>
      </c>
      <c r="I541" s="7">
        <f t="shared" si="289"/>
        <v>9630</v>
      </c>
      <c r="J541" s="40">
        <f t="shared" si="290"/>
        <v>2889</v>
      </c>
      <c r="K541" s="36">
        <f t="shared" si="291"/>
        <v>42419</v>
      </c>
      <c r="L541" s="44">
        <f t="shared" si="282"/>
        <v>6741</v>
      </c>
      <c r="M541" s="47">
        <f t="shared" si="283"/>
        <v>6259.5</v>
      </c>
      <c r="N541" s="53">
        <f t="shared" si="284"/>
        <v>45789.5</v>
      </c>
      <c r="O541" s="47">
        <f t="shared" si="285"/>
        <v>3370.5</v>
      </c>
    </row>
    <row r="542" spans="1:15" ht="15" customHeight="1" x14ac:dyDescent="0.2">
      <c r="A542" s="7">
        <v>14</v>
      </c>
      <c r="B542" s="7">
        <v>29800</v>
      </c>
      <c r="C542" s="8">
        <v>270</v>
      </c>
      <c r="D542" s="7">
        <v>5000</v>
      </c>
      <c r="E542" s="7">
        <f t="shared" si="287"/>
        <v>34800</v>
      </c>
      <c r="F542" s="56">
        <f t="shared" si="286"/>
        <v>49650</v>
      </c>
      <c r="G542" s="32"/>
      <c r="H542" s="7">
        <f t="shared" si="288"/>
        <v>14850</v>
      </c>
      <c r="I542" s="7">
        <f t="shared" si="289"/>
        <v>9850</v>
      </c>
      <c r="J542" s="40">
        <f t="shared" si="290"/>
        <v>2955</v>
      </c>
      <c r="K542" s="36">
        <f t="shared" si="291"/>
        <v>42755</v>
      </c>
      <c r="L542" s="44">
        <f t="shared" si="282"/>
        <v>6895</v>
      </c>
      <c r="M542" s="47">
        <f t="shared" si="283"/>
        <v>6402.5</v>
      </c>
      <c r="N542" s="53">
        <f t="shared" si="284"/>
        <v>46202.5</v>
      </c>
      <c r="O542" s="47">
        <f t="shared" si="285"/>
        <v>3447.5</v>
      </c>
    </row>
    <row r="543" spans="1:15" ht="15" customHeight="1" x14ac:dyDescent="0.2">
      <c r="A543" s="7">
        <v>15</v>
      </c>
      <c r="B543" s="7">
        <v>30070</v>
      </c>
      <c r="C543" s="8">
        <v>270</v>
      </c>
      <c r="D543" s="7">
        <v>5000</v>
      </c>
      <c r="E543" s="7">
        <f t="shared" si="287"/>
        <v>35070</v>
      </c>
      <c r="F543" s="56">
        <f t="shared" si="286"/>
        <v>50140</v>
      </c>
      <c r="G543" s="32"/>
      <c r="H543" s="7">
        <f t="shared" si="288"/>
        <v>15070</v>
      </c>
      <c r="I543" s="7">
        <f t="shared" si="289"/>
        <v>10070</v>
      </c>
      <c r="J543" s="40">
        <f t="shared" si="290"/>
        <v>3021</v>
      </c>
      <c r="K543" s="36">
        <f t="shared" si="291"/>
        <v>43091</v>
      </c>
      <c r="L543" s="44">
        <f t="shared" si="282"/>
        <v>7049</v>
      </c>
      <c r="M543" s="47">
        <f t="shared" si="283"/>
        <v>6545.5</v>
      </c>
      <c r="N543" s="53">
        <f t="shared" si="284"/>
        <v>46615.5</v>
      </c>
      <c r="O543" s="47">
        <f t="shared" si="285"/>
        <v>3524.5</v>
      </c>
    </row>
    <row r="544" spans="1:15" ht="15" customHeight="1" x14ac:dyDescent="0.2">
      <c r="A544" s="7">
        <v>16</v>
      </c>
      <c r="B544" s="7">
        <v>30340</v>
      </c>
      <c r="C544" s="8">
        <v>270</v>
      </c>
      <c r="D544" s="7">
        <v>5000</v>
      </c>
      <c r="E544" s="7">
        <f t="shared" si="287"/>
        <v>35340</v>
      </c>
      <c r="F544" s="56">
        <f t="shared" si="286"/>
        <v>50630</v>
      </c>
      <c r="G544" s="32"/>
      <c r="H544" s="7">
        <f t="shared" si="288"/>
        <v>15290</v>
      </c>
      <c r="I544" s="7">
        <f t="shared" si="289"/>
        <v>10290</v>
      </c>
      <c r="J544" s="40">
        <f t="shared" si="290"/>
        <v>3087</v>
      </c>
      <c r="K544" s="36">
        <f t="shared" si="291"/>
        <v>43427</v>
      </c>
      <c r="L544" s="44">
        <f t="shared" si="282"/>
        <v>7203</v>
      </c>
      <c r="M544" s="47">
        <f t="shared" si="283"/>
        <v>6688.5</v>
      </c>
      <c r="N544" s="53">
        <f t="shared" si="284"/>
        <v>47028.5</v>
      </c>
      <c r="O544" s="47">
        <f t="shared" si="285"/>
        <v>3601.5</v>
      </c>
    </row>
    <row r="545" spans="1:15" ht="15" customHeight="1" x14ac:dyDescent="0.2">
      <c r="A545" s="7">
        <v>17</v>
      </c>
      <c r="B545" s="7">
        <v>30610</v>
      </c>
      <c r="C545" s="8">
        <v>270</v>
      </c>
      <c r="D545" s="7">
        <v>5000</v>
      </c>
      <c r="E545" s="7">
        <f t="shared" si="287"/>
        <v>35610</v>
      </c>
      <c r="F545" s="56">
        <f t="shared" si="286"/>
        <v>51120</v>
      </c>
      <c r="G545" s="32"/>
      <c r="H545" s="7">
        <f t="shared" si="288"/>
        <v>15510</v>
      </c>
      <c r="I545" s="7">
        <f t="shared" si="289"/>
        <v>10510</v>
      </c>
      <c r="J545" s="40">
        <f t="shared" si="290"/>
        <v>3153</v>
      </c>
      <c r="K545" s="36">
        <f t="shared" si="291"/>
        <v>43763</v>
      </c>
      <c r="L545" s="44">
        <f t="shared" si="282"/>
        <v>7357</v>
      </c>
      <c r="M545" s="47">
        <f t="shared" si="283"/>
        <v>6831.5</v>
      </c>
      <c r="N545" s="53">
        <f t="shared" si="284"/>
        <v>47441.5</v>
      </c>
      <c r="O545" s="47">
        <f t="shared" si="285"/>
        <v>3678.5</v>
      </c>
    </row>
    <row r="546" spans="1:15" ht="15" customHeight="1" x14ac:dyDescent="0.2">
      <c r="A546" s="7">
        <v>18</v>
      </c>
      <c r="B546" s="7">
        <v>30880</v>
      </c>
      <c r="C546" s="8">
        <v>270</v>
      </c>
      <c r="D546" s="7">
        <v>5000</v>
      </c>
      <c r="E546" s="7">
        <f t="shared" si="287"/>
        <v>35880</v>
      </c>
      <c r="F546" s="56">
        <f t="shared" si="286"/>
        <v>51610</v>
      </c>
      <c r="G546" s="32"/>
      <c r="H546" s="7">
        <f t="shared" si="288"/>
        <v>15730</v>
      </c>
      <c r="I546" s="7">
        <f t="shared" si="289"/>
        <v>10730</v>
      </c>
      <c r="J546" s="40">
        <f t="shared" si="290"/>
        <v>3219</v>
      </c>
      <c r="K546" s="36">
        <f t="shared" si="291"/>
        <v>44099</v>
      </c>
      <c r="L546" s="44">
        <f t="shared" si="282"/>
        <v>7511</v>
      </c>
      <c r="M546" s="47">
        <f t="shared" si="283"/>
        <v>6974.5</v>
      </c>
      <c r="N546" s="53">
        <f t="shared" si="284"/>
        <v>47854.5</v>
      </c>
      <c r="O546" s="47">
        <f t="shared" si="285"/>
        <v>3755.5</v>
      </c>
    </row>
    <row r="547" spans="1:15" ht="15" customHeight="1" x14ac:dyDescent="0.2">
      <c r="A547" s="7">
        <v>19</v>
      </c>
      <c r="B547" s="7">
        <v>31150</v>
      </c>
      <c r="C547" s="8">
        <v>270</v>
      </c>
      <c r="D547" s="7">
        <v>5000</v>
      </c>
      <c r="E547" s="7">
        <f t="shared" si="287"/>
        <v>36150</v>
      </c>
      <c r="F547" s="56">
        <f t="shared" si="286"/>
        <v>52100</v>
      </c>
      <c r="G547" s="32"/>
      <c r="H547" s="7">
        <f t="shared" si="288"/>
        <v>15950</v>
      </c>
      <c r="I547" s="7">
        <f t="shared" si="289"/>
        <v>10950</v>
      </c>
      <c r="J547" s="40">
        <f t="shared" si="290"/>
        <v>3285</v>
      </c>
      <c r="K547" s="36">
        <f t="shared" si="291"/>
        <v>44435</v>
      </c>
      <c r="L547" s="44">
        <f t="shared" si="282"/>
        <v>7665</v>
      </c>
      <c r="M547" s="47">
        <f t="shared" si="283"/>
        <v>7117.5</v>
      </c>
      <c r="N547" s="53">
        <f t="shared" si="284"/>
        <v>48267.5</v>
      </c>
      <c r="O547" s="47">
        <f t="shared" si="285"/>
        <v>3832.5</v>
      </c>
    </row>
    <row r="548" spans="1:15" ht="15" customHeight="1" x14ac:dyDescent="0.2">
      <c r="A548" s="7">
        <v>20</v>
      </c>
      <c r="B548" s="7">
        <v>31420</v>
      </c>
      <c r="C548" s="8">
        <v>270</v>
      </c>
      <c r="D548" s="7">
        <v>5000</v>
      </c>
      <c r="E548" s="7">
        <f t="shared" ref="E548:E564" si="292">B548+D548</f>
        <v>36420</v>
      </c>
      <c r="F548" s="56">
        <f t="shared" si="286"/>
        <v>52590</v>
      </c>
      <c r="G548" s="32"/>
      <c r="H548" s="7">
        <f t="shared" ref="H548:H564" si="293">F548-E548</f>
        <v>16170</v>
      </c>
      <c r="I548" s="7">
        <f t="shared" ref="I548:I564" si="294">H548-5000</f>
        <v>11170</v>
      </c>
      <c r="J548" s="40">
        <f t="shared" ref="J548:J564" si="295">I548*30%</f>
        <v>3351</v>
      </c>
      <c r="K548" s="36">
        <f t="shared" ref="K548:K564" si="296">E548+5000+J548</f>
        <v>44771</v>
      </c>
      <c r="L548" s="44">
        <f t="shared" si="282"/>
        <v>7819</v>
      </c>
      <c r="M548" s="47">
        <f t="shared" si="283"/>
        <v>7260.5</v>
      </c>
      <c r="N548" s="53">
        <f t="shared" si="284"/>
        <v>48680.5</v>
      </c>
      <c r="O548" s="47">
        <f t="shared" si="285"/>
        <v>3909.5</v>
      </c>
    </row>
    <row r="549" spans="1:15" ht="15" customHeight="1" x14ac:dyDescent="0.2">
      <c r="A549" s="7">
        <v>21</v>
      </c>
      <c r="B549" s="7">
        <v>31690</v>
      </c>
      <c r="C549" s="8">
        <v>270</v>
      </c>
      <c r="D549" s="7">
        <v>5000</v>
      </c>
      <c r="E549" s="7">
        <f t="shared" si="292"/>
        <v>36690</v>
      </c>
      <c r="F549" s="56">
        <f t="shared" si="286"/>
        <v>53080</v>
      </c>
      <c r="G549" s="32"/>
      <c r="H549" s="7">
        <f t="shared" si="293"/>
        <v>16390</v>
      </c>
      <c r="I549" s="7">
        <f t="shared" si="294"/>
        <v>11390</v>
      </c>
      <c r="J549" s="40">
        <f t="shared" si="295"/>
        <v>3417</v>
      </c>
      <c r="K549" s="36">
        <f t="shared" si="296"/>
        <v>45107</v>
      </c>
      <c r="L549" s="44">
        <f t="shared" si="282"/>
        <v>7973</v>
      </c>
      <c r="M549" s="47">
        <f t="shared" si="283"/>
        <v>7403.5</v>
      </c>
      <c r="N549" s="53">
        <f t="shared" si="284"/>
        <v>49093.5</v>
      </c>
      <c r="O549" s="47">
        <f t="shared" si="285"/>
        <v>3986.5</v>
      </c>
    </row>
    <row r="550" spans="1:15" ht="15" customHeight="1" x14ac:dyDescent="0.2">
      <c r="A550" s="7">
        <v>22</v>
      </c>
      <c r="B550" s="7">
        <v>31960</v>
      </c>
      <c r="C550" s="8">
        <v>270</v>
      </c>
      <c r="D550" s="7">
        <v>5000</v>
      </c>
      <c r="E550" s="7">
        <f t="shared" si="292"/>
        <v>36960</v>
      </c>
      <c r="F550" s="56">
        <f t="shared" si="286"/>
        <v>53570</v>
      </c>
      <c r="G550" s="32"/>
      <c r="H550" s="7">
        <f t="shared" si="293"/>
        <v>16610</v>
      </c>
      <c r="I550" s="7">
        <f t="shared" si="294"/>
        <v>11610</v>
      </c>
      <c r="J550" s="40">
        <f t="shared" si="295"/>
        <v>3483</v>
      </c>
      <c r="K550" s="36">
        <f t="shared" si="296"/>
        <v>45443</v>
      </c>
      <c r="L550" s="44">
        <f t="shared" si="282"/>
        <v>8127</v>
      </c>
      <c r="M550" s="47">
        <f t="shared" si="283"/>
        <v>7546.5</v>
      </c>
      <c r="N550" s="53">
        <f t="shared" si="284"/>
        <v>49506.5</v>
      </c>
      <c r="O550" s="47">
        <f t="shared" si="285"/>
        <v>4063.5</v>
      </c>
    </row>
    <row r="551" spans="1:15" ht="15" customHeight="1" x14ac:dyDescent="0.2">
      <c r="A551" s="7">
        <v>23</v>
      </c>
      <c r="B551" s="7">
        <v>32230</v>
      </c>
      <c r="C551" s="8">
        <v>270</v>
      </c>
      <c r="D551" s="7">
        <v>5000</v>
      </c>
      <c r="E551" s="7">
        <f t="shared" si="292"/>
        <v>37230</v>
      </c>
      <c r="F551" s="56">
        <f t="shared" si="286"/>
        <v>54060</v>
      </c>
      <c r="G551" s="32"/>
      <c r="H551" s="7">
        <f t="shared" si="293"/>
        <v>16830</v>
      </c>
      <c r="I551" s="7">
        <f t="shared" si="294"/>
        <v>11830</v>
      </c>
      <c r="J551" s="40">
        <f t="shared" si="295"/>
        <v>3549</v>
      </c>
      <c r="K551" s="36">
        <f t="shared" si="296"/>
        <v>45779</v>
      </c>
      <c r="L551" s="44">
        <f t="shared" si="282"/>
        <v>8281</v>
      </c>
      <c r="M551" s="47">
        <f t="shared" si="283"/>
        <v>7689.5</v>
      </c>
      <c r="N551" s="53">
        <f t="shared" si="284"/>
        <v>49919.5</v>
      </c>
      <c r="O551" s="47">
        <f t="shared" si="285"/>
        <v>4140.5</v>
      </c>
    </row>
    <row r="552" spans="1:15" ht="15" customHeight="1" x14ac:dyDescent="0.2">
      <c r="A552" s="7">
        <v>24</v>
      </c>
      <c r="B552" s="7">
        <v>32500</v>
      </c>
      <c r="C552" s="8">
        <v>270</v>
      </c>
      <c r="D552" s="7">
        <v>5000</v>
      </c>
      <c r="E552" s="7">
        <f t="shared" si="292"/>
        <v>37500</v>
      </c>
      <c r="F552" s="56">
        <f t="shared" si="286"/>
        <v>54550</v>
      </c>
      <c r="G552" s="32"/>
      <c r="H552" s="7">
        <f t="shared" si="293"/>
        <v>17050</v>
      </c>
      <c r="I552" s="7">
        <f t="shared" si="294"/>
        <v>12050</v>
      </c>
      <c r="J552" s="40">
        <f t="shared" si="295"/>
        <v>3615</v>
      </c>
      <c r="K552" s="36">
        <f t="shared" si="296"/>
        <v>46115</v>
      </c>
      <c r="L552" s="44">
        <f t="shared" si="282"/>
        <v>8435</v>
      </c>
      <c r="M552" s="47">
        <f t="shared" si="283"/>
        <v>7832.5</v>
      </c>
      <c r="N552" s="53">
        <f t="shared" si="284"/>
        <v>50332.5</v>
      </c>
      <c r="O552" s="47">
        <f t="shared" si="285"/>
        <v>4217.5</v>
      </c>
    </row>
    <row r="553" spans="1:15" ht="15" customHeight="1" x14ac:dyDescent="0.2">
      <c r="A553" s="7">
        <v>25</v>
      </c>
      <c r="B553" s="7">
        <v>32770</v>
      </c>
      <c r="C553" s="8">
        <v>270</v>
      </c>
      <c r="D553" s="7">
        <v>5000</v>
      </c>
      <c r="E553" s="7">
        <f t="shared" si="292"/>
        <v>37770</v>
      </c>
      <c r="F553" s="56">
        <f t="shared" si="286"/>
        <v>55040</v>
      </c>
      <c r="G553" s="32"/>
      <c r="H553" s="7">
        <f t="shared" si="293"/>
        <v>17270</v>
      </c>
      <c r="I553" s="7">
        <f t="shared" si="294"/>
        <v>12270</v>
      </c>
      <c r="J553" s="40">
        <f t="shared" si="295"/>
        <v>3681</v>
      </c>
      <c r="K553" s="36">
        <f t="shared" si="296"/>
        <v>46451</v>
      </c>
      <c r="L553" s="44">
        <f t="shared" si="282"/>
        <v>8589</v>
      </c>
      <c r="M553" s="47">
        <f t="shared" si="283"/>
        <v>7975.5</v>
      </c>
      <c r="N553" s="53">
        <f t="shared" si="284"/>
        <v>50745.5</v>
      </c>
      <c r="O553" s="47">
        <f t="shared" si="285"/>
        <v>4294.5</v>
      </c>
    </row>
    <row r="554" spans="1:15" ht="15" customHeight="1" x14ac:dyDescent="0.2">
      <c r="A554" s="7">
        <v>26</v>
      </c>
      <c r="B554" s="7">
        <v>33040</v>
      </c>
      <c r="C554" s="8">
        <v>270</v>
      </c>
      <c r="D554" s="7">
        <v>5000</v>
      </c>
      <c r="E554" s="7">
        <f t="shared" si="292"/>
        <v>38040</v>
      </c>
      <c r="F554" s="56">
        <f t="shared" si="286"/>
        <v>55530</v>
      </c>
      <c r="G554" s="32"/>
      <c r="H554" s="7">
        <f t="shared" si="293"/>
        <v>17490</v>
      </c>
      <c r="I554" s="7">
        <f t="shared" si="294"/>
        <v>12490</v>
      </c>
      <c r="J554" s="40">
        <f t="shared" si="295"/>
        <v>3747</v>
      </c>
      <c r="K554" s="36">
        <f t="shared" si="296"/>
        <v>46787</v>
      </c>
      <c r="L554" s="44">
        <f t="shared" si="282"/>
        <v>8743</v>
      </c>
      <c r="M554" s="47">
        <f t="shared" si="283"/>
        <v>8118.5</v>
      </c>
      <c r="N554" s="53">
        <f t="shared" si="284"/>
        <v>51158.5</v>
      </c>
      <c r="O554" s="47">
        <f t="shared" si="285"/>
        <v>4371.5</v>
      </c>
    </row>
    <row r="555" spans="1:15" ht="15" customHeight="1" x14ac:dyDescent="0.2">
      <c r="A555" s="7">
        <v>27</v>
      </c>
      <c r="B555" s="7">
        <v>33310</v>
      </c>
      <c r="C555" s="8">
        <v>270</v>
      </c>
      <c r="D555" s="7">
        <v>5000</v>
      </c>
      <c r="E555" s="7">
        <f t="shared" si="292"/>
        <v>38310</v>
      </c>
      <c r="F555" s="56">
        <f t="shared" si="286"/>
        <v>56020</v>
      </c>
      <c r="G555" s="32"/>
      <c r="H555" s="7">
        <f t="shared" si="293"/>
        <v>17710</v>
      </c>
      <c r="I555" s="7">
        <f t="shared" si="294"/>
        <v>12710</v>
      </c>
      <c r="J555" s="40">
        <f t="shared" si="295"/>
        <v>3813</v>
      </c>
      <c r="K555" s="36">
        <f t="shared" si="296"/>
        <v>47123</v>
      </c>
      <c r="L555" s="44">
        <f t="shared" si="282"/>
        <v>8897</v>
      </c>
      <c r="M555" s="47">
        <f t="shared" si="283"/>
        <v>8261.5</v>
      </c>
      <c r="N555" s="53">
        <f t="shared" si="284"/>
        <v>51571.5</v>
      </c>
      <c r="O555" s="47">
        <f t="shared" si="285"/>
        <v>4448.5</v>
      </c>
    </row>
    <row r="556" spans="1:15" ht="15" customHeight="1" x14ac:dyDescent="0.2">
      <c r="A556" s="7">
        <v>28</v>
      </c>
      <c r="B556" s="7">
        <v>33580</v>
      </c>
      <c r="C556" s="8">
        <v>270</v>
      </c>
      <c r="D556" s="7">
        <v>5000</v>
      </c>
      <c r="E556" s="7">
        <f t="shared" si="292"/>
        <v>38580</v>
      </c>
      <c r="F556" s="56">
        <f t="shared" si="286"/>
        <v>56510</v>
      </c>
      <c r="G556" s="32"/>
      <c r="H556" s="7">
        <f t="shared" si="293"/>
        <v>17930</v>
      </c>
      <c r="I556" s="7">
        <f t="shared" si="294"/>
        <v>12930</v>
      </c>
      <c r="J556" s="40">
        <f t="shared" si="295"/>
        <v>3879</v>
      </c>
      <c r="K556" s="36">
        <f t="shared" si="296"/>
        <v>47459</v>
      </c>
      <c r="L556" s="44">
        <f t="shared" si="282"/>
        <v>9051</v>
      </c>
      <c r="M556" s="47">
        <f t="shared" si="283"/>
        <v>8404.5</v>
      </c>
      <c r="N556" s="53">
        <f t="shared" si="284"/>
        <v>51984.5</v>
      </c>
      <c r="O556" s="47">
        <f t="shared" si="285"/>
        <v>4525.5</v>
      </c>
    </row>
    <row r="557" spans="1:15" ht="15" customHeight="1" x14ac:dyDescent="0.2">
      <c r="A557" s="7">
        <v>29</v>
      </c>
      <c r="B557" s="7">
        <v>33850</v>
      </c>
      <c r="C557" s="8">
        <v>270</v>
      </c>
      <c r="D557" s="7">
        <v>5000</v>
      </c>
      <c r="E557" s="7">
        <f t="shared" si="292"/>
        <v>38850</v>
      </c>
      <c r="F557" s="56">
        <f t="shared" si="286"/>
        <v>57000</v>
      </c>
      <c r="G557" s="32"/>
      <c r="H557" s="7">
        <f t="shared" si="293"/>
        <v>18150</v>
      </c>
      <c r="I557" s="7">
        <f t="shared" si="294"/>
        <v>13150</v>
      </c>
      <c r="J557" s="40">
        <f t="shared" si="295"/>
        <v>3945</v>
      </c>
      <c r="K557" s="36">
        <f t="shared" si="296"/>
        <v>47795</v>
      </c>
      <c r="L557" s="44">
        <f t="shared" si="282"/>
        <v>9205</v>
      </c>
      <c r="M557" s="47">
        <f t="shared" si="283"/>
        <v>8547.5</v>
      </c>
      <c r="N557" s="53">
        <f t="shared" si="284"/>
        <v>52397.5</v>
      </c>
      <c r="O557" s="47">
        <f t="shared" si="285"/>
        <v>4602.5</v>
      </c>
    </row>
    <row r="558" spans="1:15" ht="15" customHeight="1" x14ac:dyDescent="0.2">
      <c r="A558" s="7">
        <v>30</v>
      </c>
      <c r="B558" s="7">
        <v>34120</v>
      </c>
      <c r="C558" s="8">
        <v>270</v>
      </c>
      <c r="D558" s="7">
        <v>5000</v>
      </c>
      <c r="E558" s="7">
        <f t="shared" si="292"/>
        <v>39120</v>
      </c>
      <c r="F558" s="56">
        <f t="shared" si="286"/>
        <v>57490</v>
      </c>
      <c r="G558" s="32"/>
      <c r="H558" s="7">
        <f t="shared" si="293"/>
        <v>18370</v>
      </c>
      <c r="I558" s="7">
        <f t="shared" si="294"/>
        <v>13370</v>
      </c>
      <c r="J558" s="40">
        <f t="shared" si="295"/>
        <v>4011</v>
      </c>
      <c r="K558" s="36">
        <f t="shared" si="296"/>
        <v>48131</v>
      </c>
      <c r="L558" s="44">
        <f t="shared" si="282"/>
        <v>9359</v>
      </c>
      <c r="M558" s="47">
        <f t="shared" si="283"/>
        <v>8690.5</v>
      </c>
      <c r="N558" s="53">
        <f t="shared" si="284"/>
        <v>52810.5</v>
      </c>
      <c r="O558" s="47">
        <f t="shared" si="285"/>
        <v>4679.5</v>
      </c>
    </row>
    <row r="559" spans="1:15" ht="15" customHeight="1" x14ac:dyDescent="0.2">
      <c r="A559" s="7">
        <v>31</v>
      </c>
      <c r="B559" s="7">
        <v>34390</v>
      </c>
      <c r="C559" s="8">
        <v>270</v>
      </c>
      <c r="D559" s="7">
        <v>5000</v>
      </c>
      <c r="E559" s="7">
        <f t="shared" si="292"/>
        <v>39390</v>
      </c>
      <c r="F559" s="56">
        <f t="shared" si="286"/>
        <v>57980</v>
      </c>
      <c r="G559" s="32"/>
      <c r="H559" s="7">
        <f t="shared" si="293"/>
        <v>18590</v>
      </c>
      <c r="I559" s="7">
        <f t="shared" si="294"/>
        <v>13590</v>
      </c>
      <c r="J559" s="40">
        <f t="shared" si="295"/>
        <v>4077</v>
      </c>
      <c r="K559" s="36">
        <f t="shared" si="296"/>
        <v>48467</v>
      </c>
      <c r="L559" s="44">
        <f t="shared" si="282"/>
        <v>9513</v>
      </c>
      <c r="M559" s="47">
        <f t="shared" si="283"/>
        <v>8833.5</v>
      </c>
      <c r="N559" s="53">
        <f t="shared" si="284"/>
        <v>53223.5</v>
      </c>
      <c r="O559" s="47">
        <f t="shared" si="285"/>
        <v>4756.5</v>
      </c>
    </row>
    <row r="560" spans="1:15" ht="15" customHeight="1" x14ac:dyDescent="0.2">
      <c r="A560" s="7">
        <v>32</v>
      </c>
      <c r="B560" s="7">
        <v>34660</v>
      </c>
      <c r="C560" s="8">
        <v>270</v>
      </c>
      <c r="D560" s="7">
        <v>5000</v>
      </c>
      <c r="E560" s="7">
        <f t="shared" si="292"/>
        <v>39660</v>
      </c>
      <c r="F560" s="56">
        <f t="shared" si="286"/>
        <v>58470</v>
      </c>
      <c r="G560" s="32"/>
      <c r="H560" s="7">
        <f t="shared" si="293"/>
        <v>18810</v>
      </c>
      <c r="I560" s="7">
        <f t="shared" si="294"/>
        <v>13810</v>
      </c>
      <c r="J560" s="40">
        <f t="shared" si="295"/>
        <v>4143</v>
      </c>
      <c r="K560" s="36">
        <f t="shared" si="296"/>
        <v>48803</v>
      </c>
      <c r="L560" s="44">
        <f t="shared" si="282"/>
        <v>9667</v>
      </c>
      <c r="M560" s="47">
        <f t="shared" si="283"/>
        <v>8976.5</v>
      </c>
      <c r="N560" s="53">
        <f t="shared" si="284"/>
        <v>53636.5</v>
      </c>
      <c r="O560" s="47">
        <f t="shared" si="285"/>
        <v>4833.5</v>
      </c>
    </row>
    <row r="561" spans="1:15" ht="15" customHeight="1" x14ac:dyDescent="0.2">
      <c r="A561" s="7">
        <v>33</v>
      </c>
      <c r="B561" s="7">
        <v>34930</v>
      </c>
      <c r="C561" s="8">
        <v>270</v>
      </c>
      <c r="D561" s="7">
        <v>5000</v>
      </c>
      <c r="E561" s="7">
        <f t="shared" si="292"/>
        <v>39930</v>
      </c>
      <c r="F561" s="56">
        <f t="shared" si="286"/>
        <v>58960</v>
      </c>
      <c r="G561" s="32"/>
      <c r="H561" s="7">
        <f t="shared" si="293"/>
        <v>19030</v>
      </c>
      <c r="I561" s="7">
        <f t="shared" si="294"/>
        <v>14030</v>
      </c>
      <c r="J561" s="40">
        <f t="shared" si="295"/>
        <v>4209</v>
      </c>
      <c r="K561" s="36">
        <f t="shared" si="296"/>
        <v>49139</v>
      </c>
      <c r="L561" s="44">
        <f t="shared" si="282"/>
        <v>9821</v>
      </c>
      <c r="M561" s="47">
        <f t="shared" si="283"/>
        <v>9119.5</v>
      </c>
      <c r="N561" s="53">
        <f t="shared" si="284"/>
        <v>54049.5</v>
      </c>
      <c r="O561" s="47">
        <f t="shared" si="285"/>
        <v>4910.5</v>
      </c>
    </row>
    <row r="562" spans="1:15" ht="15" customHeight="1" x14ac:dyDescent="0.2">
      <c r="A562" s="7">
        <v>34</v>
      </c>
      <c r="B562" s="7">
        <v>35200</v>
      </c>
      <c r="C562" s="8">
        <v>270</v>
      </c>
      <c r="D562" s="7">
        <v>5000</v>
      </c>
      <c r="E562" s="7">
        <f t="shared" si="292"/>
        <v>40200</v>
      </c>
      <c r="F562" s="56">
        <f t="shared" si="286"/>
        <v>59450</v>
      </c>
      <c r="G562" s="32"/>
      <c r="H562" s="7">
        <f t="shared" si="293"/>
        <v>19250</v>
      </c>
      <c r="I562" s="7">
        <f t="shared" si="294"/>
        <v>14250</v>
      </c>
      <c r="J562" s="40">
        <f t="shared" si="295"/>
        <v>4275</v>
      </c>
      <c r="K562" s="36">
        <f t="shared" si="296"/>
        <v>49475</v>
      </c>
      <c r="L562" s="44">
        <f t="shared" si="282"/>
        <v>9975</v>
      </c>
      <c r="M562" s="47">
        <f t="shared" si="283"/>
        <v>9262.5</v>
      </c>
      <c r="N562" s="53">
        <f t="shared" si="284"/>
        <v>54462.5</v>
      </c>
      <c r="O562" s="47">
        <f t="shared" si="285"/>
        <v>4987.5</v>
      </c>
    </row>
    <row r="563" spans="1:15" ht="15" customHeight="1" x14ac:dyDescent="0.2">
      <c r="A563" s="7">
        <v>35</v>
      </c>
      <c r="B563" s="7">
        <v>35470</v>
      </c>
      <c r="C563" s="8">
        <v>270</v>
      </c>
      <c r="D563" s="7">
        <v>5000</v>
      </c>
      <c r="E563" s="7">
        <f t="shared" si="292"/>
        <v>40470</v>
      </c>
      <c r="F563" s="56">
        <f t="shared" si="286"/>
        <v>59940</v>
      </c>
      <c r="G563" s="32"/>
      <c r="H563" s="7">
        <f t="shared" si="293"/>
        <v>19470</v>
      </c>
      <c r="I563" s="7">
        <f t="shared" si="294"/>
        <v>14470</v>
      </c>
      <c r="J563" s="40">
        <f t="shared" si="295"/>
        <v>4341</v>
      </c>
      <c r="K563" s="36">
        <f t="shared" si="296"/>
        <v>49811</v>
      </c>
      <c r="L563" s="44">
        <f t="shared" si="282"/>
        <v>10129</v>
      </c>
      <c r="M563" s="47">
        <f t="shared" si="283"/>
        <v>9405.5</v>
      </c>
      <c r="N563" s="53">
        <f t="shared" si="284"/>
        <v>54875.5</v>
      </c>
      <c r="O563" s="47">
        <f t="shared" si="285"/>
        <v>5064.5</v>
      </c>
    </row>
    <row r="564" spans="1:15" ht="15" customHeight="1" x14ac:dyDescent="0.2">
      <c r="A564" s="7">
        <v>36</v>
      </c>
      <c r="B564" s="7">
        <v>35740</v>
      </c>
      <c r="C564" s="8">
        <v>270</v>
      </c>
      <c r="D564" s="7">
        <v>5000</v>
      </c>
      <c r="E564" s="7">
        <f t="shared" si="292"/>
        <v>40740</v>
      </c>
      <c r="F564" s="56">
        <f t="shared" si="286"/>
        <v>60430</v>
      </c>
      <c r="G564" s="32"/>
      <c r="H564" s="7">
        <f t="shared" si="293"/>
        <v>19690</v>
      </c>
      <c r="I564" s="7">
        <f t="shared" si="294"/>
        <v>14690</v>
      </c>
      <c r="J564" s="40">
        <f t="shared" si="295"/>
        <v>4407</v>
      </c>
      <c r="K564" s="36">
        <f t="shared" si="296"/>
        <v>50147</v>
      </c>
      <c r="L564" s="44">
        <f t="shared" si="282"/>
        <v>10283</v>
      </c>
      <c r="M564" s="47">
        <f t="shared" si="283"/>
        <v>9548.5</v>
      </c>
      <c r="N564" s="53">
        <f t="shared" si="284"/>
        <v>55288.5</v>
      </c>
      <c r="O564" s="47">
        <f t="shared" si="285"/>
        <v>5141.5</v>
      </c>
    </row>
    <row r="565" spans="1:15" ht="15" customHeight="1" x14ac:dyDescent="0.2"/>
    <row r="566" spans="1:15" ht="15" customHeight="1" x14ac:dyDescent="0.2"/>
    <row r="567" spans="1:15" ht="15" customHeight="1" x14ac:dyDescent="0.2"/>
    <row r="568" spans="1:15" ht="15" customHeight="1" x14ac:dyDescent="0.2"/>
    <row r="569" spans="1:15" ht="15" customHeight="1" x14ac:dyDescent="0.2">
      <c r="A569" s="1" t="s">
        <v>43</v>
      </c>
      <c r="B569" s="2" t="s">
        <v>44</v>
      </c>
      <c r="D569" s="1" t="s">
        <v>116</v>
      </c>
      <c r="E569" s="1" t="s">
        <v>117</v>
      </c>
      <c r="J569" s="41"/>
      <c r="K569" s="37"/>
      <c r="L569" s="45"/>
    </row>
    <row r="570" spans="1:15" ht="15" customHeight="1" x14ac:dyDescent="0.2">
      <c r="A570" s="1"/>
      <c r="B570" s="2"/>
      <c r="D570" s="22" t="s">
        <v>103</v>
      </c>
      <c r="E570" s="22" t="s">
        <v>85</v>
      </c>
      <c r="J570" s="41"/>
      <c r="K570" s="37"/>
      <c r="L570" s="45"/>
    </row>
    <row r="571" spans="1:15" ht="39" x14ac:dyDescent="0.25">
      <c r="A571" s="4" t="s">
        <v>2</v>
      </c>
      <c r="B571" s="5" t="s">
        <v>3</v>
      </c>
      <c r="C571" s="6" t="s">
        <v>4</v>
      </c>
      <c r="D571" s="6" t="s">
        <v>54</v>
      </c>
      <c r="E571" s="23" t="s">
        <v>55</v>
      </c>
      <c r="F571" s="55" t="s">
        <v>129</v>
      </c>
      <c r="G571" s="26" t="s">
        <v>122</v>
      </c>
      <c r="H571" s="23" t="s">
        <v>7</v>
      </c>
      <c r="I571" s="4" t="s">
        <v>57</v>
      </c>
      <c r="J571" s="12" t="s">
        <v>58</v>
      </c>
      <c r="K571" s="34" t="s">
        <v>121</v>
      </c>
      <c r="L571" s="43" t="s">
        <v>120</v>
      </c>
      <c r="M571" s="49" t="s">
        <v>126</v>
      </c>
      <c r="N571" s="52" t="s">
        <v>128</v>
      </c>
      <c r="O571" s="49" t="s">
        <v>127</v>
      </c>
    </row>
    <row r="572" spans="1:15" ht="15" customHeight="1" x14ac:dyDescent="0.2">
      <c r="A572" s="7">
        <v>22</v>
      </c>
      <c r="B572" s="7">
        <v>31780</v>
      </c>
      <c r="C572" s="8">
        <v>330</v>
      </c>
      <c r="D572" s="7">
        <v>5000</v>
      </c>
      <c r="E572" s="7">
        <f>B572+D572</f>
        <v>36780</v>
      </c>
      <c r="F572" s="56">
        <v>53190</v>
      </c>
      <c r="G572" s="32"/>
      <c r="H572" s="7">
        <f>F572-E572</f>
        <v>16410</v>
      </c>
      <c r="I572" s="7">
        <f>H572-5000</f>
        <v>11410</v>
      </c>
      <c r="J572" s="40">
        <f>I572*30%</f>
        <v>3423</v>
      </c>
      <c r="K572" s="36">
        <f>E572+5000+J572</f>
        <v>45203</v>
      </c>
      <c r="L572" s="44">
        <f>F572-K572</f>
        <v>7987</v>
      </c>
      <c r="M572" s="47">
        <f>$I572*65%</f>
        <v>7416.5</v>
      </c>
      <c r="N572" s="53">
        <f>$E572+5000+$M572</f>
        <v>49196.5</v>
      </c>
      <c r="O572" s="47">
        <f>$F572-$N572</f>
        <v>3993.5</v>
      </c>
    </row>
    <row r="573" spans="1:15" ht="15" customHeight="1" x14ac:dyDescent="0.2">
      <c r="A573" s="7">
        <v>23</v>
      </c>
      <c r="B573" s="7">
        <v>32110</v>
      </c>
      <c r="C573" s="8">
        <v>330</v>
      </c>
      <c r="D573" s="7">
        <v>5000</v>
      </c>
      <c r="E573" s="7">
        <f t="shared" ref="E573:E574" si="297">B573+D573</f>
        <v>37110</v>
      </c>
      <c r="F573" s="56">
        <f>F572+590</f>
        <v>53780</v>
      </c>
      <c r="G573" s="32"/>
      <c r="H573" s="7">
        <f t="shared" ref="H573:H574" si="298">F573-E573</f>
        <v>16670</v>
      </c>
      <c r="I573" s="7">
        <f t="shared" ref="I573:I574" si="299">H573-5000</f>
        <v>11670</v>
      </c>
      <c r="J573" s="40">
        <f t="shared" ref="J573:J574" si="300">I573*30%</f>
        <v>3501</v>
      </c>
      <c r="K573" s="36">
        <f t="shared" ref="K573:K574" si="301">E573+5000+J573</f>
        <v>45611</v>
      </c>
      <c r="L573" s="44">
        <f t="shared" ref="L573:L593" si="302">F573-K573</f>
        <v>8169</v>
      </c>
      <c r="M573" s="47">
        <f t="shared" ref="M573:M593" si="303">$I573*65%</f>
        <v>7585.5</v>
      </c>
      <c r="N573" s="53">
        <f t="shared" ref="N573:N593" si="304">$E573+5000+$M573</f>
        <v>49695.5</v>
      </c>
      <c r="O573" s="47">
        <f t="shared" ref="O573:O593" si="305">$F573-$N573</f>
        <v>4084.5</v>
      </c>
    </row>
    <row r="574" spans="1:15" ht="15" customHeight="1" x14ac:dyDescent="0.2">
      <c r="A574" s="7">
        <v>24</v>
      </c>
      <c r="B574" s="7">
        <v>32440</v>
      </c>
      <c r="C574" s="8">
        <v>330</v>
      </c>
      <c r="D574" s="7">
        <v>5000</v>
      </c>
      <c r="E574" s="7">
        <f t="shared" si="297"/>
        <v>37440</v>
      </c>
      <c r="F574" s="56">
        <f t="shared" ref="F574:F581" si="306">F573+590</f>
        <v>54370</v>
      </c>
      <c r="G574" s="32"/>
      <c r="H574" s="7">
        <f t="shared" si="298"/>
        <v>16930</v>
      </c>
      <c r="I574" s="7">
        <f t="shared" si="299"/>
        <v>11930</v>
      </c>
      <c r="J574" s="40">
        <f t="shared" si="300"/>
        <v>3579</v>
      </c>
      <c r="K574" s="36">
        <f t="shared" si="301"/>
        <v>46019</v>
      </c>
      <c r="L574" s="44">
        <f t="shared" si="302"/>
        <v>8351</v>
      </c>
      <c r="M574" s="47">
        <f t="shared" si="303"/>
        <v>7754.5</v>
      </c>
      <c r="N574" s="53">
        <f t="shared" si="304"/>
        <v>50194.5</v>
      </c>
      <c r="O574" s="47">
        <f t="shared" si="305"/>
        <v>4175.5</v>
      </c>
    </row>
    <row r="575" spans="1:15" ht="15" customHeight="1" x14ac:dyDescent="0.2">
      <c r="A575" s="7">
        <v>25</v>
      </c>
      <c r="B575" s="7">
        <v>32770</v>
      </c>
      <c r="C575" s="8">
        <v>330</v>
      </c>
      <c r="D575" s="7">
        <v>5000</v>
      </c>
      <c r="E575" s="7">
        <f t="shared" ref="E575:E593" si="307">B575+D575</f>
        <v>37770</v>
      </c>
      <c r="F575" s="56">
        <f t="shared" si="306"/>
        <v>54960</v>
      </c>
      <c r="G575" s="32"/>
      <c r="H575" s="7">
        <f t="shared" ref="H575:H593" si="308">F575-E575</f>
        <v>17190</v>
      </c>
      <c r="I575" s="7">
        <f t="shared" ref="I575:I593" si="309">H575-5000</f>
        <v>12190</v>
      </c>
      <c r="J575" s="40">
        <f t="shared" ref="J575:J593" si="310">I575*30%</f>
        <v>3657</v>
      </c>
      <c r="K575" s="36">
        <f t="shared" ref="K575:K593" si="311">E575+5000+J575</f>
        <v>46427</v>
      </c>
      <c r="L575" s="44">
        <f t="shared" si="302"/>
        <v>8533</v>
      </c>
      <c r="M575" s="47">
        <f t="shared" si="303"/>
        <v>7923.5</v>
      </c>
      <c r="N575" s="53">
        <f t="shared" si="304"/>
        <v>50693.5</v>
      </c>
      <c r="O575" s="47">
        <f t="shared" si="305"/>
        <v>4266.5</v>
      </c>
    </row>
    <row r="576" spans="1:15" ht="15" customHeight="1" x14ac:dyDescent="0.2">
      <c r="A576" s="7">
        <v>26</v>
      </c>
      <c r="B576" s="7">
        <v>33100</v>
      </c>
      <c r="C576" s="8">
        <v>330</v>
      </c>
      <c r="D576" s="7">
        <v>5000</v>
      </c>
      <c r="E576" s="7">
        <f t="shared" si="307"/>
        <v>38100</v>
      </c>
      <c r="F576" s="56">
        <f t="shared" si="306"/>
        <v>55550</v>
      </c>
      <c r="G576" s="32"/>
      <c r="H576" s="7">
        <f t="shared" si="308"/>
        <v>17450</v>
      </c>
      <c r="I576" s="7">
        <f t="shared" si="309"/>
        <v>12450</v>
      </c>
      <c r="J576" s="40">
        <f t="shared" si="310"/>
        <v>3735</v>
      </c>
      <c r="K576" s="36">
        <f t="shared" si="311"/>
        <v>46835</v>
      </c>
      <c r="L576" s="44">
        <f t="shared" si="302"/>
        <v>8715</v>
      </c>
      <c r="M576" s="47">
        <f t="shared" si="303"/>
        <v>8092.5</v>
      </c>
      <c r="N576" s="53">
        <f t="shared" si="304"/>
        <v>51192.5</v>
      </c>
      <c r="O576" s="47">
        <f t="shared" si="305"/>
        <v>4357.5</v>
      </c>
    </row>
    <row r="577" spans="1:15" ht="15" customHeight="1" x14ac:dyDescent="0.2">
      <c r="A577" s="7">
        <v>27</v>
      </c>
      <c r="B577" s="7">
        <v>33430</v>
      </c>
      <c r="C577" s="8">
        <v>330</v>
      </c>
      <c r="D577" s="7">
        <v>5000</v>
      </c>
      <c r="E577" s="7">
        <f t="shared" si="307"/>
        <v>38430</v>
      </c>
      <c r="F577" s="56">
        <f t="shared" si="306"/>
        <v>56140</v>
      </c>
      <c r="G577" s="32"/>
      <c r="H577" s="7">
        <f t="shared" si="308"/>
        <v>17710</v>
      </c>
      <c r="I577" s="7">
        <f t="shared" si="309"/>
        <v>12710</v>
      </c>
      <c r="J577" s="40">
        <f t="shared" si="310"/>
        <v>3813</v>
      </c>
      <c r="K577" s="36">
        <f t="shared" si="311"/>
        <v>47243</v>
      </c>
      <c r="L577" s="44">
        <f t="shared" si="302"/>
        <v>8897</v>
      </c>
      <c r="M577" s="47">
        <f t="shared" si="303"/>
        <v>8261.5</v>
      </c>
      <c r="N577" s="53">
        <f t="shared" si="304"/>
        <v>51691.5</v>
      </c>
      <c r="O577" s="47">
        <f t="shared" si="305"/>
        <v>4448.5</v>
      </c>
    </row>
    <row r="578" spans="1:15" ht="15" customHeight="1" x14ac:dyDescent="0.2">
      <c r="A578" s="7">
        <v>28</v>
      </c>
      <c r="B578" s="7">
        <v>33760</v>
      </c>
      <c r="C578" s="8">
        <v>330</v>
      </c>
      <c r="D578" s="7">
        <v>5000</v>
      </c>
      <c r="E578" s="7">
        <f t="shared" si="307"/>
        <v>38760</v>
      </c>
      <c r="F578" s="56">
        <f t="shared" si="306"/>
        <v>56730</v>
      </c>
      <c r="G578" s="32"/>
      <c r="H578" s="7">
        <f t="shared" si="308"/>
        <v>17970</v>
      </c>
      <c r="I578" s="7">
        <f t="shared" si="309"/>
        <v>12970</v>
      </c>
      <c r="J578" s="40">
        <f t="shared" si="310"/>
        <v>3891</v>
      </c>
      <c r="K578" s="36">
        <f t="shared" si="311"/>
        <v>47651</v>
      </c>
      <c r="L578" s="44">
        <f t="shared" si="302"/>
        <v>9079</v>
      </c>
      <c r="M578" s="47">
        <f t="shared" si="303"/>
        <v>8430.5</v>
      </c>
      <c r="N578" s="53">
        <f t="shared" si="304"/>
        <v>52190.5</v>
      </c>
      <c r="O578" s="47">
        <f t="shared" si="305"/>
        <v>4539.5</v>
      </c>
    </row>
    <row r="579" spans="1:15" ht="15" customHeight="1" x14ac:dyDescent="0.2">
      <c r="A579" s="7">
        <v>29</v>
      </c>
      <c r="B579" s="7">
        <v>34090</v>
      </c>
      <c r="C579" s="8">
        <v>330</v>
      </c>
      <c r="D579" s="7">
        <v>5000</v>
      </c>
      <c r="E579" s="7">
        <f t="shared" si="307"/>
        <v>39090</v>
      </c>
      <c r="F579" s="56">
        <f t="shared" si="306"/>
        <v>57320</v>
      </c>
      <c r="G579" s="32"/>
      <c r="H579" s="7">
        <f t="shared" si="308"/>
        <v>18230</v>
      </c>
      <c r="I579" s="7">
        <f t="shared" si="309"/>
        <v>13230</v>
      </c>
      <c r="J579" s="40">
        <f t="shared" si="310"/>
        <v>3969</v>
      </c>
      <c r="K579" s="36">
        <f t="shared" si="311"/>
        <v>48059</v>
      </c>
      <c r="L579" s="44">
        <f t="shared" si="302"/>
        <v>9261</v>
      </c>
      <c r="M579" s="47">
        <f t="shared" si="303"/>
        <v>8599.5</v>
      </c>
      <c r="N579" s="53">
        <f t="shared" si="304"/>
        <v>52689.5</v>
      </c>
      <c r="O579" s="47">
        <f t="shared" si="305"/>
        <v>4630.5</v>
      </c>
    </row>
    <row r="580" spans="1:15" ht="15" customHeight="1" x14ac:dyDescent="0.2">
      <c r="A580" s="7">
        <v>30</v>
      </c>
      <c r="B580" s="7">
        <v>34420</v>
      </c>
      <c r="C580" s="8">
        <v>330</v>
      </c>
      <c r="D580" s="7">
        <v>5000</v>
      </c>
      <c r="E580" s="7">
        <f t="shared" si="307"/>
        <v>39420</v>
      </c>
      <c r="F580" s="56">
        <f t="shared" si="306"/>
        <v>57910</v>
      </c>
      <c r="G580" s="32"/>
      <c r="H580" s="7">
        <f t="shared" si="308"/>
        <v>18490</v>
      </c>
      <c r="I580" s="7">
        <f t="shared" si="309"/>
        <v>13490</v>
      </c>
      <c r="J580" s="40">
        <f t="shared" si="310"/>
        <v>4047</v>
      </c>
      <c r="K580" s="36">
        <f t="shared" si="311"/>
        <v>48467</v>
      </c>
      <c r="L580" s="44">
        <f t="shared" si="302"/>
        <v>9443</v>
      </c>
      <c r="M580" s="47">
        <f t="shared" si="303"/>
        <v>8768.5</v>
      </c>
      <c r="N580" s="53">
        <f t="shared" si="304"/>
        <v>53188.5</v>
      </c>
      <c r="O580" s="47">
        <f t="shared" si="305"/>
        <v>4721.5</v>
      </c>
    </row>
    <row r="581" spans="1:15" ht="15" customHeight="1" x14ac:dyDescent="0.2">
      <c r="A581" s="7">
        <v>31</v>
      </c>
      <c r="B581" s="7">
        <v>34750</v>
      </c>
      <c r="C581" s="8">
        <v>350</v>
      </c>
      <c r="D581" s="7">
        <v>5000</v>
      </c>
      <c r="E581" s="7">
        <f t="shared" si="307"/>
        <v>39750</v>
      </c>
      <c r="F581" s="56">
        <f t="shared" si="306"/>
        <v>58500</v>
      </c>
      <c r="G581" s="32"/>
      <c r="H581" s="7">
        <f t="shared" si="308"/>
        <v>18750</v>
      </c>
      <c r="I581" s="7">
        <f t="shared" si="309"/>
        <v>13750</v>
      </c>
      <c r="J581" s="40">
        <f t="shared" si="310"/>
        <v>4125</v>
      </c>
      <c r="K581" s="36">
        <f t="shared" si="311"/>
        <v>48875</v>
      </c>
      <c r="L581" s="44">
        <f t="shared" si="302"/>
        <v>9625</v>
      </c>
      <c r="M581" s="47">
        <f t="shared" si="303"/>
        <v>8937.5</v>
      </c>
      <c r="N581" s="53">
        <f t="shared" si="304"/>
        <v>53687.5</v>
      </c>
      <c r="O581" s="47">
        <f t="shared" si="305"/>
        <v>4812.5</v>
      </c>
    </row>
    <row r="582" spans="1:15" ht="15" customHeight="1" x14ac:dyDescent="0.2">
      <c r="A582" s="7">
        <v>32</v>
      </c>
      <c r="B582" s="7">
        <v>35100</v>
      </c>
      <c r="C582" s="8">
        <v>350</v>
      </c>
      <c r="D582" s="7">
        <v>5000</v>
      </c>
      <c r="E582" s="7">
        <f t="shared" si="307"/>
        <v>40100</v>
      </c>
      <c r="F582" s="56">
        <f>F581+630</f>
        <v>59130</v>
      </c>
      <c r="G582" s="32"/>
      <c r="H582" s="7">
        <f t="shared" si="308"/>
        <v>19030</v>
      </c>
      <c r="I582" s="7">
        <f t="shared" si="309"/>
        <v>14030</v>
      </c>
      <c r="J582" s="40">
        <f t="shared" si="310"/>
        <v>4209</v>
      </c>
      <c r="K582" s="36">
        <f t="shared" si="311"/>
        <v>49309</v>
      </c>
      <c r="L582" s="44">
        <f t="shared" si="302"/>
        <v>9821</v>
      </c>
      <c r="M582" s="47">
        <f t="shared" si="303"/>
        <v>9119.5</v>
      </c>
      <c r="N582" s="53">
        <f t="shared" si="304"/>
        <v>54219.5</v>
      </c>
      <c r="O582" s="47">
        <f t="shared" si="305"/>
        <v>4910.5</v>
      </c>
    </row>
    <row r="583" spans="1:15" ht="15" customHeight="1" x14ac:dyDescent="0.2">
      <c r="A583" s="7">
        <v>33</v>
      </c>
      <c r="B583" s="7">
        <v>35450</v>
      </c>
      <c r="C583" s="8">
        <v>350</v>
      </c>
      <c r="D583" s="7">
        <v>5000</v>
      </c>
      <c r="E583" s="7">
        <f t="shared" si="307"/>
        <v>40450</v>
      </c>
      <c r="F583" s="56">
        <f t="shared" ref="F583:F593" si="312">F582+630</f>
        <v>59760</v>
      </c>
      <c r="G583" s="32"/>
      <c r="H583" s="7">
        <f t="shared" si="308"/>
        <v>19310</v>
      </c>
      <c r="I583" s="7">
        <f t="shared" si="309"/>
        <v>14310</v>
      </c>
      <c r="J583" s="40">
        <f t="shared" si="310"/>
        <v>4293</v>
      </c>
      <c r="K583" s="36">
        <f t="shared" si="311"/>
        <v>49743</v>
      </c>
      <c r="L583" s="44">
        <f t="shared" si="302"/>
        <v>10017</v>
      </c>
      <c r="M583" s="47">
        <f t="shared" si="303"/>
        <v>9301.5</v>
      </c>
      <c r="N583" s="53">
        <f t="shared" si="304"/>
        <v>54751.5</v>
      </c>
      <c r="O583" s="47">
        <f t="shared" si="305"/>
        <v>5008.5</v>
      </c>
    </row>
    <row r="584" spans="1:15" ht="15" customHeight="1" x14ac:dyDescent="0.2">
      <c r="A584" s="7">
        <v>34</v>
      </c>
      <c r="B584" s="7">
        <v>35800</v>
      </c>
      <c r="C584" s="8">
        <v>350</v>
      </c>
      <c r="D584" s="7">
        <v>5000</v>
      </c>
      <c r="E584" s="7">
        <f t="shared" si="307"/>
        <v>40800</v>
      </c>
      <c r="F584" s="56">
        <f t="shared" si="312"/>
        <v>60390</v>
      </c>
      <c r="G584" s="32"/>
      <c r="H584" s="7">
        <f t="shared" si="308"/>
        <v>19590</v>
      </c>
      <c r="I584" s="7">
        <f t="shared" si="309"/>
        <v>14590</v>
      </c>
      <c r="J584" s="40">
        <f t="shared" si="310"/>
        <v>4377</v>
      </c>
      <c r="K584" s="36">
        <f t="shared" si="311"/>
        <v>50177</v>
      </c>
      <c r="L584" s="44">
        <f t="shared" si="302"/>
        <v>10213</v>
      </c>
      <c r="M584" s="47">
        <f t="shared" si="303"/>
        <v>9483.5</v>
      </c>
      <c r="N584" s="53">
        <f t="shared" si="304"/>
        <v>55283.5</v>
      </c>
      <c r="O584" s="47">
        <f t="shared" si="305"/>
        <v>5106.5</v>
      </c>
    </row>
    <row r="585" spans="1:15" ht="15" customHeight="1" x14ac:dyDescent="0.2">
      <c r="A585" s="7">
        <v>35</v>
      </c>
      <c r="B585" s="7">
        <v>36150</v>
      </c>
      <c r="C585" s="8">
        <v>350</v>
      </c>
      <c r="D585" s="7">
        <v>5000</v>
      </c>
      <c r="E585" s="7">
        <f t="shared" si="307"/>
        <v>41150</v>
      </c>
      <c r="F585" s="56">
        <f t="shared" si="312"/>
        <v>61020</v>
      </c>
      <c r="G585" s="32"/>
      <c r="H585" s="7">
        <f t="shared" si="308"/>
        <v>19870</v>
      </c>
      <c r="I585" s="7">
        <f t="shared" si="309"/>
        <v>14870</v>
      </c>
      <c r="J585" s="40">
        <f t="shared" si="310"/>
        <v>4461</v>
      </c>
      <c r="K585" s="36">
        <f t="shared" si="311"/>
        <v>50611</v>
      </c>
      <c r="L585" s="44">
        <f t="shared" si="302"/>
        <v>10409</v>
      </c>
      <c r="M585" s="47">
        <f t="shared" si="303"/>
        <v>9665.5</v>
      </c>
      <c r="N585" s="53">
        <f t="shared" si="304"/>
        <v>55815.5</v>
      </c>
      <c r="O585" s="47">
        <f t="shared" si="305"/>
        <v>5204.5</v>
      </c>
    </row>
    <row r="586" spans="1:15" ht="15" customHeight="1" x14ac:dyDescent="0.2">
      <c r="A586" s="7">
        <v>36</v>
      </c>
      <c r="B586" s="7">
        <v>36500</v>
      </c>
      <c r="C586" s="8">
        <v>350</v>
      </c>
      <c r="D586" s="7">
        <v>5000</v>
      </c>
      <c r="E586" s="7">
        <f t="shared" si="307"/>
        <v>41500</v>
      </c>
      <c r="F586" s="56">
        <f t="shared" si="312"/>
        <v>61650</v>
      </c>
      <c r="G586" s="32"/>
      <c r="H586" s="7">
        <f t="shared" si="308"/>
        <v>20150</v>
      </c>
      <c r="I586" s="7">
        <f t="shared" si="309"/>
        <v>15150</v>
      </c>
      <c r="J586" s="40">
        <f t="shared" si="310"/>
        <v>4545</v>
      </c>
      <c r="K586" s="36">
        <f t="shared" si="311"/>
        <v>51045</v>
      </c>
      <c r="L586" s="44">
        <f t="shared" si="302"/>
        <v>10605</v>
      </c>
      <c r="M586" s="47">
        <f t="shared" si="303"/>
        <v>9847.5</v>
      </c>
      <c r="N586" s="53">
        <f t="shared" si="304"/>
        <v>56347.5</v>
      </c>
      <c r="O586" s="47">
        <f t="shared" si="305"/>
        <v>5302.5</v>
      </c>
    </row>
    <row r="587" spans="1:15" ht="15" customHeight="1" x14ac:dyDescent="0.2">
      <c r="A587" s="7">
        <v>37</v>
      </c>
      <c r="B587" s="7">
        <v>36850</v>
      </c>
      <c r="C587" s="8">
        <v>350</v>
      </c>
      <c r="D587" s="7">
        <v>5000</v>
      </c>
      <c r="E587" s="7">
        <f t="shared" si="307"/>
        <v>41850</v>
      </c>
      <c r="F587" s="56">
        <f t="shared" si="312"/>
        <v>62280</v>
      </c>
      <c r="G587" s="32"/>
      <c r="H587" s="7">
        <f t="shared" si="308"/>
        <v>20430</v>
      </c>
      <c r="I587" s="7">
        <f t="shared" si="309"/>
        <v>15430</v>
      </c>
      <c r="J587" s="40">
        <f t="shared" si="310"/>
        <v>4629</v>
      </c>
      <c r="K587" s="36">
        <f t="shared" si="311"/>
        <v>51479</v>
      </c>
      <c r="L587" s="44">
        <f t="shared" si="302"/>
        <v>10801</v>
      </c>
      <c r="M587" s="47">
        <f t="shared" si="303"/>
        <v>10029.5</v>
      </c>
      <c r="N587" s="53">
        <f t="shared" si="304"/>
        <v>56879.5</v>
      </c>
      <c r="O587" s="47">
        <f t="shared" si="305"/>
        <v>5400.5</v>
      </c>
    </row>
    <row r="588" spans="1:15" ht="15" customHeight="1" x14ac:dyDescent="0.2">
      <c r="A588" s="7">
        <v>38</v>
      </c>
      <c r="B588" s="7">
        <v>37200</v>
      </c>
      <c r="C588" s="8">
        <v>350</v>
      </c>
      <c r="D588" s="7">
        <v>5000</v>
      </c>
      <c r="E588" s="7">
        <f t="shared" si="307"/>
        <v>42200</v>
      </c>
      <c r="F588" s="56">
        <f t="shared" si="312"/>
        <v>62910</v>
      </c>
      <c r="G588" s="32"/>
      <c r="H588" s="7">
        <f t="shared" si="308"/>
        <v>20710</v>
      </c>
      <c r="I588" s="7">
        <f t="shared" si="309"/>
        <v>15710</v>
      </c>
      <c r="J588" s="40">
        <f t="shared" si="310"/>
        <v>4713</v>
      </c>
      <c r="K588" s="36">
        <f t="shared" si="311"/>
        <v>51913</v>
      </c>
      <c r="L588" s="44">
        <f t="shared" si="302"/>
        <v>10997</v>
      </c>
      <c r="M588" s="47">
        <f t="shared" si="303"/>
        <v>10211.5</v>
      </c>
      <c r="N588" s="53">
        <f t="shared" si="304"/>
        <v>57411.5</v>
      </c>
      <c r="O588" s="47">
        <f t="shared" si="305"/>
        <v>5498.5</v>
      </c>
    </row>
    <row r="589" spans="1:15" ht="15" customHeight="1" x14ac:dyDescent="0.2">
      <c r="A589" s="7">
        <v>39</v>
      </c>
      <c r="B589" s="7">
        <v>37550</v>
      </c>
      <c r="C589" s="8">
        <v>350</v>
      </c>
      <c r="D589" s="7">
        <v>5000</v>
      </c>
      <c r="E589" s="7">
        <f t="shared" si="307"/>
        <v>42550</v>
      </c>
      <c r="F589" s="56">
        <f t="shared" si="312"/>
        <v>63540</v>
      </c>
      <c r="G589" s="32"/>
      <c r="H589" s="7">
        <f t="shared" si="308"/>
        <v>20990</v>
      </c>
      <c r="I589" s="7">
        <f t="shared" si="309"/>
        <v>15990</v>
      </c>
      <c r="J589" s="40">
        <f t="shared" si="310"/>
        <v>4797</v>
      </c>
      <c r="K589" s="36">
        <f t="shared" si="311"/>
        <v>52347</v>
      </c>
      <c r="L589" s="44">
        <f t="shared" si="302"/>
        <v>11193</v>
      </c>
      <c r="M589" s="47">
        <f t="shared" si="303"/>
        <v>10393.5</v>
      </c>
      <c r="N589" s="53">
        <f t="shared" si="304"/>
        <v>57943.5</v>
      </c>
      <c r="O589" s="47">
        <f t="shared" si="305"/>
        <v>5596.5</v>
      </c>
    </row>
    <row r="590" spans="1:15" ht="15" customHeight="1" x14ac:dyDescent="0.2">
      <c r="A590" s="7">
        <v>40</v>
      </c>
      <c r="B590" s="7">
        <v>37900</v>
      </c>
      <c r="C590" s="8">
        <v>350</v>
      </c>
      <c r="D590" s="7">
        <v>5000</v>
      </c>
      <c r="E590" s="7">
        <f t="shared" si="307"/>
        <v>42900</v>
      </c>
      <c r="F590" s="56">
        <f t="shared" si="312"/>
        <v>64170</v>
      </c>
      <c r="G590" s="32"/>
      <c r="H590" s="7">
        <f t="shared" si="308"/>
        <v>21270</v>
      </c>
      <c r="I590" s="7">
        <f t="shared" si="309"/>
        <v>16270</v>
      </c>
      <c r="J590" s="40">
        <f t="shared" si="310"/>
        <v>4881</v>
      </c>
      <c r="K590" s="36">
        <f t="shared" si="311"/>
        <v>52781</v>
      </c>
      <c r="L590" s="44">
        <f t="shared" si="302"/>
        <v>11389</v>
      </c>
      <c r="M590" s="47">
        <f t="shared" si="303"/>
        <v>10575.5</v>
      </c>
      <c r="N590" s="53">
        <f t="shared" si="304"/>
        <v>58475.5</v>
      </c>
      <c r="O590" s="47">
        <f t="shared" si="305"/>
        <v>5694.5</v>
      </c>
    </row>
    <row r="591" spans="1:15" ht="15" customHeight="1" x14ac:dyDescent="0.2">
      <c r="A591" s="7">
        <v>41</v>
      </c>
      <c r="B591" s="7">
        <v>38250</v>
      </c>
      <c r="C591" s="8">
        <v>350</v>
      </c>
      <c r="D591" s="7">
        <v>5000</v>
      </c>
      <c r="E591" s="7">
        <f t="shared" si="307"/>
        <v>43250</v>
      </c>
      <c r="F591" s="56">
        <f t="shared" si="312"/>
        <v>64800</v>
      </c>
      <c r="G591" s="32"/>
      <c r="H591" s="7">
        <f t="shared" si="308"/>
        <v>21550</v>
      </c>
      <c r="I591" s="7">
        <f t="shared" si="309"/>
        <v>16550</v>
      </c>
      <c r="J591" s="40">
        <f t="shared" si="310"/>
        <v>4965</v>
      </c>
      <c r="K591" s="36">
        <f t="shared" si="311"/>
        <v>53215</v>
      </c>
      <c r="L591" s="44">
        <f t="shared" si="302"/>
        <v>11585</v>
      </c>
      <c r="M591" s="47">
        <f t="shared" si="303"/>
        <v>10757.5</v>
      </c>
      <c r="N591" s="53">
        <f t="shared" si="304"/>
        <v>59007.5</v>
      </c>
      <c r="O591" s="47">
        <f t="shared" si="305"/>
        <v>5792.5</v>
      </c>
    </row>
    <row r="592" spans="1:15" ht="15" customHeight="1" x14ac:dyDescent="0.2">
      <c r="A592" s="7">
        <v>42</v>
      </c>
      <c r="B592" s="7">
        <v>38600</v>
      </c>
      <c r="C592" s="8">
        <v>350</v>
      </c>
      <c r="D592" s="7">
        <v>5000</v>
      </c>
      <c r="E592" s="7">
        <f t="shared" si="307"/>
        <v>43600</v>
      </c>
      <c r="F592" s="56">
        <f t="shared" si="312"/>
        <v>65430</v>
      </c>
      <c r="G592" s="32"/>
      <c r="H592" s="7">
        <f t="shared" si="308"/>
        <v>21830</v>
      </c>
      <c r="I592" s="7">
        <f t="shared" si="309"/>
        <v>16830</v>
      </c>
      <c r="J592" s="40">
        <f t="shared" si="310"/>
        <v>5049</v>
      </c>
      <c r="K592" s="36">
        <f t="shared" si="311"/>
        <v>53649</v>
      </c>
      <c r="L592" s="44">
        <f t="shared" si="302"/>
        <v>11781</v>
      </c>
      <c r="M592" s="47">
        <f t="shared" si="303"/>
        <v>10939.5</v>
      </c>
      <c r="N592" s="53">
        <f t="shared" si="304"/>
        <v>59539.5</v>
      </c>
      <c r="O592" s="47">
        <f t="shared" si="305"/>
        <v>5890.5</v>
      </c>
    </row>
    <row r="593" spans="1:15" ht="15" customHeight="1" x14ac:dyDescent="0.2">
      <c r="A593" s="7">
        <v>43</v>
      </c>
      <c r="B593" s="7">
        <v>38950</v>
      </c>
      <c r="C593" s="8">
        <v>350</v>
      </c>
      <c r="D593" s="7">
        <v>5000</v>
      </c>
      <c r="E593" s="7">
        <f t="shared" si="307"/>
        <v>43950</v>
      </c>
      <c r="F593" s="56">
        <f t="shared" si="312"/>
        <v>66060</v>
      </c>
      <c r="G593" s="32"/>
      <c r="H593" s="7">
        <f t="shared" si="308"/>
        <v>22110</v>
      </c>
      <c r="I593" s="7">
        <f t="shared" si="309"/>
        <v>17110</v>
      </c>
      <c r="J593" s="40">
        <f t="shared" si="310"/>
        <v>5133</v>
      </c>
      <c r="K593" s="36">
        <f t="shared" si="311"/>
        <v>54083</v>
      </c>
      <c r="L593" s="44">
        <f t="shared" si="302"/>
        <v>11977</v>
      </c>
      <c r="M593" s="47">
        <f t="shared" si="303"/>
        <v>11121.5</v>
      </c>
      <c r="N593" s="53">
        <f t="shared" si="304"/>
        <v>60071.5</v>
      </c>
      <c r="O593" s="47">
        <f t="shared" si="305"/>
        <v>5988.5</v>
      </c>
    </row>
    <row r="594" spans="1:15" ht="15" customHeight="1" x14ac:dyDescent="0.2"/>
    <row r="595" spans="1:15" ht="15" customHeight="1" x14ac:dyDescent="0.2"/>
    <row r="596" spans="1:15" ht="15" customHeight="1" x14ac:dyDescent="0.2">
      <c r="A596" s="1" t="s">
        <v>45</v>
      </c>
      <c r="B596" s="2" t="s">
        <v>46</v>
      </c>
      <c r="D596" s="1" t="s">
        <v>116</v>
      </c>
      <c r="E596" s="1" t="s">
        <v>117</v>
      </c>
      <c r="J596" s="41"/>
      <c r="K596" s="37"/>
      <c r="L596" s="45"/>
    </row>
    <row r="597" spans="1:15" ht="15" customHeight="1" x14ac:dyDescent="0.2">
      <c r="A597" s="1"/>
      <c r="B597" s="2"/>
      <c r="D597" s="22" t="s">
        <v>106</v>
      </c>
      <c r="E597" s="22" t="s">
        <v>86</v>
      </c>
      <c r="J597" s="41"/>
      <c r="K597" s="37"/>
      <c r="L597" s="45"/>
    </row>
    <row r="598" spans="1:15" ht="39" x14ac:dyDescent="0.25">
      <c r="A598" s="4" t="s">
        <v>2</v>
      </c>
      <c r="B598" s="5" t="s">
        <v>3</v>
      </c>
      <c r="C598" s="6" t="s">
        <v>4</v>
      </c>
      <c r="D598" s="6" t="s">
        <v>54</v>
      </c>
      <c r="E598" s="23" t="s">
        <v>55</v>
      </c>
      <c r="F598" s="55" t="s">
        <v>129</v>
      </c>
      <c r="G598" s="26" t="s">
        <v>122</v>
      </c>
      <c r="H598" s="23" t="s">
        <v>7</v>
      </c>
      <c r="I598" s="4" t="s">
        <v>57</v>
      </c>
      <c r="J598" s="12" t="s">
        <v>58</v>
      </c>
      <c r="K598" s="34" t="s">
        <v>121</v>
      </c>
      <c r="L598" s="43" t="s">
        <v>120</v>
      </c>
      <c r="M598" s="49" t="s">
        <v>126</v>
      </c>
      <c r="N598" s="52" t="s">
        <v>128</v>
      </c>
      <c r="O598" s="49" t="s">
        <v>127</v>
      </c>
    </row>
    <row r="599" spans="1:15" ht="15" customHeight="1" x14ac:dyDescent="0.2">
      <c r="A599" s="7">
        <v>12</v>
      </c>
      <c r="B599" s="7">
        <v>28750</v>
      </c>
      <c r="C599" s="8">
        <v>300</v>
      </c>
      <c r="D599" s="7">
        <v>5000</v>
      </c>
      <c r="E599" s="7">
        <f>B599+D599</f>
        <v>33750</v>
      </c>
      <c r="F599" s="56">
        <v>47740</v>
      </c>
      <c r="G599" s="32"/>
      <c r="H599" s="7">
        <f>F599-E599</f>
        <v>13990</v>
      </c>
      <c r="I599" s="7">
        <f>H599-5000</f>
        <v>8990</v>
      </c>
      <c r="J599" s="40">
        <f>I599*30%</f>
        <v>2697</v>
      </c>
      <c r="K599" s="36">
        <f>E599+5000+J599</f>
        <v>41447</v>
      </c>
      <c r="L599" s="44">
        <f>F599-K599</f>
        <v>6293</v>
      </c>
      <c r="M599" s="47">
        <f>$I599*65%</f>
        <v>5843.5</v>
      </c>
      <c r="N599" s="53">
        <f>$E599+5000+$M599</f>
        <v>44593.5</v>
      </c>
      <c r="O599" s="47">
        <f>$F599-$N599</f>
        <v>3146.5</v>
      </c>
    </row>
    <row r="600" spans="1:15" ht="15" customHeight="1" x14ac:dyDescent="0.2">
      <c r="A600" s="7">
        <v>13</v>
      </c>
      <c r="B600" s="7">
        <v>29050</v>
      </c>
      <c r="C600" s="8">
        <v>300</v>
      </c>
      <c r="D600" s="7">
        <v>5000</v>
      </c>
      <c r="E600" s="7">
        <f t="shared" ref="E600:E601" si="313">B600+D600</f>
        <v>34050</v>
      </c>
      <c r="F600" s="56">
        <f>F599+540</f>
        <v>48280</v>
      </c>
      <c r="G600" s="32"/>
      <c r="H600" s="7">
        <f t="shared" ref="H600:H601" si="314">F600-E600</f>
        <v>14230</v>
      </c>
      <c r="I600" s="7">
        <f t="shared" ref="I600:I601" si="315">H600-5000</f>
        <v>9230</v>
      </c>
      <c r="J600" s="40">
        <f t="shared" ref="J600:J601" si="316">I600*30%</f>
        <v>2769</v>
      </c>
      <c r="K600" s="36">
        <f t="shared" ref="K600:K601" si="317">E600+5000+J600</f>
        <v>41819</v>
      </c>
      <c r="L600" s="44">
        <f t="shared" ref="L600:L613" si="318">F600-K600</f>
        <v>6461</v>
      </c>
      <c r="M600" s="47">
        <f t="shared" ref="M600:M613" si="319">$I600*65%</f>
        <v>5999.5</v>
      </c>
      <c r="N600" s="53">
        <f t="shared" ref="N600:N613" si="320">$E600+5000+$M600</f>
        <v>45049.5</v>
      </c>
      <c r="O600" s="47">
        <f t="shared" ref="O600:O613" si="321">$F600-$N600</f>
        <v>3230.5</v>
      </c>
    </row>
    <row r="601" spans="1:15" ht="15" customHeight="1" x14ac:dyDescent="0.2">
      <c r="A601" s="7">
        <v>14</v>
      </c>
      <c r="B601" s="7">
        <v>29350</v>
      </c>
      <c r="C601" s="8">
        <v>300</v>
      </c>
      <c r="D601" s="7">
        <v>5000</v>
      </c>
      <c r="E601" s="7">
        <f t="shared" si="313"/>
        <v>34350</v>
      </c>
      <c r="F601" s="56">
        <f t="shared" ref="F601:F613" si="322">F600+540</f>
        <v>48820</v>
      </c>
      <c r="G601" s="32"/>
      <c r="H601" s="7">
        <f t="shared" si="314"/>
        <v>14470</v>
      </c>
      <c r="I601" s="7">
        <f t="shared" si="315"/>
        <v>9470</v>
      </c>
      <c r="J601" s="40">
        <f t="shared" si="316"/>
        <v>2841</v>
      </c>
      <c r="K601" s="36">
        <f t="shared" si="317"/>
        <v>42191</v>
      </c>
      <c r="L601" s="44">
        <f t="shared" si="318"/>
        <v>6629</v>
      </c>
      <c r="M601" s="47">
        <f t="shared" si="319"/>
        <v>6155.5</v>
      </c>
      <c r="N601" s="53">
        <f t="shared" si="320"/>
        <v>45505.5</v>
      </c>
      <c r="O601" s="47">
        <f t="shared" si="321"/>
        <v>3314.5</v>
      </c>
    </row>
    <row r="602" spans="1:15" ht="15" customHeight="1" x14ac:dyDescent="0.2">
      <c r="A602" s="7">
        <v>15</v>
      </c>
      <c r="B602" s="7">
        <v>29650</v>
      </c>
      <c r="C602" s="8">
        <v>300</v>
      </c>
      <c r="D602" s="7">
        <v>5000</v>
      </c>
      <c r="E602" s="7">
        <f t="shared" ref="E602:E613" si="323">B602+D602</f>
        <v>34650</v>
      </c>
      <c r="F602" s="56">
        <f t="shared" si="322"/>
        <v>49360</v>
      </c>
      <c r="G602" s="32"/>
      <c r="H602" s="7">
        <f t="shared" ref="H602:H613" si="324">F602-E602</f>
        <v>14710</v>
      </c>
      <c r="I602" s="7">
        <f t="shared" ref="I602:I613" si="325">H602-5000</f>
        <v>9710</v>
      </c>
      <c r="J602" s="40">
        <f t="shared" ref="J602:J613" si="326">I602*30%</f>
        <v>2913</v>
      </c>
      <c r="K602" s="36">
        <f t="shared" ref="K602:K613" si="327">E602+5000+J602</f>
        <v>42563</v>
      </c>
      <c r="L602" s="44">
        <f t="shared" si="318"/>
        <v>6797</v>
      </c>
      <c r="M602" s="47">
        <f t="shared" si="319"/>
        <v>6311.5</v>
      </c>
      <c r="N602" s="53">
        <f t="shared" si="320"/>
        <v>45961.5</v>
      </c>
      <c r="O602" s="47">
        <f t="shared" si="321"/>
        <v>3398.5</v>
      </c>
    </row>
    <row r="603" spans="1:15" ht="15" customHeight="1" x14ac:dyDescent="0.2">
      <c r="A603" s="7">
        <v>16</v>
      </c>
      <c r="B603" s="7">
        <v>29950</v>
      </c>
      <c r="C603" s="8">
        <v>300</v>
      </c>
      <c r="D603" s="7">
        <v>5000</v>
      </c>
      <c r="E603" s="7">
        <f t="shared" si="323"/>
        <v>34950</v>
      </c>
      <c r="F603" s="56">
        <f t="shared" si="322"/>
        <v>49900</v>
      </c>
      <c r="G603" s="32"/>
      <c r="H603" s="7">
        <f t="shared" si="324"/>
        <v>14950</v>
      </c>
      <c r="I603" s="7">
        <f t="shared" si="325"/>
        <v>9950</v>
      </c>
      <c r="J603" s="40">
        <f t="shared" si="326"/>
        <v>2985</v>
      </c>
      <c r="K603" s="36">
        <f t="shared" si="327"/>
        <v>42935</v>
      </c>
      <c r="L603" s="44">
        <f t="shared" si="318"/>
        <v>6965</v>
      </c>
      <c r="M603" s="47">
        <f t="shared" si="319"/>
        <v>6467.5</v>
      </c>
      <c r="N603" s="53">
        <f t="shared" si="320"/>
        <v>46417.5</v>
      </c>
      <c r="O603" s="47">
        <f t="shared" si="321"/>
        <v>3482.5</v>
      </c>
    </row>
    <row r="604" spans="1:15" ht="15" customHeight="1" x14ac:dyDescent="0.2">
      <c r="A604" s="7">
        <v>17</v>
      </c>
      <c r="B604" s="7">
        <v>30250</v>
      </c>
      <c r="C604" s="8">
        <v>300</v>
      </c>
      <c r="D604" s="7">
        <v>5000</v>
      </c>
      <c r="E604" s="7">
        <f t="shared" si="323"/>
        <v>35250</v>
      </c>
      <c r="F604" s="56">
        <f t="shared" si="322"/>
        <v>50440</v>
      </c>
      <c r="G604" s="32"/>
      <c r="H604" s="7">
        <f t="shared" si="324"/>
        <v>15190</v>
      </c>
      <c r="I604" s="7">
        <f t="shared" si="325"/>
        <v>10190</v>
      </c>
      <c r="J604" s="40">
        <f t="shared" si="326"/>
        <v>3057</v>
      </c>
      <c r="K604" s="36">
        <f t="shared" si="327"/>
        <v>43307</v>
      </c>
      <c r="L604" s="44">
        <f t="shared" si="318"/>
        <v>7133</v>
      </c>
      <c r="M604" s="47">
        <f t="shared" si="319"/>
        <v>6623.5</v>
      </c>
      <c r="N604" s="53">
        <f t="shared" si="320"/>
        <v>46873.5</v>
      </c>
      <c r="O604" s="47">
        <f t="shared" si="321"/>
        <v>3566.5</v>
      </c>
    </row>
    <row r="605" spans="1:15" ht="15" customHeight="1" x14ac:dyDescent="0.2">
      <c r="A605" s="7">
        <v>18</v>
      </c>
      <c r="B605" s="7">
        <v>30550</v>
      </c>
      <c r="C605" s="8">
        <v>300</v>
      </c>
      <c r="D605" s="7">
        <v>5000</v>
      </c>
      <c r="E605" s="7">
        <f t="shared" si="323"/>
        <v>35550</v>
      </c>
      <c r="F605" s="56">
        <f t="shared" si="322"/>
        <v>50980</v>
      </c>
      <c r="G605" s="32"/>
      <c r="H605" s="7">
        <f t="shared" si="324"/>
        <v>15430</v>
      </c>
      <c r="I605" s="7">
        <f t="shared" si="325"/>
        <v>10430</v>
      </c>
      <c r="J605" s="40">
        <f t="shared" si="326"/>
        <v>3129</v>
      </c>
      <c r="K605" s="36">
        <f t="shared" si="327"/>
        <v>43679</v>
      </c>
      <c r="L605" s="44">
        <f t="shared" si="318"/>
        <v>7301</v>
      </c>
      <c r="M605" s="47">
        <f t="shared" si="319"/>
        <v>6779.5</v>
      </c>
      <c r="N605" s="53">
        <f t="shared" si="320"/>
        <v>47329.5</v>
      </c>
      <c r="O605" s="47">
        <f t="shared" si="321"/>
        <v>3650.5</v>
      </c>
    </row>
    <row r="606" spans="1:15" ht="15" customHeight="1" x14ac:dyDescent="0.2">
      <c r="A606" s="7">
        <v>19</v>
      </c>
      <c r="B606" s="7">
        <v>30850</v>
      </c>
      <c r="C606" s="8">
        <v>300</v>
      </c>
      <c r="D606" s="7">
        <v>5000</v>
      </c>
      <c r="E606" s="7">
        <f t="shared" si="323"/>
        <v>35850</v>
      </c>
      <c r="F606" s="56">
        <f t="shared" si="322"/>
        <v>51520</v>
      </c>
      <c r="G606" s="32"/>
      <c r="H606" s="7">
        <f t="shared" si="324"/>
        <v>15670</v>
      </c>
      <c r="I606" s="7">
        <f t="shared" si="325"/>
        <v>10670</v>
      </c>
      <c r="J606" s="40">
        <f t="shared" si="326"/>
        <v>3201</v>
      </c>
      <c r="K606" s="36">
        <f t="shared" si="327"/>
        <v>44051</v>
      </c>
      <c r="L606" s="44">
        <f t="shared" si="318"/>
        <v>7469</v>
      </c>
      <c r="M606" s="47">
        <f t="shared" si="319"/>
        <v>6935.5</v>
      </c>
      <c r="N606" s="53">
        <f t="shared" si="320"/>
        <v>47785.5</v>
      </c>
      <c r="O606" s="47">
        <f t="shared" si="321"/>
        <v>3734.5</v>
      </c>
    </row>
    <row r="607" spans="1:15" ht="15" customHeight="1" x14ac:dyDescent="0.2">
      <c r="A607" s="7">
        <v>20</v>
      </c>
      <c r="B607" s="7">
        <v>31150</v>
      </c>
      <c r="C607" s="8">
        <v>300</v>
      </c>
      <c r="D607" s="7">
        <v>5000</v>
      </c>
      <c r="E607" s="7">
        <f t="shared" si="323"/>
        <v>36150</v>
      </c>
      <c r="F607" s="56">
        <f t="shared" si="322"/>
        <v>52060</v>
      </c>
      <c r="G607" s="32"/>
      <c r="H607" s="7">
        <f t="shared" si="324"/>
        <v>15910</v>
      </c>
      <c r="I607" s="7">
        <f t="shared" si="325"/>
        <v>10910</v>
      </c>
      <c r="J607" s="40">
        <f t="shared" si="326"/>
        <v>3273</v>
      </c>
      <c r="K607" s="36">
        <f t="shared" si="327"/>
        <v>44423</v>
      </c>
      <c r="L607" s="44">
        <f t="shared" si="318"/>
        <v>7637</v>
      </c>
      <c r="M607" s="47">
        <f t="shared" si="319"/>
        <v>7091.5</v>
      </c>
      <c r="N607" s="53">
        <f t="shared" si="320"/>
        <v>48241.5</v>
      </c>
      <c r="O607" s="47">
        <f t="shared" si="321"/>
        <v>3818.5</v>
      </c>
    </row>
    <row r="608" spans="1:15" ht="15" customHeight="1" x14ac:dyDescent="0.2">
      <c r="A608" s="7">
        <v>21</v>
      </c>
      <c r="B608" s="7">
        <v>31450</v>
      </c>
      <c r="C608" s="8">
        <v>300</v>
      </c>
      <c r="D608" s="7">
        <v>5000</v>
      </c>
      <c r="E608" s="7">
        <f t="shared" si="323"/>
        <v>36450</v>
      </c>
      <c r="F608" s="56">
        <f t="shared" si="322"/>
        <v>52600</v>
      </c>
      <c r="G608" s="32"/>
      <c r="H608" s="7">
        <f t="shared" si="324"/>
        <v>16150</v>
      </c>
      <c r="I608" s="7">
        <f t="shared" si="325"/>
        <v>11150</v>
      </c>
      <c r="J608" s="40">
        <f t="shared" si="326"/>
        <v>3345</v>
      </c>
      <c r="K608" s="36">
        <f t="shared" si="327"/>
        <v>44795</v>
      </c>
      <c r="L608" s="44">
        <f t="shared" si="318"/>
        <v>7805</v>
      </c>
      <c r="M608" s="47">
        <f t="shared" si="319"/>
        <v>7247.5</v>
      </c>
      <c r="N608" s="53">
        <f t="shared" si="320"/>
        <v>48697.5</v>
      </c>
      <c r="O608" s="47">
        <f t="shared" si="321"/>
        <v>3902.5</v>
      </c>
    </row>
    <row r="609" spans="1:15" ht="15" customHeight="1" x14ac:dyDescent="0.2">
      <c r="A609" s="7">
        <v>22</v>
      </c>
      <c r="B609" s="7">
        <v>31750</v>
      </c>
      <c r="C609" s="8">
        <v>300</v>
      </c>
      <c r="D609" s="7">
        <v>5000</v>
      </c>
      <c r="E609" s="7">
        <f t="shared" si="323"/>
        <v>36750</v>
      </c>
      <c r="F609" s="56">
        <f t="shared" si="322"/>
        <v>53140</v>
      </c>
      <c r="G609" s="32"/>
      <c r="H609" s="7">
        <f t="shared" si="324"/>
        <v>16390</v>
      </c>
      <c r="I609" s="7">
        <f t="shared" si="325"/>
        <v>11390</v>
      </c>
      <c r="J609" s="40">
        <f t="shared" si="326"/>
        <v>3417</v>
      </c>
      <c r="K609" s="36">
        <f t="shared" si="327"/>
        <v>45167</v>
      </c>
      <c r="L609" s="44">
        <f t="shared" si="318"/>
        <v>7973</v>
      </c>
      <c r="M609" s="47">
        <f t="shared" si="319"/>
        <v>7403.5</v>
      </c>
      <c r="N609" s="53">
        <f t="shared" si="320"/>
        <v>49153.5</v>
      </c>
      <c r="O609" s="47">
        <f t="shared" si="321"/>
        <v>3986.5</v>
      </c>
    </row>
    <row r="610" spans="1:15" ht="15" customHeight="1" x14ac:dyDescent="0.2">
      <c r="A610" s="7">
        <v>23</v>
      </c>
      <c r="B610" s="7">
        <v>32050</v>
      </c>
      <c r="C610" s="8">
        <v>300</v>
      </c>
      <c r="D610" s="7">
        <v>5000</v>
      </c>
      <c r="E610" s="7">
        <f t="shared" si="323"/>
        <v>37050</v>
      </c>
      <c r="F610" s="56">
        <f t="shared" si="322"/>
        <v>53680</v>
      </c>
      <c r="G610" s="32"/>
      <c r="H610" s="7">
        <f t="shared" si="324"/>
        <v>16630</v>
      </c>
      <c r="I610" s="7">
        <f t="shared" si="325"/>
        <v>11630</v>
      </c>
      <c r="J610" s="40">
        <f t="shared" si="326"/>
        <v>3489</v>
      </c>
      <c r="K610" s="36">
        <f t="shared" si="327"/>
        <v>45539</v>
      </c>
      <c r="L610" s="44">
        <f t="shared" si="318"/>
        <v>8141</v>
      </c>
      <c r="M610" s="47">
        <f t="shared" si="319"/>
        <v>7559.5</v>
      </c>
      <c r="N610" s="53">
        <f t="shared" si="320"/>
        <v>49609.5</v>
      </c>
      <c r="O610" s="47">
        <f t="shared" si="321"/>
        <v>4070.5</v>
      </c>
    </row>
    <row r="611" spans="1:15" ht="15" customHeight="1" x14ac:dyDescent="0.2">
      <c r="A611" s="7">
        <v>24</v>
      </c>
      <c r="B611" s="7">
        <v>32350</v>
      </c>
      <c r="C611" s="8">
        <v>300</v>
      </c>
      <c r="D611" s="7">
        <v>5000</v>
      </c>
      <c r="E611" s="7">
        <f t="shared" si="323"/>
        <v>37350</v>
      </c>
      <c r="F611" s="56">
        <f t="shared" si="322"/>
        <v>54220</v>
      </c>
      <c r="G611" s="32"/>
      <c r="H611" s="7">
        <f t="shared" si="324"/>
        <v>16870</v>
      </c>
      <c r="I611" s="7">
        <f t="shared" si="325"/>
        <v>11870</v>
      </c>
      <c r="J611" s="40">
        <f t="shared" si="326"/>
        <v>3561</v>
      </c>
      <c r="K611" s="36">
        <f t="shared" si="327"/>
        <v>45911</v>
      </c>
      <c r="L611" s="44">
        <f t="shared" si="318"/>
        <v>8309</v>
      </c>
      <c r="M611" s="47">
        <f t="shared" si="319"/>
        <v>7715.5</v>
      </c>
      <c r="N611" s="53">
        <f t="shared" si="320"/>
        <v>50065.5</v>
      </c>
      <c r="O611" s="47">
        <f t="shared" si="321"/>
        <v>4154.5</v>
      </c>
    </row>
    <row r="612" spans="1:15" ht="15" customHeight="1" x14ac:dyDescent="0.2">
      <c r="A612" s="7">
        <v>25</v>
      </c>
      <c r="B612" s="7">
        <v>32650</v>
      </c>
      <c r="C612" s="8">
        <v>300</v>
      </c>
      <c r="D612" s="7">
        <v>5000</v>
      </c>
      <c r="E612" s="7">
        <f t="shared" si="323"/>
        <v>37650</v>
      </c>
      <c r="F612" s="56">
        <f t="shared" si="322"/>
        <v>54760</v>
      </c>
      <c r="G612" s="32"/>
      <c r="H612" s="7">
        <f t="shared" si="324"/>
        <v>17110</v>
      </c>
      <c r="I612" s="7">
        <f t="shared" si="325"/>
        <v>12110</v>
      </c>
      <c r="J612" s="40">
        <f t="shared" si="326"/>
        <v>3633</v>
      </c>
      <c r="K612" s="36">
        <f t="shared" si="327"/>
        <v>46283</v>
      </c>
      <c r="L612" s="44">
        <f t="shared" si="318"/>
        <v>8477</v>
      </c>
      <c r="M612" s="47">
        <f t="shared" si="319"/>
        <v>7871.5</v>
      </c>
      <c r="N612" s="53">
        <f t="shared" si="320"/>
        <v>50521.5</v>
      </c>
      <c r="O612" s="47">
        <f t="shared" si="321"/>
        <v>4238.5</v>
      </c>
    </row>
    <row r="613" spans="1:15" ht="15" customHeight="1" x14ac:dyDescent="0.2">
      <c r="A613" s="7">
        <v>26</v>
      </c>
      <c r="B613" s="7">
        <v>32950</v>
      </c>
      <c r="C613" s="8">
        <v>300</v>
      </c>
      <c r="D613" s="7">
        <v>5000</v>
      </c>
      <c r="E613" s="7">
        <f t="shared" si="323"/>
        <v>37950</v>
      </c>
      <c r="F613" s="56">
        <f t="shared" si="322"/>
        <v>55300</v>
      </c>
      <c r="G613" s="32"/>
      <c r="H613" s="7">
        <f t="shared" si="324"/>
        <v>17350</v>
      </c>
      <c r="I613" s="7">
        <f t="shared" si="325"/>
        <v>12350</v>
      </c>
      <c r="J613" s="40">
        <f t="shared" si="326"/>
        <v>3705</v>
      </c>
      <c r="K613" s="36">
        <f t="shared" si="327"/>
        <v>46655</v>
      </c>
      <c r="L613" s="44">
        <f t="shared" si="318"/>
        <v>8645</v>
      </c>
      <c r="M613" s="47">
        <f t="shared" si="319"/>
        <v>8027.5</v>
      </c>
      <c r="N613" s="53">
        <f t="shared" si="320"/>
        <v>50977.5</v>
      </c>
      <c r="O613" s="47">
        <f t="shared" si="321"/>
        <v>4322.5</v>
      </c>
    </row>
    <row r="614" spans="1:15" ht="15" customHeight="1" x14ac:dyDescent="0.2"/>
    <row r="615" spans="1:15" ht="15" customHeight="1" x14ac:dyDescent="0.2"/>
    <row r="616" spans="1:15" ht="15" customHeight="1" x14ac:dyDescent="0.2"/>
    <row r="617" spans="1:15" ht="15" customHeight="1" x14ac:dyDescent="0.2"/>
    <row r="618" spans="1:15" ht="15" customHeight="1" x14ac:dyDescent="0.2"/>
    <row r="619" spans="1:15" ht="15" customHeight="1" x14ac:dyDescent="0.2"/>
    <row r="620" spans="1:15" ht="15" customHeight="1" x14ac:dyDescent="0.2"/>
    <row r="621" spans="1:15" ht="15" customHeight="1" x14ac:dyDescent="0.2"/>
    <row r="622" spans="1:15" ht="15" customHeight="1" x14ac:dyDescent="0.2"/>
    <row r="623" spans="1:15" ht="15" customHeight="1" x14ac:dyDescent="0.2"/>
    <row r="624" spans="1:15" ht="15" customHeight="1" x14ac:dyDescent="0.2"/>
    <row r="625" spans="1:15" ht="15" customHeight="1" x14ac:dyDescent="0.2">
      <c r="A625" s="1" t="s">
        <v>47</v>
      </c>
      <c r="B625" s="2" t="s">
        <v>48</v>
      </c>
      <c r="D625" s="1" t="s">
        <v>116</v>
      </c>
      <c r="E625" s="1" t="s">
        <v>117</v>
      </c>
      <c r="J625" s="41"/>
      <c r="K625" s="37"/>
      <c r="L625" s="45"/>
    </row>
    <row r="626" spans="1:15" ht="15" customHeight="1" x14ac:dyDescent="0.2">
      <c r="A626" s="1"/>
      <c r="B626" s="2"/>
      <c r="D626" s="22" t="s">
        <v>109</v>
      </c>
      <c r="E626" s="22" t="s">
        <v>87</v>
      </c>
      <c r="J626" s="41"/>
      <c r="K626" s="37"/>
      <c r="L626" s="45"/>
    </row>
    <row r="627" spans="1:15" ht="39" x14ac:dyDescent="0.25">
      <c r="A627" s="4" t="s">
        <v>2</v>
      </c>
      <c r="B627" s="5" t="s">
        <v>3</v>
      </c>
      <c r="C627" s="6" t="s">
        <v>4</v>
      </c>
      <c r="D627" s="6" t="s">
        <v>54</v>
      </c>
      <c r="E627" s="23" t="s">
        <v>55</v>
      </c>
      <c r="F627" s="55" t="s">
        <v>129</v>
      </c>
      <c r="G627" s="26" t="s">
        <v>122</v>
      </c>
      <c r="H627" s="23" t="s">
        <v>7</v>
      </c>
      <c r="I627" s="4" t="s">
        <v>57</v>
      </c>
      <c r="J627" s="12" t="s">
        <v>58</v>
      </c>
      <c r="K627" s="34" t="s">
        <v>121</v>
      </c>
      <c r="L627" s="43" t="s">
        <v>120</v>
      </c>
      <c r="M627" s="49" t="s">
        <v>126</v>
      </c>
      <c r="N627" s="52" t="s">
        <v>128</v>
      </c>
      <c r="O627" s="49" t="s">
        <v>127</v>
      </c>
    </row>
    <row r="628" spans="1:15" ht="15" customHeight="1" x14ac:dyDescent="0.2">
      <c r="A628" s="7">
        <v>1</v>
      </c>
      <c r="B628" s="7">
        <v>25750</v>
      </c>
      <c r="C628" s="8">
        <v>270</v>
      </c>
      <c r="D628" s="7">
        <v>5000</v>
      </c>
      <c r="E628" s="7">
        <f>B628+D628</f>
        <v>30750</v>
      </c>
      <c r="F628" s="56">
        <v>42300</v>
      </c>
      <c r="G628" s="32"/>
      <c r="H628" s="7">
        <f>F628-E628</f>
        <v>11550</v>
      </c>
      <c r="I628" s="7">
        <f>H628-5000</f>
        <v>6550</v>
      </c>
      <c r="J628" s="40">
        <f>I628*30%</f>
        <v>1965</v>
      </c>
      <c r="K628" s="36">
        <f>E628+5000+J628</f>
        <v>37715</v>
      </c>
      <c r="L628" s="44">
        <f>F628-K628</f>
        <v>4585</v>
      </c>
      <c r="M628" s="47">
        <f>$I628*65%</f>
        <v>4257.5</v>
      </c>
      <c r="N628" s="53">
        <f>$E628+5000+$M628</f>
        <v>40007.5</v>
      </c>
      <c r="O628" s="47">
        <f>$F628-$N628</f>
        <v>2292.5</v>
      </c>
    </row>
    <row r="629" spans="1:15" ht="15" customHeight="1" x14ac:dyDescent="0.2">
      <c r="A629" s="7">
        <v>2</v>
      </c>
      <c r="B629" s="7">
        <v>26020</v>
      </c>
      <c r="C629" s="8">
        <v>270</v>
      </c>
      <c r="D629" s="7">
        <v>5000</v>
      </c>
      <c r="E629" s="7">
        <f t="shared" ref="E629:E630" si="328">B629+D629</f>
        <v>31020</v>
      </c>
      <c r="F629" s="56">
        <f>F628+490</f>
        <v>42790</v>
      </c>
      <c r="G629" s="32"/>
      <c r="H629" s="7">
        <f t="shared" ref="H629:H630" si="329">F629-E629</f>
        <v>11770</v>
      </c>
      <c r="I629" s="7">
        <f t="shared" ref="I629:I630" si="330">H629-5000</f>
        <v>6770</v>
      </c>
      <c r="J629" s="40">
        <f t="shared" ref="J629:J630" si="331">I629*30%</f>
        <v>2031</v>
      </c>
      <c r="K629" s="36">
        <f t="shared" ref="K629:K630" si="332">E629+5000+J629</f>
        <v>38051</v>
      </c>
      <c r="L629" s="44">
        <f t="shared" ref="L629:L646" si="333">F629-K629</f>
        <v>4739</v>
      </c>
      <c r="M629" s="47">
        <f t="shared" ref="M629:M646" si="334">$I629*65%</f>
        <v>4400.5</v>
      </c>
      <c r="N629" s="53">
        <f t="shared" ref="N629:N646" si="335">$E629+5000+$M629</f>
        <v>40420.5</v>
      </c>
      <c r="O629" s="47">
        <f t="shared" ref="O629:O646" si="336">$F629-$N629</f>
        <v>2369.5</v>
      </c>
    </row>
    <row r="630" spans="1:15" ht="15" customHeight="1" x14ac:dyDescent="0.2">
      <c r="A630" s="7">
        <v>3</v>
      </c>
      <c r="B630" s="7">
        <v>26290</v>
      </c>
      <c r="C630" s="8">
        <v>270</v>
      </c>
      <c r="D630" s="7">
        <v>5000</v>
      </c>
      <c r="E630" s="7">
        <f t="shared" si="328"/>
        <v>31290</v>
      </c>
      <c r="F630" s="56">
        <f t="shared" ref="F630:F646" si="337">F629+490</f>
        <v>43280</v>
      </c>
      <c r="G630" s="32"/>
      <c r="H630" s="7">
        <f t="shared" si="329"/>
        <v>11990</v>
      </c>
      <c r="I630" s="7">
        <f t="shared" si="330"/>
        <v>6990</v>
      </c>
      <c r="J630" s="40">
        <f t="shared" si="331"/>
        <v>2097</v>
      </c>
      <c r="K630" s="36">
        <f t="shared" si="332"/>
        <v>38387</v>
      </c>
      <c r="L630" s="44">
        <f t="shared" si="333"/>
        <v>4893</v>
      </c>
      <c r="M630" s="47">
        <f t="shared" si="334"/>
        <v>4543.5</v>
      </c>
      <c r="N630" s="53">
        <f t="shared" si="335"/>
        <v>40833.5</v>
      </c>
      <c r="O630" s="47">
        <f t="shared" si="336"/>
        <v>2446.5</v>
      </c>
    </row>
    <row r="631" spans="1:15" ht="15" customHeight="1" x14ac:dyDescent="0.2">
      <c r="A631" s="7">
        <v>4</v>
      </c>
      <c r="B631" s="7">
        <v>26560</v>
      </c>
      <c r="C631" s="8">
        <v>270</v>
      </c>
      <c r="D631" s="7">
        <v>5000</v>
      </c>
      <c r="E631" s="7">
        <f t="shared" ref="E631:E646" si="338">B631+D631</f>
        <v>31560</v>
      </c>
      <c r="F631" s="56">
        <f t="shared" si="337"/>
        <v>43770</v>
      </c>
      <c r="G631" s="32"/>
      <c r="H631" s="7">
        <f t="shared" ref="H631:H646" si="339">F631-E631</f>
        <v>12210</v>
      </c>
      <c r="I631" s="7">
        <f t="shared" ref="I631:I646" si="340">H631-5000</f>
        <v>7210</v>
      </c>
      <c r="J631" s="40">
        <f t="shared" ref="J631:J646" si="341">I631*30%</f>
        <v>2163</v>
      </c>
      <c r="K631" s="36">
        <f t="shared" ref="K631:K646" si="342">E631+5000+J631</f>
        <v>38723</v>
      </c>
      <c r="L631" s="44">
        <f t="shared" si="333"/>
        <v>5047</v>
      </c>
      <c r="M631" s="47">
        <f t="shared" si="334"/>
        <v>4686.5</v>
      </c>
      <c r="N631" s="53">
        <f t="shared" si="335"/>
        <v>41246.5</v>
      </c>
      <c r="O631" s="47">
        <f t="shared" si="336"/>
        <v>2523.5</v>
      </c>
    </row>
    <row r="632" spans="1:15" ht="15" customHeight="1" x14ac:dyDescent="0.2">
      <c r="A632" s="7">
        <v>5</v>
      </c>
      <c r="B632" s="7">
        <v>26830</v>
      </c>
      <c r="C632" s="8">
        <v>270</v>
      </c>
      <c r="D632" s="7">
        <v>5000</v>
      </c>
      <c r="E632" s="7">
        <f t="shared" si="338"/>
        <v>31830</v>
      </c>
      <c r="F632" s="56">
        <f t="shared" si="337"/>
        <v>44260</v>
      </c>
      <c r="G632" s="32"/>
      <c r="H632" s="7">
        <f t="shared" si="339"/>
        <v>12430</v>
      </c>
      <c r="I632" s="7">
        <f t="shared" si="340"/>
        <v>7430</v>
      </c>
      <c r="J632" s="40">
        <f t="shared" si="341"/>
        <v>2229</v>
      </c>
      <c r="K632" s="36">
        <f t="shared" si="342"/>
        <v>39059</v>
      </c>
      <c r="L632" s="44">
        <f t="shared" si="333"/>
        <v>5201</v>
      </c>
      <c r="M632" s="47">
        <f t="shared" si="334"/>
        <v>4829.5</v>
      </c>
      <c r="N632" s="53">
        <f t="shared" si="335"/>
        <v>41659.5</v>
      </c>
      <c r="O632" s="47">
        <f t="shared" si="336"/>
        <v>2600.5</v>
      </c>
    </row>
    <row r="633" spans="1:15" ht="15" customHeight="1" x14ac:dyDescent="0.2">
      <c r="A633" s="7">
        <v>6</v>
      </c>
      <c r="B633" s="7">
        <v>27100</v>
      </c>
      <c r="C633" s="8">
        <v>270</v>
      </c>
      <c r="D633" s="7">
        <v>5000</v>
      </c>
      <c r="E633" s="7">
        <f t="shared" si="338"/>
        <v>32100</v>
      </c>
      <c r="F633" s="56">
        <f t="shared" si="337"/>
        <v>44750</v>
      </c>
      <c r="G633" s="32"/>
      <c r="H633" s="7">
        <f t="shared" si="339"/>
        <v>12650</v>
      </c>
      <c r="I633" s="7">
        <f t="shared" si="340"/>
        <v>7650</v>
      </c>
      <c r="J633" s="40">
        <f t="shared" si="341"/>
        <v>2295</v>
      </c>
      <c r="K633" s="36">
        <f t="shared" si="342"/>
        <v>39395</v>
      </c>
      <c r="L633" s="44">
        <f t="shared" si="333"/>
        <v>5355</v>
      </c>
      <c r="M633" s="47">
        <f t="shared" si="334"/>
        <v>4972.5</v>
      </c>
      <c r="N633" s="53">
        <f t="shared" si="335"/>
        <v>42072.5</v>
      </c>
      <c r="O633" s="47">
        <f t="shared" si="336"/>
        <v>2677.5</v>
      </c>
    </row>
    <row r="634" spans="1:15" ht="15" customHeight="1" x14ac:dyDescent="0.2">
      <c r="A634" s="7">
        <v>7</v>
      </c>
      <c r="B634" s="7">
        <v>27370</v>
      </c>
      <c r="C634" s="8">
        <v>270</v>
      </c>
      <c r="D634" s="7">
        <v>5000</v>
      </c>
      <c r="E634" s="7">
        <f t="shared" si="338"/>
        <v>32370</v>
      </c>
      <c r="F634" s="56">
        <f t="shared" si="337"/>
        <v>45240</v>
      </c>
      <c r="G634" s="32"/>
      <c r="H634" s="7">
        <f t="shared" si="339"/>
        <v>12870</v>
      </c>
      <c r="I634" s="7">
        <f t="shared" si="340"/>
        <v>7870</v>
      </c>
      <c r="J634" s="40">
        <f t="shared" si="341"/>
        <v>2361</v>
      </c>
      <c r="K634" s="36">
        <f t="shared" si="342"/>
        <v>39731</v>
      </c>
      <c r="L634" s="44">
        <f t="shared" si="333"/>
        <v>5509</v>
      </c>
      <c r="M634" s="47">
        <f t="shared" si="334"/>
        <v>5115.5</v>
      </c>
      <c r="N634" s="53">
        <f t="shared" si="335"/>
        <v>42485.5</v>
      </c>
      <c r="O634" s="47">
        <f t="shared" si="336"/>
        <v>2754.5</v>
      </c>
    </row>
    <row r="635" spans="1:15" ht="15" customHeight="1" x14ac:dyDescent="0.2">
      <c r="A635" s="7">
        <v>8</v>
      </c>
      <c r="B635" s="7">
        <v>27640</v>
      </c>
      <c r="C635" s="8">
        <v>270</v>
      </c>
      <c r="D635" s="7">
        <v>5000</v>
      </c>
      <c r="E635" s="7">
        <f t="shared" si="338"/>
        <v>32640</v>
      </c>
      <c r="F635" s="56">
        <f t="shared" si="337"/>
        <v>45730</v>
      </c>
      <c r="G635" s="32"/>
      <c r="H635" s="7">
        <f t="shared" si="339"/>
        <v>13090</v>
      </c>
      <c r="I635" s="7">
        <f t="shared" si="340"/>
        <v>8090</v>
      </c>
      <c r="J635" s="40">
        <f t="shared" si="341"/>
        <v>2427</v>
      </c>
      <c r="K635" s="36">
        <f t="shared" si="342"/>
        <v>40067</v>
      </c>
      <c r="L635" s="44">
        <f t="shared" si="333"/>
        <v>5663</v>
      </c>
      <c r="M635" s="47">
        <f t="shared" si="334"/>
        <v>5258.5</v>
      </c>
      <c r="N635" s="53">
        <f t="shared" si="335"/>
        <v>42898.5</v>
      </c>
      <c r="O635" s="47">
        <f t="shared" si="336"/>
        <v>2831.5</v>
      </c>
    </row>
    <row r="636" spans="1:15" ht="15" customHeight="1" x14ac:dyDescent="0.2">
      <c r="A636" s="7">
        <v>9</v>
      </c>
      <c r="B636" s="7">
        <v>27910</v>
      </c>
      <c r="C636" s="8">
        <v>270</v>
      </c>
      <c r="D636" s="7">
        <v>5000</v>
      </c>
      <c r="E636" s="7">
        <f t="shared" si="338"/>
        <v>32910</v>
      </c>
      <c r="F636" s="56">
        <f t="shared" si="337"/>
        <v>46220</v>
      </c>
      <c r="G636" s="32"/>
      <c r="H636" s="7">
        <f t="shared" si="339"/>
        <v>13310</v>
      </c>
      <c r="I636" s="7">
        <f t="shared" si="340"/>
        <v>8310</v>
      </c>
      <c r="J636" s="40">
        <f t="shared" si="341"/>
        <v>2493</v>
      </c>
      <c r="K636" s="36">
        <f t="shared" si="342"/>
        <v>40403</v>
      </c>
      <c r="L636" s="44">
        <f t="shared" si="333"/>
        <v>5817</v>
      </c>
      <c r="M636" s="47">
        <f t="shared" si="334"/>
        <v>5401.5</v>
      </c>
      <c r="N636" s="53">
        <f t="shared" si="335"/>
        <v>43311.5</v>
      </c>
      <c r="O636" s="47">
        <f t="shared" si="336"/>
        <v>2908.5</v>
      </c>
    </row>
    <row r="637" spans="1:15" ht="15" customHeight="1" x14ac:dyDescent="0.2">
      <c r="A637" s="7">
        <v>10</v>
      </c>
      <c r="B637" s="7">
        <v>28180</v>
      </c>
      <c r="C637" s="8">
        <v>270</v>
      </c>
      <c r="D637" s="7">
        <v>5000</v>
      </c>
      <c r="E637" s="7">
        <f t="shared" si="338"/>
        <v>33180</v>
      </c>
      <c r="F637" s="56">
        <f t="shared" si="337"/>
        <v>46710</v>
      </c>
      <c r="G637" s="32"/>
      <c r="H637" s="7">
        <f t="shared" si="339"/>
        <v>13530</v>
      </c>
      <c r="I637" s="7">
        <f t="shared" si="340"/>
        <v>8530</v>
      </c>
      <c r="J637" s="40">
        <f t="shared" si="341"/>
        <v>2559</v>
      </c>
      <c r="K637" s="36">
        <f t="shared" si="342"/>
        <v>40739</v>
      </c>
      <c r="L637" s="44">
        <f t="shared" si="333"/>
        <v>5971</v>
      </c>
      <c r="M637" s="47">
        <f t="shared" si="334"/>
        <v>5544.5</v>
      </c>
      <c r="N637" s="53">
        <f t="shared" si="335"/>
        <v>43724.5</v>
      </c>
      <c r="O637" s="47">
        <f t="shared" si="336"/>
        <v>2985.5</v>
      </c>
    </row>
    <row r="638" spans="1:15" ht="15" customHeight="1" x14ac:dyDescent="0.2">
      <c r="A638" s="7">
        <v>11</v>
      </c>
      <c r="B638" s="7">
        <v>28450</v>
      </c>
      <c r="C638" s="8">
        <v>270</v>
      </c>
      <c r="D638" s="7">
        <v>5000</v>
      </c>
      <c r="E638" s="7">
        <f t="shared" si="338"/>
        <v>33450</v>
      </c>
      <c r="F638" s="56">
        <f t="shared" si="337"/>
        <v>47200</v>
      </c>
      <c r="G638" s="32"/>
      <c r="H638" s="7">
        <f t="shared" si="339"/>
        <v>13750</v>
      </c>
      <c r="I638" s="7">
        <f t="shared" si="340"/>
        <v>8750</v>
      </c>
      <c r="J638" s="40">
        <f t="shared" si="341"/>
        <v>2625</v>
      </c>
      <c r="K638" s="36">
        <f t="shared" si="342"/>
        <v>41075</v>
      </c>
      <c r="L638" s="44">
        <f t="shared" si="333"/>
        <v>6125</v>
      </c>
      <c r="M638" s="47">
        <f t="shared" si="334"/>
        <v>5687.5</v>
      </c>
      <c r="N638" s="53">
        <f t="shared" si="335"/>
        <v>44137.5</v>
      </c>
      <c r="O638" s="47">
        <f t="shared" si="336"/>
        <v>3062.5</v>
      </c>
    </row>
    <row r="639" spans="1:15" ht="15" customHeight="1" x14ac:dyDescent="0.2">
      <c r="A639" s="7">
        <v>12</v>
      </c>
      <c r="B639" s="7">
        <v>28720</v>
      </c>
      <c r="C639" s="8">
        <v>270</v>
      </c>
      <c r="D639" s="7">
        <v>5000</v>
      </c>
      <c r="E639" s="7">
        <f t="shared" si="338"/>
        <v>33720</v>
      </c>
      <c r="F639" s="56">
        <f t="shared" si="337"/>
        <v>47690</v>
      </c>
      <c r="G639" s="32"/>
      <c r="H639" s="7">
        <f t="shared" si="339"/>
        <v>13970</v>
      </c>
      <c r="I639" s="7">
        <f t="shared" si="340"/>
        <v>8970</v>
      </c>
      <c r="J639" s="40">
        <f t="shared" si="341"/>
        <v>2691</v>
      </c>
      <c r="K639" s="36">
        <f t="shared" si="342"/>
        <v>41411</v>
      </c>
      <c r="L639" s="44">
        <f t="shared" si="333"/>
        <v>6279</v>
      </c>
      <c r="M639" s="47">
        <f t="shared" si="334"/>
        <v>5830.5</v>
      </c>
      <c r="N639" s="53">
        <f t="shared" si="335"/>
        <v>44550.5</v>
      </c>
      <c r="O639" s="47">
        <f t="shared" si="336"/>
        <v>3139.5</v>
      </c>
    </row>
    <row r="640" spans="1:15" ht="15" customHeight="1" x14ac:dyDescent="0.2">
      <c r="A640" s="7">
        <v>13</v>
      </c>
      <c r="B640" s="7">
        <v>28990</v>
      </c>
      <c r="C640" s="8">
        <v>270</v>
      </c>
      <c r="D640" s="7">
        <v>5000</v>
      </c>
      <c r="E640" s="7">
        <f t="shared" si="338"/>
        <v>33990</v>
      </c>
      <c r="F640" s="56">
        <f t="shared" si="337"/>
        <v>48180</v>
      </c>
      <c r="G640" s="32"/>
      <c r="H640" s="7">
        <f t="shared" si="339"/>
        <v>14190</v>
      </c>
      <c r="I640" s="7">
        <f t="shared" si="340"/>
        <v>9190</v>
      </c>
      <c r="J640" s="40">
        <f t="shared" si="341"/>
        <v>2757</v>
      </c>
      <c r="K640" s="36">
        <f t="shared" si="342"/>
        <v>41747</v>
      </c>
      <c r="L640" s="44">
        <f t="shared" si="333"/>
        <v>6433</v>
      </c>
      <c r="M640" s="47">
        <f t="shared" si="334"/>
        <v>5973.5</v>
      </c>
      <c r="N640" s="53">
        <f t="shared" si="335"/>
        <v>44963.5</v>
      </c>
      <c r="O640" s="47">
        <f t="shared" si="336"/>
        <v>3216.5</v>
      </c>
    </row>
    <row r="641" spans="1:15" ht="15" customHeight="1" x14ac:dyDescent="0.2">
      <c r="A641" s="7">
        <v>14</v>
      </c>
      <c r="B641" s="7">
        <v>29260</v>
      </c>
      <c r="C641" s="8">
        <v>270</v>
      </c>
      <c r="D641" s="7">
        <v>5000</v>
      </c>
      <c r="E641" s="7">
        <f t="shared" si="338"/>
        <v>34260</v>
      </c>
      <c r="F641" s="56">
        <f t="shared" si="337"/>
        <v>48670</v>
      </c>
      <c r="G641" s="32"/>
      <c r="H641" s="7">
        <f t="shared" si="339"/>
        <v>14410</v>
      </c>
      <c r="I641" s="7">
        <f t="shared" si="340"/>
        <v>9410</v>
      </c>
      <c r="J641" s="40">
        <f t="shared" si="341"/>
        <v>2823</v>
      </c>
      <c r="K641" s="36">
        <f t="shared" si="342"/>
        <v>42083</v>
      </c>
      <c r="L641" s="44">
        <f t="shared" si="333"/>
        <v>6587</v>
      </c>
      <c r="M641" s="47">
        <f t="shared" si="334"/>
        <v>6116.5</v>
      </c>
      <c r="N641" s="53">
        <f t="shared" si="335"/>
        <v>45376.5</v>
      </c>
      <c r="O641" s="47">
        <f t="shared" si="336"/>
        <v>3293.5</v>
      </c>
    </row>
    <row r="642" spans="1:15" ht="15" customHeight="1" x14ac:dyDescent="0.2">
      <c r="A642" s="7">
        <v>15</v>
      </c>
      <c r="B642" s="7">
        <v>29530</v>
      </c>
      <c r="C642" s="8">
        <v>270</v>
      </c>
      <c r="D642" s="7">
        <v>5000</v>
      </c>
      <c r="E642" s="7">
        <f t="shared" si="338"/>
        <v>34530</v>
      </c>
      <c r="F642" s="56">
        <f t="shared" si="337"/>
        <v>49160</v>
      </c>
      <c r="G642" s="32"/>
      <c r="H642" s="7">
        <f t="shared" si="339"/>
        <v>14630</v>
      </c>
      <c r="I642" s="7">
        <f t="shared" si="340"/>
        <v>9630</v>
      </c>
      <c r="J642" s="40">
        <f t="shared" si="341"/>
        <v>2889</v>
      </c>
      <c r="K642" s="36">
        <f t="shared" si="342"/>
        <v>42419</v>
      </c>
      <c r="L642" s="44">
        <f t="shared" si="333"/>
        <v>6741</v>
      </c>
      <c r="M642" s="47">
        <f t="shared" si="334"/>
        <v>6259.5</v>
      </c>
      <c r="N642" s="53">
        <f t="shared" si="335"/>
        <v>45789.5</v>
      </c>
      <c r="O642" s="47">
        <f t="shared" si="336"/>
        <v>3370.5</v>
      </c>
    </row>
    <row r="643" spans="1:15" ht="15" customHeight="1" x14ac:dyDescent="0.2">
      <c r="A643" s="7">
        <v>16</v>
      </c>
      <c r="B643" s="7">
        <v>29800</v>
      </c>
      <c r="C643" s="8">
        <v>270</v>
      </c>
      <c r="D643" s="7">
        <v>5000</v>
      </c>
      <c r="E643" s="7">
        <f t="shared" si="338"/>
        <v>34800</v>
      </c>
      <c r="F643" s="56">
        <f t="shared" si="337"/>
        <v>49650</v>
      </c>
      <c r="G643" s="32"/>
      <c r="H643" s="7">
        <f t="shared" si="339"/>
        <v>14850</v>
      </c>
      <c r="I643" s="7">
        <f t="shared" si="340"/>
        <v>9850</v>
      </c>
      <c r="J643" s="40">
        <f t="shared" si="341"/>
        <v>2955</v>
      </c>
      <c r="K643" s="36">
        <f t="shared" si="342"/>
        <v>42755</v>
      </c>
      <c r="L643" s="44">
        <f t="shared" si="333"/>
        <v>6895</v>
      </c>
      <c r="M643" s="47">
        <f t="shared" si="334"/>
        <v>6402.5</v>
      </c>
      <c r="N643" s="53">
        <f t="shared" si="335"/>
        <v>46202.5</v>
      </c>
      <c r="O643" s="47">
        <f t="shared" si="336"/>
        <v>3447.5</v>
      </c>
    </row>
    <row r="644" spans="1:15" ht="15" customHeight="1" x14ac:dyDescent="0.2">
      <c r="A644" s="7">
        <v>17</v>
      </c>
      <c r="B644" s="7">
        <v>30070</v>
      </c>
      <c r="C644" s="8">
        <v>270</v>
      </c>
      <c r="D644" s="7">
        <v>5000</v>
      </c>
      <c r="E644" s="7">
        <f t="shared" si="338"/>
        <v>35070</v>
      </c>
      <c r="F644" s="56">
        <f t="shared" si="337"/>
        <v>50140</v>
      </c>
      <c r="G644" s="32"/>
      <c r="H644" s="7">
        <f t="shared" si="339"/>
        <v>15070</v>
      </c>
      <c r="I644" s="7">
        <f t="shared" si="340"/>
        <v>10070</v>
      </c>
      <c r="J644" s="40">
        <f t="shared" si="341"/>
        <v>3021</v>
      </c>
      <c r="K644" s="36">
        <f t="shared" si="342"/>
        <v>43091</v>
      </c>
      <c r="L644" s="44">
        <f t="shared" si="333"/>
        <v>7049</v>
      </c>
      <c r="M644" s="47">
        <f t="shared" si="334"/>
        <v>6545.5</v>
      </c>
      <c r="N644" s="53">
        <f t="shared" si="335"/>
        <v>46615.5</v>
      </c>
      <c r="O644" s="47">
        <f t="shared" si="336"/>
        <v>3524.5</v>
      </c>
    </row>
    <row r="645" spans="1:15" ht="15" customHeight="1" x14ac:dyDescent="0.2">
      <c r="A645" s="7">
        <v>18</v>
      </c>
      <c r="B645" s="7">
        <v>30340</v>
      </c>
      <c r="C645" s="8">
        <v>270</v>
      </c>
      <c r="D645" s="7">
        <v>5000</v>
      </c>
      <c r="E645" s="7">
        <f t="shared" si="338"/>
        <v>35340</v>
      </c>
      <c r="F645" s="56">
        <f t="shared" si="337"/>
        <v>50630</v>
      </c>
      <c r="G645" s="32"/>
      <c r="H645" s="7">
        <f t="shared" si="339"/>
        <v>15290</v>
      </c>
      <c r="I645" s="7">
        <f t="shared" si="340"/>
        <v>10290</v>
      </c>
      <c r="J645" s="40">
        <f t="shared" si="341"/>
        <v>3087</v>
      </c>
      <c r="K645" s="36">
        <f t="shared" si="342"/>
        <v>43427</v>
      </c>
      <c r="L645" s="44">
        <f t="shared" si="333"/>
        <v>7203</v>
      </c>
      <c r="M645" s="47">
        <f t="shared" si="334"/>
        <v>6688.5</v>
      </c>
      <c r="N645" s="53">
        <f t="shared" si="335"/>
        <v>47028.5</v>
      </c>
      <c r="O645" s="47">
        <f t="shared" si="336"/>
        <v>3601.5</v>
      </c>
    </row>
    <row r="646" spans="1:15" ht="15" customHeight="1" x14ac:dyDescent="0.2">
      <c r="A646" s="7">
        <v>19</v>
      </c>
      <c r="B646" s="7">
        <v>30610</v>
      </c>
      <c r="C646" s="8">
        <v>270</v>
      </c>
      <c r="D646" s="7">
        <v>5000</v>
      </c>
      <c r="E646" s="7">
        <f t="shared" si="338"/>
        <v>35610</v>
      </c>
      <c r="F646" s="56">
        <f t="shared" si="337"/>
        <v>51120</v>
      </c>
      <c r="G646" s="32"/>
      <c r="H646" s="7">
        <f t="shared" si="339"/>
        <v>15510</v>
      </c>
      <c r="I646" s="7">
        <f t="shared" si="340"/>
        <v>10510</v>
      </c>
      <c r="J646" s="40">
        <f t="shared" si="341"/>
        <v>3153</v>
      </c>
      <c r="K646" s="36">
        <f t="shared" si="342"/>
        <v>43763</v>
      </c>
      <c r="L646" s="44">
        <f t="shared" si="333"/>
        <v>7357</v>
      </c>
      <c r="M646" s="47">
        <f t="shared" si="334"/>
        <v>6831.5</v>
      </c>
      <c r="N646" s="53">
        <f t="shared" si="335"/>
        <v>47441.5</v>
      </c>
      <c r="O646" s="47">
        <f t="shared" si="336"/>
        <v>3678.5</v>
      </c>
    </row>
    <row r="647" spans="1:15" ht="15" customHeight="1" x14ac:dyDescent="0.2"/>
    <row r="648" spans="1:15" ht="15" customHeight="1" x14ac:dyDescent="0.2"/>
    <row r="649" spans="1:15" ht="15" customHeight="1" x14ac:dyDescent="0.2">
      <c r="A649" s="1" t="s">
        <v>49</v>
      </c>
      <c r="B649" s="2" t="s">
        <v>50</v>
      </c>
      <c r="D649" s="1" t="s">
        <v>118</v>
      </c>
      <c r="E649" s="1" t="s">
        <v>119</v>
      </c>
      <c r="J649" s="41"/>
      <c r="K649" s="37"/>
      <c r="L649" s="45"/>
    </row>
    <row r="650" spans="1:15" ht="15" customHeight="1" x14ac:dyDescent="0.2">
      <c r="A650" s="1"/>
      <c r="B650" s="2"/>
      <c r="D650" s="22" t="s">
        <v>103</v>
      </c>
      <c r="E650" s="22" t="s">
        <v>88</v>
      </c>
      <c r="J650" s="41"/>
      <c r="K650" s="37"/>
      <c r="L650" s="45"/>
    </row>
    <row r="651" spans="1:15" ht="39" x14ac:dyDescent="0.25">
      <c r="A651" s="4" t="s">
        <v>2</v>
      </c>
      <c r="B651" s="5" t="s">
        <v>3</v>
      </c>
      <c r="C651" s="6" t="s">
        <v>4</v>
      </c>
      <c r="D651" s="6" t="s">
        <v>54</v>
      </c>
      <c r="E651" s="23" t="s">
        <v>55</v>
      </c>
      <c r="F651" s="55" t="s">
        <v>129</v>
      </c>
      <c r="G651" s="26" t="s">
        <v>122</v>
      </c>
      <c r="H651" s="23" t="s">
        <v>7</v>
      </c>
      <c r="I651" s="4" t="s">
        <v>57</v>
      </c>
      <c r="J651" s="12" t="s">
        <v>58</v>
      </c>
      <c r="K651" s="34" t="s">
        <v>121</v>
      </c>
      <c r="L651" s="43" t="s">
        <v>120</v>
      </c>
      <c r="M651" s="49" t="s">
        <v>126</v>
      </c>
      <c r="N651" s="52" t="s">
        <v>128</v>
      </c>
      <c r="O651" s="49" t="s">
        <v>127</v>
      </c>
    </row>
    <row r="652" spans="1:15" ht="15" customHeight="1" x14ac:dyDescent="0.2">
      <c r="A652" s="7">
        <v>22</v>
      </c>
      <c r="B652" s="7">
        <v>30250</v>
      </c>
      <c r="C652" s="8">
        <v>300</v>
      </c>
      <c r="D652" s="7">
        <v>5000</v>
      </c>
      <c r="E652" s="7">
        <f>B652+D652</f>
        <v>35250</v>
      </c>
      <c r="F652" s="56">
        <v>50440</v>
      </c>
      <c r="G652" s="32">
        <v>540</v>
      </c>
      <c r="H652" s="7">
        <f>F652-E652</f>
        <v>15190</v>
      </c>
      <c r="I652" s="7">
        <f>H652-5000</f>
        <v>10190</v>
      </c>
      <c r="J652" s="40">
        <f>I652*30%</f>
        <v>3057</v>
      </c>
      <c r="K652" s="36">
        <f>E652+5000+J652</f>
        <v>43307</v>
      </c>
      <c r="L652" s="44">
        <f>F652-K652</f>
        <v>7133</v>
      </c>
      <c r="M652" s="47">
        <f>$I652*65%</f>
        <v>6623.5</v>
      </c>
      <c r="N652" s="53">
        <f>$E652+5000+$M652</f>
        <v>46873.5</v>
      </c>
      <c r="O652" s="47">
        <f>$F652-$N652</f>
        <v>3566.5</v>
      </c>
    </row>
    <row r="653" spans="1:15" ht="15" customHeight="1" x14ac:dyDescent="0.2">
      <c r="A653" s="7">
        <v>23</v>
      </c>
      <c r="B653" s="7">
        <v>30550</v>
      </c>
      <c r="C653" s="8">
        <v>300</v>
      </c>
      <c r="D653" s="7">
        <v>5000</v>
      </c>
      <c r="E653" s="7">
        <f t="shared" ref="E653:E654" si="343">B653+D653</f>
        <v>35550</v>
      </c>
      <c r="F653" s="56">
        <f>F652+540</f>
        <v>50980</v>
      </c>
      <c r="G653" s="32">
        <v>540</v>
      </c>
      <c r="H653" s="7">
        <f t="shared" ref="H653:H654" si="344">F653-E653</f>
        <v>15430</v>
      </c>
      <c r="I653" s="7">
        <f t="shared" ref="I653:I654" si="345">H653-5000</f>
        <v>10430</v>
      </c>
      <c r="J653" s="40">
        <f t="shared" ref="J653:J654" si="346">I653*30%</f>
        <v>3129</v>
      </c>
      <c r="K653" s="36">
        <f t="shared" ref="K653:K654" si="347">E653+5000+J653</f>
        <v>43679</v>
      </c>
      <c r="L653" s="44">
        <f t="shared" ref="L653:L689" si="348">F653-K653</f>
        <v>7301</v>
      </c>
      <c r="M653" s="47">
        <f t="shared" ref="M653:M689" si="349">$I653*65%</f>
        <v>6779.5</v>
      </c>
      <c r="N653" s="53">
        <f t="shared" ref="N653:N689" si="350">$E653+5000+$M653</f>
        <v>47329.5</v>
      </c>
      <c r="O653" s="47">
        <f t="shared" ref="O653:O689" si="351">$F653-$N653</f>
        <v>3650.5</v>
      </c>
    </row>
    <row r="654" spans="1:15" ht="15" customHeight="1" x14ac:dyDescent="0.2">
      <c r="A654" s="7">
        <v>24</v>
      </c>
      <c r="B654" s="7">
        <v>30850</v>
      </c>
      <c r="C654" s="8">
        <v>300</v>
      </c>
      <c r="D654" s="7">
        <v>5000</v>
      </c>
      <c r="E654" s="7">
        <f t="shared" si="343"/>
        <v>35850</v>
      </c>
      <c r="F654" s="56">
        <f t="shared" ref="F654:F658" si="352">F653+540</f>
        <v>51520</v>
      </c>
      <c r="G654" s="32">
        <v>540</v>
      </c>
      <c r="H654" s="7">
        <f t="shared" si="344"/>
        <v>15670</v>
      </c>
      <c r="I654" s="7">
        <f t="shared" si="345"/>
        <v>10670</v>
      </c>
      <c r="J654" s="40">
        <f t="shared" si="346"/>
        <v>3201</v>
      </c>
      <c r="K654" s="36">
        <f t="shared" si="347"/>
        <v>44051</v>
      </c>
      <c r="L654" s="44">
        <f t="shared" si="348"/>
        <v>7469</v>
      </c>
      <c r="M654" s="47">
        <f t="shared" si="349"/>
        <v>6935.5</v>
      </c>
      <c r="N654" s="53">
        <f t="shared" si="350"/>
        <v>47785.5</v>
      </c>
      <c r="O654" s="47">
        <f t="shared" si="351"/>
        <v>3734.5</v>
      </c>
    </row>
    <row r="655" spans="1:15" ht="15" customHeight="1" x14ac:dyDescent="0.2">
      <c r="A655" s="7">
        <v>25</v>
      </c>
      <c r="B655" s="7">
        <v>31150</v>
      </c>
      <c r="C655" s="8">
        <v>300</v>
      </c>
      <c r="D655" s="7">
        <v>5000</v>
      </c>
      <c r="E655" s="7">
        <f t="shared" ref="E655:E673" si="353">B655+D655</f>
        <v>36150</v>
      </c>
      <c r="F655" s="56">
        <f t="shared" si="352"/>
        <v>52060</v>
      </c>
      <c r="G655" s="32">
        <v>540</v>
      </c>
      <c r="H655" s="7">
        <f t="shared" ref="H655:H672" si="354">F655-E655</f>
        <v>15910</v>
      </c>
      <c r="I655" s="7">
        <f t="shared" ref="I655:I672" si="355">H655-5000</f>
        <v>10910</v>
      </c>
      <c r="J655" s="40">
        <f t="shared" ref="J655:J672" si="356">I655*30%</f>
        <v>3273</v>
      </c>
      <c r="K655" s="36">
        <f t="shared" ref="K655:K672" si="357">E655+5000+J655</f>
        <v>44423</v>
      </c>
      <c r="L655" s="44">
        <f t="shared" si="348"/>
        <v>7637</v>
      </c>
      <c r="M655" s="47">
        <f t="shared" si="349"/>
        <v>7091.5</v>
      </c>
      <c r="N655" s="53">
        <f t="shared" si="350"/>
        <v>48241.5</v>
      </c>
      <c r="O655" s="47">
        <f t="shared" si="351"/>
        <v>3818.5</v>
      </c>
    </row>
    <row r="656" spans="1:15" ht="15" customHeight="1" x14ac:dyDescent="0.2">
      <c r="A656" s="7">
        <v>26</v>
      </c>
      <c r="B656" s="7">
        <v>31450</v>
      </c>
      <c r="C656" s="8">
        <v>300</v>
      </c>
      <c r="D656" s="7">
        <v>5000</v>
      </c>
      <c r="E656" s="7">
        <f t="shared" si="353"/>
        <v>36450</v>
      </c>
      <c r="F656" s="56">
        <f t="shared" si="352"/>
        <v>52600</v>
      </c>
      <c r="G656" s="32">
        <v>540</v>
      </c>
      <c r="H656" s="7">
        <f t="shared" si="354"/>
        <v>16150</v>
      </c>
      <c r="I656" s="7">
        <f t="shared" si="355"/>
        <v>11150</v>
      </c>
      <c r="J656" s="40">
        <f t="shared" si="356"/>
        <v>3345</v>
      </c>
      <c r="K656" s="36">
        <f t="shared" si="357"/>
        <v>44795</v>
      </c>
      <c r="L656" s="44">
        <f t="shared" si="348"/>
        <v>7805</v>
      </c>
      <c r="M656" s="47">
        <f t="shared" si="349"/>
        <v>7247.5</v>
      </c>
      <c r="N656" s="53">
        <f t="shared" si="350"/>
        <v>48697.5</v>
      </c>
      <c r="O656" s="47">
        <f t="shared" si="351"/>
        <v>3902.5</v>
      </c>
    </row>
    <row r="657" spans="1:15" ht="15" customHeight="1" x14ac:dyDescent="0.2">
      <c r="A657" s="7">
        <v>27</v>
      </c>
      <c r="B657" s="7">
        <v>31750</v>
      </c>
      <c r="C657" s="8">
        <v>300</v>
      </c>
      <c r="D657" s="7">
        <v>5000</v>
      </c>
      <c r="E657" s="7">
        <f t="shared" si="353"/>
        <v>36750</v>
      </c>
      <c r="F657" s="56">
        <f t="shared" si="352"/>
        <v>53140</v>
      </c>
      <c r="G657" s="32">
        <v>540</v>
      </c>
      <c r="H657" s="7">
        <f t="shared" si="354"/>
        <v>16390</v>
      </c>
      <c r="I657" s="7">
        <f t="shared" si="355"/>
        <v>11390</v>
      </c>
      <c r="J657" s="40">
        <f t="shared" si="356"/>
        <v>3417</v>
      </c>
      <c r="K657" s="36">
        <f t="shared" si="357"/>
        <v>45167</v>
      </c>
      <c r="L657" s="44">
        <f t="shared" si="348"/>
        <v>7973</v>
      </c>
      <c r="M657" s="47">
        <f t="shared" si="349"/>
        <v>7403.5</v>
      </c>
      <c r="N657" s="53">
        <f t="shared" si="350"/>
        <v>49153.5</v>
      </c>
      <c r="O657" s="47">
        <f t="shared" si="351"/>
        <v>3986.5</v>
      </c>
    </row>
    <row r="658" spans="1:15" ht="15" customHeight="1" x14ac:dyDescent="0.2">
      <c r="A658" s="7">
        <v>28</v>
      </c>
      <c r="B658" s="7">
        <v>32050</v>
      </c>
      <c r="C658" s="8">
        <v>330</v>
      </c>
      <c r="D658" s="7">
        <v>5000</v>
      </c>
      <c r="E658" s="7">
        <f t="shared" si="353"/>
        <v>37050</v>
      </c>
      <c r="F658" s="56">
        <f t="shared" si="352"/>
        <v>53680</v>
      </c>
      <c r="G658" s="32">
        <v>590</v>
      </c>
      <c r="H658" s="7">
        <f t="shared" si="354"/>
        <v>16630</v>
      </c>
      <c r="I658" s="7">
        <f t="shared" si="355"/>
        <v>11630</v>
      </c>
      <c r="J658" s="40">
        <f t="shared" si="356"/>
        <v>3489</v>
      </c>
      <c r="K658" s="36">
        <f t="shared" si="357"/>
        <v>45539</v>
      </c>
      <c r="L658" s="44">
        <f t="shared" si="348"/>
        <v>8141</v>
      </c>
      <c r="M658" s="47">
        <f t="shared" si="349"/>
        <v>7559.5</v>
      </c>
      <c r="N658" s="53">
        <f t="shared" si="350"/>
        <v>49609.5</v>
      </c>
      <c r="O658" s="47">
        <f t="shared" si="351"/>
        <v>4070.5</v>
      </c>
    </row>
    <row r="659" spans="1:15" ht="15" customHeight="1" x14ac:dyDescent="0.2">
      <c r="A659" s="7">
        <v>29</v>
      </c>
      <c r="B659" s="7">
        <v>32380</v>
      </c>
      <c r="C659" s="8">
        <v>330</v>
      </c>
      <c r="D659" s="7">
        <v>5000</v>
      </c>
      <c r="E659" s="7">
        <f t="shared" si="353"/>
        <v>37380</v>
      </c>
      <c r="F659" s="56">
        <f>F658+590</f>
        <v>54270</v>
      </c>
      <c r="G659" s="32">
        <v>590</v>
      </c>
      <c r="H659" s="7">
        <f t="shared" si="354"/>
        <v>16890</v>
      </c>
      <c r="I659" s="7">
        <f t="shared" si="355"/>
        <v>11890</v>
      </c>
      <c r="J659" s="40">
        <f t="shared" si="356"/>
        <v>3567</v>
      </c>
      <c r="K659" s="36">
        <f t="shared" si="357"/>
        <v>45947</v>
      </c>
      <c r="L659" s="44">
        <f t="shared" si="348"/>
        <v>8323</v>
      </c>
      <c r="M659" s="47">
        <f t="shared" si="349"/>
        <v>7728.5</v>
      </c>
      <c r="N659" s="53">
        <f t="shared" si="350"/>
        <v>50108.5</v>
      </c>
      <c r="O659" s="47">
        <f t="shared" si="351"/>
        <v>4161.5</v>
      </c>
    </row>
    <row r="660" spans="1:15" ht="15" customHeight="1" x14ac:dyDescent="0.2">
      <c r="A660" s="7">
        <v>30</v>
      </c>
      <c r="B660" s="7">
        <v>32710</v>
      </c>
      <c r="C660" s="8">
        <v>330</v>
      </c>
      <c r="D660" s="7">
        <v>5000</v>
      </c>
      <c r="E660" s="7">
        <f t="shared" si="353"/>
        <v>37710</v>
      </c>
      <c r="F660" s="56">
        <f t="shared" ref="F660:F689" si="358">F659+590</f>
        <v>54860</v>
      </c>
      <c r="G660" s="32">
        <v>590</v>
      </c>
      <c r="H660" s="7">
        <f t="shared" si="354"/>
        <v>17150</v>
      </c>
      <c r="I660" s="7">
        <f t="shared" si="355"/>
        <v>12150</v>
      </c>
      <c r="J660" s="40">
        <f t="shared" si="356"/>
        <v>3645</v>
      </c>
      <c r="K660" s="36">
        <f t="shared" si="357"/>
        <v>46355</v>
      </c>
      <c r="L660" s="44">
        <f t="shared" si="348"/>
        <v>8505</v>
      </c>
      <c r="M660" s="47">
        <f t="shared" si="349"/>
        <v>7897.5</v>
      </c>
      <c r="N660" s="53">
        <f t="shared" si="350"/>
        <v>50607.5</v>
      </c>
      <c r="O660" s="47">
        <f t="shared" si="351"/>
        <v>4252.5</v>
      </c>
    </row>
    <row r="661" spans="1:15" ht="15" customHeight="1" x14ac:dyDescent="0.2">
      <c r="A661" s="7">
        <v>31</v>
      </c>
      <c r="B661" s="7">
        <v>33040</v>
      </c>
      <c r="C661" s="8">
        <v>330</v>
      </c>
      <c r="D661" s="7">
        <v>5000</v>
      </c>
      <c r="E661" s="7">
        <f t="shared" si="353"/>
        <v>38040</v>
      </c>
      <c r="F661" s="56">
        <f t="shared" si="358"/>
        <v>55450</v>
      </c>
      <c r="G661" s="32">
        <v>590</v>
      </c>
      <c r="H661" s="7">
        <f t="shared" si="354"/>
        <v>17410</v>
      </c>
      <c r="I661" s="7">
        <f t="shared" si="355"/>
        <v>12410</v>
      </c>
      <c r="J661" s="40">
        <f t="shared" si="356"/>
        <v>3723</v>
      </c>
      <c r="K661" s="36">
        <f t="shared" si="357"/>
        <v>46763</v>
      </c>
      <c r="L661" s="44">
        <f t="shared" si="348"/>
        <v>8687</v>
      </c>
      <c r="M661" s="47">
        <f t="shared" si="349"/>
        <v>8066.5</v>
      </c>
      <c r="N661" s="53">
        <f t="shared" si="350"/>
        <v>51106.5</v>
      </c>
      <c r="O661" s="47">
        <f t="shared" si="351"/>
        <v>4343.5</v>
      </c>
    </row>
    <row r="662" spans="1:15" ht="15" customHeight="1" x14ac:dyDescent="0.2">
      <c r="A662" s="7">
        <v>32</v>
      </c>
      <c r="B662" s="7">
        <v>33370</v>
      </c>
      <c r="C662" s="8">
        <v>330</v>
      </c>
      <c r="D662" s="7">
        <v>5000</v>
      </c>
      <c r="E662" s="7">
        <f t="shared" si="353"/>
        <v>38370</v>
      </c>
      <c r="F662" s="56">
        <f t="shared" si="358"/>
        <v>56040</v>
      </c>
      <c r="G662" s="32">
        <v>590</v>
      </c>
      <c r="H662" s="7">
        <f t="shared" si="354"/>
        <v>17670</v>
      </c>
      <c r="I662" s="7">
        <f t="shared" si="355"/>
        <v>12670</v>
      </c>
      <c r="J662" s="40">
        <f t="shared" si="356"/>
        <v>3801</v>
      </c>
      <c r="K662" s="36">
        <f t="shared" si="357"/>
        <v>47171</v>
      </c>
      <c r="L662" s="44">
        <f t="shared" si="348"/>
        <v>8869</v>
      </c>
      <c r="M662" s="47">
        <f t="shared" si="349"/>
        <v>8235.5</v>
      </c>
      <c r="N662" s="53">
        <f t="shared" si="350"/>
        <v>51605.5</v>
      </c>
      <c r="O662" s="47">
        <f t="shared" si="351"/>
        <v>4434.5</v>
      </c>
    </row>
    <row r="663" spans="1:15" ht="15" customHeight="1" x14ac:dyDescent="0.2">
      <c r="A663" s="7">
        <v>33</v>
      </c>
      <c r="B663" s="7">
        <v>33700</v>
      </c>
      <c r="C663" s="8">
        <v>330</v>
      </c>
      <c r="D663" s="7">
        <v>5000</v>
      </c>
      <c r="E663" s="7">
        <f t="shared" si="353"/>
        <v>38700</v>
      </c>
      <c r="F663" s="56">
        <f t="shared" si="358"/>
        <v>56630</v>
      </c>
      <c r="G663" s="32">
        <v>590</v>
      </c>
      <c r="H663" s="7">
        <f t="shared" si="354"/>
        <v>17930</v>
      </c>
      <c r="I663" s="7">
        <f t="shared" si="355"/>
        <v>12930</v>
      </c>
      <c r="J663" s="40">
        <f t="shared" si="356"/>
        <v>3879</v>
      </c>
      <c r="K663" s="36">
        <f t="shared" si="357"/>
        <v>47579</v>
      </c>
      <c r="L663" s="44">
        <f t="shared" si="348"/>
        <v>9051</v>
      </c>
      <c r="M663" s="47">
        <f t="shared" si="349"/>
        <v>8404.5</v>
      </c>
      <c r="N663" s="53">
        <f t="shared" si="350"/>
        <v>52104.5</v>
      </c>
      <c r="O663" s="47">
        <f t="shared" si="351"/>
        <v>4525.5</v>
      </c>
    </row>
    <row r="664" spans="1:15" ht="15" customHeight="1" x14ac:dyDescent="0.2">
      <c r="A664" s="7">
        <v>34</v>
      </c>
      <c r="B664" s="7">
        <v>34030</v>
      </c>
      <c r="C664" s="8">
        <v>330</v>
      </c>
      <c r="D664" s="7">
        <v>5000</v>
      </c>
      <c r="E664" s="7">
        <f t="shared" si="353"/>
        <v>39030</v>
      </c>
      <c r="F664" s="56">
        <f t="shared" si="358"/>
        <v>57220</v>
      </c>
      <c r="G664" s="32">
        <v>590</v>
      </c>
      <c r="H664" s="7">
        <f t="shared" si="354"/>
        <v>18190</v>
      </c>
      <c r="I664" s="7">
        <f t="shared" si="355"/>
        <v>13190</v>
      </c>
      <c r="J664" s="40">
        <f t="shared" si="356"/>
        <v>3957</v>
      </c>
      <c r="K664" s="36">
        <f t="shared" si="357"/>
        <v>47987</v>
      </c>
      <c r="L664" s="44">
        <f t="shared" si="348"/>
        <v>9233</v>
      </c>
      <c r="M664" s="47">
        <f t="shared" si="349"/>
        <v>8573.5</v>
      </c>
      <c r="N664" s="53">
        <f t="shared" si="350"/>
        <v>52603.5</v>
      </c>
      <c r="O664" s="47">
        <f t="shared" si="351"/>
        <v>4616.5</v>
      </c>
    </row>
    <row r="665" spans="1:15" ht="15" customHeight="1" x14ac:dyDescent="0.2">
      <c r="A665" s="7">
        <v>35</v>
      </c>
      <c r="B665" s="7">
        <v>34360</v>
      </c>
      <c r="C665" s="8">
        <v>330</v>
      </c>
      <c r="D665" s="7">
        <v>5000</v>
      </c>
      <c r="E665" s="7">
        <f t="shared" si="353"/>
        <v>39360</v>
      </c>
      <c r="F665" s="56">
        <f t="shared" si="358"/>
        <v>57810</v>
      </c>
      <c r="G665" s="32">
        <v>590</v>
      </c>
      <c r="H665" s="7">
        <f t="shared" si="354"/>
        <v>18450</v>
      </c>
      <c r="I665" s="7">
        <f t="shared" si="355"/>
        <v>13450</v>
      </c>
      <c r="J665" s="40">
        <f t="shared" si="356"/>
        <v>4035</v>
      </c>
      <c r="K665" s="36">
        <f t="shared" si="357"/>
        <v>48395</v>
      </c>
      <c r="L665" s="44">
        <f t="shared" si="348"/>
        <v>9415</v>
      </c>
      <c r="M665" s="47">
        <f t="shared" si="349"/>
        <v>8742.5</v>
      </c>
      <c r="N665" s="53">
        <f t="shared" si="350"/>
        <v>53102.5</v>
      </c>
      <c r="O665" s="47">
        <f t="shared" si="351"/>
        <v>4707.5</v>
      </c>
    </row>
    <row r="666" spans="1:15" ht="15" customHeight="1" x14ac:dyDescent="0.2">
      <c r="A666" s="7">
        <v>36</v>
      </c>
      <c r="B666" s="7">
        <v>34690</v>
      </c>
      <c r="C666" s="8">
        <v>330</v>
      </c>
      <c r="D666" s="7">
        <v>5000</v>
      </c>
      <c r="E666" s="7">
        <f t="shared" si="353"/>
        <v>39690</v>
      </c>
      <c r="F666" s="56">
        <f t="shared" si="358"/>
        <v>58400</v>
      </c>
      <c r="G666" s="32">
        <v>590</v>
      </c>
      <c r="H666" s="7">
        <f t="shared" si="354"/>
        <v>18710</v>
      </c>
      <c r="I666" s="7">
        <f t="shared" si="355"/>
        <v>13710</v>
      </c>
      <c r="J666" s="40">
        <f t="shared" si="356"/>
        <v>4113</v>
      </c>
      <c r="K666" s="36">
        <f t="shared" si="357"/>
        <v>48803</v>
      </c>
      <c r="L666" s="44">
        <f t="shared" si="348"/>
        <v>9597</v>
      </c>
      <c r="M666" s="47">
        <f t="shared" si="349"/>
        <v>8911.5</v>
      </c>
      <c r="N666" s="53">
        <f t="shared" si="350"/>
        <v>53601.5</v>
      </c>
      <c r="O666" s="47">
        <f t="shared" si="351"/>
        <v>4798.5</v>
      </c>
    </row>
    <row r="667" spans="1:15" ht="15" customHeight="1" x14ac:dyDescent="0.2">
      <c r="A667" s="7">
        <v>37</v>
      </c>
      <c r="B667" s="7">
        <v>35020</v>
      </c>
      <c r="C667" s="8">
        <v>330</v>
      </c>
      <c r="D667" s="7">
        <v>5000</v>
      </c>
      <c r="E667" s="7">
        <f t="shared" si="353"/>
        <v>40020</v>
      </c>
      <c r="F667" s="56">
        <f t="shared" si="358"/>
        <v>58990</v>
      </c>
      <c r="G667" s="32">
        <v>590</v>
      </c>
      <c r="H667" s="7">
        <f t="shared" si="354"/>
        <v>18970</v>
      </c>
      <c r="I667" s="7">
        <f t="shared" si="355"/>
        <v>13970</v>
      </c>
      <c r="J667" s="40">
        <f t="shared" si="356"/>
        <v>4191</v>
      </c>
      <c r="K667" s="36">
        <f t="shared" si="357"/>
        <v>49211</v>
      </c>
      <c r="L667" s="44">
        <f t="shared" si="348"/>
        <v>9779</v>
      </c>
      <c r="M667" s="47">
        <f t="shared" si="349"/>
        <v>9080.5</v>
      </c>
      <c r="N667" s="53">
        <f t="shared" si="350"/>
        <v>54100.5</v>
      </c>
      <c r="O667" s="47">
        <f t="shared" si="351"/>
        <v>4889.5</v>
      </c>
    </row>
    <row r="668" spans="1:15" ht="15" customHeight="1" x14ac:dyDescent="0.2">
      <c r="A668" s="7">
        <v>38</v>
      </c>
      <c r="B668" s="7">
        <v>35350</v>
      </c>
      <c r="C668" s="8">
        <v>330</v>
      </c>
      <c r="D668" s="7">
        <v>5000</v>
      </c>
      <c r="E668" s="7">
        <f t="shared" si="353"/>
        <v>40350</v>
      </c>
      <c r="F668" s="56">
        <f t="shared" si="358"/>
        <v>59580</v>
      </c>
      <c r="G668" s="32">
        <v>590</v>
      </c>
      <c r="H668" s="7">
        <f t="shared" si="354"/>
        <v>19230</v>
      </c>
      <c r="I668" s="7">
        <f t="shared" si="355"/>
        <v>14230</v>
      </c>
      <c r="J668" s="40">
        <f t="shared" si="356"/>
        <v>4269</v>
      </c>
      <c r="K668" s="36">
        <f t="shared" si="357"/>
        <v>49619</v>
      </c>
      <c r="L668" s="44">
        <f t="shared" si="348"/>
        <v>9961</v>
      </c>
      <c r="M668" s="47">
        <f t="shared" si="349"/>
        <v>9249.5</v>
      </c>
      <c r="N668" s="53">
        <f t="shared" si="350"/>
        <v>54599.5</v>
      </c>
      <c r="O668" s="47">
        <f t="shared" si="351"/>
        <v>4980.5</v>
      </c>
    </row>
    <row r="669" spans="1:15" ht="15" customHeight="1" x14ac:dyDescent="0.2">
      <c r="A669" s="7">
        <v>39</v>
      </c>
      <c r="B669" s="7">
        <v>35680</v>
      </c>
      <c r="C669" s="8">
        <v>330</v>
      </c>
      <c r="D669" s="7">
        <v>5000</v>
      </c>
      <c r="E669" s="7">
        <f t="shared" si="353"/>
        <v>40680</v>
      </c>
      <c r="F669" s="56">
        <f t="shared" si="358"/>
        <v>60170</v>
      </c>
      <c r="G669" s="32">
        <v>590</v>
      </c>
      <c r="H669" s="7">
        <f t="shared" si="354"/>
        <v>19490</v>
      </c>
      <c r="I669" s="7">
        <f t="shared" si="355"/>
        <v>14490</v>
      </c>
      <c r="J669" s="40">
        <f t="shared" si="356"/>
        <v>4347</v>
      </c>
      <c r="K669" s="36">
        <f t="shared" si="357"/>
        <v>50027</v>
      </c>
      <c r="L669" s="44">
        <f t="shared" si="348"/>
        <v>10143</v>
      </c>
      <c r="M669" s="47">
        <f t="shared" si="349"/>
        <v>9418.5</v>
      </c>
      <c r="N669" s="53">
        <f t="shared" si="350"/>
        <v>55098.5</v>
      </c>
      <c r="O669" s="47">
        <f t="shared" si="351"/>
        <v>5071.5</v>
      </c>
    </row>
    <row r="670" spans="1:15" ht="15" customHeight="1" x14ac:dyDescent="0.2">
      <c r="A670" s="7">
        <v>40</v>
      </c>
      <c r="B670" s="7">
        <v>36010</v>
      </c>
      <c r="C670" s="8">
        <v>330</v>
      </c>
      <c r="D670" s="7">
        <v>5000</v>
      </c>
      <c r="E670" s="7">
        <f t="shared" si="353"/>
        <v>41010</v>
      </c>
      <c r="F670" s="56">
        <f t="shared" si="358"/>
        <v>60760</v>
      </c>
      <c r="G670" s="32">
        <v>590</v>
      </c>
      <c r="H670" s="7">
        <f t="shared" si="354"/>
        <v>19750</v>
      </c>
      <c r="I670" s="7">
        <f t="shared" si="355"/>
        <v>14750</v>
      </c>
      <c r="J670" s="40">
        <f t="shared" si="356"/>
        <v>4425</v>
      </c>
      <c r="K670" s="36">
        <f t="shared" si="357"/>
        <v>50435</v>
      </c>
      <c r="L670" s="44">
        <f t="shared" si="348"/>
        <v>10325</v>
      </c>
      <c r="M670" s="47">
        <f t="shared" si="349"/>
        <v>9587.5</v>
      </c>
      <c r="N670" s="53">
        <f t="shared" si="350"/>
        <v>55597.5</v>
      </c>
      <c r="O670" s="47">
        <f t="shared" si="351"/>
        <v>5162.5</v>
      </c>
    </row>
    <row r="671" spans="1:15" ht="15" customHeight="1" x14ac:dyDescent="0.2">
      <c r="A671" s="7">
        <v>41</v>
      </c>
      <c r="B671" s="7">
        <v>36340</v>
      </c>
      <c r="C671" s="8">
        <v>330</v>
      </c>
      <c r="D671" s="7">
        <v>5000</v>
      </c>
      <c r="E671" s="7">
        <f t="shared" si="353"/>
        <v>41340</v>
      </c>
      <c r="F671" s="56">
        <f t="shared" si="358"/>
        <v>61350</v>
      </c>
      <c r="G671" s="32">
        <v>590</v>
      </c>
      <c r="H671" s="7">
        <f t="shared" si="354"/>
        <v>20010</v>
      </c>
      <c r="I671" s="7">
        <f t="shared" si="355"/>
        <v>15010</v>
      </c>
      <c r="J671" s="40">
        <f t="shared" si="356"/>
        <v>4503</v>
      </c>
      <c r="K671" s="36">
        <f t="shared" si="357"/>
        <v>50843</v>
      </c>
      <c r="L671" s="44">
        <f t="shared" si="348"/>
        <v>10507</v>
      </c>
      <c r="M671" s="47">
        <f t="shared" si="349"/>
        <v>9756.5</v>
      </c>
      <c r="N671" s="53">
        <f t="shared" si="350"/>
        <v>56096.5</v>
      </c>
      <c r="O671" s="47">
        <f t="shared" si="351"/>
        <v>5253.5</v>
      </c>
    </row>
    <row r="672" spans="1:15" ht="15" customHeight="1" x14ac:dyDescent="0.2">
      <c r="A672" s="7">
        <v>42</v>
      </c>
      <c r="B672" s="7">
        <v>36670</v>
      </c>
      <c r="C672" s="8">
        <v>330</v>
      </c>
      <c r="D672" s="7">
        <v>5000</v>
      </c>
      <c r="E672" s="7">
        <f t="shared" si="353"/>
        <v>41670</v>
      </c>
      <c r="F672" s="56">
        <f t="shared" si="358"/>
        <v>61940</v>
      </c>
      <c r="G672" s="32">
        <v>590</v>
      </c>
      <c r="H672" s="7">
        <f t="shared" si="354"/>
        <v>20270</v>
      </c>
      <c r="I672" s="7">
        <f t="shared" si="355"/>
        <v>15270</v>
      </c>
      <c r="J672" s="40">
        <f t="shared" si="356"/>
        <v>4581</v>
      </c>
      <c r="K672" s="36">
        <f t="shared" si="357"/>
        <v>51251</v>
      </c>
      <c r="L672" s="44">
        <f t="shared" si="348"/>
        <v>10689</v>
      </c>
      <c r="M672" s="47">
        <f t="shared" si="349"/>
        <v>9925.5</v>
      </c>
      <c r="N672" s="53">
        <f t="shared" si="350"/>
        <v>56595.5</v>
      </c>
      <c r="O672" s="47">
        <f t="shared" si="351"/>
        <v>5344.5</v>
      </c>
    </row>
    <row r="673" spans="1:15" ht="15" customHeight="1" x14ac:dyDescent="0.2">
      <c r="A673" s="7">
        <v>43</v>
      </c>
      <c r="B673" s="7">
        <v>37000</v>
      </c>
      <c r="C673" s="8">
        <v>330</v>
      </c>
      <c r="D673" s="7">
        <v>5000</v>
      </c>
      <c r="E673" s="7">
        <f t="shared" si="353"/>
        <v>42000</v>
      </c>
      <c r="F673" s="56">
        <f t="shared" si="358"/>
        <v>62530</v>
      </c>
      <c r="G673" s="32">
        <v>590</v>
      </c>
      <c r="H673" s="7">
        <f>F673-E673</f>
        <v>20530</v>
      </c>
      <c r="I673" s="7">
        <f>H673-5000</f>
        <v>15530</v>
      </c>
      <c r="J673" s="40">
        <f>I673*30%</f>
        <v>4659</v>
      </c>
      <c r="K673" s="36">
        <f>E673+5000+J673</f>
        <v>51659</v>
      </c>
      <c r="L673" s="44">
        <f t="shared" si="348"/>
        <v>10871</v>
      </c>
      <c r="M673" s="47">
        <f t="shared" si="349"/>
        <v>10094.5</v>
      </c>
      <c r="N673" s="53">
        <f t="shared" si="350"/>
        <v>57094.5</v>
      </c>
      <c r="O673" s="47">
        <f t="shared" si="351"/>
        <v>5435.5</v>
      </c>
    </row>
    <row r="674" spans="1:15" ht="15" customHeight="1" x14ac:dyDescent="0.2">
      <c r="A674" s="7">
        <v>44</v>
      </c>
      <c r="B674" s="7">
        <v>37330</v>
      </c>
      <c r="C674" s="8">
        <v>330</v>
      </c>
      <c r="D674" s="7">
        <v>5000</v>
      </c>
      <c r="E674" s="7">
        <f t="shared" ref="E674:E689" si="359">B674+D674</f>
        <v>42330</v>
      </c>
      <c r="F674" s="56">
        <f t="shared" si="358"/>
        <v>63120</v>
      </c>
      <c r="G674" s="32">
        <v>590</v>
      </c>
      <c r="H674" s="7">
        <f t="shared" ref="H674:H689" si="360">F674-E674</f>
        <v>20790</v>
      </c>
      <c r="I674" s="7">
        <f t="shared" ref="I674:I689" si="361">H674-5000</f>
        <v>15790</v>
      </c>
      <c r="J674" s="40">
        <f t="shared" ref="J674:J689" si="362">I674*30%</f>
        <v>4737</v>
      </c>
      <c r="K674" s="36">
        <f t="shared" ref="K674:K689" si="363">E674+5000+J674</f>
        <v>52067</v>
      </c>
      <c r="L674" s="44">
        <f t="shared" si="348"/>
        <v>11053</v>
      </c>
      <c r="M674" s="47">
        <f t="shared" si="349"/>
        <v>10263.5</v>
      </c>
      <c r="N674" s="53">
        <f t="shared" si="350"/>
        <v>57593.5</v>
      </c>
      <c r="O674" s="47">
        <f t="shared" si="351"/>
        <v>5526.5</v>
      </c>
    </row>
    <row r="675" spans="1:15" ht="15" customHeight="1" x14ac:dyDescent="0.2">
      <c r="A675" s="7">
        <v>45</v>
      </c>
      <c r="B675" s="7">
        <v>37660</v>
      </c>
      <c r="C675" s="8">
        <v>330</v>
      </c>
      <c r="D675" s="7">
        <v>5000</v>
      </c>
      <c r="E675" s="7">
        <f t="shared" si="359"/>
        <v>42660</v>
      </c>
      <c r="F675" s="56">
        <f t="shared" si="358"/>
        <v>63710</v>
      </c>
      <c r="G675" s="32">
        <v>590</v>
      </c>
      <c r="H675" s="7">
        <f t="shared" si="360"/>
        <v>21050</v>
      </c>
      <c r="I675" s="7">
        <f t="shared" si="361"/>
        <v>16050</v>
      </c>
      <c r="J675" s="40">
        <f t="shared" si="362"/>
        <v>4815</v>
      </c>
      <c r="K675" s="36">
        <f t="shared" si="363"/>
        <v>52475</v>
      </c>
      <c r="L675" s="44">
        <f t="shared" si="348"/>
        <v>11235</v>
      </c>
      <c r="M675" s="47">
        <f t="shared" si="349"/>
        <v>10432.5</v>
      </c>
      <c r="N675" s="53">
        <f t="shared" si="350"/>
        <v>58092.5</v>
      </c>
      <c r="O675" s="47">
        <f t="shared" si="351"/>
        <v>5617.5</v>
      </c>
    </row>
    <row r="676" spans="1:15" ht="15" customHeight="1" x14ac:dyDescent="0.2">
      <c r="A676" s="7">
        <v>46</v>
      </c>
      <c r="B676" s="7">
        <v>37990</v>
      </c>
      <c r="C676" s="8">
        <v>330</v>
      </c>
      <c r="D676" s="7">
        <v>5000</v>
      </c>
      <c r="E676" s="7">
        <f t="shared" si="359"/>
        <v>42990</v>
      </c>
      <c r="F676" s="56">
        <f t="shared" si="358"/>
        <v>64300</v>
      </c>
      <c r="G676" s="32">
        <v>590</v>
      </c>
      <c r="H676" s="7">
        <f t="shared" si="360"/>
        <v>21310</v>
      </c>
      <c r="I676" s="7">
        <f t="shared" si="361"/>
        <v>16310</v>
      </c>
      <c r="J676" s="40">
        <f t="shared" si="362"/>
        <v>4893</v>
      </c>
      <c r="K676" s="36">
        <f t="shared" si="363"/>
        <v>52883</v>
      </c>
      <c r="L676" s="44">
        <f t="shared" si="348"/>
        <v>11417</v>
      </c>
      <c r="M676" s="47">
        <f t="shared" si="349"/>
        <v>10601.5</v>
      </c>
      <c r="N676" s="53">
        <f t="shared" si="350"/>
        <v>58591.5</v>
      </c>
      <c r="O676" s="47">
        <f t="shared" si="351"/>
        <v>5708.5</v>
      </c>
    </row>
    <row r="677" spans="1:15" ht="15" customHeight="1" x14ac:dyDescent="0.2">
      <c r="A677" s="7">
        <v>47</v>
      </c>
      <c r="B677" s="7">
        <v>38320</v>
      </c>
      <c r="C677" s="8">
        <v>330</v>
      </c>
      <c r="D677" s="7">
        <v>5000</v>
      </c>
      <c r="E677" s="7">
        <f t="shared" si="359"/>
        <v>43320</v>
      </c>
      <c r="F677" s="56">
        <f t="shared" si="358"/>
        <v>64890</v>
      </c>
      <c r="G677" s="32">
        <v>590</v>
      </c>
      <c r="H677" s="7">
        <f t="shared" si="360"/>
        <v>21570</v>
      </c>
      <c r="I677" s="7">
        <f t="shared" si="361"/>
        <v>16570</v>
      </c>
      <c r="J677" s="40">
        <f t="shared" si="362"/>
        <v>4971</v>
      </c>
      <c r="K677" s="36">
        <f t="shared" si="363"/>
        <v>53291</v>
      </c>
      <c r="L677" s="44">
        <f t="shared" si="348"/>
        <v>11599</v>
      </c>
      <c r="M677" s="47">
        <f t="shared" si="349"/>
        <v>10770.5</v>
      </c>
      <c r="N677" s="53">
        <f t="shared" si="350"/>
        <v>59090.5</v>
      </c>
      <c r="O677" s="47">
        <f t="shared" si="351"/>
        <v>5799.5</v>
      </c>
    </row>
    <row r="678" spans="1:15" ht="15" customHeight="1" x14ac:dyDescent="0.2">
      <c r="A678" s="7">
        <v>48</v>
      </c>
      <c r="B678" s="7">
        <v>38650</v>
      </c>
      <c r="C678" s="8">
        <v>330</v>
      </c>
      <c r="D678" s="7">
        <v>5000</v>
      </c>
      <c r="E678" s="7">
        <f t="shared" si="359"/>
        <v>43650</v>
      </c>
      <c r="F678" s="56">
        <f t="shared" si="358"/>
        <v>65480</v>
      </c>
      <c r="G678" s="32">
        <v>590</v>
      </c>
      <c r="H678" s="7">
        <f t="shared" si="360"/>
        <v>21830</v>
      </c>
      <c r="I678" s="7">
        <f t="shared" si="361"/>
        <v>16830</v>
      </c>
      <c r="J678" s="40">
        <f t="shared" si="362"/>
        <v>5049</v>
      </c>
      <c r="K678" s="36">
        <f t="shared" si="363"/>
        <v>53699</v>
      </c>
      <c r="L678" s="44">
        <f t="shared" si="348"/>
        <v>11781</v>
      </c>
      <c r="M678" s="47">
        <f t="shared" si="349"/>
        <v>10939.5</v>
      </c>
      <c r="N678" s="53">
        <f t="shared" si="350"/>
        <v>59589.5</v>
      </c>
      <c r="O678" s="47">
        <f t="shared" si="351"/>
        <v>5890.5</v>
      </c>
    </row>
    <row r="679" spans="1:15" ht="15" customHeight="1" x14ac:dyDescent="0.2">
      <c r="A679" s="7">
        <v>49</v>
      </c>
      <c r="B679" s="7">
        <v>38980</v>
      </c>
      <c r="C679" s="8">
        <v>330</v>
      </c>
      <c r="D679" s="7">
        <v>5000</v>
      </c>
      <c r="E679" s="7">
        <f t="shared" si="359"/>
        <v>43980</v>
      </c>
      <c r="F679" s="56">
        <f t="shared" si="358"/>
        <v>66070</v>
      </c>
      <c r="G679" s="32">
        <v>590</v>
      </c>
      <c r="H679" s="7">
        <f t="shared" si="360"/>
        <v>22090</v>
      </c>
      <c r="I679" s="7">
        <f t="shared" si="361"/>
        <v>17090</v>
      </c>
      <c r="J679" s="40">
        <f t="shared" si="362"/>
        <v>5127</v>
      </c>
      <c r="K679" s="36">
        <f t="shared" si="363"/>
        <v>54107</v>
      </c>
      <c r="L679" s="44">
        <f t="shared" si="348"/>
        <v>11963</v>
      </c>
      <c r="M679" s="47">
        <f t="shared" si="349"/>
        <v>11108.5</v>
      </c>
      <c r="N679" s="53">
        <f t="shared" si="350"/>
        <v>60088.5</v>
      </c>
      <c r="O679" s="47">
        <f t="shared" si="351"/>
        <v>5981.5</v>
      </c>
    </row>
    <row r="680" spans="1:15" ht="15" customHeight="1" x14ac:dyDescent="0.2">
      <c r="A680" s="7">
        <v>50</v>
      </c>
      <c r="B680" s="7">
        <v>39310</v>
      </c>
      <c r="C680" s="8">
        <v>330</v>
      </c>
      <c r="D680" s="7">
        <v>5000</v>
      </c>
      <c r="E680" s="7">
        <f t="shared" si="359"/>
        <v>44310</v>
      </c>
      <c r="F680" s="56">
        <f t="shared" si="358"/>
        <v>66660</v>
      </c>
      <c r="G680" s="32">
        <v>590</v>
      </c>
      <c r="H680" s="7">
        <f t="shared" si="360"/>
        <v>22350</v>
      </c>
      <c r="I680" s="7">
        <f t="shared" si="361"/>
        <v>17350</v>
      </c>
      <c r="J680" s="40">
        <f t="shared" si="362"/>
        <v>5205</v>
      </c>
      <c r="K680" s="36">
        <f t="shared" si="363"/>
        <v>54515</v>
      </c>
      <c r="L680" s="44">
        <f t="shared" si="348"/>
        <v>12145</v>
      </c>
      <c r="M680" s="47">
        <f t="shared" si="349"/>
        <v>11277.5</v>
      </c>
      <c r="N680" s="53">
        <f t="shared" si="350"/>
        <v>60587.5</v>
      </c>
      <c r="O680" s="47">
        <f t="shared" si="351"/>
        <v>6072.5</v>
      </c>
    </row>
    <row r="681" spans="1:15" ht="15" customHeight="1" x14ac:dyDescent="0.2">
      <c r="A681" s="7">
        <v>51</v>
      </c>
      <c r="B681" s="7">
        <v>39640</v>
      </c>
      <c r="C681" s="8">
        <v>330</v>
      </c>
      <c r="D681" s="7">
        <v>5000</v>
      </c>
      <c r="E681" s="7">
        <f t="shared" si="359"/>
        <v>44640</v>
      </c>
      <c r="F681" s="56">
        <f t="shared" si="358"/>
        <v>67250</v>
      </c>
      <c r="G681" s="32">
        <v>590</v>
      </c>
      <c r="H681" s="7">
        <f t="shared" si="360"/>
        <v>22610</v>
      </c>
      <c r="I681" s="7">
        <f t="shared" si="361"/>
        <v>17610</v>
      </c>
      <c r="J681" s="40">
        <f t="shared" si="362"/>
        <v>5283</v>
      </c>
      <c r="K681" s="36">
        <f t="shared" si="363"/>
        <v>54923</v>
      </c>
      <c r="L681" s="44">
        <f t="shared" si="348"/>
        <v>12327</v>
      </c>
      <c r="M681" s="47">
        <f t="shared" si="349"/>
        <v>11446.5</v>
      </c>
      <c r="N681" s="53">
        <f t="shared" si="350"/>
        <v>61086.5</v>
      </c>
      <c r="O681" s="47">
        <f t="shared" si="351"/>
        <v>6163.5</v>
      </c>
    </row>
    <row r="682" spans="1:15" ht="15" customHeight="1" x14ac:dyDescent="0.2">
      <c r="A682" s="7">
        <v>52</v>
      </c>
      <c r="B682" s="7">
        <v>39970</v>
      </c>
      <c r="C682" s="8">
        <v>330</v>
      </c>
      <c r="D682" s="7">
        <v>5000</v>
      </c>
      <c r="E682" s="7">
        <f t="shared" si="359"/>
        <v>44970</v>
      </c>
      <c r="F682" s="56">
        <f t="shared" si="358"/>
        <v>67840</v>
      </c>
      <c r="G682" s="32">
        <v>590</v>
      </c>
      <c r="H682" s="7">
        <f t="shared" si="360"/>
        <v>22870</v>
      </c>
      <c r="I682" s="7">
        <f t="shared" si="361"/>
        <v>17870</v>
      </c>
      <c r="J682" s="40">
        <f t="shared" si="362"/>
        <v>5361</v>
      </c>
      <c r="K682" s="36">
        <f t="shared" si="363"/>
        <v>55331</v>
      </c>
      <c r="L682" s="44">
        <f t="shared" si="348"/>
        <v>12509</v>
      </c>
      <c r="M682" s="47">
        <f t="shared" si="349"/>
        <v>11615.5</v>
      </c>
      <c r="N682" s="53">
        <f t="shared" si="350"/>
        <v>61585.5</v>
      </c>
      <c r="O682" s="47">
        <f t="shared" si="351"/>
        <v>6254.5</v>
      </c>
    </row>
    <row r="683" spans="1:15" ht="15" customHeight="1" x14ac:dyDescent="0.2">
      <c r="A683" s="7">
        <v>53</v>
      </c>
      <c r="B683" s="7">
        <v>40300</v>
      </c>
      <c r="C683" s="8">
        <v>330</v>
      </c>
      <c r="D683" s="7">
        <v>5000</v>
      </c>
      <c r="E683" s="7">
        <f t="shared" si="359"/>
        <v>45300</v>
      </c>
      <c r="F683" s="56">
        <f t="shared" si="358"/>
        <v>68430</v>
      </c>
      <c r="G683" s="32">
        <v>590</v>
      </c>
      <c r="H683" s="7">
        <f t="shared" si="360"/>
        <v>23130</v>
      </c>
      <c r="I683" s="7">
        <f t="shared" si="361"/>
        <v>18130</v>
      </c>
      <c r="J683" s="40">
        <f t="shared" si="362"/>
        <v>5439</v>
      </c>
      <c r="K683" s="36">
        <f t="shared" si="363"/>
        <v>55739</v>
      </c>
      <c r="L683" s="44">
        <f t="shared" si="348"/>
        <v>12691</v>
      </c>
      <c r="M683" s="47">
        <f t="shared" si="349"/>
        <v>11784.5</v>
      </c>
      <c r="N683" s="53">
        <f t="shared" si="350"/>
        <v>62084.5</v>
      </c>
      <c r="O683" s="47">
        <f t="shared" si="351"/>
        <v>6345.5</v>
      </c>
    </row>
    <row r="684" spans="1:15" ht="15" customHeight="1" x14ac:dyDescent="0.2">
      <c r="A684" s="7">
        <v>54</v>
      </c>
      <c r="B684" s="7">
        <v>40630</v>
      </c>
      <c r="C684" s="8">
        <v>330</v>
      </c>
      <c r="D684" s="7">
        <v>5000</v>
      </c>
      <c r="E684" s="7">
        <f t="shared" si="359"/>
        <v>45630</v>
      </c>
      <c r="F684" s="56">
        <f t="shared" si="358"/>
        <v>69020</v>
      </c>
      <c r="G684" s="32">
        <v>590</v>
      </c>
      <c r="H684" s="7">
        <f t="shared" si="360"/>
        <v>23390</v>
      </c>
      <c r="I684" s="7">
        <f t="shared" si="361"/>
        <v>18390</v>
      </c>
      <c r="J684" s="40">
        <f t="shared" si="362"/>
        <v>5517</v>
      </c>
      <c r="K684" s="36">
        <f t="shared" si="363"/>
        <v>56147</v>
      </c>
      <c r="L684" s="44">
        <f t="shared" si="348"/>
        <v>12873</v>
      </c>
      <c r="M684" s="47">
        <f t="shared" si="349"/>
        <v>11953.5</v>
      </c>
      <c r="N684" s="53">
        <f t="shared" si="350"/>
        <v>62583.5</v>
      </c>
      <c r="O684" s="47">
        <f t="shared" si="351"/>
        <v>6436.5</v>
      </c>
    </row>
    <row r="685" spans="1:15" ht="15" customHeight="1" x14ac:dyDescent="0.2">
      <c r="A685" s="7">
        <v>55</v>
      </c>
      <c r="B685" s="7">
        <v>40960</v>
      </c>
      <c r="C685" s="8">
        <v>330</v>
      </c>
      <c r="D685" s="7">
        <v>5000</v>
      </c>
      <c r="E685" s="7">
        <f t="shared" si="359"/>
        <v>45960</v>
      </c>
      <c r="F685" s="56">
        <f t="shared" si="358"/>
        <v>69610</v>
      </c>
      <c r="G685" s="32">
        <v>590</v>
      </c>
      <c r="H685" s="7">
        <f t="shared" si="360"/>
        <v>23650</v>
      </c>
      <c r="I685" s="7">
        <f t="shared" si="361"/>
        <v>18650</v>
      </c>
      <c r="J685" s="40">
        <f t="shared" si="362"/>
        <v>5595</v>
      </c>
      <c r="K685" s="36">
        <f t="shared" si="363"/>
        <v>56555</v>
      </c>
      <c r="L685" s="44">
        <f t="shared" si="348"/>
        <v>13055</v>
      </c>
      <c r="M685" s="47">
        <f t="shared" si="349"/>
        <v>12122.5</v>
      </c>
      <c r="N685" s="53">
        <f t="shared" si="350"/>
        <v>63082.5</v>
      </c>
      <c r="O685" s="47">
        <f t="shared" si="351"/>
        <v>6527.5</v>
      </c>
    </row>
    <row r="686" spans="1:15" ht="15" customHeight="1" x14ac:dyDescent="0.2">
      <c r="A686" s="7">
        <v>56</v>
      </c>
      <c r="B686" s="7">
        <v>41290</v>
      </c>
      <c r="C686" s="8">
        <v>330</v>
      </c>
      <c r="D686" s="7">
        <v>5000</v>
      </c>
      <c r="E686" s="7">
        <f t="shared" si="359"/>
        <v>46290</v>
      </c>
      <c r="F686" s="56">
        <f t="shared" si="358"/>
        <v>70200</v>
      </c>
      <c r="G686" s="32">
        <v>590</v>
      </c>
      <c r="H686" s="7">
        <f t="shared" si="360"/>
        <v>23910</v>
      </c>
      <c r="I686" s="7">
        <f t="shared" si="361"/>
        <v>18910</v>
      </c>
      <c r="J686" s="40">
        <f t="shared" si="362"/>
        <v>5673</v>
      </c>
      <c r="K686" s="36">
        <f t="shared" si="363"/>
        <v>56963</v>
      </c>
      <c r="L686" s="44">
        <f t="shared" si="348"/>
        <v>13237</v>
      </c>
      <c r="M686" s="47">
        <f t="shared" si="349"/>
        <v>12291.5</v>
      </c>
      <c r="N686" s="53">
        <f t="shared" si="350"/>
        <v>63581.5</v>
      </c>
      <c r="O686" s="47">
        <f t="shared" si="351"/>
        <v>6618.5</v>
      </c>
    </row>
    <row r="687" spans="1:15" ht="15" customHeight="1" x14ac:dyDescent="0.2">
      <c r="A687" s="7">
        <v>57</v>
      </c>
      <c r="B687" s="7">
        <v>41620</v>
      </c>
      <c r="C687" s="8">
        <v>330</v>
      </c>
      <c r="D687" s="7">
        <v>5000</v>
      </c>
      <c r="E687" s="7">
        <f t="shared" si="359"/>
        <v>46620</v>
      </c>
      <c r="F687" s="56">
        <f t="shared" si="358"/>
        <v>70790</v>
      </c>
      <c r="G687" s="32">
        <v>590</v>
      </c>
      <c r="H687" s="7">
        <f t="shared" si="360"/>
        <v>24170</v>
      </c>
      <c r="I687" s="7">
        <f t="shared" si="361"/>
        <v>19170</v>
      </c>
      <c r="J687" s="40">
        <f t="shared" si="362"/>
        <v>5751</v>
      </c>
      <c r="K687" s="36">
        <f t="shared" si="363"/>
        <v>57371</v>
      </c>
      <c r="L687" s="44">
        <f t="shared" si="348"/>
        <v>13419</v>
      </c>
      <c r="M687" s="47">
        <f t="shared" si="349"/>
        <v>12460.5</v>
      </c>
      <c r="N687" s="53">
        <f t="shared" si="350"/>
        <v>64080.5</v>
      </c>
      <c r="O687" s="47">
        <f t="shared" si="351"/>
        <v>6709.5</v>
      </c>
    </row>
    <row r="688" spans="1:15" ht="15" customHeight="1" x14ac:dyDescent="0.2">
      <c r="A688" s="7">
        <v>58</v>
      </c>
      <c r="B688" s="7">
        <v>41950</v>
      </c>
      <c r="C688" s="8">
        <v>330</v>
      </c>
      <c r="D688" s="7">
        <v>5000</v>
      </c>
      <c r="E688" s="7">
        <f t="shared" si="359"/>
        <v>46950</v>
      </c>
      <c r="F688" s="56">
        <f t="shared" si="358"/>
        <v>71380</v>
      </c>
      <c r="G688" s="32">
        <v>590</v>
      </c>
      <c r="H688" s="7">
        <f t="shared" si="360"/>
        <v>24430</v>
      </c>
      <c r="I688" s="7">
        <f t="shared" si="361"/>
        <v>19430</v>
      </c>
      <c r="J688" s="40">
        <f t="shared" si="362"/>
        <v>5829</v>
      </c>
      <c r="K688" s="36">
        <f t="shared" si="363"/>
        <v>57779</v>
      </c>
      <c r="L688" s="44">
        <f t="shared" si="348"/>
        <v>13601</v>
      </c>
      <c r="M688" s="47">
        <f t="shared" si="349"/>
        <v>12629.5</v>
      </c>
      <c r="N688" s="53">
        <f t="shared" si="350"/>
        <v>64579.5</v>
      </c>
      <c r="O688" s="47">
        <f t="shared" si="351"/>
        <v>6800.5</v>
      </c>
    </row>
    <row r="689" spans="1:15" ht="15" customHeight="1" x14ac:dyDescent="0.2">
      <c r="A689" s="7">
        <v>59</v>
      </c>
      <c r="B689" s="7">
        <v>42280</v>
      </c>
      <c r="C689" s="8">
        <v>330</v>
      </c>
      <c r="D689" s="7">
        <v>5000</v>
      </c>
      <c r="E689" s="7">
        <f t="shared" si="359"/>
        <v>47280</v>
      </c>
      <c r="F689" s="56">
        <f t="shared" si="358"/>
        <v>71970</v>
      </c>
      <c r="G689" s="32">
        <v>590</v>
      </c>
      <c r="H689" s="7">
        <f t="shared" si="360"/>
        <v>24690</v>
      </c>
      <c r="I689" s="7">
        <f t="shared" si="361"/>
        <v>19690</v>
      </c>
      <c r="J689" s="40">
        <f t="shared" si="362"/>
        <v>5907</v>
      </c>
      <c r="K689" s="36">
        <f t="shared" si="363"/>
        <v>58187</v>
      </c>
      <c r="L689" s="44">
        <f t="shared" si="348"/>
        <v>13783</v>
      </c>
      <c r="M689" s="47">
        <f t="shared" si="349"/>
        <v>12798.5</v>
      </c>
      <c r="N689" s="53">
        <f t="shared" si="350"/>
        <v>65078.5</v>
      </c>
      <c r="O689" s="47">
        <f t="shared" si="351"/>
        <v>6891.5</v>
      </c>
    </row>
    <row r="690" spans="1:15" ht="15" customHeight="1" x14ac:dyDescent="0.2"/>
    <row r="691" spans="1:15" ht="15" customHeight="1" x14ac:dyDescent="0.2"/>
    <row r="692" spans="1:15" ht="15" customHeight="1" x14ac:dyDescent="0.2"/>
    <row r="693" spans="1:15" ht="15" customHeight="1" x14ac:dyDescent="0.2">
      <c r="A693" s="1" t="s">
        <v>51</v>
      </c>
      <c r="B693" s="2" t="s">
        <v>52</v>
      </c>
      <c r="D693" s="1" t="s">
        <v>118</v>
      </c>
      <c r="E693" s="1" t="s">
        <v>119</v>
      </c>
      <c r="J693" s="41"/>
      <c r="K693" s="37"/>
      <c r="L693" s="45"/>
    </row>
    <row r="694" spans="1:15" ht="15" customHeight="1" x14ac:dyDescent="0.2">
      <c r="A694" s="1"/>
      <c r="B694" s="2"/>
      <c r="D694" s="22" t="s">
        <v>106</v>
      </c>
      <c r="E694" s="22" t="s">
        <v>89</v>
      </c>
      <c r="J694" s="41"/>
      <c r="K694" s="37"/>
      <c r="L694" s="45"/>
    </row>
    <row r="695" spans="1:15" ht="39" x14ac:dyDescent="0.25">
      <c r="A695" s="4" t="s">
        <v>2</v>
      </c>
      <c r="B695" s="5" t="s">
        <v>3</v>
      </c>
      <c r="C695" s="6" t="s">
        <v>4</v>
      </c>
      <c r="D695" s="6" t="s">
        <v>54</v>
      </c>
      <c r="E695" s="23" t="s">
        <v>55</v>
      </c>
      <c r="F695" s="55" t="s">
        <v>129</v>
      </c>
      <c r="G695" s="26" t="s">
        <v>122</v>
      </c>
      <c r="H695" s="23" t="s">
        <v>7</v>
      </c>
      <c r="I695" s="4" t="s">
        <v>57</v>
      </c>
      <c r="J695" s="12" t="s">
        <v>58</v>
      </c>
      <c r="K695" s="34" t="s">
        <v>121</v>
      </c>
      <c r="L695" s="43" t="s">
        <v>120</v>
      </c>
      <c r="M695" s="49" t="s">
        <v>126</v>
      </c>
      <c r="N695" s="52" t="s">
        <v>128</v>
      </c>
      <c r="O695" s="49" t="s">
        <v>127</v>
      </c>
    </row>
    <row r="696" spans="1:15" ht="15" customHeight="1" x14ac:dyDescent="0.2">
      <c r="A696" s="7">
        <v>12</v>
      </c>
      <c r="B696" s="7">
        <v>27520</v>
      </c>
      <c r="C696" s="8">
        <v>270</v>
      </c>
      <c r="D696" s="7">
        <v>5000</v>
      </c>
      <c r="E696" s="7">
        <f>B696+D696</f>
        <v>32520</v>
      </c>
      <c r="F696" s="56">
        <v>45490</v>
      </c>
      <c r="G696" s="32">
        <v>490</v>
      </c>
      <c r="H696" s="7">
        <f>F696-E696</f>
        <v>12970</v>
      </c>
      <c r="I696" s="7">
        <f>H696-5000</f>
        <v>7970</v>
      </c>
      <c r="J696" s="40">
        <f>I696*30%</f>
        <v>2391</v>
      </c>
      <c r="K696" s="36">
        <f>E696+5000+J696</f>
        <v>39911</v>
      </c>
      <c r="L696" s="44">
        <f>F696-K696</f>
        <v>5579</v>
      </c>
      <c r="M696" s="47">
        <f>$I696*65%</f>
        <v>5180.5</v>
      </c>
      <c r="N696" s="53">
        <f>$E696+5000+$M696</f>
        <v>42700.5</v>
      </c>
      <c r="O696" s="47">
        <f>$F696-$N696</f>
        <v>2789.5</v>
      </c>
    </row>
    <row r="697" spans="1:15" ht="15" customHeight="1" x14ac:dyDescent="0.2">
      <c r="A697" s="7">
        <v>13</v>
      </c>
      <c r="B697" s="7">
        <v>27790</v>
      </c>
      <c r="C697" s="8">
        <v>270</v>
      </c>
      <c r="D697" s="7">
        <v>5000</v>
      </c>
      <c r="E697" s="7">
        <f t="shared" ref="E697:E698" si="364">B697+D697</f>
        <v>32790</v>
      </c>
      <c r="F697" s="56">
        <f>F696+490</f>
        <v>45980</v>
      </c>
      <c r="G697" s="32">
        <v>490</v>
      </c>
      <c r="H697" s="7">
        <f t="shared" ref="H697:H698" si="365">F697-E697</f>
        <v>13190</v>
      </c>
      <c r="I697" s="7">
        <f t="shared" ref="I697:I698" si="366">H697-5000</f>
        <v>8190</v>
      </c>
      <c r="J697" s="40">
        <f t="shared" ref="J697:J698" si="367">I697*30%</f>
        <v>2457</v>
      </c>
      <c r="K697" s="36">
        <f t="shared" ref="K697:K698" si="368">E697+5000+J697</f>
        <v>40247</v>
      </c>
      <c r="L697" s="44">
        <f t="shared" ref="L697:L724" si="369">F697-K697</f>
        <v>5733</v>
      </c>
      <c r="M697" s="47">
        <f t="shared" ref="M697:M724" si="370">$I697*65%</f>
        <v>5323.5</v>
      </c>
      <c r="N697" s="53">
        <f t="shared" ref="N697:N724" si="371">$E697+5000+$M697</f>
        <v>43113.5</v>
      </c>
      <c r="O697" s="47">
        <f t="shared" ref="O697:O724" si="372">$F697-$N697</f>
        <v>2866.5</v>
      </c>
    </row>
    <row r="698" spans="1:15" ht="15" customHeight="1" x14ac:dyDescent="0.2">
      <c r="A698" s="7">
        <v>14</v>
      </c>
      <c r="B698" s="7">
        <v>28060</v>
      </c>
      <c r="C698" s="8">
        <v>270</v>
      </c>
      <c r="D698" s="7">
        <v>5000</v>
      </c>
      <c r="E698" s="7">
        <f t="shared" si="364"/>
        <v>33060</v>
      </c>
      <c r="F698" s="56">
        <f t="shared" ref="F698:F724" si="373">F697+490</f>
        <v>46470</v>
      </c>
      <c r="G698" s="32">
        <v>490</v>
      </c>
      <c r="H698" s="7">
        <f t="shared" si="365"/>
        <v>13410</v>
      </c>
      <c r="I698" s="7">
        <f t="shared" si="366"/>
        <v>8410</v>
      </c>
      <c r="J698" s="40">
        <f t="shared" si="367"/>
        <v>2523</v>
      </c>
      <c r="K698" s="36">
        <f t="shared" si="368"/>
        <v>40583</v>
      </c>
      <c r="L698" s="44">
        <f t="shared" si="369"/>
        <v>5887</v>
      </c>
      <c r="M698" s="47">
        <f t="shared" si="370"/>
        <v>5466.5</v>
      </c>
      <c r="N698" s="53">
        <f t="shared" si="371"/>
        <v>43526.5</v>
      </c>
      <c r="O698" s="47">
        <f t="shared" si="372"/>
        <v>2943.5</v>
      </c>
    </row>
    <row r="699" spans="1:15" ht="15" customHeight="1" x14ac:dyDescent="0.2">
      <c r="A699" s="7">
        <v>15</v>
      </c>
      <c r="B699" s="7">
        <v>28330</v>
      </c>
      <c r="C699" s="8">
        <v>270</v>
      </c>
      <c r="D699" s="7">
        <v>5000</v>
      </c>
      <c r="E699" s="7">
        <f t="shared" ref="E699:E717" si="374">B699+D699</f>
        <v>33330</v>
      </c>
      <c r="F699" s="56">
        <f t="shared" si="373"/>
        <v>46960</v>
      </c>
      <c r="G699" s="32">
        <v>490</v>
      </c>
      <c r="H699" s="7">
        <f t="shared" ref="H699:H717" si="375">F699-E699</f>
        <v>13630</v>
      </c>
      <c r="I699" s="7">
        <f t="shared" ref="I699:I717" si="376">H699-5000</f>
        <v>8630</v>
      </c>
      <c r="J699" s="40">
        <f t="shared" ref="J699:J717" si="377">I699*30%</f>
        <v>2589</v>
      </c>
      <c r="K699" s="36">
        <f t="shared" ref="K699:K717" si="378">E699+5000+J699</f>
        <v>40919</v>
      </c>
      <c r="L699" s="44">
        <f t="shared" si="369"/>
        <v>6041</v>
      </c>
      <c r="M699" s="47">
        <f t="shared" si="370"/>
        <v>5609.5</v>
      </c>
      <c r="N699" s="53">
        <f t="shared" si="371"/>
        <v>43939.5</v>
      </c>
      <c r="O699" s="47">
        <f t="shared" si="372"/>
        <v>3020.5</v>
      </c>
    </row>
    <row r="700" spans="1:15" ht="15" customHeight="1" x14ac:dyDescent="0.2">
      <c r="A700" s="7">
        <v>16</v>
      </c>
      <c r="B700" s="7">
        <v>28600</v>
      </c>
      <c r="C700" s="8">
        <v>270</v>
      </c>
      <c r="D700" s="7">
        <v>5000</v>
      </c>
      <c r="E700" s="7">
        <f t="shared" si="374"/>
        <v>33600</v>
      </c>
      <c r="F700" s="56">
        <f t="shared" si="373"/>
        <v>47450</v>
      </c>
      <c r="G700" s="32">
        <v>490</v>
      </c>
      <c r="H700" s="7">
        <f t="shared" si="375"/>
        <v>13850</v>
      </c>
      <c r="I700" s="7">
        <f t="shared" si="376"/>
        <v>8850</v>
      </c>
      <c r="J700" s="40">
        <f t="shared" si="377"/>
        <v>2655</v>
      </c>
      <c r="K700" s="36">
        <f t="shared" si="378"/>
        <v>41255</v>
      </c>
      <c r="L700" s="44">
        <f t="shared" si="369"/>
        <v>6195</v>
      </c>
      <c r="M700" s="47">
        <f t="shared" si="370"/>
        <v>5752.5</v>
      </c>
      <c r="N700" s="53">
        <f t="shared" si="371"/>
        <v>44352.5</v>
      </c>
      <c r="O700" s="47">
        <f t="shared" si="372"/>
        <v>3097.5</v>
      </c>
    </row>
    <row r="701" spans="1:15" ht="15" customHeight="1" x14ac:dyDescent="0.2">
      <c r="A701" s="7">
        <v>17</v>
      </c>
      <c r="B701" s="7">
        <v>28870</v>
      </c>
      <c r="C701" s="8">
        <v>270</v>
      </c>
      <c r="D701" s="7">
        <v>5000</v>
      </c>
      <c r="E701" s="7">
        <f t="shared" si="374"/>
        <v>33870</v>
      </c>
      <c r="F701" s="56">
        <f t="shared" si="373"/>
        <v>47940</v>
      </c>
      <c r="G701" s="32">
        <v>490</v>
      </c>
      <c r="H701" s="7">
        <f t="shared" si="375"/>
        <v>14070</v>
      </c>
      <c r="I701" s="7">
        <f t="shared" si="376"/>
        <v>9070</v>
      </c>
      <c r="J701" s="40">
        <f t="shared" si="377"/>
        <v>2721</v>
      </c>
      <c r="K701" s="36">
        <f t="shared" si="378"/>
        <v>41591</v>
      </c>
      <c r="L701" s="44">
        <f t="shared" si="369"/>
        <v>6349</v>
      </c>
      <c r="M701" s="47">
        <f t="shared" si="370"/>
        <v>5895.5</v>
      </c>
      <c r="N701" s="53">
        <f t="shared" si="371"/>
        <v>44765.5</v>
      </c>
      <c r="O701" s="47">
        <f t="shared" si="372"/>
        <v>3174.5</v>
      </c>
    </row>
    <row r="702" spans="1:15" ht="15" customHeight="1" x14ac:dyDescent="0.2">
      <c r="A702" s="7">
        <v>18</v>
      </c>
      <c r="B702" s="7">
        <v>29140</v>
      </c>
      <c r="C702" s="8">
        <v>270</v>
      </c>
      <c r="D702" s="7">
        <v>5000</v>
      </c>
      <c r="E702" s="7">
        <f t="shared" si="374"/>
        <v>34140</v>
      </c>
      <c r="F702" s="56">
        <f t="shared" si="373"/>
        <v>48430</v>
      </c>
      <c r="G702" s="32">
        <v>490</v>
      </c>
      <c r="H702" s="7">
        <f t="shared" si="375"/>
        <v>14290</v>
      </c>
      <c r="I702" s="7">
        <f t="shared" si="376"/>
        <v>9290</v>
      </c>
      <c r="J702" s="40">
        <f t="shared" si="377"/>
        <v>2787</v>
      </c>
      <c r="K702" s="36">
        <f t="shared" si="378"/>
        <v>41927</v>
      </c>
      <c r="L702" s="44">
        <f t="shared" si="369"/>
        <v>6503</v>
      </c>
      <c r="M702" s="47">
        <f t="shared" si="370"/>
        <v>6038.5</v>
      </c>
      <c r="N702" s="53">
        <f t="shared" si="371"/>
        <v>45178.5</v>
      </c>
      <c r="O702" s="47">
        <f t="shared" si="372"/>
        <v>3251.5</v>
      </c>
    </row>
    <row r="703" spans="1:15" ht="15" customHeight="1" x14ac:dyDescent="0.2">
      <c r="A703" s="7">
        <v>19</v>
      </c>
      <c r="B703" s="7">
        <v>29410</v>
      </c>
      <c r="C703" s="8">
        <v>270</v>
      </c>
      <c r="D703" s="7">
        <v>5000</v>
      </c>
      <c r="E703" s="7">
        <f t="shared" si="374"/>
        <v>34410</v>
      </c>
      <c r="F703" s="56">
        <f t="shared" si="373"/>
        <v>48920</v>
      </c>
      <c r="G703" s="32">
        <v>490</v>
      </c>
      <c r="H703" s="7">
        <f t="shared" si="375"/>
        <v>14510</v>
      </c>
      <c r="I703" s="7">
        <f t="shared" si="376"/>
        <v>9510</v>
      </c>
      <c r="J703" s="40">
        <f t="shared" si="377"/>
        <v>2853</v>
      </c>
      <c r="K703" s="36">
        <f t="shared" si="378"/>
        <v>42263</v>
      </c>
      <c r="L703" s="44">
        <f t="shared" si="369"/>
        <v>6657</v>
      </c>
      <c r="M703" s="47">
        <f t="shared" si="370"/>
        <v>6181.5</v>
      </c>
      <c r="N703" s="53">
        <f t="shared" si="371"/>
        <v>45591.5</v>
      </c>
      <c r="O703" s="47">
        <f t="shared" si="372"/>
        <v>3328.5</v>
      </c>
    </row>
    <row r="704" spans="1:15" ht="15" customHeight="1" x14ac:dyDescent="0.2">
      <c r="A704" s="7">
        <v>20</v>
      </c>
      <c r="B704" s="7">
        <v>29680</v>
      </c>
      <c r="C704" s="8">
        <v>270</v>
      </c>
      <c r="D704" s="7">
        <v>5000</v>
      </c>
      <c r="E704" s="7">
        <f t="shared" si="374"/>
        <v>34680</v>
      </c>
      <c r="F704" s="56">
        <f t="shared" si="373"/>
        <v>49410</v>
      </c>
      <c r="G704" s="32">
        <v>490</v>
      </c>
      <c r="H704" s="7">
        <f t="shared" si="375"/>
        <v>14730</v>
      </c>
      <c r="I704" s="7">
        <f t="shared" si="376"/>
        <v>9730</v>
      </c>
      <c r="J704" s="40">
        <f t="shared" si="377"/>
        <v>2919</v>
      </c>
      <c r="K704" s="36">
        <f t="shared" si="378"/>
        <v>42599</v>
      </c>
      <c r="L704" s="44">
        <f t="shared" si="369"/>
        <v>6811</v>
      </c>
      <c r="M704" s="47">
        <f t="shared" si="370"/>
        <v>6324.5</v>
      </c>
      <c r="N704" s="53">
        <f t="shared" si="371"/>
        <v>46004.5</v>
      </c>
      <c r="O704" s="47">
        <f t="shared" si="372"/>
        <v>3405.5</v>
      </c>
    </row>
    <row r="705" spans="1:15" ht="15" customHeight="1" x14ac:dyDescent="0.2">
      <c r="A705" s="7">
        <v>21</v>
      </c>
      <c r="B705" s="7">
        <v>29950</v>
      </c>
      <c r="C705" s="8">
        <v>270</v>
      </c>
      <c r="D705" s="7">
        <v>5000</v>
      </c>
      <c r="E705" s="7">
        <f t="shared" si="374"/>
        <v>34950</v>
      </c>
      <c r="F705" s="56">
        <f t="shared" si="373"/>
        <v>49900</v>
      </c>
      <c r="G705" s="32">
        <v>490</v>
      </c>
      <c r="H705" s="7">
        <f t="shared" si="375"/>
        <v>14950</v>
      </c>
      <c r="I705" s="7">
        <f t="shared" si="376"/>
        <v>9950</v>
      </c>
      <c r="J705" s="40">
        <f t="shared" si="377"/>
        <v>2985</v>
      </c>
      <c r="K705" s="36">
        <f t="shared" si="378"/>
        <v>42935</v>
      </c>
      <c r="L705" s="44">
        <f t="shared" si="369"/>
        <v>6965</v>
      </c>
      <c r="M705" s="47">
        <f t="shared" si="370"/>
        <v>6467.5</v>
      </c>
      <c r="N705" s="53">
        <f t="shared" si="371"/>
        <v>46417.5</v>
      </c>
      <c r="O705" s="47">
        <f t="shared" si="372"/>
        <v>3482.5</v>
      </c>
    </row>
    <row r="706" spans="1:15" ht="15" customHeight="1" x14ac:dyDescent="0.2">
      <c r="A706" s="7">
        <v>22</v>
      </c>
      <c r="B706" s="7">
        <v>30220</v>
      </c>
      <c r="C706" s="8">
        <v>270</v>
      </c>
      <c r="D706" s="7">
        <v>5000</v>
      </c>
      <c r="E706" s="7">
        <f t="shared" si="374"/>
        <v>35220</v>
      </c>
      <c r="F706" s="56">
        <f t="shared" si="373"/>
        <v>50390</v>
      </c>
      <c r="G706" s="32">
        <v>490</v>
      </c>
      <c r="H706" s="7">
        <f t="shared" si="375"/>
        <v>15170</v>
      </c>
      <c r="I706" s="7">
        <f t="shared" si="376"/>
        <v>10170</v>
      </c>
      <c r="J706" s="40">
        <f t="shared" si="377"/>
        <v>3051</v>
      </c>
      <c r="K706" s="36">
        <f t="shared" si="378"/>
        <v>43271</v>
      </c>
      <c r="L706" s="44">
        <f t="shared" si="369"/>
        <v>7119</v>
      </c>
      <c r="M706" s="47">
        <f t="shared" si="370"/>
        <v>6610.5</v>
      </c>
      <c r="N706" s="53">
        <f t="shared" si="371"/>
        <v>46830.5</v>
      </c>
      <c r="O706" s="47">
        <f t="shared" si="372"/>
        <v>3559.5</v>
      </c>
    </row>
    <row r="707" spans="1:15" ht="15" customHeight="1" x14ac:dyDescent="0.2">
      <c r="A707" s="7">
        <v>23</v>
      </c>
      <c r="B707" s="7">
        <v>30490</v>
      </c>
      <c r="C707" s="8">
        <v>270</v>
      </c>
      <c r="D707" s="7">
        <v>5000</v>
      </c>
      <c r="E707" s="7">
        <f t="shared" si="374"/>
        <v>35490</v>
      </c>
      <c r="F707" s="56">
        <f t="shared" si="373"/>
        <v>50880</v>
      </c>
      <c r="G707" s="32">
        <v>490</v>
      </c>
      <c r="H707" s="7">
        <f t="shared" si="375"/>
        <v>15390</v>
      </c>
      <c r="I707" s="7">
        <f t="shared" si="376"/>
        <v>10390</v>
      </c>
      <c r="J707" s="40">
        <f t="shared" si="377"/>
        <v>3117</v>
      </c>
      <c r="K707" s="36">
        <f t="shared" si="378"/>
        <v>43607</v>
      </c>
      <c r="L707" s="44">
        <f t="shared" si="369"/>
        <v>7273</v>
      </c>
      <c r="M707" s="47">
        <f t="shared" si="370"/>
        <v>6753.5</v>
      </c>
      <c r="N707" s="53">
        <f t="shared" si="371"/>
        <v>47243.5</v>
      </c>
      <c r="O707" s="47">
        <f t="shared" si="372"/>
        <v>3636.5</v>
      </c>
    </row>
    <row r="708" spans="1:15" ht="15" customHeight="1" x14ac:dyDescent="0.2">
      <c r="A708" s="7">
        <v>24</v>
      </c>
      <c r="B708" s="7">
        <v>30760</v>
      </c>
      <c r="C708" s="8">
        <v>270</v>
      </c>
      <c r="D708" s="7">
        <v>5000</v>
      </c>
      <c r="E708" s="7">
        <f t="shared" si="374"/>
        <v>35760</v>
      </c>
      <c r="F708" s="56">
        <f t="shared" si="373"/>
        <v>51370</v>
      </c>
      <c r="G708" s="32">
        <v>490</v>
      </c>
      <c r="H708" s="7">
        <f t="shared" si="375"/>
        <v>15610</v>
      </c>
      <c r="I708" s="7">
        <f t="shared" si="376"/>
        <v>10610</v>
      </c>
      <c r="J708" s="40">
        <f t="shared" si="377"/>
        <v>3183</v>
      </c>
      <c r="K708" s="36">
        <f t="shared" si="378"/>
        <v>43943</v>
      </c>
      <c r="L708" s="44">
        <f t="shared" si="369"/>
        <v>7427</v>
      </c>
      <c r="M708" s="47">
        <f t="shared" si="370"/>
        <v>6896.5</v>
      </c>
      <c r="N708" s="53">
        <f t="shared" si="371"/>
        <v>47656.5</v>
      </c>
      <c r="O708" s="47">
        <f t="shared" si="372"/>
        <v>3713.5</v>
      </c>
    </row>
    <row r="709" spans="1:15" ht="15" customHeight="1" x14ac:dyDescent="0.2">
      <c r="A709" s="7">
        <v>25</v>
      </c>
      <c r="B709" s="7">
        <v>31030</v>
      </c>
      <c r="C709" s="8">
        <v>270</v>
      </c>
      <c r="D709" s="7">
        <v>5000</v>
      </c>
      <c r="E709" s="7">
        <f t="shared" si="374"/>
        <v>36030</v>
      </c>
      <c r="F709" s="56">
        <f t="shared" si="373"/>
        <v>51860</v>
      </c>
      <c r="G709" s="32">
        <v>490</v>
      </c>
      <c r="H709" s="7">
        <f t="shared" si="375"/>
        <v>15830</v>
      </c>
      <c r="I709" s="7">
        <f t="shared" si="376"/>
        <v>10830</v>
      </c>
      <c r="J709" s="40">
        <f t="shared" si="377"/>
        <v>3249</v>
      </c>
      <c r="K709" s="36">
        <f t="shared" si="378"/>
        <v>44279</v>
      </c>
      <c r="L709" s="44">
        <f t="shared" si="369"/>
        <v>7581</v>
      </c>
      <c r="M709" s="47">
        <f t="shared" si="370"/>
        <v>7039.5</v>
      </c>
      <c r="N709" s="53">
        <f t="shared" si="371"/>
        <v>48069.5</v>
      </c>
      <c r="O709" s="47">
        <f t="shared" si="372"/>
        <v>3790.5</v>
      </c>
    </row>
    <row r="710" spans="1:15" ht="15" customHeight="1" x14ac:dyDescent="0.2">
      <c r="A710" s="7">
        <v>26</v>
      </c>
      <c r="B710" s="7">
        <v>31300</v>
      </c>
      <c r="C710" s="8">
        <v>270</v>
      </c>
      <c r="D710" s="7">
        <v>5000</v>
      </c>
      <c r="E710" s="7">
        <f t="shared" si="374"/>
        <v>36300</v>
      </c>
      <c r="F710" s="56">
        <f t="shared" si="373"/>
        <v>52350</v>
      </c>
      <c r="G710" s="32">
        <v>490</v>
      </c>
      <c r="H710" s="7">
        <f t="shared" si="375"/>
        <v>16050</v>
      </c>
      <c r="I710" s="7">
        <f t="shared" si="376"/>
        <v>11050</v>
      </c>
      <c r="J710" s="40">
        <f t="shared" si="377"/>
        <v>3315</v>
      </c>
      <c r="K710" s="36">
        <f t="shared" si="378"/>
        <v>44615</v>
      </c>
      <c r="L710" s="44">
        <f t="shared" si="369"/>
        <v>7735</v>
      </c>
      <c r="M710" s="47">
        <f t="shared" si="370"/>
        <v>7182.5</v>
      </c>
      <c r="N710" s="53">
        <f t="shared" si="371"/>
        <v>48482.5</v>
      </c>
      <c r="O710" s="47">
        <f t="shared" si="372"/>
        <v>3867.5</v>
      </c>
    </row>
    <row r="711" spans="1:15" ht="15" customHeight="1" x14ac:dyDescent="0.2">
      <c r="A711" s="7">
        <v>27</v>
      </c>
      <c r="B711" s="7">
        <v>31570</v>
      </c>
      <c r="C711" s="8">
        <v>270</v>
      </c>
      <c r="D711" s="7">
        <v>5000</v>
      </c>
      <c r="E711" s="7">
        <f t="shared" si="374"/>
        <v>36570</v>
      </c>
      <c r="F711" s="56">
        <f t="shared" si="373"/>
        <v>52840</v>
      </c>
      <c r="G711" s="32">
        <v>490</v>
      </c>
      <c r="H711" s="7">
        <f t="shared" si="375"/>
        <v>16270</v>
      </c>
      <c r="I711" s="7">
        <f t="shared" si="376"/>
        <v>11270</v>
      </c>
      <c r="J711" s="40">
        <f t="shared" si="377"/>
        <v>3381</v>
      </c>
      <c r="K711" s="36">
        <f t="shared" si="378"/>
        <v>44951</v>
      </c>
      <c r="L711" s="44">
        <f t="shared" si="369"/>
        <v>7889</v>
      </c>
      <c r="M711" s="47">
        <f t="shared" si="370"/>
        <v>7325.5</v>
      </c>
      <c r="N711" s="53">
        <f t="shared" si="371"/>
        <v>48895.5</v>
      </c>
      <c r="O711" s="47">
        <f t="shared" si="372"/>
        <v>3944.5</v>
      </c>
    </row>
    <row r="712" spans="1:15" ht="15" customHeight="1" x14ac:dyDescent="0.2">
      <c r="A712" s="7">
        <v>28</v>
      </c>
      <c r="B712" s="7">
        <v>31840</v>
      </c>
      <c r="C712" s="8">
        <v>270</v>
      </c>
      <c r="D712" s="7">
        <v>5000</v>
      </c>
      <c r="E712" s="7">
        <f t="shared" si="374"/>
        <v>36840</v>
      </c>
      <c r="F712" s="56">
        <f t="shared" si="373"/>
        <v>53330</v>
      </c>
      <c r="G712" s="32">
        <v>490</v>
      </c>
      <c r="H712" s="7">
        <f t="shared" si="375"/>
        <v>16490</v>
      </c>
      <c r="I712" s="7">
        <f t="shared" si="376"/>
        <v>11490</v>
      </c>
      <c r="J712" s="40">
        <f t="shared" si="377"/>
        <v>3447</v>
      </c>
      <c r="K712" s="36">
        <f t="shared" si="378"/>
        <v>45287</v>
      </c>
      <c r="L712" s="44">
        <f t="shared" si="369"/>
        <v>8043</v>
      </c>
      <c r="M712" s="47">
        <f t="shared" si="370"/>
        <v>7468.5</v>
      </c>
      <c r="N712" s="53">
        <f t="shared" si="371"/>
        <v>49308.5</v>
      </c>
      <c r="O712" s="47">
        <f t="shared" si="372"/>
        <v>4021.5</v>
      </c>
    </row>
    <row r="713" spans="1:15" ht="15" customHeight="1" x14ac:dyDescent="0.2">
      <c r="A713" s="7">
        <v>29</v>
      </c>
      <c r="B713" s="7">
        <v>32110</v>
      </c>
      <c r="C713" s="8">
        <v>270</v>
      </c>
      <c r="D713" s="7">
        <v>5000</v>
      </c>
      <c r="E713" s="7">
        <f t="shared" si="374"/>
        <v>37110</v>
      </c>
      <c r="F713" s="56">
        <f t="shared" si="373"/>
        <v>53820</v>
      </c>
      <c r="G713" s="32">
        <v>490</v>
      </c>
      <c r="H713" s="7">
        <f t="shared" si="375"/>
        <v>16710</v>
      </c>
      <c r="I713" s="7">
        <f t="shared" si="376"/>
        <v>11710</v>
      </c>
      <c r="J713" s="40">
        <f t="shared" si="377"/>
        <v>3513</v>
      </c>
      <c r="K713" s="36">
        <f t="shared" si="378"/>
        <v>45623</v>
      </c>
      <c r="L713" s="44">
        <f t="shared" si="369"/>
        <v>8197</v>
      </c>
      <c r="M713" s="47">
        <f t="shared" si="370"/>
        <v>7611.5</v>
      </c>
      <c r="N713" s="53">
        <f t="shared" si="371"/>
        <v>49721.5</v>
      </c>
      <c r="O713" s="47">
        <f t="shared" si="372"/>
        <v>4098.5</v>
      </c>
    </row>
    <row r="714" spans="1:15" ht="15" customHeight="1" x14ac:dyDescent="0.2">
      <c r="A714" s="7">
        <v>30</v>
      </c>
      <c r="B714" s="7">
        <v>32380</v>
      </c>
      <c r="C714" s="8">
        <v>270</v>
      </c>
      <c r="D714" s="7">
        <v>5000</v>
      </c>
      <c r="E714" s="7">
        <f t="shared" si="374"/>
        <v>37380</v>
      </c>
      <c r="F714" s="56">
        <f t="shared" si="373"/>
        <v>54310</v>
      </c>
      <c r="G714" s="32">
        <v>490</v>
      </c>
      <c r="H714" s="7">
        <f t="shared" si="375"/>
        <v>16930</v>
      </c>
      <c r="I714" s="7">
        <f t="shared" si="376"/>
        <v>11930</v>
      </c>
      <c r="J714" s="40">
        <f t="shared" si="377"/>
        <v>3579</v>
      </c>
      <c r="K714" s="36">
        <f t="shared" si="378"/>
        <v>45959</v>
      </c>
      <c r="L714" s="44">
        <f t="shared" si="369"/>
        <v>8351</v>
      </c>
      <c r="M714" s="47">
        <f t="shared" si="370"/>
        <v>7754.5</v>
      </c>
      <c r="N714" s="53">
        <f t="shared" si="371"/>
        <v>50134.5</v>
      </c>
      <c r="O714" s="47">
        <f t="shared" si="372"/>
        <v>4175.5</v>
      </c>
    </row>
    <row r="715" spans="1:15" ht="15" customHeight="1" x14ac:dyDescent="0.2">
      <c r="A715" s="7">
        <v>31</v>
      </c>
      <c r="B715" s="7">
        <v>32650</v>
      </c>
      <c r="C715" s="8">
        <v>270</v>
      </c>
      <c r="D715" s="7">
        <v>5000</v>
      </c>
      <c r="E715" s="7">
        <f t="shared" si="374"/>
        <v>37650</v>
      </c>
      <c r="F715" s="56">
        <f t="shared" si="373"/>
        <v>54800</v>
      </c>
      <c r="G715" s="32">
        <v>490</v>
      </c>
      <c r="H715" s="7">
        <f t="shared" si="375"/>
        <v>17150</v>
      </c>
      <c r="I715" s="7">
        <f t="shared" si="376"/>
        <v>12150</v>
      </c>
      <c r="J715" s="40">
        <f t="shared" si="377"/>
        <v>3645</v>
      </c>
      <c r="K715" s="36">
        <f t="shared" si="378"/>
        <v>46295</v>
      </c>
      <c r="L715" s="44">
        <f t="shared" si="369"/>
        <v>8505</v>
      </c>
      <c r="M715" s="47">
        <f t="shared" si="370"/>
        <v>7897.5</v>
      </c>
      <c r="N715" s="53">
        <f t="shared" si="371"/>
        <v>50547.5</v>
      </c>
      <c r="O715" s="47">
        <f t="shared" si="372"/>
        <v>4252.5</v>
      </c>
    </row>
    <row r="716" spans="1:15" ht="15" customHeight="1" x14ac:dyDescent="0.2">
      <c r="A716" s="7">
        <v>32</v>
      </c>
      <c r="B716" s="7">
        <v>32920</v>
      </c>
      <c r="C716" s="8">
        <v>270</v>
      </c>
      <c r="D716" s="7">
        <v>5000</v>
      </c>
      <c r="E716" s="7">
        <f t="shared" si="374"/>
        <v>37920</v>
      </c>
      <c r="F716" s="56">
        <f t="shared" si="373"/>
        <v>55290</v>
      </c>
      <c r="G716" s="32">
        <v>490</v>
      </c>
      <c r="H716" s="7">
        <f t="shared" si="375"/>
        <v>17370</v>
      </c>
      <c r="I716" s="7">
        <f t="shared" si="376"/>
        <v>12370</v>
      </c>
      <c r="J716" s="40">
        <f t="shared" si="377"/>
        <v>3711</v>
      </c>
      <c r="K716" s="36">
        <f t="shared" si="378"/>
        <v>46631</v>
      </c>
      <c r="L716" s="44">
        <f t="shared" si="369"/>
        <v>8659</v>
      </c>
      <c r="M716" s="47">
        <f t="shared" si="370"/>
        <v>8040.5</v>
      </c>
      <c r="N716" s="53">
        <f t="shared" si="371"/>
        <v>50960.5</v>
      </c>
      <c r="O716" s="47">
        <f t="shared" si="372"/>
        <v>4329.5</v>
      </c>
    </row>
    <row r="717" spans="1:15" ht="15" customHeight="1" x14ac:dyDescent="0.2">
      <c r="A717" s="7">
        <v>33</v>
      </c>
      <c r="B717" s="7">
        <v>33190</v>
      </c>
      <c r="C717" s="8">
        <v>270</v>
      </c>
      <c r="D717" s="7">
        <v>5000</v>
      </c>
      <c r="E717" s="7">
        <f t="shared" si="374"/>
        <v>38190</v>
      </c>
      <c r="F717" s="56">
        <f t="shared" si="373"/>
        <v>55780</v>
      </c>
      <c r="G717" s="32">
        <v>490</v>
      </c>
      <c r="H717" s="7">
        <f t="shared" si="375"/>
        <v>17590</v>
      </c>
      <c r="I717" s="7">
        <f t="shared" si="376"/>
        <v>12590</v>
      </c>
      <c r="J717" s="40">
        <f t="shared" si="377"/>
        <v>3777</v>
      </c>
      <c r="K717" s="36">
        <f t="shared" si="378"/>
        <v>46967</v>
      </c>
      <c r="L717" s="44">
        <f t="shared" si="369"/>
        <v>8813</v>
      </c>
      <c r="M717" s="47">
        <f t="shared" si="370"/>
        <v>8183.5</v>
      </c>
      <c r="N717" s="53">
        <f t="shared" si="371"/>
        <v>51373.5</v>
      </c>
      <c r="O717" s="47">
        <f t="shared" si="372"/>
        <v>4406.5</v>
      </c>
    </row>
    <row r="718" spans="1:15" ht="15" customHeight="1" x14ac:dyDescent="0.2">
      <c r="A718" s="7">
        <v>34</v>
      </c>
      <c r="B718" s="7">
        <v>33460</v>
      </c>
      <c r="C718" s="8">
        <v>270</v>
      </c>
      <c r="D718" s="7">
        <v>5000</v>
      </c>
      <c r="E718" s="7">
        <f t="shared" ref="E718:E724" si="379">B718+D718</f>
        <v>38460</v>
      </c>
      <c r="F718" s="56">
        <f t="shared" si="373"/>
        <v>56270</v>
      </c>
      <c r="G718" s="32">
        <v>490</v>
      </c>
      <c r="H718" s="7">
        <f t="shared" ref="H718:H724" si="380">F718-E718</f>
        <v>17810</v>
      </c>
      <c r="I718" s="7">
        <f t="shared" ref="I718:I724" si="381">H718-5000</f>
        <v>12810</v>
      </c>
      <c r="J718" s="40">
        <f t="shared" ref="J718:J724" si="382">I718*30%</f>
        <v>3843</v>
      </c>
      <c r="K718" s="36">
        <f t="shared" ref="K718:K724" si="383">E718+5000+J718</f>
        <v>47303</v>
      </c>
      <c r="L718" s="44">
        <f t="shared" si="369"/>
        <v>8967</v>
      </c>
      <c r="M718" s="47">
        <f t="shared" si="370"/>
        <v>8326.5</v>
      </c>
      <c r="N718" s="53">
        <f t="shared" si="371"/>
        <v>51786.5</v>
      </c>
      <c r="O718" s="47">
        <f t="shared" si="372"/>
        <v>4483.5</v>
      </c>
    </row>
    <row r="719" spans="1:15" ht="15" customHeight="1" x14ac:dyDescent="0.2">
      <c r="A719" s="7">
        <v>35</v>
      </c>
      <c r="B719" s="7">
        <v>33730</v>
      </c>
      <c r="C719" s="8">
        <v>270</v>
      </c>
      <c r="D719" s="7">
        <v>5000</v>
      </c>
      <c r="E719" s="7">
        <f t="shared" si="379"/>
        <v>38730</v>
      </c>
      <c r="F719" s="56">
        <f t="shared" si="373"/>
        <v>56760</v>
      </c>
      <c r="G719" s="32">
        <v>490</v>
      </c>
      <c r="H719" s="7">
        <f t="shared" si="380"/>
        <v>18030</v>
      </c>
      <c r="I719" s="7">
        <f t="shared" si="381"/>
        <v>13030</v>
      </c>
      <c r="J719" s="40">
        <f t="shared" si="382"/>
        <v>3909</v>
      </c>
      <c r="K719" s="36">
        <f t="shared" si="383"/>
        <v>47639</v>
      </c>
      <c r="L719" s="44">
        <f t="shared" si="369"/>
        <v>9121</v>
      </c>
      <c r="M719" s="47">
        <f t="shared" si="370"/>
        <v>8469.5</v>
      </c>
      <c r="N719" s="53">
        <f t="shared" si="371"/>
        <v>52199.5</v>
      </c>
      <c r="O719" s="47">
        <f t="shared" si="372"/>
        <v>4560.5</v>
      </c>
    </row>
    <row r="720" spans="1:15" ht="15" customHeight="1" x14ac:dyDescent="0.2">
      <c r="A720" s="7">
        <v>36</v>
      </c>
      <c r="B720" s="7">
        <v>34000</v>
      </c>
      <c r="C720" s="8">
        <v>270</v>
      </c>
      <c r="D720" s="7">
        <v>5000</v>
      </c>
      <c r="E720" s="7">
        <f t="shared" si="379"/>
        <v>39000</v>
      </c>
      <c r="F720" s="56">
        <f t="shared" si="373"/>
        <v>57250</v>
      </c>
      <c r="G720" s="32">
        <v>490</v>
      </c>
      <c r="H720" s="7">
        <f t="shared" si="380"/>
        <v>18250</v>
      </c>
      <c r="I720" s="7">
        <f t="shared" si="381"/>
        <v>13250</v>
      </c>
      <c r="J720" s="40">
        <f t="shared" si="382"/>
        <v>3975</v>
      </c>
      <c r="K720" s="36">
        <f t="shared" si="383"/>
        <v>47975</v>
      </c>
      <c r="L720" s="44">
        <f t="shared" si="369"/>
        <v>9275</v>
      </c>
      <c r="M720" s="47">
        <f t="shared" si="370"/>
        <v>8612.5</v>
      </c>
      <c r="N720" s="53">
        <f t="shared" si="371"/>
        <v>52612.5</v>
      </c>
      <c r="O720" s="47">
        <f t="shared" si="372"/>
        <v>4637.5</v>
      </c>
    </row>
    <row r="721" spans="1:15" ht="15" customHeight="1" x14ac:dyDescent="0.2">
      <c r="A721" s="7">
        <v>37</v>
      </c>
      <c r="B721" s="7">
        <v>34270</v>
      </c>
      <c r="C721" s="8">
        <v>270</v>
      </c>
      <c r="D721" s="7">
        <v>5000</v>
      </c>
      <c r="E721" s="7">
        <f t="shared" si="379"/>
        <v>39270</v>
      </c>
      <c r="F721" s="56">
        <f t="shared" si="373"/>
        <v>57740</v>
      </c>
      <c r="G721" s="32">
        <v>490</v>
      </c>
      <c r="H721" s="7">
        <f t="shared" si="380"/>
        <v>18470</v>
      </c>
      <c r="I721" s="7">
        <f t="shared" si="381"/>
        <v>13470</v>
      </c>
      <c r="J721" s="40">
        <f t="shared" si="382"/>
        <v>4041</v>
      </c>
      <c r="K721" s="36">
        <f t="shared" si="383"/>
        <v>48311</v>
      </c>
      <c r="L721" s="44">
        <f t="shared" si="369"/>
        <v>9429</v>
      </c>
      <c r="M721" s="47">
        <f t="shared" si="370"/>
        <v>8755.5</v>
      </c>
      <c r="N721" s="53">
        <f t="shared" si="371"/>
        <v>53025.5</v>
      </c>
      <c r="O721" s="47">
        <f t="shared" si="372"/>
        <v>4714.5</v>
      </c>
    </row>
    <row r="722" spans="1:15" ht="15" customHeight="1" x14ac:dyDescent="0.2">
      <c r="A722" s="7">
        <v>38</v>
      </c>
      <c r="B722" s="7">
        <v>34540</v>
      </c>
      <c r="C722" s="8">
        <v>270</v>
      </c>
      <c r="D722" s="7">
        <v>5000</v>
      </c>
      <c r="E722" s="7">
        <f t="shared" si="379"/>
        <v>39540</v>
      </c>
      <c r="F722" s="56">
        <f t="shared" si="373"/>
        <v>58230</v>
      </c>
      <c r="G722" s="32">
        <v>490</v>
      </c>
      <c r="H722" s="7">
        <f t="shared" si="380"/>
        <v>18690</v>
      </c>
      <c r="I722" s="7">
        <f t="shared" si="381"/>
        <v>13690</v>
      </c>
      <c r="J722" s="40">
        <f t="shared" si="382"/>
        <v>4107</v>
      </c>
      <c r="K722" s="36">
        <f t="shared" si="383"/>
        <v>48647</v>
      </c>
      <c r="L722" s="44">
        <f t="shared" si="369"/>
        <v>9583</v>
      </c>
      <c r="M722" s="47">
        <f t="shared" si="370"/>
        <v>8898.5</v>
      </c>
      <c r="N722" s="53">
        <f t="shared" si="371"/>
        <v>53438.5</v>
      </c>
      <c r="O722" s="47">
        <f t="shared" si="372"/>
        <v>4791.5</v>
      </c>
    </row>
    <row r="723" spans="1:15" ht="15" customHeight="1" x14ac:dyDescent="0.2">
      <c r="A723" s="7">
        <v>39</v>
      </c>
      <c r="B723" s="7">
        <v>34810</v>
      </c>
      <c r="C723" s="8">
        <v>270</v>
      </c>
      <c r="D723" s="7">
        <v>5000</v>
      </c>
      <c r="E723" s="7">
        <f t="shared" si="379"/>
        <v>39810</v>
      </c>
      <c r="F723" s="56">
        <f t="shared" si="373"/>
        <v>58720</v>
      </c>
      <c r="G723" s="32">
        <v>490</v>
      </c>
      <c r="H723" s="7">
        <f t="shared" si="380"/>
        <v>18910</v>
      </c>
      <c r="I723" s="7">
        <f t="shared" si="381"/>
        <v>13910</v>
      </c>
      <c r="J723" s="40">
        <f t="shared" si="382"/>
        <v>4173</v>
      </c>
      <c r="K723" s="36">
        <f t="shared" si="383"/>
        <v>48983</v>
      </c>
      <c r="L723" s="44">
        <f t="shared" si="369"/>
        <v>9737</v>
      </c>
      <c r="M723" s="47">
        <f t="shared" si="370"/>
        <v>9041.5</v>
      </c>
      <c r="N723" s="53">
        <f t="shared" si="371"/>
        <v>53851.5</v>
      </c>
      <c r="O723" s="47">
        <f t="shared" si="372"/>
        <v>4868.5</v>
      </c>
    </row>
    <row r="724" spans="1:15" ht="15" customHeight="1" x14ac:dyDescent="0.2">
      <c r="A724" s="7">
        <v>40</v>
      </c>
      <c r="B724" s="7">
        <v>35080</v>
      </c>
      <c r="C724" s="8">
        <v>270</v>
      </c>
      <c r="D724" s="7">
        <v>5000</v>
      </c>
      <c r="E724" s="7">
        <f t="shared" si="379"/>
        <v>40080</v>
      </c>
      <c r="F724" s="56">
        <f t="shared" si="373"/>
        <v>59210</v>
      </c>
      <c r="G724" s="32">
        <v>490</v>
      </c>
      <c r="H724" s="7">
        <f t="shared" si="380"/>
        <v>19130</v>
      </c>
      <c r="I724" s="7">
        <f t="shared" si="381"/>
        <v>14130</v>
      </c>
      <c r="J724" s="40">
        <f t="shared" si="382"/>
        <v>4239</v>
      </c>
      <c r="K724" s="36">
        <f t="shared" si="383"/>
        <v>49319</v>
      </c>
      <c r="L724" s="44">
        <f t="shared" si="369"/>
        <v>9891</v>
      </c>
      <c r="M724" s="47">
        <f t="shared" si="370"/>
        <v>9184.5</v>
      </c>
      <c r="N724" s="53">
        <f t="shared" si="371"/>
        <v>54264.5</v>
      </c>
      <c r="O724" s="47">
        <f t="shared" si="372"/>
        <v>4945.5</v>
      </c>
    </row>
    <row r="725" spans="1:15" ht="15" customHeight="1" x14ac:dyDescent="0.2">
      <c r="A725" s="19"/>
    </row>
    <row r="726" spans="1:15" ht="15" customHeight="1" x14ac:dyDescent="0.2">
      <c r="A726" s="19"/>
    </row>
    <row r="727" spans="1:15" ht="15" customHeight="1" x14ac:dyDescent="0.2">
      <c r="A727" s="19"/>
    </row>
    <row r="728" spans="1:15" ht="15" customHeight="1" x14ac:dyDescent="0.2">
      <c r="A728" s="19"/>
    </row>
    <row r="729" spans="1:15" ht="15" customHeight="1" x14ac:dyDescent="0.2">
      <c r="A729" s="19"/>
    </row>
    <row r="730" spans="1:15" ht="15" customHeight="1" x14ac:dyDescent="0.2">
      <c r="A730" s="19"/>
    </row>
    <row r="731" spans="1:15" ht="15" customHeight="1" x14ac:dyDescent="0.2">
      <c r="A731" s="1" t="s">
        <v>5</v>
      </c>
      <c r="B731" s="2" t="s">
        <v>6</v>
      </c>
      <c r="D731" s="1" t="s">
        <v>118</v>
      </c>
      <c r="E731" s="1" t="s">
        <v>119</v>
      </c>
      <c r="J731" s="41"/>
      <c r="K731" s="37"/>
      <c r="L731" s="45"/>
    </row>
    <row r="732" spans="1:15" ht="15" customHeight="1" x14ac:dyDescent="0.2">
      <c r="A732" s="1"/>
      <c r="B732" s="2"/>
      <c r="D732" s="22" t="s">
        <v>109</v>
      </c>
      <c r="E732" s="22" t="s">
        <v>90</v>
      </c>
      <c r="J732" s="41"/>
      <c r="K732" s="37"/>
      <c r="L732" s="45"/>
    </row>
    <row r="733" spans="1:15" ht="39" x14ac:dyDescent="0.25">
      <c r="A733" s="4" t="s">
        <v>2</v>
      </c>
      <c r="B733" s="5" t="s">
        <v>3</v>
      </c>
      <c r="C733" s="6" t="s">
        <v>4</v>
      </c>
      <c r="D733" s="6" t="s">
        <v>54</v>
      </c>
      <c r="E733" s="23" t="s">
        <v>55</v>
      </c>
      <c r="F733" s="55" t="s">
        <v>129</v>
      </c>
      <c r="G733" s="26" t="s">
        <v>122</v>
      </c>
      <c r="H733" s="23" t="s">
        <v>7</v>
      </c>
      <c r="I733" s="4" t="s">
        <v>57</v>
      </c>
      <c r="J733" s="12" t="s">
        <v>58</v>
      </c>
      <c r="K733" s="34" t="s">
        <v>121</v>
      </c>
      <c r="L733" s="43" t="s">
        <v>120</v>
      </c>
      <c r="M733" s="49" t="s">
        <v>126</v>
      </c>
      <c r="N733" s="52" t="s">
        <v>128</v>
      </c>
      <c r="O733" s="49" t="s">
        <v>127</v>
      </c>
    </row>
    <row r="734" spans="1:15" ht="15" customHeight="1" x14ac:dyDescent="0.2">
      <c r="A734" s="7">
        <v>1</v>
      </c>
      <c r="B734" s="7">
        <v>24750</v>
      </c>
      <c r="C734" s="8">
        <v>250</v>
      </c>
      <c r="D734" s="7">
        <v>5000</v>
      </c>
      <c r="E734" s="7">
        <f>B734+D734</f>
        <v>29750</v>
      </c>
      <c r="F734" s="56">
        <v>40500</v>
      </c>
      <c r="G734" s="32">
        <v>450</v>
      </c>
      <c r="H734" s="7">
        <f>F734-E734</f>
        <v>10750</v>
      </c>
      <c r="I734" s="7">
        <f>H734-5000</f>
        <v>5750</v>
      </c>
      <c r="J734" s="40">
        <f>I734*30%</f>
        <v>1725</v>
      </c>
      <c r="K734" s="36">
        <f>E734+5000+J734</f>
        <v>36475</v>
      </c>
      <c r="L734" s="44">
        <f>F734-K734</f>
        <v>4025</v>
      </c>
      <c r="M734" s="47">
        <f>$I734*65%</f>
        <v>3737.5</v>
      </c>
      <c r="N734" s="53">
        <f>$E734+5000+$M734</f>
        <v>38487.5</v>
      </c>
      <c r="O734" s="47">
        <f>$F734-$N734</f>
        <v>2012.5</v>
      </c>
    </row>
    <row r="735" spans="1:15" ht="15" customHeight="1" x14ac:dyDescent="0.2">
      <c r="A735" s="7">
        <v>2</v>
      </c>
      <c r="B735" s="7">
        <v>25000</v>
      </c>
      <c r="C735" s="8">
        <v>250</v>
      </c>
      <c r="D735" s="7">
        <v>5000</v>
      </c>
      <c r="E735" s="7">
        <f t="shared" ref="E735:E736" si="384">B735+D735</f>
        <v>30000</v>
      </c>
      <c r="F735" s="56">
        <f>F734+450</f>
        <v>40950</v>
      </c>
      <c r="G735" s="32">
        <v>450</v>
      </c>
      <c r="H735" s="7">
        <f t="shared" ref="H735:H736" si="385">F735-E735</f>
        <v>10950</v>
      </c>
      <c r="I735" s="7">
        <f t="shared" ref="I735:I736" si="386">H735-5000</f>
        <v>5950</v>
      </c>
      <c r="J735" s="40">
        <f t="shared" ref="J735:J736" si="387">I735*30%</f>
        <v>1785</v>
      </c>
      <c r="K735" s="36">
        <f t="shared" ref="K735:K736" si="388">E735+5000+J735</f>
        <v>36785</v>
      </c>
      <c r="L735" s="44">
        <f t="shared" ref="L735:L756" si="389">F735-K735</f>
        <v>4165</v>
      </c>
      <c r="M735" s="47">
        <f t="shared" ref="M735:M756" si="390">$I735*65%</f>
        <v>3867.5</v>
      </c>
      <c r="N735" s="53">
        <f t="shared" ref="N735:N756" si="391">$E735+5000+$M735</f>
        <v>38867.5</v>
      </c>
      <c r="O735" s="47">
        <f t="shared" ref="O735:O756" si="392">$F735-$N735</f>
        <v>2082.5</v>
      </c>
    </row>
    <row r="736" spans="1:15" ht="15" customHeight="1" x14ac:dyDescent="0.2">
      <c r="A736" s="7">
        <v>3</v>
      </c>
      <c r="B736" s="7">
        <v>25250</v>
      </c>
      <c r="C736" s="8">
        <v>250</v>
      </c>
      <c r="D736" s="7">
        <v>5000</v>
      </c>
      <c r="E736" s="7">
        <f t="shared" si="384"/>
        <v>30250</v>
      </c>
      <c r="F736" s="56">
        <f t="shared" ref="F736:F756" si="393">F735+450</f>
        <v>41400</v>
      </c>
      <c r="G736" s="32">
        <v>450</v>
      </c>
      <c r="H736" s="7">
        <f t="shared" si="385"/>
        <v>11150</v>
      </c>
      <c r="I736" s="7">
        <f t="shared" si="386"/>
        <v>6150</v>
      </c>
      <c r="J736" s="40">
        <f t="shared" si="387"/>
        <v>1845</v>
      </c>
      <c r="K736" s="36">
        <f t="shared" si="388"/>
        <v>37095</v>
      </c>
      <c r="L736" s="44">
        <f t="shared" si="389"/>
        <v>4305</v>
      </c>
      <c r="M736" s="47">
        <f t="shared" si="390"/>
        <v>3997.5</v>
      </c>
      <c r="N736" s="53">
        <f t="shared" si="391"/>
        <v>39247.5</v>
      </c>
      <c r="O736" s="47">
        <f t="shared" si="392"/>
        <v>2152.5</v>
      </c>
    </row>
    <row r="737" spans="1:15" ht="15" customHeight="1" x14ac:dyDescent="0.2">
      <c r="A737" s="7">
        <v>4</v>
      </c>
      <c r="B737" s="7">
        <v>25500</v>
      </c>
      <c r="C737" s="8">
        <v>250</v>
      </c>
      <c r="D737" s="7">
        <v>5000</v>
      </c>
      <c r="E737" s="7">
        <f t="shared" ref="E737:E752" si="394">B737+D737</f>
        <v>30500</v>
      </c>
      <c r="F737" s="56">
        <f t="shared" si="393"/>
        <v>41850</v>
      </c>
      <c r="G737" s="32">
        <v>450</v>
      </c>
      <c r="H737" s="7">
        <f t="shared" ref="H737:H752" si="395">F737-E737</f>
        <v>11350</v>
      </c>
      <c r="I737" s="7">
        <f t="shared" ref="I737:I752" si="396">H737-5000</f>
        <v>6350</v>
      </c>
      <c r="J737" s="40">
        <f t="shared" ref="J737:J752" si="397">I737*30%</f>
        <v>1905</v>
      </c>
      <c r="K737" s="36">
        <f t="shared" ref="K737:K752" si="398">E737+5000+J737</f>
        <v>37405</v>
      </c>
      <c r="L737" s="44">
        <f t="shared" si="389"/>
        <v>4445</v>
      </c>
      <c r="M737" s="47">
        <f t="shared" si="390"/>
        <v>4127.5</v>
      </c>
      <c r="N737" s="53">
        <f t="shared" si="391"/>
        <v>39627.5</v>
      </c>
      <c r="O737" s="47">
        <f t="shared" si="392"/>
        <v>2222.5</v>
      </c>
    </row>
    <row r="738" spans="1:15" ht="15" customHeight="1" x14ac:dyDescent="0.2">
      <c r="A738" s="7">
        <v>5</v>
      </c>
      <c r="B738" s="7">
        <v>25750</v>
      </c>
      <c r="C738" s="8">
        <v>250</v>
      </c>
      <c r="D738" s="7">
        <v>5000</v>
      </c>
      <c r="E738" s="7">
        <f t="shared" si="394"/>
        <v>30750</v>
      </c>
      <c r="F738" s="56">
        <f t="shared" si="393"/>
        <v>42300</v>
      </c>
      <c r="G738" s="32">
        <v>450</v>
      </c>
      <c r="H738" s="7">
        <f t="shared" si="395"/>
        <v>11550</v>
      </c>
      <c r="I738" s="7">
        <f t="shared" si="396"/>
        <v>6550</v>
      </c>
      <c r="J738" s="40">
        <f t="shared" si="397"/>
        <v>1965</v>
      </c>
      <c r="K738" s="36">
        <f t="shared" si="398"/>
        <v>37715</v>
      </c>
      <c r="L738" s="44">
        <f t="shared" si="389"/>
        <v>4585</v>
      </c>
      <c r="M738" s="47">
        <f t="shared" si="390"/>
        <v>4257.5</v>
      </c>
      <c r="N738" s="53">
        <f t="shared" si="391"/>
        <v>40007.5</v>
      </c>
      <c r="O738" s="47">
        <f t="shared" si="392"/>
        <v>2292.5</v>
      </c>
    </row>
    <row r="739" spans="1:15" ht="15" customHeight="1" x14ac:dyDescent="0.2">
      <c r="A739" s="7">
        <v>6</v>
      </c>
      <c r="B739" s="7">
        <v>26000</v>
      </c>
      <c r="C739" s="8">
        <v>250</v>
      </c>
      <c r="D739" s="7">
        <v>5000</v>
      </c>
      <c r="E739" s="7">
        <f t="shared" si="394"/>
        <v>31000</v>
      </c>
      <c r="F739" s="56">
        <f t="shared" si="393"/>
        <v>42750</v>
      </c>
      <c r="G739" s="32">
        <v>450</v>
      </c>
      <c r="H739" s="7">
        <f t="shared" si="395"/>
        <v>11750</v>
      </c>
      <c r="I739" s="7">
        <f t="shared" si="396"/>
        <v>6750</v>
      </c>
      <c r="J739" s="40">
        <f t="shared" si="397"/>
        <v>2025</v>
      </c>
      <c r="K739" s="36">
        <f t="shared" si="398"/>
        <v>38025</v>
      </c>
      <c r="L739" s="44">
        <f t="shared" si="389"/>
        <v>4725</v>
      </c>
      <c r="M739" s="47">
        <f t="shared" si="390"/>
        <v>4387.5</v>
      </c>
      <c r="N739" s="53">
        <f t="shared" si="391"/>
        <v>40387.5</v>
      </c>
      <c r="O739" s="47">
        <f t="shared" si="392"/>
        <v>2362.5</v>
      </c>
    </row>
    <row r="740" spans="1:15" ht="15" customHeight="1" x14ac:dyDescent="0.2">
      <c r="A740" s="7">
        <v>7</v>
      </c>
      <c r="B740" s="7">
        <v>26250</v>
      </c>
      <c r="C740" s="8">
        <v>250</v>
      </c>
      <c r="D740" s="7">
        <v>5000</v>
      </c>
      <c r="E740" s="7">
        <f t="shared" si="394"/>
        <v>31250</v>
      </c>
      <c r="F740" s="56">
        <f t="shared" si="393"/>
        <v>43200</v>
      </c>
      <c r="G740" s="32">
        <v>450</v>
      </c>
      <c r="H740" s="7">
        <f t="shared" si="395"/>
        <v>11950</v>
      </c>
      <c r="I740" s="7">
        <f t="shared" si="396"/>
        <v>6950</v>
      </c>
      <c r="J740" s="40">
        <f t="shared" si="397"/>
        <v>2085</v>
      </c>
      <c r="K740" s="36">
        <f t="shared" si="398"/>
        <v>38335</v>
      </c>
      <c r="L740" s="44">
        <f t="shared" si="389"/>
        <v>4865</v>
      </c>
      <c r="M740" s="47">
        <f t="shared" si="390"/>
        <v>4517.5</v>
      </c>
      <c r="N740" s="53">
        <f t="shared" si="391"/>
        <v>40767.5</v>
      </c>
      <c r="O740" s="47">
        <f t="shared" si="392"/>
        <v>2432.5</v>
      </c>
    </row>
    <row r="741" spans="1:15" ht="15" customHeight="1" x14ac:dyDescent="0.2">
      <c r="A741" s="7">
        <v>8</v>
      </c>
      <c r="B741" s="7">
        <v>26500</v>
      </c>
      <c r="C741" s="8">
        <v>250</v>
      </c>
      <c r="D741" s="7">
        <v>5000</v>
      </c>
      <c r="E741" s="7">
        <f t="shared" si="394"/>
        <v>31500</v>
      </c>
      <c r="F741" s="56">
        <f t="shared" si="393"/>
        <v>43650</v>
      </c>
      <c r="G741" s="32">
        <v>450</v>
      </c>
      <c r="H741" s="7">
        <f t="shared" si="395"/>
        <v>12150</v>
      </c>
      <c r="I741" s="7">
        <f t="shared" si="396"/>
        <v>7150</v>
      </c>
      <c r="J741" s="40">
        <f t="shared" si="397"/>
        <v>2145</v>
      </c>
      <c r="K741" s="36">
        <f t="shared" si="398"/>
        <v>38645</v>
      </c>
      <c r="L741" s="44">
        <f t="shared" si="389"/>
        <v>5005</v>
      </c>
      <c r="M741" s="47">
        <f t="shared" si="390"/>
        <v>4647.5</v>
      </c>
      <c r="N741" s="53">
        <f t="shared" si="391"/>
        <v>41147.5</v>
      </c>
      <c r="O741" s="47">
        <f t="shared" si="392"/>
        <v>2502.5</v>
      </c>
    </row>
    <row r="742" spans="1:15" ht="15" customHeight="1" x14ac:dyDescent="0.2">
      <c r="A742" s="7">
        <v>9</v>
      </c>
      <c r="B742" s="7">
        <v>26750</v>
      </c>
      <c r="C742" s="8">
        <v>250</v>
      </c>
      <c r="D742" s="7">
        <v>5000</v>
      </c>
      <c r="E742" s="7">
        <f t="shared" si="394"/>
        <v>31750</v>
      </c>
      <c r="F742" s="56">
        <f t="shared" si="393"/>
        <v>44100</v>
      </c>
      <c r="G742" s="32">
        <v>450</v>
      </c>
      <c r="H742" s="7">
        <f t="shared" si="395"/>
        <v>12350</v>
      </c>
      <c r="I742" s="7">
        <f t="shared" si="396"/>
        <v>7350</v>
      </c>
      <c r="J742" s="40">
        <f t="shared" si="397"/>
        <v>2205</v>
      </c>
      <c r="K742" s="36">
        <f t="shared" si="398"/>
        <v>38955</v>
      </c>
      <c r="L742" s="44">
        <f t="shared" si="389"/>
        <v>5145</v>
      </c>
      <c r="M742" s="47">
        <f t="shared" si="390"/>
        <v>4777.5</v>
      </c>
      <c r="N742" s="53">
        <f t="shared" si="391"/>
        <v>41527.5</v>
      </c>
      <c r="O742" s="47">
        <f t="shared" si="392"/>
        <v>2572.5</v>
      </c>
    </row>
    <row r="743" spans="1:15" ht="15" customHeight="1" x14ac:dyDescent="0.2">
      <c r="A743" s="7">
        <v>10</v>
      </c>
      <c r="B743" s="7">
        <v>27000</v>
      </c>
      <c r="C743" s="8">
        <v>250</v>
      </c>
      <c r="D743" s="7">
        <v>5000</v>
      </c>
      <c r="E743" s="7">
        <f t="shared" si="394"/>
        <v>32000</v>
      </c>
      <c r="F743" s="56">
        <f t="shared" si="393"/>
        <v>44550</v>
      </c>
      <c r="G743" s="32">
        <v>450</v>
      </c>
      <c r="H743" s="7">
        <f t="shared" si="395"/>
        <v>12550</v>
      </c>
      <c r="I743" s="7">
        <f t="shared" si="396"/>
        <v>7550</v>
      </c>
      <c r="J743" s="40">
        <f t="shared" si="397"/>
        <v>2265</v>
      </c>
      <c r="K743" s="36">
        <f t="shared" si="398"/>
        <v>39265</v>
      </c>
      <c r="L743" s="44">
        <f t="shared" si="389"/>
        <v>5285</v>
      </c>
      <c r="M743" s="47">
        <f t="shared" si="390"/>
        <v>4907.5</v>
      </c>
      <c r="N743" s="53">
        <f t="shared" si="391"/>
        <v>41907.5</v>
      </c>
      <c r="O743" s="47">
        <f t="shared" si="392"/>
        <v>2642.5</v>
      </c>
    </row>
    <row r="744" spans="1:15" ht="15" customHeight="1" x14ac:dyDescent="0.2">
      <c r="A744" s="7">
        <v>11</v>
      </c>
      <c r="B744" s="7">
        <v>27250</v>
      </c>
      <c r="C744" s="8">
        <v>250</v>
      </c>
      <c r="D744" s="7">
        <v>5000</v>
      </c>
      <c r="E744" s="7">
        <f t="shared" si="394"/>
        <v>32250</v>
      </c>
      <c r="F744" s="56">
        <f t="shared" si="393"/>
        <v>45000</v>
      </c>
      <c r="G744" s="32">
        <v>450</v>
      </c>
      <c r="H744" s="7">
        <f t="shared" si="395"/>
        <v>12750</v>
      </c>
      <c r="I744" s="7">
        <f t="shared" si="396"/>
        <v>7750</v>
      </c>
      <c r="J744" s="40">
        <f t="shared" si="397"/>
        <v>2325</v>
      </c>
      <c r="K744" s="36">
        <f t="shared" si="398"/>
        <v>39575</v>
      </c>
      <c r="L744" s="44">
        <f t="shared" si="389"/>
        <v>5425</v>
      </c>
      <c r="M744" s="47">
        <f t="shared" si="390"/>
        <v>5037.5</v>
      </c>
      <c r="N744" s="53">
        <f t="shared" si="391"/>
        <v>42287.5</v>
      </c>
      <c r="O744" s="47">
        <f t="shared" si="392"/>
        <v>2712.5</v>
      </c>
    </row>
    <row r="745" spans="1:15" ht="15" customHeight="1" x14ac:dyDescent="0.2">
      <c r="A745" s="7">
        <v>12</v>
      </c>
      <c r="B745" s="7">
        <v>27500</v>
      </c>
      <c r="C745" s="8">
        <v>250</v>
      </c>
      <c r="D745" s="7">
        <v>5000</v>
      </c>
      <c r="E745" s="7">
        <f t="shared" si="394"/>
        <v>32500</v>
      </c>
      <c r="F745" s="56">
        <f t="shared" si="393"/>
        <v>45450</v>
      </c>
      <c r="G745" s="32">
        <v>450</v>
      </c>
      <c r="H745" s="7">
        <f t="shared" si="395"/>
        <v>12950</v>
      </c>
      <c r="I745" s="7">
        <f t="shared" si="396"/>
        <v>7950</v>
      </c>
      <c r="J745" s="40">
        <f t="shared" si="397"/>
        <v>2385</v>
      </c>
      <c r="K745" s="36">
        <f t="shared" si="398"/>
        <v>39885</v>
      </c>
      <c r="L745" s="44">
        <f t="shared" si="389"/>
        <v>5565</v>
      </c>
      <c r="M745" s="47">
        <f t="shared" si="390"/>
        <v>5167.5</v>
      </c>
      <c r="N745" s="53">
        <f t="shared" si="391"/>
        <v>42667.5</v>
      </c>
      <c r="O745" s="47">
        <f t="shared" si="392"/>
        <v>2782.5</v>
      </c>
    </row>
    <row r="746" spans="1:15" ht="15" customHeight="1" x14ac:dyDescent="0.2">
      <c r="A746" s="7">
        <v>13</v>
      </c>
      <c r="B746" s="7">
        <v>27750</v>
      </c>
      <c r="C746" s="8">
        <v>250</v>
      </c>
      <c r="D746" s="7">
        <v>5000</v>
      </c>
      <c r="E746" s="7">
        <f t="shared" si="394"/>
        <v>32750</v>
      </c>
      <c r="F746" s="56">
        <f t="shared" si="393"/>
        <v>45900</v>
      </c>
      <c r="G746" s="32">
        <v>450</v>
      </c>
      <c r="H746" s="7">
        <f t="shared" si="395"/>
        <v>13150</v>
      </c>
      <c r="I746" s="7">
        <f t="shared" si="396"/>
        <v>8150</v>
      </c>
      <c r="J746" s="40">
        <f t="shared" si="397"/>
        <v>2445</v>
      </c>
      <c r="K746" s="36">
        <f t="shared" si="398"/>
        <v>40195</v>
      </c>
      <c r="L746" s="44">
        <f t="shared" si="389"/>
        <v>5705</v>
      </c>
      <c r="M746" s="47">
        <f t="shared" si="390"/>
        <v>5297.5</v>
      </c>
      <c r="N746" s="53">
        <f t="shared" si="391"/>
        <v>43047.5</v>
      </c>
      <c r="O746" s="47">
        <f t="shared" si="392"/>
        <v>2852.5</v>
      </c>
    </row>
    <row r="747" spans="1:15" ht="15" customHeight="1" x14ac:dyDescent="0.2">
      <c r="A747" s="7">
        <v>14</v>
      </c>
      <c r="B747" s="7">
        <v>28000</v>
      </c>
      <c r="C747" s="8">
        <v>250</v>
      </c>
      <c r="D747" s="7">
        <v>5000</v>
      </c>
      <c r="E747" s="7">
        <f t="shared" si="394"/>
        <v>33000</v>
      </c>
      <c r="F747" s="56">
        <f t="shared" si="393"/>
        <v>46350</v>
      </c>
      <c r="G747" s="32">
        <v>450</v>
      </c>
      <c r="H747" s="7">
        <f t="shared" si="395"/>
        <v>13350</v>
      </c>
      <c r="I747" s="7">
        <f t="shared" si="396"/>
        <v>8350</v>
      </c>
      <c r="J747" s="40">
        <f t="shared" si="397"/>
        <v>2505</v>
      </c>
      <c r="K747" s="36">
        <f t="shared" si="398"/>
        <v>40505</v>
      </c>
      <c r="L747" s="44">
        <f t="shared" si="389"/>
        <v>5845</v>
      </c>
      <c r="M747" s="47">
        <f t="shared" si="390"/>
        <v>5427.5</v>
      </c>
      <c r="N747" s="53">
        <f t="shared" si="391"/>
        <v>43427.5</v>
      </c>
      <c r="O747" s="47">
        <f t="shared" si="392"/>
        <v>2922.5</v>
      </c>
    </row>
    <row r="748" spans="1:15" ht="15" customHeight="1" x14ac:dyDescent="0.2">
      <c r="A748" s="7">
        <v>15</v>
      </c>
      <c r="B748" s="7">
        <v>28250</v>
      </c>
      <c r="C748" s="8">
        <v>250</v>
      </c>
      <c r="D748" s="7">
        <v>5000</v>
      </c>
      <c r="E748" s="7">
        <f t="shared" si="394"/>
        <v>33250</v>
      </c>
      <c r="F748" s="56">
        <f t="shared" si="393"/>
        <v>46800</v>
      </c>
      <c r="G748" s="32">
        <v>450</v>
      </c>
      <c r="H748" s="7">
        <f t="shared" si="395"/>
        <v>13550</v>
      </c>
      <c r="I748" s="7">
        <f t="shared" si="396"/>
        <v>8550</v>
      </c>
      <c r="J748" s="40">
        <f t="shared" si="397"/>
        <v>2565</v>
      </c>
      <c r="K748" s="36">
        <f t="shared" si="398"/>
        <v>40815</v>
      </c>
      <c r="L748" s="44">
        <f t="shared" si="389"/>
        <v>5985</v>
      </c>
      <c r="M748" s="47">
        <f t="shared" si="390"/>
        <v>5557.5</v>
      </c>
      <c r="N748" s="53">
        <f t="shared" si="391"/>
        <v>43807.5</v>
      </c>
      <c r="O748" s="47">
        <f t="shared" si="392"/>
        <v>2992.5</v>
      </c>
    </row>
    <row r="749" spans="1:15" ht="15" customHeight="1" x14ac:dyDescent="0.2">
      <c r="A749" s="7">
        <v>16</v>
      </c>
      <c r="B749" s="7">
        <v>28500</v>
      </c>
      <c r="C749" s="8">
        <v>250</v>
      </c>
      <c r="D749" s="7">
        <v>5000</v>
      </c>
      <c r="E749" s="7">
        <f t="shared" si="394"/>
        <v>33500</v>
      </c>
      <c r="F749" s="56">
        <f t="shared" si="393"/>
        <v>47250</v>
      </c>
      <c r="G749" s="32">
        <v>450</v>
      </c>
      <c r="H749" s="7">
        <f t="shared" si="395"/>
        <v>13750</v>
      </c>
      <c r="I749" s="7">
        <f t="shared" si="396"/>
        <v>8750</v>
      </c>
      <c r="J749" s="40">
        <f t="shared" si="397"/>
        <v>2625</v>
      </c>
      <c r="K749" s="36">
        <f t="shared" si="398"/>
        <v>41125</v>
      </c>
      <c r="L749" s="44">
        <f t="shared" si="389"/>
        <v>6125</v>
      </c>
      <c r="M749" s="47">
        <f t="shared" si="390"/>
        <v>5687.5</v>
      </c>
      <c r="N749" s="53">
        <f t="shared" si="391"/>
        <v>44187.5</v>
      </c>
      <c r="O749" s="47">
        <f t="shared" si="392"/>
        <v>3062.5</v>
      </c>
    </row>
    <row r="750" spans="1:15" ht="15" customHeight="1" x14ac:dyDescent="0.2">
      <c r="A750" s="7">
        <v>17</v>
      </c>
      <c r="B750" s="7">
        <v>28750</v>
      </c>
      <c r="C750" s="8">
        <v>250</v>
      </c>
      <c r="D750" s="7">
        <v>5000</v>
      </c>
      <c r="E750" s="7">
        <f t="shared" si="394"/>
        <v>33750</v>
      </c>
      <c r="F750" s="56">
        <f t="shared" si="393"/>
        <v>47700</v>
      </c>
      <c r="G750" s="32">
        <v>450</v>
      </c>
      <c r="H750" s="7">
        <f t="shared" si="395"/>
        <v>13950</v>
      </c>
      <c r="I750" s="7">
        <f t="shared" si="396"/>
        <v>8950</v>
      </c>
      <c r="J750" s="40">
        <f t="shared" si="397"/>
        <v>2685</v>
      </c>
      <c r="K750" s="36">
        <f t="shared" si="398"/>
        <v>41435</v>
      </c>
      <c r="L750" s="44">
        <f t="shared" si="389"/>
        <v>6265</v>
      </c>
      <c r="M750" s="47">
        <f t="shared" si="390"/>
        <v>5817.5</v>
      </c>
      <c r="N750" s="53">
        <f t="shared" si="391"/>
        <v>44567.5</v>
      </c>
      <c r="O750" s="47">
        <f t="shared" si="392"/>
        <v>3132.5</v>
      </c>
    </row>
    <row r="751" spans="1:15" ht="15" customHeight="1" x14ac:dyDescent="0.2">
      <c r="A751" s="7">
        <v>18</v>
      </c>
      <c r="B751" s="7">
        <v>29000</v>
      </c>
      <c r="C751" s="8">
        <v>250</v>
      </c>
      <c r="D751" s="7">
        <v>5000</v>
      </c>
      <c r="E751" s="7">
        <f t="shared" si="394"/>
        <v>34000</v>
      </c>
      <c r="F751" s="56">
        <f t="shared" si="393"/>
        <v>48150</v>
      </c>
      <c r="G751" s="32">
        <v>450</v>
      </c>
      <c r="H751" s="7">
        <f t="shared" si="395"/>
        <v>14150</v>
      </c>
      <c r="I751" s="7">
        <f t="shared" si="396"/>
        <v>9150</v>
      </c>
      <c r="J751" s="40">
        <f t="shared" si="397"/>
        <v>2745</v>
      </c>
      <c r="K751" s="36">
        <f t="shared" si="398"/>
        <v>41745</v>
      </c>
      <c r="L751" s="44">
        <f t="shared" si="389"/>
        <v>6405</v>
      </c>
      <c r="M751" s="47">
        <f t="shared" si="390"/>
        <v>5947.5</v>
      </c>
      <c r="N751" s="53">
        <f t="shared" si="391"/>
        <v>44947.5</v>
      </c>
      <c r="O751" s="47">
        <f t="shared" si="392"/>
        <v>3202.5</v>
      </c>
    </row>
    <row r="752" spans="1:15" ht="15" customHeight="1" x14ac:dyDescent="0.2">
      <c r="A752" s="7">
        <v>19</v>
      </c>
      <c r="B752" s="7">
        <v>29250</v>
      </c>
      <c r="C752" s="8">
        <v>250</v>
      </c>
      <c r="D752" s="7">
        <v>5000</v>
      </c>
      <c r="E752" s="7">
        <f t="shared" si="394"/>
        <v>34250</v>
      </c>
      <c r="F752" s="56">
        <f t="shared" si="393"/>
        <v>48600</v>
      </c>
      <c r="G752" s="32">
        <v>450</v>
      </c>
      <c r="H752" s="7">
        <f t="shared" si="395"/>
        <v>14350</v>
      </c>
      <c r="I752" s="7">
        <f t="shared" si="396"/>
        <v>9350</v>
      </c>
      <c r="J752" s="40">
        <f t="shared" si="397"/>
        <v>2805</v>
      </c>
      <c r="K752" s="36">
        <f t="shared" si="398"/>
        <v>42055</v>
      </c>
      <c r="L752" s="44">
        <f t="shared" si="389"/>
        <v>6545</v>
      </c>
      <c r="M752" s="47">
        <f t="shared" si="390"/>
        <v>6077.5</v>
      </c>
      <c r="N752" s="53">
        <f t="shared" si="391"/>
        <v>45327.5</v>
      </c>
      <c r="O752" s="47">
        <f t="shared" si="392"/>
        <v>3272.5</v>
      </c>
    </row>
    <row r="753" spans="1:15" ht="15" customHeight="1" x14ac:dyDescent="0.2">
      <c r="A753" s="7">
        <v>20</v>
      </c>
      <c r="B753" s="7">
        <v>29500</v>
      </c>
      <c r="C753" s="8">
        <v>250</v>
      </c>
      <c r="D753" s="7">
        <v>5000</v>
      </c>
      <c r="E753" s="7">
        <f t="shared" ref="E753:E756" si="399">B753+D753</f>
        <v>34500</v>
      </c>
      <c r="F753" s="56">
        <f t="shared" si="393"/>
        <v>49050</v>
      </c>
      <c r="G753" s="32">
        <v>450</v>
      </c>
      <c r="H753" s="7">
        <f t="shared" ref="H753:H756" si="400">F753-E753</f>
        <v>14550</v>
      </c>
      <c r="I753" s="7">
        <f t="shared" ref="I753:I756" si="401">H753-5000</f>
        <v>9550</v>
      </c>
      <c r="J753" s="40">
        <f t="shared" ref="J753:J756" si="402">I753*30%</f>
        <v>2865</v>
      </c>
      <c r="K753" s="36">
        <f t="shared" ref="K753:K756" si="403">E753+5000+J753</f>
        <v>42365</v>
      </c>
      <c r="L753" s="44">
        <f t="shared" si="389"/>
        <v>6685</v>
      </c>
      <c r="M753" s="47">
        <f t="shared" si="390"/>
        <v>6207.5</v>
      </c>
      <c r="N753" s="53">
        <f t="shared" si="391"/>
        <v>45707.5</v>
      </c>
      <c r="O753" s="47">
        <f t="shared" si="392"/>
        <v>3342.5</v>
      </c>
    </row>
    <row r="754" spans="1:15" ht="15" customHeight="1" x14ac:dyDescent="0.2">
      <c r="A754" s="7">
        <v>21</v>
      </c>
      <c r="B754" s="7">
        <v>29750</v>
      </c>
      <c r="C754" s="8">
        <v>250</v>
      </c>
      <c r="D754" s="7">
        <v>5000</v>
      </c>
      <c r="E754" s="7">
        <f t="shared" si="399"/>
        <v>34750</v>
      </c>
      <c r="F754" s="56">
        <f t="shared" si="393"/>
        <v>49500</v>
      </c>
      <c r="G754" s="32">
        <v>450</v>
      </c>
      <c r="H754" s="7">
        <f t="shared" si="400"/>
        <v>14750</v>
      </c>
      <c r="I754" s="7">
        <f t="shared" si="401"/>
        <v>9750</v>
      </c>
      <c r="J754" s="40">
        <f t="shared" si="402"/>
        <v>2925</v>
      </c>
      <c r="K754" s="36">
        <f t="shared" si="403"/>
        <v>42675</v>
      </c>
      <c r="L754" s="44">
        <f t="shared" si="389"/>
        <v>6825</v>
      </c>
      <c r="M754" s="47">
        <f t="shared" si="390"/>
        <v>6337.5</v>
      </c>
      <c r="N754" s="53">
        <f t="shared" si="391"/>
        <v>46087.5</v>
      </c>
      <c r="O754" s="47">
        <f t="shared" si="392"/>
        <v>3412.5</v>
      </c>
    </row>
    <row r="755" spans="1:15" ht="15" customHeight="1" x14ac:dyDescent="0.2">
      <c r="A755" s="7">
        <v>22</v>
      </c>
      <c r="B755" s="7">
        <v>30000</v>
      </c>
      <c r="C755" s="8">
        <v>250</v>
      </c>
      <c r="D755" s="7">
        <v>5000</v>
      </c>
      <c r="E755" s="7">
        <f t="shared" si="399"/>
        <v>35000</v>
      </c>
      <c r="F755" s="56">
        <f t="shared" si="393"/>
        <v>49950</v>
      </c>
      <c r="G755" s="32">
        <v>450</v>
      </c>
      <c r="H755" s="7">
        <f t="shared" si="400"/>
        <v>14950</v>
      </c>
      <c r="I755" s="7">
        <f t="shared" si="401"/>
        <v>9950</v>
      </c>
      <c r="J755" s="40">
        <f t="shared" si="402"/>
        <v>2985</v>
      </c>
      <c r="K755" s="36">
        <f t="shared" si="403"/>
        <v>42985</v>
      </c>
      <c r="L755" s="44">
        <f t="shared" si="389"/>
        <v>6965</v>
      </c>
      <c r="M755" s="47">
        <f t="shared" si="390"/>
        <v>6467.5</v>
      </c>
      <c r="N755" s="53">
        <f t="shared" si="391"/>
        <v>46467.5</v>
      </c>
      <c r="O755" s="47">
        <f t="shared" si="392"/>
        <v>3482.5</v>
      </c>
    </row>
    <row r="756" spans="1:15" ht="15" customHeight="1" x14ac:dyDescent="0.2">
      <c r="A756" s="7">
        <v>23</v>
      </c>
      <c r="B756" s="7">
        <v>30250</v>
      </c>
      <c r="C756" s="8">
        <v>250</v>
      </c>
      <c r="D756" s="7">
        <v>5000</v>
      </c>
      <c r="E756" s="7">
        <f t="shared" si="399"/>
        <v>35250</v>
      </c>
      <c r="F756" s="56">
        <f t="shared" si="393"/>
        <v>50400</v>
      </c>
      <c r="G756" s="32">
        <v>450</v>
      </c>
      <c r="H756" s="7">
        <f t="shared" si="400"/>
        <v>15150</v>
      </c>
      <c r="I756" s="7">
        <f t="shared" si="401"/>
        <v>10150</v>
      </c>
      <c r="J756" s="40">
        <f t="shared" si="402"/>
        <v>3045</v>
      </c>
      <c r="K756" s="36">
        <f t="shared" si="403"/>
        <v>43295</v>
      </c>
      <c r="L756" s="44">
        <f t="shared" si="389"/>
        <v>7105</v>
      </c>
      <c r="M756" s="47">
        <f t="shared" si="390"/>
        <v>6597.5</v>
      </c>
      <c r="N756" s="53">
        <f t="shared" si="391"/>
        <v>46847.5</v>
      </c>
      <c r="O756" s="47">
        <f t="shared" si="392"/>
        <v>3552.5</v>
      </c>
    </row>
    <row r="757" spans="1:15" ht="15" customHeight="1" x14ac:dyDescent="0.2"/>
    <row r="758" spans="1:15" ht="15" customHeight="1" x14ac:dyDescent="0.2"/>
    <row r="759" spans="1:15" ht="15" customHeight="1" x14ac:dyDescent="0.2"/>
    <row r="760" spans="1:15" ht="15" customHeight="1" x14ac:dyDescent="0.2"/>
    <row r="761" spans="1:15" ht="15" customHeight="1" x14ac:dyDescent="0.2"/>
    <row r="762" spans="1:15" ht="15" customHeight="1" x14ac:dyDescent="0.2"/>
    <row r="763" spans="1:15" ht="15" customHeight="1" x14ac:dyDescent="0.2"/>
    <row r="764" spans="1:15" ht="15" customHeight="1" x14ac:dyDescent="0.2"/>
    <row r="765" spans="1:15" ht="15" customHeight="1" x14ac:dyDescent="0.2"/>
    <row r="766" spans="1:15" ht="15" customHeight="1" x14ac:dyDescent="0.2"/>
    <row r="767" spans="1:15" ht="15" customHeight="1" x14ac:dyDescent="0.2"/>
    <row r="768" spans="1:15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</sheetData>
  <pageMargins left="0.7" right="0.7" top="0.75" bottom="0.75" header="0.3" footer="0.3"/>
  <pageSetup paperSize="9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744"/>
  <sheetViews>
    <sheetView workbookViewId="0"/>
  </sheetViews>
  <sheetFormatPr defaultColWidth="9.140625" defaultRowHeight="12.75" x14ac:dyDescent="0.2"/>
  <cols>
    <col min="1" max="1" width="19" style="16" customWidth="1"/>
    <col min="2" max="2" width="22.42578125" style="15" customWidth="1"/>
    <col min="3" max="3" width="19.85546875" style="9" hidden="1" customWidth="1"/>
    <col min="4" max="4" width="21.140625" style="16" hidden="1" customWidth="1"/>
    <col min="5" max="8" width="23.5703125" style="16" hidden="1" customWidth="1"/>
    <col min="9" max="10" width="0.140625" style="16" hidden="1" customWidth="1"/>
    <col min="11" max="13" width="23.5703125" style="16" hidden="1" customWidth="1"/>
    <col min="14" max="14" width="0.140625" style="16" hidden="1" customWidth="1"/>
    <col min="15" max="19" width="23.5703125" style="16" hidden="1" customWidth="1"/>
    <col min="20" max="20" width="22.5703125" style="16" bestFit="1" customWidth="1"/>
    <col min="21" max="16384" width="9.140625" style="16"/>
  </cols>
  <sheetData>
    <row r="2" spans="1:20" ht="15" customHeight="1" x14ac:dyDescent="0.2">
      <c r="A2" s="1" t="s">
        <v>9</v>
      </c>
      <c r="B2" s="2" t="s">
        <v>10</v>
      </c>
      <c r="C2" s="3"/>
      <c r="D2" s="22" t="s">
        <v>53</v>
      </c>
    </row>
    <row r="3" spans="1:20" ht="15" customHeight="1" x14ac:dyDescent="0.25">
      <c r="A3" s="4" t="s">
        <v>2</v>
      </c>
      <c r="B3" s="5" t="s">
        <v>95</v>
      </c>
      <c r="C3" s="6" t="s">
        <v>4</v>
      </c>
      <c r="D3" s="6" t="s">
        <v>54</v>
      </c>
      <c r="E3" s="23" t="s">
        <v>55</v>
      </c>
      <c r="F3" s="23" t="s">
        <v>56</v>
      </c>
      <c r="G3" s="23" t="s">
        <v>7</v>
      </c>
      <c r="H3" s="4" t="s">
        <v>57</v>
      </c>
      <c r="I3" s="23" t="s">
        <v>58</v>
      </c>
      <c r="J3" s="23" t="s">
        <v>59</v>
      </c>
      <c r="K3" s="23"/>
      <c r="L3" s="23" t="s">
        <v>61</v>
      </c>
      <c r="M3" s="23" t="s">
        <v>62</v>
      </c>
      <c r="N3" s="23"/>
      <c r="O3" s="23"/>
      <c r="P3" s="23" t="s">
        <v>63</v>
      </c>
      <c r="Q3" s="23"/>
      <c r="R3" s="23" t="s">
        <v>64</v>
      </c>
      <c r="S3" s="23" t="s">
        <v>65</v>
      </c>
      <c r="T3" s="24" t="s">
        <v>60</v>
      </c>
    </row>
    <row r="4" spans="1:20" ht="15" customHeight="1" x14ac:dyDescent="0.2">
      <c r="A4" s="7">
        <v>1</v>
      </c>
      <c r="B4" s="7">
        <v>98215</v>
      </c>
      <c r="C4" s="17">
        <v>2700</v>
      </c>
      <c r="D4" s="7">
        <v>5000</v>
      </c>
      <c r="E4" s="7">
        <f>B4+D4</f>
        <v>103215</v>
      </c>
      <c r="F4" s="7">
        <v>173000</v>
      </c>
      <c r="G4" s="7">
        <f>F4-E4</f>
        <v>69785</v>
      </c>
      <c r="H4" s="7">
        <f>G4-5000</f>
        <v>64785</v>
      </c>
      <c r="I4" s="25">
        <f>H4*30%</f>
        <v>19435.5</v>
      </c>
      <c r="J4" s="25" t="e">
        <f>#REF!-E4</f>
        <v>#REF!</v>
      </c>
      <c r="K4" s="25"/>
      <c r="L4" s="25">
        <f t="shared" ref="L4:L16" si="0">H4*35%</f>
        <v>22674.75</v>
      </c>
      <c r="M4" s="25" t="e">
        <f>#REF!+L4</f>
        <v>#REF!</v>
      </c>
      <c r="N4" s="25"/>
      <c r="O4" s="25"/>
      <c r="P4" s="25">
        <f t="shared" ref="P4:P16" si="1">H4*35%</f>
        <v>22674.75</v>
      </c>
      <c r="Q4" s="25"/>
      <c r="R4" s="25" t="e">
        <f>M4+P4</f>
        <v>#REF!</v>
      </c>
      <c r="S4" s="25" t="e">
        <f>((#REF!-B4)/B4)*100</f>
        <v>#REF!</v>
      </c>
      <c r="T4" s="28">
        <v>127651</v>
      </c>
    </row>
    <row r="5" spans="1:20" ht="15" customHeight="1" x14ac:dyDescent="0.2">
      <c r="A5" s="7">
        <v>2</v>
      </c>
      <c r="B5" s="7">
        <v>100915</v>
      </c>
      <c r="C5" s="17">
        <v>2700</v>
      </c>
      <c r="D5" s="7">
        <v>5000</v>
      </c>
      <c r="E5" s="7">
        <f t="shared" ref="E5:E16" si="2">B5+D5</f>
        <v>105915</v>
      </c>
      <c r="F5" s="7">
        <f>F4+4850</f>
        <v>177850</v>
      </c>
      <c r="G5" s="7">
        <f t="shared" ref="G5:G16" si="3">F5-E5</f>
        <v>71935</v>
      </c>
      <c r="H5" s="7">
        <f t="shared" ref="H5:H16" si="4">G5-5000</f>
        <v>66935</v>
      </c>
      <c r="I5" s="25">
        <f t="shared" ref="I5:I16" si="5">H5*30%</f>
        <v>20080.5</v>
      </c>
      <c r="J5" s="25" t="e">
        <f>#REF!-E5</f>
        <v>#REF!</v>
      </c>
      <c r="K5" s="25"/>
      <c r="L5" s="25">
        <f t="shared" si="0"/>
        <v>23427.25</v>
      </c>
      <c r="M5" s="25" t="e">
        <f>#REF!+L5</f>
        <v>#REF!</v>
      </c>
      <c r="N5" s="25"/>
      <c r="O5" s="25"/>
      <c r="P5" s="25">
        <f t="shared" si="1"/>
        <v>23427.25</v>
      </c>
      <c r="Q5" s="25"/>
      <c r="R5" s="25" t="e">
        <f t="shared" ref="R5:R16" si="6">M5+P5</f>
        <v>#REF!</v>
      </c>
      <c r="S5" s="25" t="e">
        <f>((#REF!-B5)/B5)*100</f>
        <v>#REF!</v>
      </c>
      <c r="T5" s="28">
        <v>130996</v>
      </c>
    </row>
    <row r="6" spans="1:20" ht="15" customHeight="1" x14ac:dyDescent="0.2">
      <c r="A6" s="7">
        <v>3</v>
      </c>
      <c r="B6" s="7">
        <v>103615</v>
      </c>
      <c r="C6" s="17">
        <v>2700</v>
      </c>
      <c r="D6" s="7">
        <v>5000</v>
      </c>
      <c r="E6" s="7">
        <f t="shared" si="2"/>
        <v>108615</v>
      </c>
      <c r="F6" s="7">
        <f t="shared" ref="F6:F16" si="7">F5+4850</f>
        <v>182700</v>
      </c>
      <c r="G6" s="7">
        <f t="shared" si="3"/>
        <v>74085</v>
      </c>
      <c r="H6" s="7">
        <f t="shared" si="4"/>
        <v>69085</v>
      </c>
      <c r="I6" s="25">
        <f t="shared" si="5"/>
        <v>20725.5</v>
      </c>
      <c r="J6" s="25" t="e">
        <f>#REF!-E6</f>
        <v>#REF!</v>
      </c>
      <c r="K6" s="25"/>
      <c r="L6" s="25">
        <f t="shared" si="0"/>
        <v>24179.75</v>
      </c>
      <c r="M6" s="25" t="e">
        <f>#REF!+L6</f>
        <v>#REF!</v>
      </c>
      <c r="N6" s="25"/>
      <c r="O6" s="25"/>
      <c r="P6" s="25">
        <f t="shared" si="1"/>
        <v>24179.75</v>
      </c>
      <c r="Q6" s="25"/>
      <c r="R6" s="25" t="e">
        <f t="shared" si="6"/>
        <v>#REF!</v>
      </c>
      <c r="S6" s="25" t="e">
        <f>((#REF!-B6)/B6)*100</f>
        <v>#REF!</v>
      </c>
      <c r="T6" s="28">
        <v>134341</v>
      </c>
    </row>
    <row r="7" spans="1:20" ht="15" customHeight="1" x14ac:dyDescent="0.2">
      <c r="A7" s="7">
        <v>4</v>
      </c>
      <c r="B7" s="7">
        <v>106315</v>
      </c>
      <c r="C7" s="17">
        <v>2700</v>
      </c>
      <c r="D7" s="7">
        <v>5000</v>
      </c>
      <c r="E7" s="7">
        <f t="shared" si="2"/>
        <v>111315</v>
      </c>
      <c r="F7" s="7">
        <f t="shared" si="7"/>
        <v>187550</v>
      </c>
      <c r="G7" s="7">
        <f t="shared" si="3"/>
        <v>76235</v>
      </c>
      <c r="H7" s="7">
        <f t="shared" si="4"/>
        <v>71235</v>
      </c>
      <c r="I7" s="25">
        <f t="shared" si="5"/>
        <v>21370.5</v>
      </c>
      <c r="J7" s="25" t="e">
        <f>#REF!-E7</f>
        <v>#REF!</v>
      </c>
      <c r="K7" s="25"/>
      <c r="L7" s="25">
        <f t="shared" si="0"/>
        <v>24932.25</v>
      </c>
      <c r="M7" s="25" t="e">
        <f>#REF!+L7</f>
        <v>#REF!</v>
      </c>
      <c r="N7" s="25"/>
      <c r="O7" s="25"/>
      <c r="P7" s="25">
        <f t="shared" si="1"/>
        <v>24932.25</v>
      </c>
      <c r="Q7" s="25"/>
      <c r="R7" s="25" t="e">
        <f t="shared" si="6"/>
        <v>#REF!</v>
      </c>
      <c r="S7" s="25" t="e">
        <f>((#REF!-B7)/B7)*100</f>
        <v>#REF!</v>
      </c>
      <c r="T7" s="28">
        <v>137686</v>
      </c>
    </row>
    <row r="8" spans="1:20" ht="15" customHeight="1" x14ac:dyDescent="0.2">
      <c r="A8" s="7">
        <v>5</v>
      </c>
      <c r="B8" s="7">
        <v>109015</v>
      </c>
      <c r="C8" s="17">
        <v>2700</v>
      </c>
      <c r="D8" s="7">
        <v>5000</v>
      </c>
      <c r="E8" s="7">
        <f t="shared" si="2"/>
        <v>114015</v>
      </c>
      <c r="F8" s="7">
        <f t="shared" si="7"/>
        <v>192400</v>
      </c>
      <c r="G8" s="7">
        <f t="shared" si="3"/>
        <v>78385</v>
      </c>
      <c r="H8" s="7">
        <f t="shared" si="4"/>
        <v>73385</v>
      </c>
      <c r="I8" s="25">
        <f t="shared" si="5"/>
        <v>22015.5</v>
      </c>
      <c r="J8" s="25" t="e">
        <f>#REF!-E8</f>
        <v>#REF!</v>
      </c>
      <c r="K8" s="25"/>
      <c r="L8" s="25">
        <f t="shared" si="0"/>
        <v>25684.75</v>
      </c>
      <c r="M8" s="25" t="e">
        <f>#REF!+L8</f>
        <v>#REF!</v>
      </c>
      <c r="N8" s="25"/>
      <c r="O8" s="25"/>
      <c r="P8" s="25">
        <f t="shared" si="1"/>
        <v>25684.75</v>
      </c>
      <c r="Q8" s="25"/>
      <c r="R8" s="25" t="e">
        <f t="shared" si="6"/>
        <v>#REF!</v>
      </c>
      <c r="S8" s="25" t="e">
        <f>((#REF!-B8)/B8)*100</f>
        <v>#REF!</v>
      </c>
      <c r="T8" s="28">
        <v>141031</v>
      </c>
    </row>
    <row r="9" spans="1:20" ht="15" customHeight="1" x14ac:dyDescent="0.2">
      <c r="A9" s="7">
        <v>6</v>
      </c>
      <c r="B9" s="7">
        <v>111715</v>
      </c>
      <c r="C9" s="17">
        <v>2700</v>
      </c>
      <c r="D9" s="7">
        <v>5000</v>
      </c>
      <c r="E9" s="7">
        <f t="shared" si="2"/>
        <v>116715</v>
      </c>
      <c r="F9" s="7">
        <f t="shared" si="7"/>
        <v>197250</v>
      </c>
      <c r="G9" s="7">
        <f t="shared" si="3"/>
        <v>80535</v>
      </c>
      <c r="H9" s="7">
        <f t="shared" si="4"/>
        <v>75535</v>
      </c>
      <c r="I9" s="25">
        <f t="shared" si="5"/>
        <v>22660.5</v>
      </c>
      <c r="J9" s="25" t="e">
        <f>#REF!-E9</f>
        <v>#REF!</v>
      </c>
      <c r="K9" s="25"/>
      <c r="L9" s="25">
        <f t="shared" si="0"/>
        <v>26437.25</v>
      </c>
      <c r="M9" s="25" t="e">
        <f>#REF!+L9</f>
        <v>#REF!</v>
      </c>
      <c r="N9" s="25"/>
      <c r="O9" s="25"/>
      <c r="P9" s="25">
        <f t="shared" si="1"/>
        <v>26437.25</v>
      </c>
      <c r="Q9" s="25"/>
      <c r="R9" s="25" t="e">
        <f t="shared" si="6"/>
        <v>#REF!</v>
      </c>
      <c r="S9" s="25" t="e">
        <f>((#REF!-B9)/B9)*100</f>
        <v>#REF!</v>
      </c>
      <c r="T9" s="28">
        <v>144376</v>
      </c>
    </row>
    <row r="10" spans="1:20" ht="15" customHeight="1" x14ac:dyDescent="0.2">
      <c r="A10" s="7">
        <v>7</v>
      </c>
      <c r="B10" s="7">
        <v>114415</v>
      </c>
      <c r="C10" s="17">
        <v>2700</v>
      </c>
      <c r="D10" s="7">
        <v>5000</v>
      </c>
      <c r="E10" s="7">
        <f t="shared" si="2"/>
        <v>119415</v>
      </c>
      <c r="F10" s="7">
        <f t="shared" si="7"/>
        <v>202100</v>
      </c>
      <c r="G10" s="7">
        <f t="shared" si="3"/>
        <v>82685</v>
      </c>
      <c r="H10" s="7">
        <f t="shared" si="4"/>
        <v>77685</v>
      </c>
      <c r="I10" s="25">
        <f t="shared" si="5"/>
        <v>23305.5</v>
      </c>
      <c r="J10" s="25" t="e">
        <f>#REF!-E10</f>
        <v>#REF!</v>
      </c>
      <c r="K10" s="25"/>
      <c r="L10" s="25">
        <f t="shared" si="0"/>
        <v>27189.75</v>
      </c>
      <c r="M10" s="25" t="e">
        <f>#REF!+L10</f>
        <v>#REF!</v>
      </c>
      <c r="N10" s="25"/>
      <c r="O10" s="25"/>
      <c r="P10" s="25">
        <f t="shared" si="1"/>
        <v>27189.75</v>
      </c>
      <c r="Q10" s="25"/>
      <c r="R10" s="25" t="e">
        <f t="shared" si="6"/>
        <v>#REF!</v>
      </c>
      <c r="S10" s="25" t="e">
        <f>((#REF!-B10)/B10)*100</f>
        <v>#REF!</v>
      </c>
      <c r="T10" s="28">
        <v>147721</v>
      </c>
    </row>
    <row r="11" spans="1:20" ht="15" customHeight="1" x14ac:dyDescent="0.2">
      <c r="A11" s="7">
        <v>8</v>
      </c>
      <c r="B11" s="7">
        <v>117115</v>
      </c>
      <c r="C11" s="17">
        <v>2700</v>
      </c>
      <c r="D11" s="7">
        <v>5000</v>
      </c>
      <c r="E11" s="7">
        <f t="shared" si="2"/>
        <v>122115</v>
      </c>
      <c r="F11" s="7">
        <f t="shared" si="7"/>
        <v>206950</v>
      </c>
      <c r="G11" s="7">
        <f t="shared" si="3"/>
        <v>84835</v>
      </c>
      <c r="H11" s="7">
        <f t="shared" si="4"/>
        <v>79835</v>
      </c>
      <c r="I11" s="25">
        <f t="shared" si="5"/>
        <v>23950.5</v>
      </c>
      <c r="J11" s="25" t="e">
        <f>#REF!-E11</f>
        <v>#REF!</v>
      </c>
      <c r="K11" s="25"/>
      <c r="L11" s="25">
        <f t="shared" si="0"/>
        <v>27942.25</v>
      </c>
      <c r="M11" s="25" t="e">
        <f>#REF!+L11</f>
        <v>#REF!</v>
      </c>
      <c r="N11" s="25"/>
      <c r="O11" s="25"/>
      <c r="P11" s="25">
        <f t="shared" si="1"/>
        <v>27942.25</v>
      </c>
      <c r="Q11" s="25"/>
      <c r="R11" s="25" t="e">
        <f t="shared" si="6"/>
        <v>#REF!</v>
      </c>
      <c r="S11" s="25" t="e">
        <f>((#REF!-B11)/B11)*100</f>
        <v>#REF!</v>
      </c>
      <c r="T11" s="28">
        <v>151066</v>
      </c>
    </row>
    <row r="12" spans="1:20" ht="15" customHeight="1" x14ac:dyDescent="0.2">
      <c r="A12" s="7">
        <v>9</v>
      </c>
      <c r="B12" s="7">
        <v>119815</v>
      </c>
      <c r="C12" s="17">
        <v>2700</v>
      </c>
      <c r="D12" s="7">
        <v>5000</v>
      </c>
      <c r="E12" s="7">
        <f t="shared" si="2"/>
        <v>124815</v>
      </c>
      <c r="F12" s="7">
        <f t="shared" si="7"/>
        <v>211800</v>
      </c>
      <c r="G12" s="7">
        <f t="shared" si="3"/>
        <v>86985</v>
      </c>
      <c r="H12" s="7">
        <f t="shared" si="4"/>
        <v>81985</v>
      </c>
      <c r="I12" s="25">
        <f t="shared" si="5"/>
        <v>24595.5</v>
      </c>
      <c r="J12" s="25" t="e">
        <f>#REF!-E12</f>
        <v>#REF!</v>
      </c>
      <c r="K12" s="25"/>
      <c r="L12" s="25">
        <f t="shared" si="0"/>
        <v>28694.749999999996</v>
      </c>
      <c r="M12" s="25" t="e">
        <f>#REF!+L12</f>
        <v>#REF!</v>
      </c>
      <c r="N12" s="25"/>
      <c r="O12" s="25"/>
      <c r="P12" s="25">
        <f t="shared" si="1"/>
        <v>28694.749999999996</v>
      </c>
      <c r="Q12" s="25"/>
      <c r="R12" s="25" t="e">
        <f t="shared" si="6"/>
        <v>#REF!</v>
      </c>
      <c r="S12" s="25" t="e">
        <f>((#REF!-B12)/B12)*100</f>
        <v>#REF!</v>
      </c>
      <c r="T12" s="28">
        <v>154411</v>
      </c>
    </row>
    <row r="13" spans="1:20" ht="15" customHeight="1" x14ac:dyDescent="0.2">
      <c r="A13" s="7">
        <v>10</v>
      </c>
      <c r="B13" s="7">
        <v>122515</v>
      </c>
      <c r="C13" s="17">
        <v>2700</v>
      </c>
      <c r="D13" s="7">
        <v>5000</v>
      </c>
      <c r="E13" s="7">
        <f t="shared" si="2"/>
        <v>127515</v>
      </c>
      <c r="F13" s="7">
        <f t="shared" si="7"/>
        <v>216650</v>
      </c>
      <c r="G13" s="7">
        <f t="shared" si="3"/>
        <v>89135</v>
      </c>
      <c r="H13" s="7">
        <f t="shared" si="4"/>
        <v>84135</v>
      </c>
      <c r="I13" s="25">
        <f t="shared" si="5"/>
        <v>25240.5</v>
      </c>
      <c r="J13" s="25" t="e">
        <f>#REF!-E13</f>
        <v>#REF!</v>
      </c>
      <c r="K13" s="25"/>
      <c r="L13" s="25">
        <f t="shared" si="0"/>
        <v>29447.249999999996</v>
      </c>
      <c r="M13" s="25" t="e">
        <f>#REF!+L13</f>
        <v>#REF!</v>
      </c>
      <c r="N13" s="25"/>
      <c r="O13" s="25"/>
      <c r="P13" s="25">
        <f t="shared" si="1"/>
        <v>29447.249999999996</v>
      </c>
      <c r="Q13" s="25"/>
      <c r="R13" s="25" t="e">
        <f t="shared" si="6"/>
        <v>#REF!</v>
      </c>
      <c r="S13" s="25" t="e">
        <f>((#REF!-B13)/B13)*100</f>
        <v>#REF!</v>
      </c>
      <c r="T13" s="28">
        <v>157756</v>
      </c>
    </row>
    <row r="14" spans="1:20" ht="15" customHeight="1" x14ac:dyDescent="0.2">
      <c r="A14" s="7">
        <v>11</v>
      </c>
      <c r="B14" s="7">
        <v>125215</v>
      </c>
      <c r="C14" s="17">
        <v>2700</v>
      </c>
      <c r="D14" s="7">
        <v>5000</v>
      </c>
      <c r="E14" s="7">
        <f t="shared" si="2"/>
        <v>130215</v>
      </c>
      <c r="F14" s="7">
        <f t="shared" si="7"/>
        <v>221500</v>
      </c>
      <c r="G14" s="7">
        <f t="shared" si="3"/>
        <v>91285</v>
      </c>
      <c r="H14" s="7">
        <f t="shared" si="4"/>
        <v>86285</v>
      </c>
      <c r="I14" s="25">
        <f t="shared" si="5"/>
        <v>25885.5</v>
      </c>
      <c r="J14" s="25" t="e">
        <f>#REF!-E14</f>
        <v>#REF!</v>
      </c>
      <c r="K14" s="25"/>
      <c r="L14" s="25">
        <f t="shared" si="0"/>
        <v>30199.749999999996</v>
      </c>
      <c r="M14" s="25" t="e">
        <f>#REF!+L14</f>
        <v>#REF!</v>
      </c>
      <c r="N14" s="25"/>
      <c r="O14" s="25"/>
      <c r="P14" s="25">
        <f t="shared" si="1"/>
        <v>30199.749999999996</v>
      </c>
      <c r="Q14" s="25"/>
      <c r="R14" s="25" t="e">
        <f t="shared" si="6"/>
        <v>#REF!</v>
      </c>
      <c r="S14" s="25" t="e">
        <f>((#REF!-B14)/B14)*100</f>
        <v>#REF!</v>
      </c>
      <c r="T14" s="28">
        <v>161101</v>
      </c>
    </row>
    <row r="15" spans="1:20" ht="15" customHeight="1" x14ac:dyDescent="0.2">
      <c r="A15" s="7">
        <v>12</v>
      </c>
      <c r="B15" s="7">
        <v>127915</v>
      </c>
      <c r="C15" s="17">
        <v>2700</v>
      </c>
      <c r="D15" s="7">
        <v>5000</v>
      </c>
      <c r="E15" s="7">
        <f t="shared" si="2"/>
        <v>132915</v>
      </c>
      <c r="F15" s="7">
        <f t="shared" si="7"/>
        <v>226350</v>
      </c>
      <c r="G15" s="7">
        <f t="shared" si="3"/>
        <v>93435</v>
      </c>
      <c r="H15" s="7">
        <f t="shared" si="4"/>
        <v>88435</v>
      </c>
      <c r="I15" s="25">
        <f t="shared" si="5"/>
        <v>26530.5</v>
      </c>
      <c r="J15" s="25" t="e">
        <f>#REF!-E15</f>
        <v>#REF!</v>
      </c>
      <c r="K15" s="25"/>
      <c r="L15" s="25">
        <f t="shared" si="0"/>
        <v>30952.249999999996</v>
      </c>
      <c r="M15" s="25" t="e">
        <f>#REF!+L15</f>
        <v>#REF!</v>
      </c>
      <c r="N15" s="25"/>
      <c r="O15" s="25"/>
      <c r="P15" s="25">
        <f t="shared" si="1"/>
        <v>30952.249999999996</v>
      </c>
      <c r="Q15" s="25"/>
      <c r="R15" s="25" t="e">
        <f t="shared" si="6"/>
        <v>#REF!</v>
      </c>
      <c r="S15" s="25" t="e">
        <f>((#REF!-B15)/B15)*100</f>
        <v>#REF!</v>
      </c>
      <c r="T15" s="28">
        <v>164446</v>
      </c>
    </row>
    <row r="16" spans="1:20" ht="15" customHeight="1" x14ac:dyDescent="0.2">
      <c r="A16" s="7">
        <v>13</v>
      </c>
      <c r="B16" s="7">
        <v>130615</v>
      </c>
      <c r="C16" s="17">
        <v>2700</v>
      </c>
      <c r="D16" s="7">
        <v>5000</v>
      </c>
      <c r="E16" s="7">
        <f t="shared" si="2"/>
        <v>135615</v>
      </c>
      <c r="F16" s="7">
        <f t="shared" si="7"/>
        <v>231200</v>
      </c>
      <c r="G16" s="7">
        <f t="shared" si="3"/>
        <v>95585</v>
      </c>
      <c r="H16" s="7">
        <f t="shared" si="4"/>
        <v>90585</v>
      </c>
      <c r="I16" s="25">
        <f t="shared" si="5"/>
        <v>27175.5</v>
      </c>
      <c r="J16" s="25" t="e">
        <f>#REF!-E16</f>
        <v>#REF!</v>
      </c>
      <c r="K16" s="25"/>
      <c r="L16" s="25">
        <f t="shared" si="0"/>
        <v>31704.749999999996</v>
      </c>
      <c r="M16" s="25" t="e">
        <f>#REF!+L16</f>
        <v>#REF!</v>
      </c>
      <c r="N16" s="25"/>
      <c r="O16" s="25"/>
      <c r="P16" s="25">
        <f t="shared" si="1"/>
        <v>31704.749999999996</v>
      </c>
      <c r="Q16" s="25"/>
      <c r="R16" s="25" t="e">
        <f t="shared" si="6"/>
        <v>#REF!</v>
      </c>
      <c r="S16" s="25" t="e">
        <f>((#REF!-B16)/B16)*100</f>
        <v>#REF!</v>
      </c>
      <c r="T16" s="28">
        <v>167791</v>
      </c>
    </row>
    <row r="17" spans="1:20" ht="15" customHeight="1" x14ac:dyDescent="0.2"/>
    <row r="18" spans="1:20" ht="15" customHeight="1" x14ac:dyDescent="0.2"/>
    <row r="19" spans="1:20" ht="15" customHeight="1" x14ac:dyDescent="0.2">
      <c r="A19" s="1" t="s">
        <v>11</v>
      </c>
      <c r="B19" s="2" t="s">
        <v>12</v>
      </c>
      <c r="C19" s="3"/>
      <c r="D19" s="22" t="s">
        <v>66</v>
      </c>
      <c r="I19" s="21"/>
    </row>
    <row r="20" spans="1:20" ht="15" customHeight="1" x14ac:dyDescent="0.25">
      <c r="A20" s="4" t="s">
        <v>2</v>
      </c>
      <c r="B20" s="5" t="s">
        <v>95</v>
      </c>
      <c r="C20" s="6" t="s">
        <v>4</v>
      </c>
      <c r="D20" s="6" t="s">
        <v>54</v>
      </c>
      <c r="E20" s="23" t="s">
        <v>55</v>
      </c>
      <c r="F20" s="23" t="s">
        <v>56</v>
      </c>
      <c r="G20" s="23" t="s">
        <v>7</v>
      </c>
      <c r="H20" s="4" t="s">
        <v>57</v>
      </c>
      <c r="I20" s="23" t="s">
        <v>58</v>
      </c>
      <c r="J20" s="23" t="s">
        <v>59</v>
      </c>
      <c r="K20" s="26" t="s">
        <v>91</v>
      </c>
      <c r="L20" s="23" t="s">
        <v>61</v>
      </c>
      <c r="M20" s="23" t="s">
        <v>62</v>
      </c>
      <c r="N20" s="26" t="s">
        <v>92</v>
      </c>
      <c r="O20" s="26" t="s">
        <v>93</v>
      </c>
      <c r="P20" s="23" t="s">
        <v>63</v>
      </c>
      <c r="Q20" s="26" t="s">
        <v>94</v>
      </c>
      <c r="R20" s="23" t="s">
        <v>64</v>
      </c>
      <c r="S20" s="23" t="s">
        <v>65</v>
      </c>
      <c r="T20" s="24" t="s">
        <v>60</v>
      </c>
    </row>
    <row r="21" spans="1:20" ht="15" customHeight="1" x14ac:dyDescent="0.2">
      <c r="A21" s="7">
        <v>1</v>
      </c>
      <c r="B21" s="18">
        <v>91645</v>
      </c>
      <c r="C21" s="13">
        <v>2700</v>
      </c>
      <c r="D21" s="7">
        <v>5000</v>
      </c>
      <c r="E21" s="7">
        <f>B21+D21</f>
        <v>96645</v>
      </c>
      <c r="F21" s="7">
        <v>161140</v>
      </c>
      <c r="G21" s="7">
        <f>F21-E21</f>
        <v>64495</v>
      </c>
      <c r="H21" s="7">
        <f>G21-5000</f>
        <v>59495</v>
      </c>
      <c r="I21" s="25">
        <f>H21*30%</f>
        <v>17848.5</v>
      </c>
      <c r="J21" s="25" t="e">
        <f>#REF!-E21</f>
        <v>#REF!</v>
      </c>
      <c r="K21" s="25" t="e">
        <f>#REF!+4850</f>
        <v>#REF!</v>
      </c>
      <c r="L21" s="25">
        <f t="shared" ref="L21:L49" si="8">H21*35%</f>
        <v>20823.25</v>
      </c>
      <c r="M21" s="25" t="e">
        <f>#REF!+L21</f>
        <v>#REF!</v>
      </c>
      <c r="N21" s="25" t="e">
        <f>K21+L21</f>
        <v>#REF!</v>
      </c>
      <c r="O21" s="25" t="e">
        <f>N21+4850</f>
        <v>#REF!</v>
      </c>
      <c r="P21" s="25">
        <f t="shared" ref="P21:P49" si="9">H21*35%</f>
        <v>20823.25</v>
      </c>
      <c r="Q21" s="25" t="e">
        <f>O21+P21</f>
        <v>#REF!</v>
      </c>
      <c r="R21" s="25" t="e">
        <f>M21+P21</f>
        <v>#REF!</v>
      </c>
      <c r="S21" s="25" t="e">
        <f>((#REF!-B21)/B21)*100</f>
        <v>#REF!</v>
      </c>
      <c r="T21" s="16">
        <v>119494</v>
      </c>
    </row>
    <row r="22" spans="1:20" ht="15" customHeight="1" x14ac:dyDescent="0.2">
      <c r="A22" s="7">
        <v>2</v>
      </c>
      <c r="B22" s="18">
        <f>B21+2700</f>
        <v>94345</v>
      </c>
      <c r="C22" s="13">
        <v>2700</v>
      </c>
      <c r="D22" s="7">
        <v>5000</v>
      </c>
      <c r="E22" s="7">
        <f t="shared" ref="E22:E49" si="10">B22+D22</f>
        <v>99345</v>
      </c>
      <c r="F22" s="7">
        <f>F21+4850</f>
        <v>165990</v>
      </c>
      <c r="G22" s="7">
        <f t="shared" ref="G22:G49" si="11">F22-E22</f>
        <v>66645</v>
      </c>
      <c r="H22" s="7">
        <f t="shared" ref="H22:H49" si="12">G22-5000</f>
        <v>61645</v>
      </c>
      <c r="I22" s="25">
        <f t="shared" ref="I22:I49" si="13">H22*30%</f>
        <v>18493.5</v>
      </c>
      <c r="J22" s="25" t="e">
        <f>#REF!-E22</f>
        <v>#REF!</v>
      </c>
      <c r="K22" s="25" t="e">
        <f>#REF!+4850</f>
        <v>#REF!</v>
      </c>
      <c r="L22" s="25">
        <f t="shared" si="8"/>
        <v>21575.75</v>
      </c>
      <c r="M22" s="25" t="e">
        <f>#REF!+L22</f>
        <v>#REF!</v>
      </c>
      <c r="N22" s="25" t="e">
        <f t="shared" ref="N22:N49" si="14">K22+L22</f>
        <v>#REF!</v>
      </c>
      <c r="O22" s="25" t="e">
        <f t="shared" ref="O22:O48" si="15">N22+4850</f>
        <v>#REF!</v>
      </c>
      <c r="P22" s="25">
        <f t="shared" si="9"/>
        <v>21575.75</v>
      </c>
      <c r="Q22" s="25" t="e">
        <f t="shared" ref="Q22:Q49" si="16">O22+P22</f>
        <v>#REF!</v>
      </c>
      <c r="R22" s="25" t="e">
        <f t="shared" ref="R22:R49" si="17">M22+P22</f>
        <v>#REF!</v>
      </c>
      <c r="S22" s="25" t="e">
        <f>((#REF!-B22)/B22)*100</f>
        <v>#REF!</v>
      </c>
      <c r="T22" s="16">
        <v>122839</v>
      </c>
    </row>
    <row r="23" spans="1:20" ht="15" customHeight="1" x14ac:dyDescent="0.2">
      <c r="A23" s="7">
        <v>3</v>
      </c>
      <c r="B23" s="18">
        <f t="shared" ref="B23:B49" si="18">B22+2700</f>
        <v>97045</v>
      </c>
      <c r="C23" s="13">
        <v>2700</v>
      </c>
      <c r="D23" s="7">
        <v>5000</v>
      </c>
      <c r="E23" s="7">
        <f t="shared" si="10"/>
        <v>102045</v>
      </c>
      <c r="F23" s="7">
        <f t="shared" ref="F23:F49" si="19">F22+4850</f>
        <v>170840</v>
      </c>
      <c r="G23" s="7">
        <f t="shared" si="11"/>
        <v>68795</v>
      </c>
      <c r="H23" s="7">
        <f t="shared" si="12"/>
        <v>63795</v>
      </c>
      <c r="I23" s="25">
        <f t="shared" si="13"/>
        <v>19138.5</v>
      </c>
      <c r="J23" s="25" t="e">
        <f>#REF!-E23</f>
        <v>#REF!</v>
      </c>
      <c r="K23" s="25" t="e">
        <f>#REF!+4850</f>
        <v>#REF!</v>
      </c>
      <c r="L23" s="25">
        <f t="shared" si="8"/>
        <v>22328.25</v>
      </c>
      <c r="M23" s="25" t="e">
        <f>#REF!+L23</f>
        <v>#REF!</v>
      </c>
      <c r="N23" s="25" t="e">
        <f t="shared" si="14"/>
        <v>#REF!</v>
      </c>
      <c r="O23" s="25" t="e">
        <f t="shared" si="15"/>
        <v>#REF!</v>
      </c>
      <c r="P23" s="25">
        <f t="shared" si="9"/>
        <v>22328.25</v>
      </c>
      <c r="Q23" s="25" t="e">
        <f t="shared" si="16"/>
        <v>#REF!</v>
      </c>
      <c r="R23" s="25" t="e">
        <f t="shared" si="17"/>
        <v>#REF!</v>
      </c>
      <c r="S23" s="25" t="e">
        <f>((#REF!-B23)/B23)*100</f>
        <v>#REF!</v>
      </c>
      <c r="T23" s="16">
        <v>126184</v>
      </c>
    </row>
    <row r="24" spans="1:20" ht="15" customHeight="1" x14ac:dyDescent="0.2">
      <c r="A24" s="7">
        <v>4</v>
      </c>
      <c r="B24" s="18">
        <f t="shared" si="18"/>
        <v>99745</v>
      </c>
      <c r="C24" s="13">
        <v>2700</v>
      </c>
      <c r="D24" s="7">
        <v>5000</v>
      </c>
      <c r="E24" s="7">
        <f t="shared" si="10"/>
        <v>104745</v>
      </c>
      <c r="F24" s="7">
        <f t="shared" si="19"/>
        <v>175690</v>
      </c>
      <c r="G24" s="7">
        <f t="shared" si="11"/>
        <v>70945</v>
      </c>
      <c r="H24" s="7">
        <f t="shared" si="12"/>
        <v>65945</v>
      </c>
      <c r="I24" s="25">
        <f t="shared" si="13"/>
        <v>19783.5</v>
      </c>
      <c r="J24" s="25" t="e">
        <f>#REF!-E24</f>
        <v>#REF!</v>
      </c>
      <c r="K24" s="25" t="e">
        <f>#REF!+4850</f>
        <v>#REF!</v>
      </c>
      <c r="L24" s="25">
        <f t="shared" si="8"/>
        <v>23080.75</v>
      </c>
      <c r="M24" s="25" t="e">
        <f>#REF!+L24</f>
        <v>#REF!</v>
      </c>
      <c r="N24" s="25" t="e">
        <f t="shared" si="14"/>
        <v>#REF!</v>
      </c>
      <c r="O24" s="25" t="e">
        <f t="shared" si="15"/>
        <v>#REF!</v>
      </c>
      <c r="P24" s="25">
        <f t="shared" si="9"/>
        <v>23080.75</v>
      </c>
      <c r="Q24" s="25" t="e">
        <f t="shared" si="16"/>
        <v>#REF!</v>
      </c>
      <c r="R24" s="25" t="e">
        <f t="shared" si="17"/>
        <v>#REF!</v>
      </c>
      <c r="S24" s="25" t="e">
        <f>((#REF!-B24)/B24)*100</f>
        <v>#REF!</v>
      </c>
      <c r="T24" s="16">
        <v>129529</v>
      </c>
    </row>
    <row r="25" spans="1:20" ht="15" customHeight="1" x14ac:dyDescent="0.2">
      <c r="A25" s="7">
        <v>5</v>
      </c>
      <c r="B25" s="18">
        <f t="shared" si="18"/>
        <v>102445</v>
      </c>
      <c r="C25" s="13">
        <v>2700</v>
      </c>
      <c r="D25" s="7">
        <v>5000</v>
      </c>
      <c r="E25" s="7">
        <f t="shared" si="10"/>
        <v>107445</v>
      </c>
      <c r="F25" s="7">
        <f t="shared" si="19"/>
        <v>180540</v>
      </c>
      <c r="G25" s="7">
        <f t="shared" si="11"/>
        <v>73095</v>
      </c>
      <c r="H25" s="7">
        <f t="shared" si="12"/>
        <v>68095</v>
      </c>
      <c r="I25" s="25">
        <f t="shared" si="13"/>
        <v>20428.5</v>
      </c>
      <c r="J25" s="25" t="e">
        <f>#REF!-E25</f>
        <v>#REF!</v>
      </c>
      <c r="K25" s="25" t="e">
        <f>#REF!+4850</f>
        <v>#REF!</v>
      </c>
      <c r="L25" s="25">
        <f t="shared" si="8"/>
        <v>23833.25</v>
      </c>
      <c r="M25" s="25" t="e">
        <f>#REF!+L25</f>
        <v>#REF!</v>
      </c>
      <c r="N25" s="25" t="e">
        <f t="shared" si="14"/>
        <v>#REF!</v>
      </c>
      <c r="O25" s="25" t="e">
        <f t="shared" si="15"/>
        <v>#REF!</v>
      </c>
      <c r="P25" s="25">
        <f t="shared" si="9"/>
        <v>23833.25</v>
      </c>
      <c r="Q25" s="25" t="e">
        <f t="shared" si="16"/>
        <v>#REF!</v>
      </c>
      <c r="R25" s="25" t="e">
        <f t="shared" si="17"/>
        <v>#REF!</v>
      </c>
      <c r="S25" s="25" t="e">
        <f>((#REF!-B25)/B25)*100</f>
        <v>#REF!</v>
      </c>
      <c r="T25" s="16">
        <v>132874</v>
      </c>
    </row>
    <row r="26" spans="1:20" ht="15" customHeight="1" x14ac:dyDescent="0.2">
      <c r="A26" s="7">
        <v>6</v>
      </c>
      <c r="B26" s="18">
        <f t="shared" si="18"/>
        <v>105145</v>
      </c>
      <c r="C26" s="13">
        <v>2700</v>
      </c>
      <c r="D26" s="7">
        <v>5000</v>
      </c>
      <c r="E26" s="7">
        <f t="shared" si="10"/>
        <v>110145</v>
      </c>
      <c r="F26" s="7">
        <f t="shared" si="19"/>
        <v>185390</v>
      </c>
      <c r="G26" s="7">
        <f t="shared" si="11"/>
        <v>75245</v>
      </c>
      <c r="H26" s="7">
        <f t="shared" si="12"/>
        <v>70245</v>
      </c>
      <c r="I26" s="25">
        <f t="shared" si="13"/>
        <v>21073.5</v>
      </c>
      <c r="J26" s="25" t="e">
        <f>#REF!-E26</f>
        <v>#REF!</v>
      </c>
      <c r="K26" s="25" t="e">
        <f>#REF!+4850</f>
        <v>#REF!</v>
      </c>
      <c r="L26" s="25">
        <f t="shared" si="8"/>
        <v>24585.75</v>
      </c>
      <c r="M26" s="25" t="e">
        <f>#REF!+L26</f>
        <v>#REF!</v>
      </c>
      <c r="N26" s="25" t="e">
        <f t="shared" si="14"/>
        <v>#REF!</v>
      </c>
      <c r="O26" s="25" t="e">
        <f t="shared" si="15"/>
        <v>#REF!</v>
      </c>
      <c r="P26" s="25">
        <f t="shared" si="9"/>
        <v>24585.75</v>
      </c>
      <c r="Q26" s="25" t="e">
        <f t="shared" si="16"/>
        <v>#REF!</v>
      </c>
      <c r="R26" s="25" t="e">
        <f t="shared" si="17"/>
        <v>#REF!</v>
      </c>
      <c r="S26" s="25" t="e">
        <f>((#REF!-B26)/B26)*100</f>
        <v>#REF!</v>
      </c>
      <c r="T26" s="16">
        <v>136219</v>
      </c>
    </row>
    <row r="27" spans="1:20" ht="15" customHeight="1" x14ac:dyDescent="0.2">
      <c r="A27" s="7">
        <v>7</v>
      </c>
      <c r="B27" s="18">
        <f t="shared" si="18"/>
        <v>107845</v>
      </c>
      <c r="C27" s="13">
        <v>2700</v>
      </c>
      <c r="D27" s="7">
        <v>5000</v>
      </c>
      <c r="E27" s="7">
        <f t="shared" si="10"/>
        <v>112845</v>
      </c>
      <c r="F27" s="7">
        <f t="shared" si="19"/>
        <v>190240</v>
      </c>
      <c r="G27" s="7">
        <f t="shared" si="11"/>
        <v>77395</v>
      </c>
      <c r="H27" s="7">
        <f t="shared" si="12"/>
        <v>72395</v>
      </c>
      <c r="I27" s="25">
        <f t="shared" si="13"/>
        <v>21718.5</v>
      </c>
      <c r="J27" s="25" t="e">
        <f>#REF!-E27</f>
        <v>#REF!</v>
      </c>
      <c r="K27" s="25" t="e">
        <f>#REF!+4850</f>
        <v>#REF!</v>
      </c>
      <c r="L27" s="25">
        <f t="shared" si="8"/>
        <v>25338.25</v>
      </c>
      <c r="M27" s="25" t="e">
        <f>#REF!+L27</f>
        <v>#REF!</v>
      </c>
      <c r="N27" s="25" t="e">
        <f t="shared" si="14"/>
        <v>#REF!</v>
      </c>
      <c r="O27" s="25" t="e">
        <f t="shared" si="15"/>
        <v>#REF!</v>
      </c>
      <c r="P27" s="25">
        <f t="shared" si="9"/>
        <v>25338.25</v>
      </c>
      <c r="Q27" s="25" t="e">
        <f t="shared" si="16"/>
        <v>#REF!</v>
      </c>
      <c r="R27" s="25" t="e">
        <f t="shared" si="17"/>
        <v>#REF!</v>
      </c>
      <c r="S27" s="25" t="e">
        <f>((#REF!-B27)/B27)*100</f>
        <v>#REF!</v>
      </c>
      <c r="T27" s="16">
        <v>139564</v>
      </c>
    </row>
    <row r="28" spans="1:20" ht="15" customHeight="1" x14ac:dyDescent="0.2">
      <c r="A28" s="7">
        <v>8</v>
      </c>
      <c r="B28" s="18">
        <f t="shared" si="18"/>
        <v>110545</v>
      </c>
      <c r="C28" s="13">
        <v>2700</v>
      </c>
      <c r="D28" s="7">
        <v>5000</v>
      </c>
      <c r="E28" s="7">
        <f t="shared" si="10"/>
        <v>115545</v>
      </c>
      <c r="F28" s="7">
        <f t="shared" si="19"/>
        <v>195090</v>
      </c>
      <c r="G28" s="7">
        <f t="shared" si="11"/>
        <v>79545</v>
      </c>
      <c r="H28" s="7">
        <f t="shared" si="12"/>
        <v>74545</v>
      </c>
      <c r="I28" s="25">
        <f t="shared" si="13"/>
        <v>22363.5</v>
      </c>
      <c r="J28" s="25" t="e">
        <f>#REF!-E28</f>
        <v>#REF!</v>
      </c>
      <c r="K28" s="25" t="e">
        <f>#REF!+4850</f>
        <v>#REF!</v>
      </c>
      <c r="L28" s="25">
        <f t="shared" si="8"/>
        <v>26090.75</v>
      </c>
      <c r="M28" s="25" t="e">
        <f>#REF!+L28</f>
        <v>#REF!</v>
      </c>
      <c r="N28" s="25" t="e">
        <f t="shared" si="14"/>
        <v>#REF!</v>
      </c>
      <c r="O28" s="25" t="e">
        <f t="shared" si="15"/>
        <v>#REF!</v>
      </c>
      <c r="P28" s="25">
        <f t="shared" si="9"/>
        <v>26090.75</v>
      </c>
      <c r="Q28" s="25" t="e">
        <f t="shared" si="16"/>
        <v>#REF!</v>
      </c>
      <c r="R28" s="25" t="e">
        <f t="shared" si="17"/>
        <v>#REF!</v>
      </c>
      <c r="S28" s="25" t="e">
        <f>((#REF!-B28)/B28)*100</f>
        <v>#REF!</v>
      </c>
      <c r="T28" s="16">
        <v>142909</v>
      </c>
    </row>
    <row r="29" spans="1:20" ht="15" customHeight="1" x14ac:dyDescent="0.2">
      <c r="A29" s="7">
        <v>9</v>
      </c>
      <c r="B29" s="18">
        <f t="shared" si="18"/>
        <v>113245</v>
      </c>
      <c r="C29" s="13">
        <v>2700</v>
      </c>
      <c r="D29" s="7">
        <v>5000</v>
      </c>
      <c r="E29" s="7">
        <f t="shared" si="10"/>
        <v>118245</v>
      </c>
      <c r="F29" s="7">
        <f t="shared" si="19"/>
        <v>199940</v>
      </c>
      <c r="G29" s="7">
        <f t="shared" si="11"/>
        <v>81695</v>
      </c>
      <c r="H29" s="7">
        <f t="shared" si="12"/>
        <v>76695</v>
      </c>
      <c r="I29" s="25">
        <f t="shared" si="13"/>
        <v>23008.5</v>
      </c>
      <c r="J29" s="25" t="e">
        <f>#REF!-E29</f>
        <v>#REF!</v>
      </c>
      <c r="K29" s="25" t="e">
        <f>#REF!+4850</f>
        <v>#REF!</v>
      </c>
      <c r="L29" s="25">
        <f t="shared" si="8"/>
        <v>26843.25</v>
      </c>
      <c r="M29" s="25" t="e">
        <f>#REF!+L29</f>
        <v>#REF!</v>
      </c>
      <c r="N29" s="25" t="e">
        <f t="shared" si="14"/>
        <v>#REF!</v>
      </c>
      <c r="O29" s="25" t="e">
        <f t="shared" si="15"/>
        <v>#REF!</v>
      </c>
      <c r="P29" s="25">
        <f t="shared" si="9"/>
        <v>26843.25</v>
      </c>
      <c r="Q29" s="25" t="e">
        <f t="shared" si="16"/>
        <v>#REF!</v>
      </c>
      <c r="R29" s="25" t="e">
        <f t="shared" si="17"/>
        <v>#REF!</v>
      </c>
      <c r="S29" s="25" t="e">
        <f>((#REF!-B29)/B29)*100</f>
        <v>#REF!</v>
      </c>
      <c r="T29" s="16">
        <v>146254</v>
      </c>
    </row>
    <row r="30" spans="1:20" ht="15" customHeight="1" x14ac:dyDescent="0.2">
      <c r="A30" s="7">
        <v>10</v>
      </c>
      <c r="B30" s="18">
        <f t="shared" si="18"/>
        <v>115945</v>
      </c>
      <c r="C30" s="13">
        <v>2700</v>
      </c>
      <c r="D30" s="7">
        <v>5000</v>
      </c>
      <c r="E30" s="7">
        <f t="shared" si="10"/>
        <v>120945</v>
      </c>
      <c r="F30" s="7">
        <f t="shared" si="19"/>
        <v>204790</v>
      </c>
      <c r="G30" s="7">
        <f t="shared" si="11"/>
        <v>83845</v>
      </c>
      <c r="H30" s="7">
        <f t="shared" si="12"/>
        <v>78845</v>
      </c>
      <c r="I30" s="25">
        <f t="shared" si="13"/>
        <v>23653.5</v>
      </c>
      <c r="J30" s="25" t="e">
        <f>#REF!-E30</f>
        <v>#REF!</v>
      </c>
      <c r="K30" s="25" t="e">
        <f>#REF!+4850</f>
        <v>#REF!</v>
      </c>
      <c r="L30" s="25">
        <f t="shared" si="8"/>
        <v>27595.75</v>
      </c>
      <c r="M30" s="25" t="e">
        <f>#REF!+L30</f>
        <v>#REF!</v>
      </c>
      <c r="N30" s="25" t="e">
        <f t="shared" si="14"/>
        <v>#REF!</v>
      </c>
      <c r="O30" s="25" t="e">
        <f t="shared" si="15"/>
        <v>#REF!</v>
      </c>
      <c r="P30" s="25">
        <f t="shared" si="9"/>
        <v>27595.75</v>
      </c>
      <c r="Q30" s="25" t="e">
        <f t="shared" si="16"/>
        <v>#REF!</v>
      </c>
      <c r="R30" s="25" t="e">
        <f t="shared" si="17"/>
        <v>#REF!</v>
      </c>
      <c r="S30" s="25" t="e">
        <f>((#REF!-B30)/B30)*100</f>
        <v>#REF!</v>
      </c>
      <c r="T30" s="16">
        <v>149599</v>
      </c>
    </row>
    <row r="31" spans="1:20" ht="15" customHeight="1" x14ac:dyDescent="0.2">
      <c r="A31" s="7">
        <v>11</v>
      </c>
      <c r="B31" s="18">
        <f t="shared" si="18"/>
        <v>118645</v>
      </c>
      <c r="C31" s="13">
        <v>2700</v>
      </c>
      <c r="D31" s="7">
        <v>5000</v>
      </c>
      <c r="E31" s="7">
        <f t="shared" si="10"/>
        <v>123645</v>
      </c>
      <c r="F31" s="7">
        <f t="shared" si="19"/>
        <v>209640</v>
      </c>
      <c r="G31" s="7">
        <f t="shared" si="11"/>
        <v>85995</v>
      </c>
      <c r="H31" s="7">
        <f t="shared" si="12"/>
        <v>80995</v>
      </c>
      <c r="I31" s="25">
        <f t="shared" si="13"/>
        <v>24298.5</v>
      </c>
      <c r="J31" s="25" t="e">
        <f>#REF!-E31</f>
        <v>#REF!</v>
      </c>
      <c r="K31" s="25" t="e">
        <f>#REF!+4850</f>
        <v>#REF!</v>
      </c>
      <c r="L31" s="25">
        <f t="shared" si="8"/>
        <v>28348.25</v>
      </c>
      <c r="M31" s="25" t="e">
        <f>#REF!+L31</f>
        <v>#REF!</v>
      </c>
      <c r="N31" s="25" t="e">
        <f t="shared" si="14"/>
        <v>#REF!</v>
      </c>
      <c r="O31" s="25" t="e">
        <f t="shared" si="15"/>
        <v>#REF!</v>
      </c>
      <c r="P31" s="25">
        <f t="shared" si="9"/>
        <v>28348.25</v>
      </c>
      <c r="Q31" s="25" t="e">
        <f t="shared" si="16"/>
        <v>#REF!</v>
      </c>
      <c r="R31" s="25" t="e">
        <f t="shared" si="17"/>
        <v>#REF!</v>
      </c>
      <c r="S31" s="25" t="e">
        <f>((#REF!-B31)/B31)*100</f>
        <v>#REF!</v>
      </c>
      <c r="T31" s="16">
        <v>152944</v>
      </c>
    </row>
    <row r="32" spans="1:20" ht="15" customHeight="1" x14ac:dyDescent="0.2">
      <c r="A32" s="7">
        <v>12</v>
      </c>
      <c r="B32" s="18">
        <f t="shared" si="18"/>
        <v>121345</v>
      </c>
      <c r="C32" s="13">
        <v>2700</v>
      </c>
      <c r="D32" s="7">
        <v>5000</v>
      </c>
      <c r="E32" s="7">
        <f t="shared" si="10"/>
        <v>126345</v>
      </c>
      <c r="F32" s="7">
        <f t="shared" si="19"/>
        <v>214490</v>
      </c>
      <c r="G32" s="7">
        <f t="shared" si="11"/>
        <v>88145</v>
      </c>
      <c r="H32" s="7">
        <f t="shared" si="12"/>
        <v>83145</v>
      </c>
      <c r="I32" s="25">
        <f t="shared" si="13"/>
        <v>24943.5</v>
      </c>
      <c r="J32" s="25" t="e">
        <f>#REF!-E32</f>
        <v>#REF!</v>
      </c>
      <c r="K32" s="25" t="e">
        <f>#REF!+4850</f>
        <v>#REF!</v>
      </c>
      <c r="L32" s="25">
        <f t="shared" si="8"/>
        <v>29100.749999999996</v>
      </c>
      <c r="M32" s="25" t="e">
        <f>#REF!+L32</f>
        <v>#REF!</v>
      </c>
      <c r="N32" s="25" t="e">
        <f t="shared" si="14"/>
        <v>#REF!</v>
      </c>
      <c r="O32" s="25" t="e">
        <f t="shared" si="15"/>
        <v>#REF!</v>
      </c>
      <c r="P32" s="25">
        <f t="shared" si="9"/>
        <v>29100.749999999996</v>
      </c>
      <c r="Q32" s="25" t="e">
        <f t="shared" si="16"/>
        <v>#REF!</v>
      </c>
      <c r="R32" s="25" t="e">
        <f t="shared" si="17"/>
        <v>#REF!</v>
      </c>
      <c r="S32" s="25" t="e">
        <f>((#REF!-B32)/B32)*100</f>
        <v>#REF!</v>
      </c>
      <c r="T32" s="16">
        <v>156289</v>
      </c>
    </row>
    <row r="33" spans="1:20" ht="15" customHeight="1" x14ac:dyDescent="0.2">
      <c r="A33" s="7">
        <v>13</v>
      </c>
      <c r="B33" s="18">
        <f t="shared" si="18"/>
        <v>124045</v>
      </c>
      <c r="C33" s="13">
        <v>2700</v>
      </c>
      <c r="D33" s="7">
        <v>5000</v>
      </c>
      <c r="E33" s="7">
        <f t="shared" si="10"/>
        <v>129045</v>
      </c>
      <c r="F33" s="7">
        <f t="shared" si="19"/>
        <v>219340</v>
      </c>
      <c r="G33" s="7">
        <f t="shared" si="11"/>
        <v>90295</v>
      </c>
      <c r="H33" s="7">
        <f t="shared" si="12"/>
        <v>85295</v>
      </c>
      <c r="I33" s="25">
        <f t="shared" si="13"/>
        <v>25588.5</v>
      </c>
      <c r="J33" s="25" t="e">
        <f>#REF!-E33</f>
        <v>#REF!</v>
      </c>
      <c r="K33" s="25" t="e">
        <f>#REF!+4850</f>
        <v>#REF!</v>
      </c>
      <c r="L33" s="25">
        <f t="shared" si="8"/>
        <v>29853.249999999996</v>
      </c>
      <c r="M33" s="25" t="e">
        <f>#REF!+L33</f>
        <v>#REF!</v>
      </c>
      <c r="N33" s="25" t="e">
        <f t="shared" si="14"/>
        <v>#REF!</v>
      </c>
      <c r="O33" s="25" t="e">
        <f t="shared" si="15"/>
        <v>#REF!</v>
      </c>
      <c r="P33" s="25">
        <f t="shared" si="9"/>
        <v>29853.249999999996</v>
      </c>
      <c r="Q33" s="25" t="e">
        <f t="shared" si="16"/>
        <v>#REF!</v>
      </c>
      <c r="R33" s="25" t="e">
        <f t="shared" si="17"/>
        <v>#REF!</v>
      </c>
      <c r="S33" s="25" t="e">
        <f>((#REF!-B33)/B33)*100</f>
        <v>#REF!</v>
      </c>
      <c r="T33" s="16">
        <v>159634</v>
      </c>
    </row>
    <row r="34" spans="1:20" ht="15" customHeight="1" x14ac:dyDescent="0.2">
      <c r="A34" s="7">
        <v>14</v>
      </c>
      <c r="B34" s="18">
        <f t="shared" si="18"/>
        <v>126745</v>
      </c>
      <c r="C34" s="13">
        <v>2700</v>
      </c>
      <c r="D34" s="7">
        <v>5000</v>
      </c>
      <c r="E34" s="7">
        <f t="shared" si="10"/>
        <v>131745</v>
      </c>
      <c r="F34" s="7">
        <f t="shared" si="19"/>
        <v>224190</v>
      </c>
      <c r="G34" s="7">
        <f t="shared" si="11"/>
        <v>92445</v>
      </c>
      <c r="H34" s="7">
        <f t="shared" si="12"/>
        <v>87445</v>
      </c>
      <c r="I34" s="25">
        <f t="shared" si="13"/>
        <v>26233.5</v>
      </c>
      <c r="J34" s="25" t="e">
        <f>#REF!-E34</f>
        <v>#REF!</v>
      </c>
      <c r="K34" s="25" t="e">
        <f>#REF!+4850</f>
        <v>#REF!</v>
      </c>
      <c r="L34" s="25">
        <f t="shared" si="8"/>
        <v>30605.749999999996</v>
      </c>
      <c r="M34" s="25" t="e">
        <f>#REF!+L34</f>
        <v>#REF!</v>
      </c>
      <c r="N34" s="25" t="e">
        <f t="shared" si="14"/>
        <v>#REF!</v>
      </c>
      <c r="O34" s="25" t="e">
        <f t="shared" si="15"/>
        <v>#REF!</v>
      </c>
      <c r="P34" s="25">
        <f t="shared" si="9"/>
        <v>30605.749999999996</v>
      </c>
      <c r="Q34" s="25" t="e">
        <f t="shared" si="16"/>
        <v>#REF!</v>
      </c>
      <c r="R34" s="25" t="e">
        <f t="shared" si="17"/>
        <v>#REF!</v>
      </c>
      <c r="S34" s="25" t="e">
        <f>((#REF!-B34)/B34)*100</f>
        <v>#REF!</v>
      </c>
      <c r="T34" s="16">
        <v>162979</v>
      </c>
    </row>
    <row r="35" spans="1:20" ht="15" customHeight="1" x14ac:dyDescent="0.2">
      <c r="A35" s="7">
        <v>15</v>
      </c>
      <c r="B35" s="18">
        <f t="shared" si="18"/>
        <v>129445</v>
      </c>
      <c r="C35" s="13">
        <v>2700</v>
      </c>
      <c r="D35" s="7">
        <v>5000</v>
      </c>
      <c r="E35" s="7">
        <f t="shared" si="10"/>
        <v>134445</v>
      </c>
      <c r="F35" s="7">
        <f t="shared" si="19"/>
        <v>229040</v>
      </c>
      <c r="G35" s="7">
        <f t="shared" si="11"/>
        <v>94595</v>
      </c>
      <c r="H35" s="7">
        <f t="shared" si="12"/>
        <v>89595</v>
      </c>
      <c r="I35" s="25">
        <f t="shared" si="13"/>
        <v>26878.5</v>
      </c>
      <c r="J35" s="25" t="e">
        <f>#REF!-E35</f>
        <v>#REF!</v>
      </c>
      <c r="K35" s="25" t="e">
        <f>#REF!+4850</f>
        <v>#REF!</v>
      </c>
      <c r="L35" s="25">
        <f t="shared" si="8"/>
        <v>31358.249999999996</v>
      </c>
      <c r="M35" s="25" t="e">
        <f>#REF!+L35</f>
        <v>#REF!</v>
      </c>
      <c r="N35" s="25" t="e">
        <f t="shared" si="14"/>
        <v>#REF!</v>
      </c>
      <c r="O35" s="25" t="e">
        <f t="shared" si="15"/>
        <v>#REF!</v>
      </c>
      <c r="P35" s="25">
        <f t="shared" si="9"/>
        <v>31358.249999999996</v>
      </c>
      <c r="Q35" s="25" t="e">
        <f t="shared" si="16"/>
        <v>#REF!</v>
      </c>
      <c r="R35" s="25" t="e">
        <f t="shared" si="17"/>
        <v>#REF!</v>
      </c>
      <c r="S35" s="25" t="e">
        <f>((#REF!-B35)/B35)*100</f>
        <v>#REF!</v>
      </c>
      <c r="T35" s="16">
        <v>166324</v>
      </c>
    </row>
    <row r="36" spans="1:20" ht="15" customHeight="1" x14ac:dyDescent="0.2">
      <c r="A36" s="7">
        <v>16</v>
      </c>
      <c r="B36" s="18">
        <f t="shared" si="18"/>
        <v>132145</v>
      </c>
      <c r="C36" s="13">
        <v>2700</v>
      </c>
      <c r="D36" s="7">
        <v>5000</v>
      </c>
      <c r="E36" s="7">
        <f t="shared" si="10"/>
        <v>137145</v>
      </c>
      <c r="F36" s="7">
        <f t="shared" si="19"/>
        <v>233890</v>
      </c>
      <c r="G36" s="7">
        <f t="shared" si="11"/>
        <v>96745</v>
      </c>
      <c r="H36" s="7">
        <f t="shared" si="12"/>
        <v>91745</v>
      </c>
      <c r="I36" s="25">
        <f t="shared" si="13"/>
        <v>27523.5</v>
      </c>
      <c r="J36" s="25" t="e">
        <f>#REF!-E36</f>
        <v>#REF!</v>
      </c>
      <c r="K36" s="25" t="e">
        <f>#REF!+4850</f>
        <v>#REF!</v>
      </c>
      <c r="L36" s="25">
        <f t="shared" si="8"/>
        <v>32110.749999999996</v>
      </c>
      <c r="M36" s="25" t="e">
        <f>#REF!+L36</f>
        <v>#REF!</v>
      </c>
      <c r="N36" s="25" t="e">
        <f t="shared" si="14"/>
        <v>#REF!</v>
      </c>
      <c r="O36" s="25" t="e">
        <f t="shared" si="15"/>
        <v>#REF!</v>
      </c>
      <c r="P36" s="25">
        <f t="shared" si="9"/>
        <v>32110.749999999996</v>
      </c>
      <c r="Q36" s="25" t="e">
        <f t="shared" si="16"/>
        <v>#REF!</v>
      </c>
      <c r="R36" s="25" t="e">
        <f t="shared" si="17"/>
        <v>#REF!</v>
      </c>
      <c r="S36" s="25" t="e">
        <f>((#REF!-B36)/B36)*100</f>
        <v>#REF!</v>
      </c>
      <c r="T36" s="16">
        <v>169669</v>
      </c>
    </row>
    <row r="37" spans="1:20" ht="15" customHeight="1" x14ac:dyDescent="0.2">
      <c r="A37" s="7">
        <v>17</v>
      </c>
      <c r="B37" s="18">
        <f t="shared" si="18"/>
        <v>134845</v>
      </c>
      <c r="C37" s="13">
        <v>2700</v>
      </c>
      <c r="D37" s="7">
        <v>5000</v>
      </c>
      <c r="E37" s="7">
        <f t="shared" si="10"/>
        <v>139845</v>
      </c>
      <c r="F37" s="7">
        <f t="shared" si="19"/>
        <v>238740</v>
      </c>
      <c r="G37" s="7">
        <f t="shared" si="11"/>
        <v>98895</v>
      </c>
      <c r="H37" s="7">
        <f t="shared" si="12"/>
        <v>93895</v>
      </c>
      <c r="I37" s="25">
        <f t="shared" si="13"/>
        <v>28168.5</v>
      </c>
      <c r="J37" s="25" t="e">
        <f>#REF!-E37</f>
        <v>#REF!</v>
      </c>
      <c r="K37" s="25" t="e">
        <f>#REF!+4850</f>
        <v>#REF!</v>
      </c>
      <c r="L37" s="25">
        <f t="shared" si="8"/>
        <v>32863.25</v>
      </c>
      <c r="M37" s="25" t="e">
        <f>#REF!+L37</f>
        <v>#REF!</v>
      </c>
      <c r="N37" s="25" t="e">
        <f t="shared" si="14"/>
        <v>#REF!</v>
      </c>
      <c r="O37" s="25" t="e">
        <f t="shared" si="15"/>
        <v>#REF!</v>
      </c>
      <c r="P37" s="25">
        <f t="shared" si="9"/>
        <v>32863.25</v>
      </c>
      <c r="Q37" s="25" t="e">
        <f t="shared" si="16"/>
        <v>#REF!</v>
      </c>
      <c r="R37" s="25" t="e">
        <f t="shared" si="17"/>
        <v>#REF!</v>
      </c>
      <c r="S37" s="25" t="e">
        <f>((#REF!-B37)/B37)*100</f>
        <v>#REF!</v>
      </c>
      <c r="T37" s="16">
        <v>173014</v>
      </c>
    </row>
    <row r="38" spans="1:20" ht="15" customHeight="1" x14ac:dyDescent="0.2">
      <c r="A38" s="7">
        <v>18</v>
      </c>
      <c r="B38" s="18">
        <f t="shared" si="18"/>
        <v>137545</v>
      </c>
      <c r="C38" s="13">
        <v>2700</v>
      </c>
      <c r="D38" s="7">
        <v>5000</v>
      </c>
      <c r="E38" s="7">
        <f t="shared" si="10"/>
        <v>142545</v>
      </c>
      <c r="F38" s="7">
        <f t="shared" si="19"/>
        <v>243590</v>
      </c>
      <c r="G38" s="7">
        <f t="shared" si="11"/>
        <v>101045</v>
      </c>
      <c r="H38" s="7">
        <f t="shared" si="12"/>
        <v>96045</v>
      </c>
      <c r="I38" s="25">
        <f t="shared" si="13"/>
        <v>28813.5</v>
      </c>
      <c r="J38" s="25" t="e">
        <f>#REF!-E38</f>
        <v>#REF!</v>
      </c>
      <c r="K38" s="25" t="e">
        <f>#REF!+4850</f>
        <v>#REF!</v>
      </c>
      <c r="L38" s="25">
        <f t="shared" si="8"/>
        <v>33615.75</v>
      </c>
      <c r="M38" s="25" t="e">
        <f>#REF!+L38</f>
        <v>#REF!</v>
      </c>
      <c r="N38" s="25" t="e">
        <f t="shared" si="14"/>
        <v>#REF!</v>
      </c>
      <c r="O38" s="25" t="e">
        <f t="shared" si="15"/>
        <v>#REF!</v>
      </c>
      <c r="P38" s="25">
        <f t="shared" si="9"/>
        <v>33615.75</v>
      </c>
      <c r="Q38" s="25" t="e">
        <f>O38+P38</f>
        <v>#REF!</v>
      </c>
      <c r="R38" s="25" t="e">
        <f t="shared" si="17"/>
        <v>#REF!</v>
      </c>
      <c r="S38" s="25" t="e">
        <f>((#REF!-B38)/B38)*100</f>
        <v>#REF!</v>
      </c>
      <c r="T38" s="16">
        <v>176359</v>
      </c>
    </row>
    <row r="39" spans="1:20" ht="15" customHeight="1" x14ac:dyDescent="0.2">
      <c r="A39" s="7">
        <v>19</v>
      </c>
      <c r="B39" s="18">
        <f t="shared" si="18"/>
        <v>140245</v>
      </c>
      <c r="C39" s="13">
        <v>2700</v>
      </c>
      <c r="D39" s="7">
        <v>5000</v>
      </c>
      <c r="E39" s="7">
        <f t="shared" si="10"/>
        <v>145245</v>
      </c>
      <c r="F39" s="7">
        <f t="shared" si="19"/>
        <v>248440</v>
      </c>
      <c r="G39" s="7">
        <f t="shared" si="11"/>
        <v>103195</v>
      </c>
      <c r="H39" s="7">
        <f t="shared" si="12"/>
        <v>98195</v>
      </c>
      <c r="I39" s="25">
        <f t="shared" si="13"/>
        <v>29458.5</v>
      </c>
      <c r="J39" s="25" t="e">
        <f>#REF!-E39</f>
        <v>#REF!</v>
      </c>
      <c r="K39" s="25" t="e">
        <f>#REF!+4850</f>
        <v>#REF!</v>
      </c>
      <c r="L39" s="25">
        <f t="shared" si="8"/>
        <v>34368.25</v>
      </c>
      <c r="M39" s="25" t="e">
        <f>#REF!+L39</f>
        <v>#REF!</v>
      </c>
      <c r="N39" s="25" t="e">
        <f t="shared" si="14"/>
        <v>#REF!</v>
      </c>
      <c r="O39" s="25" t="e">
        <f t="shared" si="15"/>
        <v>#REF!</v>
      </c>
      <c r="P39" s="25">
        <f t="shared" si="9"/>
        <v>34368.25</v>
      </c>
      <c r="Q39" s="25" t="e">
        <f t="shared" si="16"/>
        <v>#REF!</v>
      </c>
      <c r="R39" s="25" t="e">
        <f t="shared" si="17"/>
        <v>#REF!</v>
      </c>
      <c r="S39" s="25" t="e">
        <f>((#REF!-B39)/B39)*100</f>
        <v>#REF!</v>
      </c>
      <c r="T39" s="16">
        <v>179704</v>
      </c>
    </row>
    <row r="40" spans="1:20" ht="15" customHeight="1" x14ac:dyDescent="0.2">
      <c r="A40" s="7">
        <v>20</v>
      </c>
      <c r="B40" s="18">
        <f t="shared" si="18"/>
        <v>142945</v>
      </c>
      <c r="C40" s="13">
        <v>2700</v>
      </c>
      <c r="D40" s="7">
        <v>5000</v>
      </c>
      <c r="E40" s="7">
        <f t="shared" si="10"/>
        <v>147945</v>
      </c>
      <c r="F40" s="7">
        <f t="shared" si="19"/>
        <v>253290</v>
      </c>
      <c r="G40" s="7">
        <f t="shared" si="11"/>
        <v>105345</v>
      </c>
      <c r="H40" s="7">
        <f t="shared" si="12"/>
        <v>100345</v>
      </c>
      <c r="I40" s="25">
        <f t="shared" si="13"/>
        <v>30103.5</v>
      </c>
      <c r="J40" s="25" t="e">
        <f>#REF!-E40</f>
        <v>#REF!</v>
      </c>
      <c r="K40" s="25" t="e">
        <f>#REF!+4850</f>
        <v>#REF!</v>
      </c>
      <c r="L40" s="25">
        <f t="shared" si="8"/>
        <v>35120.75</v>
      </c>
      <c r="M40" s="25" t="e">
        <f>#REF!+L40</f>
        <v>#REF!</v>
      </c>
      <c r="N40" s="25" t="e">
        <f t="shared" si="14"/>
        <v>#REF!</v>
      </c>
      <c r="O40" s="25" t="e">
        <f t="shared" si="15"/>
        <v>#REF!</v>
      </c>
      <c r="P40" s="25">
        <f t="shared" si="9"/>
        <v>35120.75</v>
      </c>
      <c r="Q40" s="25" t="e">
        <f t="shared" si="16"/>
        <v>#REF!</v>
      </c>
      <c r="R40" s="25" t="e">
        <f t="shared" si="17"/>
        <v>#REF!</v>
      </c>
      <c r="S40" s="25" t="e">
        <f>((#REF!-B40)/B40)*100</f>
        <v>#REF!</v>
      </c>
      <c r="T40" s="16">
        <v>183049</v>
      </c>
    </row>
    <row r="41" spans="1:20" ht="15" customHeight="1" x14ac:dyDescent="0.2">
      <c r="A41" s="7">
        <v>21</v>
      </c>
      <c r="B41" s="18">
        <f t="shared" si="18"/>
        <v>145645</v>
      </c>
      <c r="C41" s="13">
        <v>2700</v>
      </c>
      <c r="D41" s="7">
        <v>5000</v>
      </c>
      <c r="E41" s="7">
        <f t="shared" si="10"/>
        <v>150645</v>
      </c>
      <c r="F41" s="7">
        <f t="shared" si="19"/>
        <v>258140</v>
      </c>
      <c r="G41" s="7">
        <f t="shared" si="11"/>
        <v>107495</v>
      </c>
      <c r="H41" s="7">
        <f t="shared" si="12"/>
        <v>102495</v>
      </c>
      <c r="I41" s="25">
        <f t="shared" si="13"/>
        <v>30748.5</v>
      </c>
      <c r="J41" s="25" t="e">
        <f>#REF!-E41</f>
        <v>#REF!</v>
      </c>
      <c r="K41" s="25" t="e">
        <f>#REF!+4850</f>
        <v>#REF!</v>
      </c>
      <c r="L41" s="25">
        <f t="shared" si="8"/>
        <v>35873.25</v>
      </c>
      <c r="M41" s="25" t="e">
        <f>#REF!+L41</f>
        <v>#REF!</v>
      </c>
      <c r="N41" s="25" t="e">
        <f t="shared" si="14"/>
        <v>#REF!</v>
      </c>
      <c r="O41" s="25" t="e">
        <f t="shared" si="15"/>
        <v>#REF!</v>
      </c>
      <c r="P41" s="25">
        <f t="shared" si="9"/>
        <v>35873.25</v>
      </c>
      <c r="Q41" s="25" t="e">
        <f t="shared" si="16"/>
        <v>#REF!</v>
      </c>
      <c r="R41" s="25" t="e">
        <f t="shared" si="17"/>
        <v>#REF!</v>
      </c>
      <c r="S41" s="25" t="e">
        <f>((#REF!-B41)/B41)*100</f>
        <v>#REF!</v>
      </c>
      <c r="T41" s="16">
        <v>186394</v>
      </c>
    </row>
    <row r="42" spans="1:20" ht="15" customHeight="1" x14ac:dyDescent="0.2">
      <c r="A42" s="7">
        <v>22</v>
      </c>
      <c r="B42" s="18">
        <f t="shared" si="18"/>
        <v>148345</v>
      </c>
      <c r="C42" s="13">
        <v>2700</v>
      </c>
      <c r="D42" s="7">
        <v>5000</v>
      </c>
      <c r="E42" s="7">
        <f t="shared" si="10"/>
        <v>153345</v>
      </c>
      <c r="F42" s="7">
        <f t="shared" si="19"/>
        <v>262990</v>
      </c>
      <c r="G42" s="7">
        <f t="shared" si="11"/>
        <v>109645</v>
      </c>
      <c r="H42" s="7">
        <f t="shared" si="12"/>
        <v>104645</v>
      </c>
      <c r="I42" s="25">
        <f t="shared" si="13"/>
        <v>31393.5</v>
      </c>
      <c r="J42" s="25" t="e">
        <f>#REF!-E42</f>
        <v>#REF!</v>
      </c>
      <c r="K42" s="25" t="e">
        <f>#REF!+4850</f>
        <v>#REF!</v>
      </c>
      <c r="L42" s="25">
        <f t="shared" si="8"/>
        <v>36625.75</v>
      </c>
      <c r="M42" s="25" t="e">
        <f>#REF!+L42</f>
        <v>#REF!</v>
      </c>
      <c r="N42" s="25" t="e">
        <f t="shared" si="14"/>
        <v>#REF!</v>
      </c>
      <c r="O42" s="25" t="e">
        <f t="shared" si="15"/>
        <v>#REF!</v>
      </c>
      <c r="P42" s="25">
        <f t="shared" si="9"/>
        <v>36625.75</v>
      </c>
      <c r="Q42" s="25" t="e">
        <f t="shared" si="16"/>
        <v>#REF!</v>
      </c>
      <c r="R42" s="25" t="e">
        <f t="shared" si="17"/>
        <v>#REF!</v>
      </c>
      <c r="S42" s="25" t="e">
        <f>((#REF!-B42)/B42)*100</f>
        <v>#REF!</v>
      </c>
      <c r="T42" s="16">
        <v>189739</v>
      </c>
    </row>
    <row r="43" spans="1:20" ht="15" customHeight="1" x14ac:dyDescent="0.2">
      <c r="A43" s="7">
        <v>23</v>
      </c>
      <c r="B43" s="18">
        <f t="shared" si="18"/>
        <v>151045</v>
      </c>
      <c r="C43" s="13">
        <v>2700</v>
      </c>
      <c r="D43" s="7">
        <v>5000</v>
      </c>
      <c r="E43" s="7">
        <f t="shared" si="10"/>
        <v>156045</v>
      </c>
      <c r="F43" s="7">
        <f t="shared" si="19"/>
        <v>267840</v>
      </c>
      <c r="G43" s="7">
        <f t="shared" si="11"/>
        <v>111795</v>
      </c>
      <c r="H43" s="7">
        <f t="shared" si="12"/>
        <v>106795</v>
      </c>
      <c r="I43" s="25">
        <f t="shared" si="13"/>
        <v>32038.5</v>
      </c>
      <c r="J43" s="25" t="e">
        <f>#REF!-E43</f>
        <v>#REF!</v>
      </c>
      <c r="K43" s="25" t="e">
        <f>#REF!+4850</f>
        <v>#REF!</v>
      </c>
      <c r="L43" s="25">
        <f t="shared" si="8"/>
        <v>37378.25</v>
      </c>
      <c r="M43" s="25" t="e">
        <f>#REF!+L43</f>
        <v>#REF!</v>
      </c>
      <c r="N43" s="25" t="e">
        <f t="shared" si="14"/>
        <v>#REF!</v>
      </c>
      <c r="O43" s="25" t="e">
        <f t="shared" si="15"/>
        <v>#REF!</v>
      </c>
      <c r="P43" s="25">
        <f t="shared" si="9"/>
        <v>37378.25</v>
      </c>
      <c r="Q43" s="25" t="e">
        <f t="shared" si="16"/>
        <v>#REF!</v>
      </c>
      <c r="R43" s="25" t="e">
        <f t="shared" si="17"/>
        <v>#REF!</v>
      </c>
      <c r="S43" s="25" t="e">
        <f>((#REF!-B43)/B43)*100</f>
        <v>#REF!</v>
      </c>
      <c r="T43" s="16">
        <v>193084</v>
      </c>
    </row>
    <row r="44" spans="1:20" ht="15" customHeight="1" x14ac:dyDescent="0.2">
      <c r="A44" s="7">
        <v>24</v>
      </c>
      <c r="B44" s="18">
        <f t="shared" si="18"/>
        <v>153745</v>
      </c>
      <c r="C44" s="13">
        <v>2700</v>
      </c>
      <c r="D44" s="7">
        <v>5000</v>
      </c>
      <c r="E44" s="7">
        <f t="shared" si="10"/>
        <v>158745</v>
      </c>
      <c r="F44" s="7">
        <f t="shared" si="19"/>
        <v>272690</v>
      </c>
      <c r="G44" s="7">
        <f t="shared" si="11"/>
        <v>113945</v>
      </c>
      <c r="H44" s="7">
        <f t="shared" si="12"/>
        <v>108945</v>
      </c>
      <c r="I44" s="25">
        <f t="shared" si="13"/>
        <v>32683.5</v>
      </c>
      <c r="J44" s="25" t="e">
        <f>#REF!-E44</f>
        <v>#REF!</v>
      </c>
      <c r="K44" s="25" t="e">
        <f>#REF!+4850</f>
        <v>#REF!</v>
      </c>
      <c r="L44" s="25">
        <f t="shared" si="8"/>
        <v>38130.75</v>
      </c>
      <c r="M44" s="25" t="e">
        <f>#REF!+L44</f>
        <v>#REF!</v>
      </c>
      <c r="N44" s="25" t="e">
        <f t="shared" si="14"/>
        <v>#REF!</v>
      </c>
      <c r="O44" s="25" t="e">
        <f t="shared" si="15"/>
        <v>#REF!</v>
      </c>
      <c r="P44" s="25">
        <f t="shared" si="9"/>
        <v>38130.75</v>
      </c>
      <c r="Q44" s="25" t="e">
        <f t="shared" si="16"/>
        <v>#REF!</v>
      </c>
      <c r="R44" s="25" t="e">
        <f t="shared" si="17"/>
        <v>#REF!</v>
      </c>
      <c r="S44" s="25" t="e">
        <f>((#REF!-B44)/B44)*100</f>
        <v>#REF!</v>
      </c>
      <c r="T44" s="16">
        <v>196429</v>
      </c>
    </row>
    <row r="45" spans="1:20" ht="15" customHeight="1" x14ac:dyDescent="0.2">
      <c r="A45" s="7">
        <v>25</v>
      </c>
      <c r="B45" s="18">
        <f t="shared" si="18"/>
        <v>156445</v>
      </c>
      <c r="C45" s="13">
        <v>2700</v>
      </c>
      <c r="D45" s="7">
        <v>5000</v>
      </c>
      <c r="E45" s="7">
        <f t="shared" si="10"/>
        <v>161445</v>
      </c>
      <c r="F45" s="7">
        <f t="shared" si="19"/>
        <v>277540</v>
      </c>
      <c r="G45" s="7">
        <f t="shared" si="11"/>
        <v>116095</v>
      </c>
      <c r="H45" s="7">
        <f t="shared" si="12"/>
        <v>111095</v>
      </c>
      <c r="I45" s="25">
        <f t="shared" si="13"/>
        <v>33328.5</v>
      </c>
      <c r="J45" s="25" t="e">
        <f>#REF!-E45</f>
        <v>#REF!</v>
      </c>
      <c r="K45" s="25" t="e">
        <f>#REF!+4850</f>
        <v>#REF!</v>
      </c>
      <c r="L45" s="25">
        <f t="shared" si="8"/>
        <v>38883.25</v>
      </c>
      <c r="M45" s="25" t="e">
        <f>#REF!+L45</f>
        <v>#REF!</v>
      </c>
      <c r="N45" s="25" t="e">
        <f t="shared" si="14"/>
        <v>#REF!</v>
      </c>
      <c r="O45" s="25" t="e">
        <f t="shared" si="15"/>
        <v>#REF!</v>
      </c>
      <c r="P45" s="25">
        <f t="shared" si="9"/>
        <v>38883.25</v>
      </c>
      <c r="Q45" s="25" t="e">
        <f t="shared" si="16"/>
        <v>#REF!</v>
      </c>
      <c r="R45" s="25" t="e">
        <f t="shared" si="17"/>
        <v>#REF!</v>
      </c>
      <c r="S45" s="25" t="e">
        <f>((#REF!-B45)/B45)*100</f>
        <v>#REF!</v>
      </c>
      <c r="T45" s="16">
        <v>199774</v>
      </c>
    </row>
    <row r="46" spans="1:20" ht="15" customHeight="1" x14ac:dyDescent="0.2">
      <c r="A46" s="7">
        <v>26</v>
      </c>
      <c r="B46" s="18">
        <f t="shared" si="18"/>
        <v>159145</v>
      </c>
      <c r="C46" s="13">
        <v>2700</v>
      </c>
      <c r="D46" s="7">
        <v>5000</v>
      </c>
      <c r="E46" s="7">
        <f t="shared" si="10"/>
        <v>164145</v>
      </c>
      <c r="F46" s="7">
        <f t="shared" si="19"/>
        <v>282390</v>
      </c>
      <c r="G46" s="7">
        <f t="shared" si="11"/>
        <v>118245</v>
      </c>
      <c r="H46" s="7">
        <f t="shared" si="12"/>
        <v>113245</v>
      </c>
      <c r="I46" s="25">
        <f t="shared" si="13"/>
        <v>33973.5</v>
      </c>
      <c r="J46" s="25" t="e">
        <f>#REF!-E46</f>
        <v>#REF!</v>
      </c>
      <c r="K46" s="25" t="e">
        <f>#REF!+4850</f>
        <v>#REF!</v>
      </c>
      <c r="L46" s="25">
        <f t="shared" si="8"/>
        <v>39635.75</v>
      </c>
      <c r="M46" s="25" t="e">
        <f>#REF!+L46</f>
        <v>#REF!</v>
      </c>
      <c r="N46" s="25" t="e">
        <f t="shared" si="14"/>
        <v>#REF!</v>
      </c>
      <c r="O46" s="25" t="e">
        <f t="shared" si="15"/>
        <v>#REF!</v>
      </c>
      <c r="P46" s="25">
        <f t="shared" si="9"/>
        <v>39635.75</v>
      </c>
      <c r="Q46" s="25" t="e">
        <f t="shared" si="16"/>
        <v>#REF!</v>
      </c>
      <c r="R46" s="25" t="e">
        <f t="shared" si="17"/>
        <v>#REF!</v>
      </c>
      <c r="S46" s="25" t="e">
        <f>((#REF!-B46)/B46)*100</f>
        <v>#REF!</v>
      </c>
      <c r="T46" s="16">
        <v>203119</v>
      </c>
    </row>
    <row r="47" spans="1:20" ht="15" customHeight="1" x14ac:dyDescent="0.2">
      <c r="A47" s="7">
        <v>27</v>
      </c>
      <c r="B47" s="18">
        <f t="shared" si="18"/>
        <v>161845</v>
      </c>
      <c r="C47" s="13">
        <v>2700</v>
      </c>
      <c r="D47" s="7">
        <v>5000</v>
      </c>
      <c r="E47" s="7">
        <f t="shared" si="10"/>
        <v>166845</v>
      </c>
      <c r="F47" s="7">
        <f t="shared" si="19"/>
        <v>287240</v>
      </c>
      <c r="G47" s="7">
        <f t="shared" si="11"/>
        <v>120395</v>
      </c>
      <c r="H47" s="7">
        <f t="shared" si="12"/>
        <v>115395</v>
      </c>
      <c r="I47" s="25">
        <f t="shared" si="13"/>
        <v>34618.5</v>
      </c>
      <c r="J47" s="25" t="e">
        <f>#REF!-E47</f>
        <v>#REF!</v>
      </c>
      <c r="K47" s="25" t="e">
        <f>#REF!+4850</f>
        <v>#REF!</v>
      </c>
      <c r="L47" s="25">
        <f t="shared" si="8"/>
        <v>40388.25</v>
      </c>
      <c r="M47" s="25" t="e">
        <f>#REF!+L47</f>
        <v>#REF!</v>
      </c>
      <c r="N47" s="25" t="e">
        <f t="shared" si="14"/>
        <v>#REF!</v>
      </c>
      <c r="O47" s="25" t="e">
        <f t="shared" si="15"/>
        <v>#REF!</v>
      </c>
      <c r="P47" s="25">
        <f t="shared" si="9"/>
        <v>40388.25</v>
      </c>
      <c r="Q47" s="25" t="e">
        <f t="shared" si="16"/>
        <v>#REF!</v>
      </c>
      <c r="R47" s="25" t="e">
        <f t="shared" si="17"/>
        <v>#REF!</v>
      </c>
      <c r="S47" s="25" t="e">
        <f>((#REF!-B47)/B47)*100</f>
        <v>#REF!</v>
      </c>
      <c r="T47" s="16">
        <v>206464</v>
      </c>
    </row>
    <row r="48" spans="1:20" ht="15" customHeight="1" x14ac:dyDescent="0.2">
      <c r="A48" s="7">
        <v>28</v>
      </c>
      <c r="B48" s="18">
        <f t="shared" si="18"/>
        <v>164545</v>
      </c>
      <c r="C48" s="13">
        <v>2700</v>
      </c>
      <c r="D48" s="7">
        <v>5000</v>
      </c>
      <c r="E48" s="7">
        <f t="shared" si="10"/>
        <v>169545</v>
      </c>
      <c r="F48" s="7">
        <f t="shared" si="19"/>
        <v>292090</v>
      </c>
      <c r="G48" s="7">
        <f t="shared" si="11"/>
        <v>122545</v>
      </c>
      <c r="H48" s="7">
        <f t="shared" si="12"/>
        <v>117545</v>
      </c>
      <c r="I48" s="25">
        <f t="shared" si="13"/>
        <v>35263.5</v>
      </c>
      <c r="J48" s="25" t="e">
        <f>#REF!-E48</f>
        <v>#REF!</v>
      </c>
      <c r="K48" s="25" t="e">
        <f>#REF!+4850</f>
        <v>#REF!</v>
      </c>
      <c r="L48" s="25">
        <f t="shared" si="8"/>
        <v>41140.75</v>
      </c>
      <c r="M48" s="25" t="e">
        <f>#REF!+L48</f>
        <v>#REF!</v>
      </c>
      <c r="N48" s="25" t="e">
        <f t="shared" si="14"/>
        <v>#REF!</v>
      </c>
      <c r="O48" s="25" t="e">
        <f t="shared" si="15"/>
        <v>#REF!</v>
      </c>
      <c r="P48" s="25">
        <f t="shared" si="9"/>
        <v>41140.75</v>
      </c>
      <c r="Q48" s="25" t="e">
        <f>O48+P48</f>
        <v>#REF!</v>
      </c>
      <c r="R48" s="25" t="e">
        <f t="shared" si="17"/>
        <v>#REF!</v>
      </c>
      <c r="S48" s="25" t="e">
        <f>((#REF!-B48)/B48)*100</f>
        <v>#REF!</v>
      </c>
      <c r="T48" s="16">
        <v>209809</v>
      </c>
    </row>
    <row r="49" spans="1:20" ht="15" customHeight="1" x14ac:dyDescent="0.2">
      <c r="A49" s="7">
        <v>29</v>
      </c>
      <c r="B49" s="18">
        <f t="shared" si="18"/>
        <v>167245</v>
      </c>
      <c r="C49" s="13">
        <v>2700</v>
      </c>
      <c r="D49" s="7">
        <v>5000</v>
      </c>
      <c r="E49" s="7">
        <f t="shared" si="10"/>
        <v>172245</v>
      </c>
      <c r="F49" s="7">
        <f t="shared" si="19"/>
        <v>296940</v>
      </c>
      <c r="G49" s="7">
        <f t="shared" si="11"/>
        <v>124695</v>
      </c>
      <c r="H49" s="7">
        <f t="shared" si="12"/>
        <v>119695</v>
      </c>
      <c r="I49" s="25">
        <f t="shared" si="13"/>
        <v>35908.5</v>
      </c>
      <c r="J49" s="25" t="e">
        <f>#REF!-E49</f>
        <v>#REF!</v>
      </c>
      <c r="K49" s="25" t="e">
        <f>#REF!+4850</f>
        <v>#REF!</v>
      </c>
      <c r="L49" s="25">
        <f t="shared" si="8"/>
        <v>41893.25</v>
      </c>
      <c r="M49" s="25" t="e">
        <f>#REF!+L49</f>
        <v>#REF!</v>
      </c>
      <c r="N49" s="25" t="e">
        <f t="shared" si="14"/>
        <v>#REF!</v>
      </c>
      <c r="O49" s="25" t="e">
        <f>N49+4850</f>
        <v>#REF!</v>
      </c>
      <c r="P49" s="25">
        <f t="shared" si="9"/>
        <v>41893.25</v>
      </c>
      <c r="Q49" s="25" t="e">
        <f t="shared" si="16"/>
        <v>#REF!</v>
      </c>
      <c r="R49" s="25" t="e">
        <f t="shared" si="17"/>
        <v>#REF!</v>
      </c>
      <c r="S49" s="25" t="e">
        <f>((#REF!-B49)/B49)*100</f>
        <v>#REF!</v>
      </c>
      <c r="T49" s="16">
        <v>213154</v>
      </c>
    </row>
    <row r="50" spans="1:20" ht="15" customHeight="1" x14ac:dyDescent="0.2"/>
    <row r="51" spans="1:20" ht="15" customHeight="1" x14ac:dyDescent="0.2"/>
    <row r="52" spans="1:20" ht="15" customHeight="1" x14ac:dyDescent="0.2"/>
    <row r="53" spans="1:20" ht="15" customHeight="1" x14ac:dyDescent="0.2"/>
    <row r="54" spans="1:20" ht="15" customHeight="1" x14ac:dyDescent="0.2"/>
    <row r="55" spans="1:20" ht="15" customHeight="1" x14ac:dyDescent="0.2">
      <c r="A55" s="1" t="s">
        <v>13</v>
      </c>
      <c r="B55" s="2" t="s">
        <v>14</v>
      </c>
      <c r="C55" s="3"/>
      <c r="D55" s="22" t="s">
        <v>67</v>
      </c>
      <c r="I55" s="21"/>
    </row>
    <row r="56" spans="1:20" ht="15" customHeight="1" x14ac:dyDescent="0.25">
      <c r="A56" s="4" t="s">
        <v>2</v>
      </c>
      <c r="B56" s="5" t="s">
        <v>95</v>
      </c>
      <c r="C56" s="6" t="s">
        <v>4</v>
      </c>
      <c r="D56" s="6" t="s">
        <v>54</v>
      </c>
      <c r="E56" s="23" t="s">
        <v>55</v>
      </c>
      <c r="F56" s="23" t="s">
        <v>56</v>
      </c>
      <c r="G56" s="23" t="s">
        <v>7</v>
      </c>
      <c r="H56" s="4" t="s">
        <v>57</v>
      </c>
      <c r="I56" s="23" t="s">
        <v>58</v>
      </c>
      <c r="J56" s="23" t="s">
        <v>59</v>
      </c>
      <c r="K56" s="26" t="s">
        <v>91</v>
      </c>
      <c r="L56" s="23" t="s">
        <v>61</v>
      </c>
      <c r="M56" s="23" t="s">
        <v>62</v>
      </c>
      <c r="N56" s="26" t="s">
        <v>92</v>
      </c>
      <c r="O56" s="26" t="s">
        <v>93</v>
      </c>
      <c r="P56" s="23" t="s">
        <v>63</v>
      </c>
      <c r="Q56" s="26" t="s">
        <v>94</v>
      </c>
      <c r="R56" s="23" t="s">
        <v>64</v>
      </c>
      <c r="S56" s="23" t="s">
        <v>65</v>
      </c>
      <c r="T56" s="24" t="s">
        <v>60</v>
      </c>
    </row>
    <row r="57" spans="1:20" ht="15" customHeight="1" x14ac:dyDescent="0.2">
      <c r="A57" s="7">
        <v>1</v>
      </c>
      <c r="B57" s="7">
        <v>86865</v>
      </c>
      <c r="C57" s="8">
        <v>2270</v>
      </c>
      <c r="D57" s="7">
        <v>5000</v>
      </c>
      <c r="E57" s="7">
        <f>B57+D57</f>
        <v>91865</v>
      </c>
      <c r="F57" s="7">
        <v>152500</v>
      </c>
      <c r="G57" s="7">
        <f>F57-E57</f>
        <v>60635</v>
      </c>
      <c r="H57" s="7">
        <f>G57-5000</f>
        <v>55635</v>
      </c>
      <c r="I57" s="25">
        <f>H57*30%</f>
        <v>16690.5</v>
      </c>
      <c r="J57" s="25" t="e">
        <f>#REF!-E57</f>
        <v>#REF!</v>
      </c>
      <c r="K57" s="25" t="e">
        <f>#REF!+4100</f>
        <v>#REF!</v>
      </c>
      <c r="L57" s="25">
        <f t="shared" ref="L57:L85" si="20">H57*35%</f>
        <v>19472.25</v>
      </c>
      <c r="M57" s="25" t="e">
        <f>#REF!+L57</f>
        <v>#REF!</v>
      </c>
      <c r="N57" s="25" t="e">
        <f>K57+L57</f>
        <v>#REF!</v>
      </c>
      <c r="O57" s="25" t="e">
        <f>N57+4100</f>
        <v>#REF!</v>
      </c>
      <c r="P57" s="25">
        <f t="shared" ref="P57:P85" si="21">H57*35%</f>
        <v>19472.25</v>
      </c>
      <c r="Q57" s="25" t="e">
        <f>O57+P57</f>
        <v>#REF!</v>
      </c>
      <c r="R57" s="25" t="e">
        <f>M57+P57</f>
        <v>#REF!</v>
      </c>
      <c r="S57" s="25" t="e">
        <f>((#REF!-B57)/B57)*100</f>
        <v>#REF!</v>
      </c>
      <c r="T57" s="16">
        <v>113556</v>
      </c>
    </row>
    <row r="58" spans="1:20" ht="15" customHeight="1" x14ac:dyDescent="0.2">
      <c r="A58" s="7">
        <v>2</v>
      </c>
      <c r="B58" s="7">
        <v>89135</v>
      </c>
      <c r="C58" s="8">
        <v>2270</v>
      </c>
      <c r="D58" s="7">
        <v>5000</v>
      </c>
      <c r="E58" s="7">
        <f t="shared" ref="E58:E85" si="22">B58+D58</f>
        <v>94135</v>
      </c>
      <c r="F58" s="7">
        <f>F57+4100</f>
        <v>156600</v>
      </c>
      <c r="G58" s="7">
        <f t="shared" ref="G58:G85" si="23">F58-E58</f>
        <v>62465</v>
      </c>
      <c r="H58" s="7">
        <f t="shared" ref="H58:H85" si="24">G58-5000</f>
        <v>57465</v>
      </c>
      <c r="I58" s="25">
        <f t="shared" ref="I58:I85" si="25">H58*30%</f>
        <v>17239.5</v>
      </c>
      <c r="J58" s="25" t="e">
        <f>#REF!-E58</f>
        <v>#REF!</v>
      </c>
      <c r="K58" s="25" t="e">
        <f>#REF!+4100</f>
        <v>#REF!</v>
      </c>
      <c r="L58" s="25">
        <f t="shared" si="20"/>
        <v>20112.75</v>
      </c>
      <c r="M58" s="25" t="e">
        <f>#REF!+L58</f>
        <v>#REF!</v>
      </c>
      <c r="N58" s="25" t="e">
        <f t="shared" ref="N58:N85" si="26">K58+L58</f>
        <v>#REF!</v>
      </c>
      <c r="O58" s="25" t="e">
        <f t="shared" ref="O58:O85" si="27">N58+4100</f>
        <v>#REF!</v>
      </c>
      <c r="P58" s="25">
        <f t="shared" si="21"/>
        <v>20112.75</v>
      </c>
      <c r="Q58" s="25" t="e">
        <f t="shared" ref="Q58:Q85" si="28">O58+P58</f>
        <v>#REF!</v>
      </c>
      <c r="R58" s="25" t="e">
        <f t="shared" ref="R58:R85" si="29">M58+P58</f>
        <v>#REF!</v>
      </c>
      <c r="S58" s="25" t="e">
        <f>((#REF!-B58)/B58)*100</f>
        <v>#REF!</v>
      </c>
      <c r="T58" s="16">
        <v>116375</v>
      </c>
    </row>
    <row r="59" spans="1:20" ht="15" customHeight="1" x14ac:dyDescent="0.2">
      <c r="A59" s="7">
        <v>3</v>
      </c>
      <c r="B59" s="7">
        <v>91405</v>
      </c>
      <c r="C59" s="8">
        <v>2270</v>
      </c>
      <c r="D59" s="7">
        <v>5000</v>
      </c>
      <c r="E59" s="7">
        <f t="shared" si="22"/>
        <v>96405</v>
      </c>
      <c r="F59" s="7">
        <f t="shared" ref="F59:F85" si="30">F58+4100</f>
        <v>160700</v>
      </c>
      <c r="G59" s="7">
        <f t="shared" si="23"/>
        <v>64295</v>
      </c>
      <c r="H59" s="7">
        <f t="shared" si="24"/>
        <v>59295</v>
      </c>
      <c r="I59" s="25">
        <f t="shared" si="25"/>
        <v>17788.5</v>
      </c>
      <c r="J59" s="25" t="e">
        <f>#REF!-E59</f>
        <v>#REF!</v>
      </c>
      <c r="K59" s="25" t="e">
        <f>#REF!+4100</f>
        <v>#REF!</v>
      </c>
      <c r="L59" s="25">
        <f t="shared" si="20"/>
        <v>20753.25</v>
      </c>
      <c r="M59" s="25" t="e">
        <f>#REF!+L59</f>
        <v>#REF!</v>
      </c>
      <c r="N59" s="25" t="e">
        <f t="shared" si="26"/>
        <v>#REF!</v>
      </c>
      <c r="O59" s="25" t="e">
        <f t="shared" si="27"/>
        <v>#REF!</v>
      </c>
      <c r="P59" s="25">
        <f t="shared" si="21"/>
        <v>20753.25</v>
      </c>
      <c r="Q59" s="25" t="e">
        <f t="shared" si="28"/>
        <v>#REF!</v>
      </c>
      <c r="R59" s="25" t="e">
        <f t="shared" si="29"/>
        <v>#REF!</v>
      </c>
      <c r="S59" s="25" t="e">
        <f>((#REF!-B59)/B59)*100</f>
        <v>#REF!</v>
      </c>
      <c r="T59" s="16">
        <v>119194</v>
      </c>
    </row>
    <row r="60" spans="1:20" ht="15" customHeight="1" x14ac:dyDescent="0.2">
      <c r="A60" s="7">
        <v>4</v>
      </c>
      <c r="B60" s="7">
        <v>93675</v>
      </c>
      <c r="C60" s="8">
        <v>2270</v>
      </c>
      <c r="D60" s="7">
        <v>5000</v>
      </c>
      <c r="E60" s="7">
        <f t="shared" si="22"/>
        <v>98675</v>
      </c>
      <c r="F60" s="7">
        <f t="shared" si="30"/>
        <v>164800</v>
      </c>
      <c r="G60" s="7">
        <f t="shared" si="23"/>
        <v>66125</v>
      </c>
      <c r="H60" s="7">
        <f t="shared" si="24"/>
        <v>61125</v>
      </c>
      <c r="I60" s="25">
        <f t="shared" si="25"/>
        <v>18337.5</v>
      </c>
      <c r="J60" s="25" t="e">
        <f>#REF!-E60</f>
        <v>#REF!</v>
      </c>
      <c r="K60" s="25" t="e">
        <f>#REF!+4100</f>
        <v>#REF!</v>
      </c>
      <c r="L60" s="25">
        <f t="shared" si="20"/>
        <v>21393.75</v>
      </c>
      <c r="M60" s="25" t="e">
        <f>#REF!+L60</f>
        <v>#REF!</v>
      </c>
      <c r="N60" s="25" t="e">
        <f t="shared" si="26"/>
        <v>#REF!</v>
      </c>
      <c r="O60" s="25" t="e">
        <f t="shared" si="27"/>
        <v>#REF!</v>
      </c>
      <c r="P60" s="25">
        <f t="shared" si="21"/>
        <v>21393.75</v>
      </c>
      <c r="Q60" s="25" t="e">
        <f t="shared" si="28"/>
        <v>#REF!</v>
      </c>
      <c r="R60" s="25" t="e">
        <f t="shared" si="29"/>
        <v>#REF!</v>
      </c>
      <c r="S60" s="25" t="e">
        <f>((#REF!-B60)/B60)*100</f>
        <v>#REF!</v>
      </c>
      <c r="T60" s="16">
        <v>122013</v>
      </c>
    </row>
    <row r="61" spans="1:20" ht="15" customHeight="1" x14ac:dyDescent="0.2">
      <c r="A61" s="7">
        <v>5</v>
      </c>
      <c r="B61" s="7">
        <v>95945</v>
      </c>
      <c r="C61" s="8">
        <v>2270</v>
      </c>
      <c r="D61" s="7">
        <v>5000</v>
      </c>
      <c r="E61" s="7">
        <f t="shared" si="22"/>
        <v>100945</v>
      </c>
      <c r="F61" s="7">
        <f t="shared" si="30"/>
        <v>168900</v>
      </c>
      <c r="G61" s="7">
        <f t="shared" si="23"/>
        <v>67955</v>
      </c>
      <c r="H61" s="7">
        <f t="shared" si="24"/>
        <v>62955</v>
      </c>
      <c r="I61" s="25">
        <f t="shared" si="25"/>
        <v>18886.5</v>
      </c>
      <c r="J61" s="25" t="e">
        <f>#REF!-E61</f>
        <v>#REF!</v>
      </c>
      <c r="K61" s="25" t="e">
        <f>#REF!+4100</f>
        <v>#REF!</v>
      </c>
      <c r="L61" s="25">
        <f t="shared" si="20"/>
        <v>22034.25</v>
      </c>
      <c r="M61" s="25" t="e">
        <f>#REF!+L61</f>
        <v>#REF!</v>
      </c>
      <c r="N61" s="25" t="e">
        <f t="shared" si="26"/>
        <v>#REF!</v>
      </c>
      <c r="O61" s="25" t="e">
        <f t="shared" si="27"/>
        <v>#REF!</v>
      </c>
      <c r="P61" s="25">
        <f t="shared" si="21"/>
        <v>22034.25</v>
      </c>
      <c r="Q61" s="25" t="e">
        <f t="shared" si="28"/>
        <v>#REF!</v>
      </c>
      <c r="R61" s="25" t="e">
        <f t="shared" si="29"/>
        <v>#REF!</v>
      </c>
      <c r="S61" s="25" t="e">
        <f>((#REF!-B61)/B61)*100</f>
        <v>#REF!</v>
      </c>
      <c r="T61" s="16">
        <v>124832</v>
      </c>
    </row>
    <row r="62" spans="1:20" ht="15" customHeight="1" x14ac:dyDescent="0.2">
      <c r="A62" s="7">
        <v>6</v>
      </c>
      <c r="B62" s="7">
        <v>98215</v>
      </c>
      <c r="C62" s="8">
        <v>2270</v>
      </c>
      <c r="D62" s="7">
        <v>5000</v>
      </c>
      <c r="E62" s="7">
        <f t="shared" si="22"/>
        <v>103215</v>
      </c>
      <c r="F62" s="7">
        <f t="shared" si="30"/>
        <v>173000</v>
      </c>
      <c r="G62" s="7">
        <f t="shared" si="23"/>
        <v>69785</v>
      </c>
      <c r="H62" s="7">
        <f t="shared" si="24"/>
        <v>64785</v>
      </c>
      <c r="I62" s="25">
        <f t="shared" si="25"/>
        <v>19435.5</v>
      </c>
      <c r="J62" s="25" t="e">
        <f>#REF!-E62</f>
        <v>#REF!</v>
      </c>
      <c r="K62" s="25" t="e">
        <f>#REF!+4100</f>
        <v>#REF!</v>
      </c>
      <c r="L62" s="25">
        <f t="shared" si="20"/>
        <v>22674.75</v>
      </c>
      <c r="M62" s="25" t="e">
        <f>#REF!+L62</f>
        <v>#REF!</v>
      </c>
      <c r="N62" s="25" t="e">
        <f t="shared" si="26"/>
        <v>#REF!</v>
      </c>
      <c r="O62" s="25" t="e">
        <f t="shared" si="27"/>
        <v>#REF!</v>
      </c>
      <c r="P62" s="25">
        <f t="shared" si="21"/>
        <v>22674.75</v>
      </c>
      <c r="Q62" s="25" t="e">
        <f t="shared" si="28"/>
        <v>#REF!</v>
      </c>
      <c r="R62" s="25" t="e">
        <f t="shared" si="29"/>
        <v>#REF!</v>
      </c>
      <c r="S62" s="25" t="e">
        <f>((#REF!-B62)/B62)*100</f>
        <v>#REF!</v>
      </c>
      <c r="T62" s="16">
        <v>127651</v>
      </c>
    </row>
    <row r="63" spans="1:20" ht="15" customHeight="1" x14ac:dyDescent="0.2">
      <c r="A63" s="7">
        <v>7</v>
      </c>
      <c r="B63" s="7">
        <v>100485</v>
      </c>
      <c r="C63" s="8">
        <v>2270</v>
      </c>
      <c r="D63" s="7">
        <v>5000</v>
      </c>
      <c r="E63" s="7">
        <f t="shared" si="22"/>
        <v>105485</v>
      </c>
      <c r="F63" s="7">
        <f t="shared" si="30"/>
        <v>177100</v>
      </c>
      <c r="G63" s="7">
        <f t="shared" si="23"/>
        <v>71615</v>
      </c>
      <c r="H63" s="7">
        <f t="shared" si="24"/>
        <v>66615</v>
      </c>
      <c r="I63" s="25">
        <f t="shared" si="25"/>
        <v>19984.5</v>
      </c>
      <c r="J63" s="25" t="e">
        <f>#REF!-E63</f>
        <v>#REF!</v>
      </c>
      <c r="K63" s="25" t="e">
        <f>#REF!+4100</f>
        <v>#REF!</v>
      </c>
      <c r="L63" s="25">
        <f t="shared" si="20"/>
        <v>23315.25</v>
      </c>
      <c r="M63" s="25" t="e">
        <f>#REF!+L63</f>
        <v>#REF!</v>
      </c>
      <c r="N63" s="25" t="e">
        <f t="shared" si="26"/>
        <v>#REF!</v>
      </c>
      <c r="O63" s="25" t="e">
        <f t="shared" si="27"/>
        <v>#REF!</v>
      </c>
      <c r="P63" s="25">
        <f t="shared" si="21"/>
        <v>23315.25</v>
      </c>
      <c r="Q63" s="25" t="e">
        <f t="shared" si="28"/>
        <v>#REF!</v>
      </c>
      <c r="R63" s="25" t="e">
        <f t="shared" si="29"/>
        <v>#REF!</v>
      </c>
      <c r="S63" s="25" t="e">
        <f>((#REF!-B63)/B63)*100</f>
        <v>#REF!</v>
      </c>
      <c r="T63" s="16">
        <v>130470</v>
      </c>
    </row>
    <row r="64" spans="1:20" ht="15" customHeight="1" x14ac:dyDescent="0.2">
      <c r="A64" s="7">
        <v>8</v>
      </c>
      <c r="B64" s="7">
        <v>102755</v>
      </c>
      <c r="C64" s="8">
        <v>2270</v>
      </c>
      <c r="D64" s="7">
        <v>5000</v>
      </c>
      <c r="E64" s="7">
        <f t="shared" si="22"/>
        <v>107755</v>
      </c>
      <c r="F64" s="7">
        <f t="shared" si="30"/>
        <v>181200</v>
      </c>
      <c r="G64" s="7">
        <f t="shared" si="23"/>
        <v>73445</v>
      </c>
      <c r="H64" s="7">
        <f t="shared" si="24"/>
        <v>68445</v>
      </c>
      <c r="I64" s="25">
        <f t="shared" si="25"/>
        <v>20533.5</v>
      </c>
      <c r="J64" s="25" t="e">
        <f>#REF!-E64</f>
        <v>#REF!</v>
      </c>
      <c r="K64" s="25" t="e">
        <f>#REF!+4100</f>
        <v>#REF!</v>
      </c>
      <c r="L64" s="25">
        <f t="shared" si="20"/>
        <v>23955.75</v>
      </c>
      <c r="M64" s="25" t="e">
        <f>#REF!+L64</f>
        <v>#REF!</v>
      </c>
      <c r="N64" s="25" t="e">
        <f t="shared" si="26"/>
        <v>#REF!</v>
      </c>
      <c r="O64" s="25" t="e">
        <f t="shared" si="27"/>
        <v>#REF!</v>
      </c>
      <c r="P64" s="25">
        <f t="shared" si="21"/>
        <v>23955.75</v>
      </c>
      <c r="Q64" s="25" t="e">
        <f t="shared" si="28"/>
        <v>#REF!</v>
      </c>
      <c r="R64" s="25" t="e">
        <f t="shared" si="29"/>
        <v>#REF!</v>
      </c>
      <c r="S64" s="25" t="e">
        <f>((#REF!-B64)/B64)*100</f>
        <v>#REF!</v>
      </c>
      <c r="T64" s="16">
        <v>133289</v>
      </c>
    </row>
    <row r="65" spans="1:20" ht="15" customHeight="1" x14ac:dyDescent="0.2">
      <c r="A65" s="7">
        <v>9</v>
      </c>
      <c r="B65" s="7">
        <v>105025</v>
      </c>
      <c r="C65" s="8">
        <v>2270</v>
      </c>
      <c r="D65" s="7">
        <v>5000</v>
      </c>
      <c r="E65" s="7">
        <f t="shared" si="22"/>
        <v>110025</v>
      </c>
      <c r="F65" s="7">
        <f t="shared" si="30"/>
        <v>185300</v>
      </c>
      <c r="G65" s="7">
        <f t="shared" si="23"/>
        <v>75275</v>
      </c>
      <c r="H65" s="7">
        <f t="shared" si="24"/>
        <v>70275</v>
      </c>
      <c r="I65" s="25">
        <f t="shared" si="25"/>
        <v>21082.5</v>
      </c>
      <c r="J65" s="25" t="e">
        <f>#REF!-E65</f>
        <v>#REF!</v>
      </c>
      <c r="K65" s="25" t="e">
        <f>#REF!+4100</f>
        <v>#REF!</v>
      </c>
      <c r="L65" s="25">
        <f t="shared" si="20"/>
        <v>24596.25</v>
      </c>
      <c r="M65" s="25" t="e">
        <f>#REF!+L65</f>
        <v>#REF!</v>
      </c>
      <c r="N65" s="25" t="e">
        <f t="shared" si="26"/>
        <v>#REF!</v>
      </c>
      <c r="O65" s="25" t="e">
        <f t="shared" si="27"/>
        <v>#REF!</v>
      </c>
      <c r="P65" s="25">
        <f t="shared" si="21"/>
        <v>24596.25</v>
      </c>
      <c r="Q65" s="25" t="e">
        <f t="shared" si="28"/>
        <v>#REF!</v>
      </c>
      <c r="R65" s="25" t="e">
        <f t="shared" si="29"/>
        <v>#REF!</v>
      </c>
      <c r="S65" s="25" t="e">
        <f>((#REF!-B65)/B65)*100</f>
        <v>#REF!</v>
      </c>
      <c r="T65" s="16">
        <v>136108</v>
      </c>
    </row>
    <row r="66" spans="1:20" ht="15" customHeight="1" x14ac:dyDescent="0.2">
      <c r="A66" s="7">
        <v>10</v>
      </c>
      <c r="B66" s="7">
        <v>107295</v>
      </c>
      <c r="C66" s="8">
        <v>2270</v>
      </c>
      <c r="D66" s="7">
        <v>5000</v>
      </c>
      <c r="E66" s="7">
        <f t="shared" si="22"/>
        <v>112295</v>
      </c>
      <c r="F66" s="7">
        <f t="shared" si="30"/>
        <v>189400</v>
      </c>
      <c r="G66" s="7">
        <f t="shared" si="23"/>
        <v>77105</v>
      </c>
      <c r="H66" s="7">
        <f t="shared" si="24"/>
        <v>72105</v>
      </c>
      <c r="I66" s="25">
        <f t="shared" si="25"/>
        <v>21631.5</v>
      </c>
      <c r="J66" s="25" t="e">
        <f>#REF!-E66</f>
        <v>#REF!</v>
      </c>
      <c r="K66" s="25" t="e">
        <f>#REF!+4100</f>
        <v>#REF!</v>
      </c>
      <c r="L66" s="25">
        <f t="shared" si="20"/>
        <v>25236.75</v>
      </c>
      <c r="M66" s="25" t="e">
        <f>#REF!+L66</f>
        <v>#REF!</v>
      </c>
      <c r="N66" s="25" t="e">
        <f t="shared" si="26"/>
        <v>#REF!</v>
      </c>
      <c r="O66" s="25" t="e">
        <f t="shared" si="27"/>
        <v>#REF!</v>
      </c>
      <c r="P66" s="25">
        <f t="shared" si="21"/>
        <v>25236.75</v>
      </c>
      <c r="Q66" s="25" t="e">
        <f t="shared" si="28"/>
        <v>#REF!</v>
      </c>
      <c r="R66" s="25" t="e">
        <f t="shared" si="29"/>
        <v>#REF!</v>
      </c>
      <c r="S66" s="25" t="e">
        <f>((#REF!-B66)/B66)*100</f>
        <v>#REF!</v>
      </c>
      <c r="T66" s="16">
        <v>138927</v>
      </c>
    </row>
    <row r="67" spans="1:20" ht="15" customHeight="1" x14ac:dyDescent="0.2">
      <c r="A67" s="7">
        <v>11</v>
      </c>
      <c r="B67" s="7">
        <v>109565</v>
      </c>
      <c r="C67" s="8">
        <v>2270</v>
      </c>
      <c r="D67" s="7">
        <v>5000</v>
      </c>
      <c r="E67" s="7">
        <f t="shared" si="22"/>
        <v>114565</v>
      </c>
      <c r="F67" s="7">
        <f t="shared" si="30"/>
        <v>193500</v>
      </c>
      <c r="G67" s="7">
        <f t="shared" si="23"/>
        <v>78935</v>
      </c>
      <c r="H67" s="7">
        <f t="shared" si="24"/>
        <v>73935</v>
      </c>
      <c r="I67" s="25">
        <f t="shared" si="25"/>
        <v>22180.5</v>
      </c>
      <c r="J67" s="25" t="e">
        <f>#REF!-E67</f>
        <v>#REF!</v>
      </c>
      <c r="K67" s="25" t="e">
        <f>#REF!+4100</f>
        <v>#REF!</v>
      </c>
      <c r="L67" s="25">
        <f t="shared" si="20"/>
        <v>25877.25</v>
      </c>
      <c r="M67" s="25" t="e">
        <f>#REF!+L67</f>
        <v>#REF!</v>
      </c>
      <c r="N67" s="25" t="e">
        <f t="shared" si="26"/>
        <v>#REF!</v>
      </c>
      <c r="O67" s="25" t="e">
        <f t="shared" si="27"/>
        <v>#REF!</v>
      </c>
      <c r="P67" s="25">
        <f t="shared" si="21"/>
        <v>25877.25</v>
      </c>
      <c r="Q67" s="25" t="e">
        <f t="shared" si="28"/>
        <v>#REF!</v>
      </c>
      <c r="R67" s="25" t="e">
        <f t="shared" si="29"/>
        <v>#REF!</v>
      </c>
      <c r="S67" s="25" t="e">
        <f>((#REF!-B67)/B67)*100</f>
        <v>#REF!</v>
      </c>
      <c r="T67" s="16">
        <v>141746</v>
      </c>
    </row>
    <row r="68" spans="1:20" ht="15" customHeight="1" x14ac:dyDescent="0.2">
      <c r="A68" s="7">
        <v>12</v>
      </c>
      <c r="B68" s="7">
        <v>111835</v>
      </c>
      <c r="C68" s="8">
        <v>2270</v>
      </c>
      <c r="D68" s="7">
        <v>5000</v>
      </c>
      <c r="E68" s="7">
        <f t="shared" si="22"/>
        <v>116835</v>
      </c>
      <c r="F68" s="7">
        <f t="shared" si="30"/>
        <v>197600</v>
      </c>
      <c r="G68" s="7">
        <f t="shared" si="23"/>
        <v>80765</v>
      </c>
      <c r="H68" s="7">
        <f t="shared" si="24"/>
        <v>75765</v>
      </c>
      <c r="I68" s="25">
        <f t="shared" si="25"/>
        <v>22729.5</v>
      </c>
      <c r="J68" s="25" t="e">
        <f>#REF!-E68</f>
        <v>#REF!</v>
      </c>
      <c r="K68" s="25" t="e">
        <f>#REF!+4100</f>
        <v>#REF!</v>
      </c>
      <c r="L68" s="25">
        <f t="shared" si="20"/>
        <v>26517.75</v>
      </c>
      <c r="M68" s="25" t="e">
        <f>#REF!+L68</f>
        <v>#REF!</v>
      </c>
      <c r="N68" s="25" t="e">
        <f t="shared" si="26"/>
        <v>#REF!</v>
      </c>
      <c r="O68" s="25" t="e">
        <f t="shared" si="27"/>
        <v>#REF!</v>
      </c>
      <c r="P68" s="25">
        <f t="shared" si="21"/>
        <v>26517.75</v>
      </c>
      <c r="Q68" s="25" t="e">
        <f t="shared" si="28"/>
        <v>#REF!</v>
      </c>
      <c r="R68" s="25" t="e">
        <f t="shared" si="29"/>
        <v>#REF!</v>
      </c>
      <c r="S68" s="25" t="e">
        <f>((#REF!-B68)/B68)*100</f>
        <v>#REF!</v>
      </c>
      <c r="T68" s="16">
        <v>144565</v>
      </c>
    </row>
    <row r="69" spans="1:20" ht="15" customHeight="1" x14ac:dyDescent="0.2">
      <c r="A69" s="7">
        <v>13</v>
      </c>
      <c r="B69" s="7">
        <v>114105</v>
      </c>
      <c r="C69" s="8">
        <v>2270</v>
      </c>
      <c r="D69" s="7">
        <v>5000</v>
      </c>
      <c r="E69" s="7">
        <f t="shared" si="22"/>
        <v>119105</v>
      </c>
      <c r="F69" s="7">
        <f t="shared" si="30"/>
        <v>201700</v>
      </c>
      <c r="G69" s="7">
        <f t="shared" si="23"/>
        <v>82595</v>
      </c>
      <c r="H69" s="7">
        <f t="shared" si="24"/>
        <v>77595</v>
      </c>
      <c r="I69" s="25">
        <f t="shared" si="25"/>
        <v>23278.5</v>
      </c>
      <c r="J69" s="25" t="e">
        <f>#REF!-E69</f>
        <v>#REF!</v>
      </c>
      <c r="K69" s="25" t="e">
        <f>#REF!+4100</f>
        <v>#REF!</v>
      </c>
      <c r="L69" s="25">
        <f t="shared" si="20"/>
        <v>27158.25</v>
      </c>
      <c r="M69" s="25" t="e">
        <f>#REF!+L69</f>
        <v>#REF!</v>
      </c>
      <c r="N69" s="25" t="e">
        <f t="shared" si="26"/>
        <v>#REF!</v>
      </c>
      <c r="O69" s="25" t="e">
        <f t="shared" si="27"/>
        <v>#REF!</v>
      </c>
      <c r="P69" s="25">
        <f t="shared" si="21"/>
        <v>27158.25</v>
      </c>
      <c r="Q69" s="25" t="e">
        <f t="shared" si="28"/>
        <v>#REF!</v>
      </c>
      <c r="R69" s="25" t="e">
        <f t="shared" si="29"/>
        <v>#REF!</v>
      </c>
      <c r="S69" s="25" t="e">
        <f>((#REF!-B69)/B69)*100</f>
        <v>#REF!</v>
      </c>
      <c r="T69" s="16">
        <v>147384</v>
      </c>
    </row>
    <row r="70" spans="1:20" ht="15" customHeight="1" x14ac:dyDescent="0.2">
      <c r="A70" s="7">
        <v>14</v>
      </c>
      <c r="B70" s="7">
        <v>116375</v>
      </c>
      <c r="C70" s="8">
        <v>2270</v>
      </c>
      <c r="D70" s="7">
        <v>5000</v>
      </c>
      <c r="E70" s="7">
        <f t="shared" si="22"/>
        <v>121375</v>
      </c>
      <c r="F70" s="7">
        <f t="shared" si="30"/>
        <v>205800</v>
      </c>
      <c r="G70" s="7">
        <f t="shared" si="23"/>
        <v>84425</v>
      </c>
      <c r="H70" s="7">
        <f t="shared" si="24"/>
        <v>79425</v>
      </c>
      <c r="I70" s="25">
        <f t="shared" si="25"/>
        <v>23827.5</v>
      </c>
      <c r="J70" s="25" t="e">
        <f>#REF!-E70</f>
        <v>#REF!</v>
      </c>
      <c r="K70" s="25" t="e">
        <f>#REF!+4100</f>
        <v>#REF!</v>
      </c>
      <c r="L70" s="25">
        <f t="shared" si="20"/>
        <v>27798.75</v>
      </c>
      <c r="M70" s="25" t="e">
        <f>#REF!+L70</f>
        <v>#REF!</v>
      </c>
      <c r="N70" s="25" t="e">
        <f t="shared" si="26"/>
        <v>#REF!</v>
      </c>
      <c r="O70" s="25" t="e">
        <f t="shared" si="27"/>
        <v>#REF!</v>
      </c>
      <c r="P70" s="25">
        <f t="shared" si="21"/>
        <v>27798.75</v>
      </c>
      <c r="Q70" s="25" t="e">
        <f t="shared" si="28"/>
        <v>#REF!</v>
      </c>
      <c r="R70" s="25" t="e">
        <f t="shared" si="29"/>
        <v>#REF!</v>
      </c>
      <c r="S70" s="25" t="e">
        <f>((#REF!-B70)/B70)*100</f>
        <v>#REF!</v>
      </c>
      <c r="T70" s="16">
        <v>150203</v>
      </c>
    </row>
    <row r="71" spans="1:20" ht="15" customHeight="1" x14ac:dyDescent="0.2">
      <c r="A71" s="7">
        <v>15</v>
      </c>
      <c r="B71" s="7">
        <v>118645</v>
      </c>
      <c r="C71" s="8">
        <v>2270</v>
      </c>
      <c r="D71" s="7">
        <v>5000</v>
      </c>
      <c r="E71" s="7">
        <f t="shared" si="22"/>
        <v>123645</v>
      </c>
      <c r="F71" s="7">
        <f t="shared" si="30"/>
        <v>209900</v>
      </c>
      <c r="G71" s="7">
        <f t="shared" si="23"/>
        <v>86255</v>
      </c>
      <c r="H71" s="7">
        <f t="shared" si="24"/>
        <v>81255</v>
      </c>
      <c r="I71" s="25">
        <f t="shared" si="25"/>
        <v>24376.5</v>
      </c>
      <c r="J71" s="25" t="e">
        <f>#REF!-E71</f>
        <v>#REF!</v>
      </c>
      <c r="K71" s="25" t="e">
        <f>#REF!+4100</f>
        <v>#REF!</v>
      </c>
      <c r="L71" s="25">
        <f t="shared" si="20"/>
        <v>28439.25</v>
      </c>
      <c r="M71" s="25" t="e">
        <f>#REF!+L71</f>
        <v>#REF!</v>
      </c>
      <c r="N71" s="25" t="e">
        <f t="shared" si="26"/>
        <v>#REF!</v>
      </c>
      <c r="O71" s="25" t="e">
        <f t="shared" si="27"/>
        <v>#REF!</v>
      </c>
      <c r="P71" s="25">
        <f t="shared" si="21"/>
        <v>28439.25</v>
      </c>
      <c r="Q71" s="25" t="e">
        <f t="shared" si="28"/>
        <v>#REF!</v>
      </c>
      <c r="R71" s="25" t="e">
        <f t="shared" si="29"/>
        <v>#REF!</v>
      </c>
      <c r="S71" s="25" t="e">
        <f>((#REF!-B71)/B71)*100</f>
        <v>#REF!</v>
      </c>
      <c r="T71" s="16">
        <v>153022</v>
      </c>
    </row>
    <row r="72" spans="1:20" ht="15" customHeight="1" x14ac:dyDescent="0.2">
      <c r="A72" s="7">
        <v>16</v>
      </c>
      <c r="B72" s="7">
        <v>120915</v>
      </c>
      <c r="C72" s="8">
        <v>2270</v>
      </c>
      <c r="D72" s="7">
        <v>5000</v>
      </c>
      <c r="E72" s="7">
        <f t="shared" si="22"/>
        <v>125915</v>
      </c>
      <c r="F72" s="7">
        <f t="shared" si="30"/>
        <v>214000</v>
      </c>
      <c r="G72" s="7">
        <f t="shared" si="23"/>
        <v>88085</v>
      </c>
      <c r="H72" s="7">
        <f t="shared" si="24"/>
        <v>83085</v>
      </c>
      <c r="I72" s="25">
        <f t="shared" si="25"/>
        <v>24925.5</v>
      </c>
      <c r="J72" s="25" t="e">
        <f>#REF!-E72</f>
        <v>#REF!</v>
      </c>
      <c r="K72" s="25" t="e">
        <f>#REF!+4100</f>
        <v>#REF!</v>
      </c>
      <c r="L72" s="25">
        <f t="shared" si="20"/>
        <v>29079.749999999996</v>
      </c>
      <c r="M72" s="25" t="e">
        <f>#REF!+L72</f>
        <v>#REF!</v>
      </c>
      <c r="N72" s="25" t="e">
        <f t="shared" si="26"/>
        <v>#REF!</v>
      </c>
      <c r="O72" s="25" t="e">
        <f t="shared" si="27"/>
        <v>#REF!</v>
      </c>
      <c r="P72" s="25">
        <f t="shared" si="21"/>
        <v>29079.749999999996</v>
      </c>
      <c r="Q72" s="25" t="e">
        <f t="shared" si="28"/>
        <v>#REF!</v>
      </c>
      <c r="R72" s="25" t="e">
        <f t="shared" si="29"/>
        <v>#REF!</v>
      </c>
      <c r="S72" s="25" t="e">
        <f>((#REF!-B72)/B72)*100</f>
        <v>#REF!</v>
      </c>
      <c r="T72" s="16">
        <v>155841</v>
      </c>
    </row>
    <row r="73" spans="1:20" ht="15" customHeight="1" x14ac:dyDescent="0.2">
      <c r="A73" s="7">
        <v>17</v>
      </c>
      <c r="B73" s="7">
        <v>123185</v>
      </c>
      <c r="C73" s="8">
        <v>2270</v>
      </c>
      <c r="D73" s="7">
        <v>5000</v>
      </c>
      <c r="E73" s="7">
        <f t="shared" si="22"/>
        <v>128185</v>
      </c>
      <c r="F73" s="7">
        <f t="shared" si="30"/>
        <v>218100</v>
      </c>
      <c r="G73" s="7">
        <f t="shared" si="23"/>
        <v>89915</v>
      </c>
      <c r="H73" s="7">
        <f t="shared" si="24"/>
        <v>84915</v>
      </c>
      <c r="I73" s="25">
        <f t="shared" si="25"/>
        <v>25474.5</v>
      </c>
      <c r="J73" s="25" t="e">
        <f>#REF!-E73</f>
        <v>#REF!</v>
      </c>
      <c r="K73" s="25" t="e">
        <f>#REF!+4100</f>
        <v>#REF!</v>
      </c>
      <c r="L73" s="25">
        <f t="shared" si="20"/>
        <v>29720.249999999996</v>
      </c>
      <c r="M73" s="25" t="e">
        <f>#REF!+L73</f>
        <v>#REF!</v>
      </c>
      <c r="N73" s="25" t="e">
        <f t="shared" si="26"/>
        <v>#REF!</v>
      </c>
      <c r="O73" s="25" t="e">
        <f t="shared" si="27"/>
        <v>#REF!</v>
      </c>
      <c r="P73" s="25">
        <f t="shared" si="21"/>
        <v>29720.249999999996</v>
      </c>
      <c r="Q73" s="25" t="e">
        <f t="shared" si="28"/>
        <v>#REF!</v>
      </c>
      <c r="R73" s="25" t="e">
        <f t="shared" si="29"/>
        <v>#REF!</v>
      </c>
      <c r="S73" s="25" t="e">
        <f>((#REF!-B73)/B73)*100</f>
        <v>#REF!</v>
      </c>
      <c r="T73" s="16">
        <v>158660</v>
      </c>
    </row>
    <row r="74" spans="1:20" ht="15" customHeight="1" x14ac:dyDescent="0.2">
      <c r="A74" s="7">
        <v>18</v>
      </c>
      <c r="B74" s="7">
        <v>125455</v>
      </c>
      <c r="C74" s="8">
        <v>2270</v>
      </c>
      <c r="D74" s="7">
        <v>5000</v>
      </c>
      <c r="E74" s="7">
        <f t="shared" si="22"/>
        <v>130455</v>
      </c>
      <c r="F74" s="7">
        <f t="shared" si="30"/>
        <v>222200</v>
      </c>
      <c r="G74" s="7">
        <f t="shared" si="23"/>
        <v>91745</v>
      </c>
      <c r="H74" s="7">
        <f t="shared" si="24"/>
        <v>86745</v>
      </c>
      <c r="I74" s="25">
        <f t="shared" si="25"/>
        <v>26023.5</v>
      </c>
      <c r="J74" s="25" t="e">
        <f>#REF!-E74</f>
        <v>#REF!</v>
      </c>
      <c r="K74" s="25" t="e">
        <f>#REF!+4100</f>
        <v>#REF!</v>
      </c>
      <c r="L74" s="25">
        <f t="shared" si="20"/>
        <v>30360.749999999996</v>
      </c>
      <c r="M74" s="25" t="e">
        <f>#REF!+L74</f>
        <v>#REF!</v>
      </c>
      <c r="N74" s="25" t="e">
        <f t="shared" si="26"/>
        <v>#REF!</v>
      </c>
      <c r="O74" s="25" t="e">
        <f t="shared" si="27"/>
        <v>#REF!</v>
      </c>
      <c r="P74" s="25">
        <f t="shared" si="21"/>
        <v>30360.749999999996</v>
      </c>
      <c r="Q74" s="25" t="e">
        <f t="shared" si="28"/>
        <v>#REF!</v>
      </c>
      <c r="R74" s="25" t="e">
        <f t="shared" si="29"/>
        <v>#REF!</v>
      </c>
      <c r="S74" s="25" t="e">
        <f>((#REF!-B74)/B74)*100</f>
        <v>#REF!</v>
      </c>
      <c r="T74" s="16">
        <v>161479</v>
      </c>
    </row>
    <row r="75" spans="1:20" ht="15" customHeight="1" x14ac:dyDescent="0.2">
      <c r="A75" s="7">
        <v>19</v>
      </c>
      <c r="B75" s="7">
        <v>127725</v>
      </c>
      <c r="C75" s="8">
        <v>2270</v>
      </c>
      <c r="D75" s="7">
        <v>5000</v>
      </c>
      <c r="E75" s="7">
        <f t="shared" si="22"/>
        <v>132725</v>
      </c>
      <c r="F75" s="7">
        <f t="shared" si="30"/>
        <v>226300</v>
      </c>
      <c r="G75" s="7">
        <f t="shared" si="23"/>
        <v>93575</v>
      </c>
      <c r="H75" s="7">
        <f t="shared" si="24"/>
        <v>88575</v>
      </c>
      <c r="I75" s="25">
        <f t="shared" si="25"/>
        <v>26572.5</v>
      </c>
      <c r="J75" s="25" t="e">
        <f>#REF!-E75</f>
        <v>#REF!</v>
      </c>
      <c r="K75" s="25" t="e">
        <f>#REF!+4100</f>
        <v>#REF!</v>
      </c>
      <c r="L75" s="25">
        <f t="shared" si="20"/>
        <v>31001.249999999996</v>
      </c>
      <c r="M75" s="25" t="e">
        <f>#REF!+L75</f>
        <v>#REF!</v>
      </c>
      <c r="N75" s="25" t="e">
        <f t="shared" si="26"/>
        <v>#REF!</v>
      </c>
      <c r="O75" s="25" t="e">
        <f t="shared" si="27"/>
        <v>#REF!</v>
      </c>
      <c r="P75" s="25">
        <f t="shared" si="21"/>
        <v>31001.249999999996</v>
      </c>
      <c r="Q75" s="25" t="e">
        <f t="shared" si="28"/>
        <v>#REF!</v>
      </c>
      <c r="R75" s="25" t="e">
        <f t="shared" si="29"/>
        <v>#REF!</v>
      </c>
      <c r="S75" s="25" t="e">
        <f>((#REF!-B75)/B75)*100</f>
        <v>#REF!</v>
      </c>
      <c r="T75" s="16">
        <v>164298</v>
      </c>
    </row>
    <row r="76" spans="1:20" ht="15" customHeight="1" x14ac:dyDescent="0.2">
      <c r="A76" s="7">
        <v>20</v>
      </c>
      <c r="B76" s="7">
        <v>129995</v>
      </c>
      <c r="C76" s="8">
        <v>2270</v>
      </c>
      <c r="D76" s="7">
        <v>5000</v>
      </c>
      <c r="E76" s="7">
        <f t="shared" si="22"/>
        <v>134995</v>
      </c>
      <c r="F76" s="7">
        <f t="shared" si="30"/>
        <v>230400</v>
      </c>
      <c r="G76" s="7">
        <f t="shared" si="23"/>
        <v>95405</v>
      </c>
      <c r="H76" s="7">
        <f t="shared" si="24"/>
        <v>90405</v>
      </c>
      <c r="I76" s="25">
        <f t="shared" si="25"/>
        <v>27121.5</v>
      </c>
      <c r="J76" s="25" t="e">
        <f>#REF!-E76</f>
        <v>#REF!</v>
      </c>
      <c r="K76" s="25" t="e">
        <f>#REF!+4100</f>
        <v>#REF!</v>
      </c>
      <c r="L76" s="25">
        <f t="shared" si="20"/>
        <v>31641.749999999996</v>
      </c>
      <c r="M76" s="25" t="e">
        <f>#REF!+L76</f>
        <v>#REF!</v>
      </c>
      <c r="N76" s="25" t="e">
        <f t="shared" si="26"/>
        <v>#REF!</v>
      </c>
      <c r="O76" s="25" t="e">
        <f t="shared" si="27"/>
        <v>#REF!</v>
      </c>
      <c r="P76" s="25">
        <f t="shared" si="21"/>
        <v>31641.749999999996</v>
      </c>
      <c r="Q76" s="25" t="e">
        <f t="shared" si="28"/>
        <v>#REF!</v>
      </c>
      <c r="R76" s="25" t="e">
        <f t="shared" si="29"/>
        <v>#REF!</v>
      </c>
      <c r="S76" s="25" t="e">
        <f>((#REF!-B76)/B76)*100</f>
        <v>#REF!</v>
      </c>
      <c r="T76" s="16">
        <v>167117</v>
      </c>
    </row>
    <row r="77" spans="1:20" ht="15" customHeight="1" x14ac:dyDescent="0.2">
      <c r="A77" s="7">
        <v>21</v>
      </c>
      <c r="B77" s="7">
        <v>132265</v>
      </c>
      <c r="C77" s="8">
        <v>2270</v>
      </c>
      <c r="D77" s="7">
        <v>5000</v>
      </c>
      <c r="E77" s="7">
        <f t="shared" si="22"/>
        <v>137265</v>
      </c>
      <c r="F77" s="7">
        <f t="shared" si="30"/>
        <v>234500</v>
      </c>
      <c r="G77" s="7">
        <f t="shared" si="23"/>
        <v>97235</v>
      </c>
      <c r="H77" s="7">
        <f t="shared" si="24"/>
        <v>92235</v>
      </c>
      <c r="I77" s="25">
        <f t="shared" si="25"/>
        <v>27670.5</v>
      </c>
      <c r="J77" s="25" t="e">
        <f>#REF!-E77</f>
        <v>#REF!</v>
      </c>
      <c r="K77" s="25" t="e">
        <f>#REF!+4100</f>
        <v>#REF!</v>
      </c>
      <c r="L77" s="25">
        <f t="shared" si="20"/>
        <v>32282.249999999996</v>
      </c>
      <c r="M77" s="25" t="e">
        <f>#REF!+L77</f>
        <v>#REF!</v>
      </c>
      <c r="N77" s="25" t="e">
        <f t="shared" si="26"/>
        <v>#REF!</v>
      </c>
      <c r="O77" s="25" t="e">
        <f t="shared" si="27"/>
        <v>#REF!</v>
      </c>
      <c r="P77" s="25">
        <f t="shared" si="21"/>
        <v>32282.249999999996</v>
      </c>
      <c r="Q77" s="25" t="e">
        <f t="shared" si="28"/>
        <v>#REF!</v>
      </c>
      <c r="R77" s="25" t="e">
        <f t="shared" si="29"/>
        <v>#REF!</v>
      </c>
      <c r="S77" s="25" t="e">
        <f>((#REF!-B77)/B77)*100</f>
        <v>#REF!</v>
      </c>
      <c r="T77" s="16">
        <v>169936</v>
      </c>
    </row>
    <row r="78" spans="1:20" ht="15" customHeight="1" x14ac:dyDescent="0.2">
      <c r="A78" s="7">
        <v>22</v>
      </c>
      <c r="B78" s="7">
        <v>134535</v>
      </c>
      <c r="C78" s="8">
        <v>2270</v>
      </c>
      <c r="D78" s="7">
        <v>5000</v>
      </c>
      <c r="E78" s="7">
        <f t="shared" si="22"/>
        <v>139535</v>
      </c>
      <c r="F78" s="7">
        <f t="shared" si="30"/>
        <v>238600</v>
      </c>
      <c r="G78" s="7">
        <f t="shared" si="23"/>
        <v>99065</v>
      </c>
      <c r="H78" s="7">
        <f t="shared" si="24"/>
        <v>94065</v>
      </c>
      <c r="I78" s="25">
        <f t="shared" si="25"/>
        <v>28219.5</v>
      </c>
      <c r="J78" s="25" t="e">
        <f>#REF!-E78</f>
        <v>#REF!</v>
      </c>
      <c r="K78" s="25" t="e">
        <f>#REF!+4100</f>
        <v>#REF!</v>
      </c>
      <c r="L78" s="25">
        <f t="shared" si="20"/>
        <v>32922.75</v>
      </c>
      <c r="M78" s="25" t="e">
        <f>#REF!+L78</f>
        <v>#REF!</v>
      </c>
      <c r="N78" s="25" t="e">
        <f t="shared" si="26"/>
        <v>#REF!</v>
      </c>
      <c r="O78" s="25" t="e">
        <f t="shared" si="27"/>
        <v>#REF!</v>
      </c>
      <c r="P78" s="25">
        <f t="shared" si="21"/>
        <v>32922.75</v>
      </c>
      <c r="Q78" s="25" t="e">
        <f t="shared" si="28"/>
        <v>#REF!</v>
      </c>
      <c r="R78" s="25" t="e">
        <f t="shared" si="29"/>
        <v>#REF!</v>
      </c>
      <c r="S78" s="25" t="e">
        <f>((#REF!-B78)/B78)*100</f>
        <v>#REF!</v>
      </c>
      <c r="T78" s="16">
        <v>172755</v>
      </c>
    </row>
    <row r="79" spans="1:20" ht="15" customHeight="1" x14ac:dyDescent="0.2">
      <c r="A79" s="7">
        <v>23</v>
      </c>
      <c r="B79" s="7">
        <v>136805</v>
      </c>
      <c r="C79" s="8">
        <v>2270</v>
      </c>
      <c r="D79" s="7">
        <v>5000</v>
      </c>
      <c r="E79" s="7">
        <f t="shared" si="22"/>
        <v>141805</v>
      </c>
      <c r="F79" s="7">
        <f t="shared" si="30"/>
        <v>242700</v>
      </c>
      <c r="G79" s="7">
        <f t="shared" si="23"/>
        <v>100895</v>
      </c>
      <c r="H79" s="7">
        <f t="shared" si="24"/>
        <v>95895</v>
      </c>
      <c r="I79" s="25">
        <f t="shared" si="25"/>
        <v>28768.5</v>
      </c>
      <c r="J79" s="25" t="e">
        <f>#REF!-E79</f>
        <v>#REF!</v>
      </c>
      <c r="K79" s="25" t="e">
        <f>#REF!+4100</f>
        <v>#REF!</v>
      </c>
      <c r="L79" s="25">
        <f t="shared" si="20"/>
        <v>33563.25</v>
      </c>
      <c r="M79" s="25" t="e">
        <f>#REF!+L79</f>
        <v>#REF!</v>
      </c>
      <c r="N79" s="25" t="e">
        <f t="shared" si="26"/>
        <v>#REF!</v>
      </c>
      <c r="O79" s="25" t="e">
        <f t="shared" si="27"/>
        <v>#REF!</v>
      </c>
      <c r="P79" s="25">
        <f t="shared" si="21"/>
        <v>33563.25</v>
      </c>
      <c r="Q79" s="25" t="e">
        <f t="shared" si="28"/>
        <v>#REF!</v>
      </c>
      <c r="R79" s="25" t="e">
        <f t="shared" si="29"/>
        <v>#REF!</v>
      </c>
      <c r="S79" s="25" t="e">
        <f>((#REF!-B79)/B79)*100</f>
        <v>#REF!</v>
      </c>
      <c r="T79" s="16">
        <v>175574</v>
      </c>
    </row>
    <row r="80" spans="1:20" ht="15" customHeight="1" x14ac:dyDescent="0.2">
      <c r="A80" s="7">
        <v>24</v>
      </c>
      <c r="B80" s="7">
        <v>139075</v>
      </c>
      <c r="C80" s="8">
        <v>2270</v>
      </c>
      <c r="D80" s="7">
        <v>5000</v>
      </c>
      <c r="E80" s="7">
        <f t="shared" si="22"/>
        <v>144075</v>
      </c>
      <c r="F80" s="7">
        <f t="shared" si="30"/>
        <v>246800</v>
      </c>
      <c r="G80" s="7">
        <f t="shared" si="23"/>
        <v>102725</v>
      </c>
      <c r="H80" s="7">
        <f t="shared" si="24"/>
        <v>97725</v>
      </c>
      <c r="I80" s="25">
        <f t="shared" si="25"/>
        <v>29317.5</v>
      </c>
      <c r="J80" s="25" t="e">
        <f>#REF!-E80</f>
        <v>#REF!</v>
      </c>
      <c r="K80" s="25" t="e">
        <f>#REF!+4100</f>
        <v>#REF!</v>
      </c>
      <c r="L80" s="25">
        <f t="shared" si="20"/>
        <v>34203.75</v>
      </c>
      <c r="M80" s="25" t="e">
        <f>#REF!+L80</f>
        <v>#REF!</v>
      </c>
      <c r="N80" s="25" t="e">
        <f t="shared" si="26"/>
        <v>#REF!</v>
      </c>
      <c r="O80" s="25" t="e">
        <f t="shared" si="27"/>
        <v>#REF!</v>
      </c>
      <c r="P80" s="25">
        <f t="shared" si="21"/>
        <v>34203.75</v>
      </c>
      <c r="Q80" s="25" t="e">
        <f t="shared" si="28"/>
        <v>#REF!</v>
      </c>
      <c r="R80" s="25" t="e">
        <f t="shared" si="29"/>
        <v>#REF!</v>
      </c>
      <c r="S80" s="25" t="e">
        <f>((#REF!-B80)/B80)*100</f>
        <v>#REF!</v>
      </c>
      <c r="T80" s="16">
        <v>178393</v>
      </c>
    </row>
    <row r="81" spans="1:20" ht="15" customHeight="1" x14ac:dyDescent="0.2">
      <c r="A81" s="7">
        <v>25</v>
      </c>
      <c r="B81" s="7">
        <v>141345</v>
      </c>
      <c r="C81" s="8">
        <v>2270</v>
      </c>
      <c r="D81" s="7">
        <v>5000</v>
      </c>
      <c r="E81" s="7">
        <f t="shared" si="22"/>
        <v>146345</v>
      </c>
      <c r="F81" s="7">
        <f t="shared" si="30"/>
        <v>250900</v>
      </c>
      <c r="G81" s="7">
        <f t="shared" si="23"/>
        <v>104555</v>
      </c>
      <c r="H81" s="7">
        <f t="shared" si="24"/>
        <v>99555</v>
      </c>
      <c r="I81" s="25">
        <f t="shared" si="25"/>
        <v>29866.5</v>
      </c>
      <c r="J81" s="25" t="e">
        <f>#REF!-E81</f>
        <v>#REF!</v>
      </c>
      <c r="K81" s="25" t="e">
        <f>#REF!+4100</f>
        <v>#REF!</v>
      </c>
      <c r="L81" s="25">
        <f t="shared" si="20"/>
        <v>34844.25</v>
      </c>
      <c r="M81" s="25" t="e">
        <f>#REF!+L81</f>
        <v>#REF!</v>
      </c>
      <c r="N81" s="25" t="e">
        <f t="shared" si="26"/>
        <v>#REF!</v>
      </c>
      <c r="O81" s="25" t="e">
        <f t="shared" si="27"/>
        <v>#REF!</v>
      </c>
      <c r="P81" s="25">
        <f t="shared" si="21"/>
        <v>34844.25</v>
      </c>
      <c r="Q81" s="25" t="e">
        <f t="shared" si="28"/>
        <v>#REF!</v>
      </c>
      <c r="R81" s="25" t="e">
        <f t="shared" si="29"/>
        <v>#REF!</v>
      </c>
      <c r="S81" s="25" t="e">
        <f>((#REF!-B81)/B81)*100</f>
        <v>#REF!</v>
      </c>
      <c r="T81" s="16">
        <v>181212</v>
      </c>
    </row>
    <row r="82" spans="1:20" ht="15" customHeight="1" x14ac:dyDescent="0.2">
      <c r="A82" s="7">
        <v>26</v>
      </c>
      <c r="B82" s="7">
        <v>143615</v>
      </c>
      <c r="C82" s="8">
        <v>2270</v>
      </c>
      <c r="D82" s="7">
        <v>5000</v>
      </c>
      <c r="E82" s="7">
        <f t="shared" si="22"/>
        <v>148615</v>
      </c>
      <c r="F82" s="7">
        <f t="shared" si="30"/>
        <v>255000</v>
      </c>
      <c r="G82" s="7">
        <f t="shared" si="23"/>
        <v>106385</v>
      </c>
      <c r="H82" s="7">
        <f t="shared" si="24"/>
        <v>101385</v>
      </c>
      <c r="I82" s="25">
        <f t="shared" si="25"/>
        <v>30415.5</v>
      </c>
      <c r="J82" s="25" t="e">
        <f>#REF!-E82</f>
        <v>#REF!</v>
      </c>
      <c r="K82" s="25" t="e">
        <f>#REF!+4100</f>
        <v>#REF!</v>
      </c>
      <c r="L82" s="25">
        <f t="shared" si="20"/>
        <v>35484.75</v>
      </c>
      <c r="M82" s="25" t="e">
        <f>#REF!+L82</f>
        <v>#REF!</v>
      </c>
      <c r="N82" s="25" t="e">
        <f t="shared" si="26"/>
        <v>#REF!</v>
      </c>
      <c r="O82" s="25" t="e">
        <f t="shared" si="27"/>
        <v>#REF!</v>
      </c>
      <c r="P82" s="25">
        <f t="shared" si="21"/>
        <v>35484.75</v>
      </c>
      <c r="Q82" s="25" t="e">
        <f t="shared" si="28"/>
        <v>#REF!</v>
      </c>
      <c r="R82" s="25" t="e">
        <f t="shared" si="29"/>
        <v>#REF!</v>
      </c>
      <c r="S82" s="25" t="e">
        <f>((#REF!-B82)/B82)*100</f>
        <v>#REF!</v>
      </c>
      <c r="T82" s="16">
        <v>184031</v>
      </c>
    </row>
    <row r="83" spans="1:20" ht="15" customHeight="1" x14ac:dyDescent="0.2">
      <c r="A83" s="7">
        <v>27</v>
      </c>
      <c r="B83" s="7">
        <v>145885</v>
      </c>
      <c r="C83" s="8">
        <v>2270</v>
      </c>
      <c r="D83" s="7">
        <v>5000</v>
      </c>
      <c r="E83" s="7">
        <f t="shared" si="22"/>
        <v>150885</v>
      </c>
      <c r="F83" s="7">
        <f t="shared" si="30"/>
        <v>259100</v>
      </c>
      <c r="G83" s="7">
        <f t="shared" si="23"/>
        <v>108215</v>
      </c>
      <c r="H83" s="7">
        <f t="shared" si="24"/>
        <v>103215</v>
      </c>
      <c r="I83" s="25">
        <f t="shared" si="25"/>
        <v>30964.5</v>
      </c>
      <c r="J83" s="25" t="e">
        <f>#REF!-E83</f>
        <v>#REF!</v>
      </c>
      <c r="K83" s="25" t="e">
        <f>#REF!+4100</f>
        <v>#REF!</v>
      </c>
      <c r="L83" s="25">
        <f t="shared" si="20"/>
        <v>36125.25</v>
      </c>
      <c r="M83" s="25" t="e">
        <f>#REF!+L83</f>
        <v>#REF!</v>
      </c>
      <c r="N83" s="25" t="e">
        <f t="shared" si="26"/>
        <v>#REF!</v>
      </c>
      <c r="O83" s="25" t="e">
        <f t="shared" si="27"/>
        <v>#REF!</v>
      </c>
      <c r="P83" s="25">
        <f t="shared" si="21"/>
        <v>36125.25</v>
      </c>
      <c r="Q83" s="25" t="e">
        <f t="shared" si="28"/>
        <v>#REF!</v>
      </c>
      <c r="R83" s="25" t="e">
        <f t="shared" si="29"/>
        <v>#REF!</v>
      </c>
      <c r="S83" s="25" t="e">
        <f>((#REF!-B83)/B83)*100</f>
        <v>#REF!</v>
      </c>
      <c r="T83" s="16">
        <v>186850</v>
      </c>
    </row>
    <row r="84" spans="1:20" ht="15" customHeight="1" x14ac:dyDescent="0.2">
      <c r="A84" s="7">
        <v>28</v>
      </c>
      <c r="B84" s="7">
        <v>148155</v>
      </c>
      <c r="C84" s="8">
        <v>2270</v>
      </c>
      <c r="D84" s="7">
        <v>5000</v>
      </c>
      <c r="E84" s="7">
        <f t="shared" si="22"/>
        <v>153155</v>
      </c>
      <c r="F84" s="7">
        <f t="shared" si="30"/>
        <v>263200</v>
      </c>
      <c r="G84" s="7">
        <f t="shared" si="23"/>
        <v>110045</v>
      </c>
      <c r="H84" s="7">
        <f t="shared" si="24"/>
        <v>105045</v>
      </c>
      <c r="I84" s="25">
        <f t="shared" si="25"/>
        <v>31513.5</v>
      </c>
      <c r="J84" s="25" t="e">
        <f>#REF!-E84</f>
        <v>#REF!</v>
      </c>
      <c r="K84" s="25" t="e">
        <f>#REF!+4100</f>
        <v>#REF!</v>
      </c>
      <c r="L84" s="25">
        <f t="shared" si="20"/>
        <v>36765.75</v>
      </c>
      <c r="M84" s="25" t="e">
        <f>#REF!+L84</f>
        <v>#REF!</v>
      </c>
      <c r="N84" s="25" t="e">
        <f t="shared" si="26"/>
        <v>#REF!</v>
      </c>
      <c r="O84" s="25" t="e">
        <f t="shared" si="27"/>
        <v>#REF!</v>
      </c>
      <c r="P84" s="25">
        <f t="shared" si="21"/>
        <v>36765.75</v>
      </c>
      <c r="Q84" s="25" t="e">
        <f t="shared" si="28"/>
        <v>#REF!</v>
      </c>
      <c r="R84" s="25" t="e">
        <f t="shared" si="29"/>
        <v>#REF!</v>
      </c>
      <c r="S84" s="25" t="e">
        <f>((#REF!-B84)/B84)*100</f>
        <v>#REF!</v>
      </c>
      <c r="T84" s="16">
        <v>189669</v>
      </c>
    </row>
    <row r="85" spans="1:20" ht="15" customHeight="1" x14ac:dyDescent="0.2">
      <c r="A85" s="7">
        <v>29</v>
      </c>
      <c r="B85" s="7">
        <v>150425</v>
      </c>
      <c r="C85" s="8">
        <v>2270</v>
      </c>
      <c r="D85" s="7">
        <v>5000</v>
      </c>
      <c r="E85" s="7">
        <f t="shared" si="22"/>
        <v>155425</v>
      </c>
      <c r="F85" s="7">
        <f t="shared" si="30"/>
        <v>267300</v>
      </c>
      <c r="G85" s="7">
        <f t="shared" si="23"/>
        <v>111875</v>
      </c>
      <c r="H85" s="7">
        <f t="shared" si="24"/>
        <v>106875</v>
      </c>
      <c r="I85" s="25">
        <f t="shared" si="25"/>
        <v>32062.5</v>
      </c>
      <c r="J85" s="25" t="e">
        <f>#REF!-E85</f>
        <v>#REF!</v>
      </c>
      <c r="K85" s="25" t="e">
        <f>#REF!+4100</f>
        <v>#REF!</v>
      </c>
      <c r="L85" s="25">
        <f t="shared" si="20"/>
        <v>37406.25</v>
      </c>
      <c r="M85" s="25" t="e">
        <f>#REF!+L85</f>
        <v>#REF!</v>
      </c>
      <c r="N85" s="25" t="e">
        <f t="shared" si="26"/>
        <v>#REF!</v>
      </c>
      <c r="O85" s="25" t="e">
        <f t="shared" si="27"/>
        <v>#REF!</v>
      </c>
      <c r="P85" s="25">
        <f t="shared" si="21"/>
        <v>37406.25</v>
      </c>
      <c r="Q85" s="25" t="e">
        <f t="shared" si="28"/>
        <v>#REF!</v>
      </c>
      <c r="R85" s="25" t="e">
        <f t="shared" si="29"/>
        <v>#REF!</v>
      </c>
      <c r="S85" s="25" t="e">
        <f>((#REF!-B85)/B85)*100</f>
        <v>#REF!</v>
      </c>
      <c r="T85" s="16">
        <v>192488</v>
      </c>
    </row>
    <row r="86" spans="1:20" ht="15" customHeight="1" x14ac:dyDescent="0.2"/>
    <row r="87" spans="1:20" ht="15" customHeight="1" x14ac:dyDescent="0.2">
      <c r="A87" s="1" t="s">
        <v>0</v>
      </c>
      <c r="B87" s="2" t="s">
        <v>1</v>
      </c>
      <c r="C87" s="3"/>
      <c r="D87" s="22" t="s">
        <v>68</v>
      </c>
      <c r="I87" s="21"/>
    </row>
    <row r="88" spans="1:20" ht="15" customHeight="1" x14ac:dyDescent="0.25">
      <c r="A88" s="4" t="s">
        <v>2</v>
      </c>
      <c r="B88" s="5" t="s">
        <v>95</v>
      </c>
      <c r="C88" s="6" t="s">
        <v>4</v>
      </c>
      <c r="D88" s="6" t="s">
        <v>54</v>
      </c>
      <c r="E88" s="23" t="s">
        <v>55</v>
      </c>
      <c r="F88" s="23" t="s">
        <v>56</v>
      </c>
      <c r="G88" s="23" t="s">
        <v>7</v>
      </c>
      <c r="H88" s="4" t="s">
        <v>57</v>
      </c>
      <c r="I88" s="23" t="s">
        <v>58</v>
      </c>
      <c r="J88" s="23" t="s">
        <v>59</v>
      </c>
      <c r="K88" s="26" t="s">
        <v>91</v>
      </c>
      <c r="L88" s="23" t="s">
        <v>61</v>
      </c>
      <c r="M88" s="23" t="s">
        <v>62</v>
      </c>
      <c r="N88" s="26" t="s">
        <v>92</v>
      </c>
      <c r="O88" s="26" t="s">
        <v>93</v>
      </c>
      <c r="P88" s="23" t="s">
        <v>63</v>
      </c>
      <c r="Q88" s="26" t="s">
        <v>94</v>
      </c>
      <c r="R88" s="23" t="s">
        <v>64</v>
      </c>
      <c r="S88" s="23" t="s">
        <v>65</v>
      </c>
      <c r="T88" s="24" t="s">
        <v>60</v>
      </c>
    </row>
    <row r="89" spans="1:20" ht="15" customHeight="1" x14ac:dyDescent="0.2">
      <c r="A89" s="7">
        <v>1</v>
      </c>
      <c r="B89" s="7">
        <v>80295</v>
      </c>
      <c r="C89" s="8">
        <v>2270</v>
      </c>
      <c r="D89" s="7">
        <v>5000</v>
      </c>
      <c r="E89" s="7">
        <f>B89+D89</f>
        <v>85295</v>
      </c>
      <c r="F89" s="7">
        <v>140640</v>
      </c>
      <c r="G89" s="7">
        <f>F89-E89</f>
        <v>55345</v>
      </c>
      <c r="H89" s="7">
        <f>G89-5000</f>
        <v>50345</v>
      </c>
      <c r="I89" s="25">
        <f>H89*30%</f>
        <v>15103.5</v>
      </c>
      <c r="J89" s="25" t="e">
        <f>#REF!-E89</f>
        <v>#REF!</v>
      </c>
      <c r="K89" s="25" t="e">
        <f>#REF!+4100</f>
        <v>#REF!</v>
      </c>
      <c r="L89" s="25">
        <f t="shared" ref="L89:L108" si="31">H89*35%</f>
        <v>17620.75</v>
      </c>
      <c r="M89" s="25" t="e">
        <f>#REF!+L89</f>
        <v>#REF!</v>
      </c>
      <c r="N89" s="25" t="e">
        <f>K89+L89</f>
        <v>#REF!</v>
      </c>
      <c r="O89" s="25" t="e">
        <f>N89+4100</f>
        <v>#REF!</v>
      </c>
      <c r="P89" s="25">
        <f t="shared" ref="P89:P108" si="32">H89*35%</f>
        <v>17620.75</v>
      </c>
      <c r="Q89" s="25" t="e">
        <f>O89+P89</f>
        <v>#REF!</v>
      </c>
      <c r="R89" s="25" t="e">
        <f>M89+P89</f>
        <v>#REF!</v>
      </c>
      <c r="S89" s="25" t="e">
        <f>((#REF!-B89)/B89)*100</f>
        <v>#REF!</v>
      </c>
      <c r="T89" s="16">
        <v>105399</v>
      </c>
    </row>
    <row r="90" spans="1:20" ht="15" customHeight="1" x14ac:dyDescent="0.2">
      <c r="A90" s="7">
        <v>2</v>
      </c>
      <c r="B90" s="7">
        <f>B89+2270</f>
        <v>82565</v>
      </c>
      <c r="C90" s="8">
        <v>2270</v>
      </c>
      <c r="D90" s="7">
        <v>5000</v>
      </c>
      <c r="E90" s="7">
        <f t="shared" ref="E90:E108" si="33">B90+D90</f>
        <v>87565</v>
      </c>
      <c r="F90" s="7">
        <f>F89+4100</f>
        <v>144740</v>
      </c>
      <c r="G90" s="7">
        <f t="shared" ref="G90:G108" si="34">F90-E90</f>
        <v>57175</v>
      </c>
      <c r="H90" s="7">
        <f t="shared" ref="H90:H108" si="35">G90-5000</f>
        <v>52175</v>
      </c>
      <c r="I90" s="25">
        <f t="shared" ref="I90:I108" si="36">H90*30%</f>
        <v>15652.5</v>
      </c>
      <c r="J90" s="25" t="e">
        <f>#REF!-E90</f>
        <v>#REF!</v>
      </c>
      <c r="K90" s="25" t="e">
        <f>#REF!+4100</f>
        <v>#REF!</v>
      </c>
      <c r="L90" s="25">
        <f t="shared" si="31"/>
        <v>18261.25</v>
      </c>
      <c r="M90" s="25" t="e">
        <f>#REF!+L90</f>
        <v>#REF!</v>
      </c>
      <c r="N90" s="25" t="e">
        <f t="shared" ref="N90:N108" si="37">K90+L90</f>
        <v>#REF!</v>
      </c>
      <c r="O90" s="25" t="e">
        <f t="shared" ref="O90:O108" si="38">N90+4100</f>
        <v>#REF!</v>
      </c>
      <c r="P90" s="25">
        <f t="shared" si="32"/>
        <v>18261.25</v>
      </c>
      <c r="Q90" s="25" t="e">
        <f t="shared" ref="Q90:Q108" si="39">O90+P90</f>
        <v>#REF!</v>
      </c>
      <c r="R90" s="25" t="e">
        <f t="shared" ref="R90:R108" si="40">M90+P90</f>
        <v>#REF!</v>
      </c>
      <c r="S90" s="25" t="e">
        <f>((#REF!-B90)/B90)*100</f>
        <v>#REF!</v>
      </c>
      <c r="T90" s="16">
        <v>108218</v>
      </c>
    </row>
    <row r="91" spans="1:20" ht="15" customHeight="1" x14ac:dyDescent="0.2">
      <c r="A91" s="7">
        <v>3</v>
      </c>
      <c r="B91" s="7">
        <f t="shared" ref="B91:B108" si="41">B90+2270</f>
        <v>84835</v>
      </c>
      <c r="C91" s="8">
        <v>2270</v>
      </c>
      <c r="D91" s="7">
        <v>5000</v>
      </c>
      <c r="E91" s="7">
        <f t="shared" si="33"/>
        <v>89835</v>
      </c>
      <c r="F91" s="7">
        <f t="shared" ref="F91:F108" si="42">F90+4100</f>
        <v>148840</v>
      </c>
      <c r="G91" s="7">
        <f t="shared" si="34"/>
        <v>59005</v>
      </c>
      <c r="H91" s="7">
        <f t="shared" si="35"/>
        <v>54005</v>
      </c>
      <c r="I91" s="25">
        <f t="shared" si="36"/>
        <v>16201.5</v>
      </c>
      <c r="J91" s="25" t="e">
        <f>#REF!-E91</f>
        <v>#REF!</v>
      </c>
      <c r="K91" s="25" t="e">
        <f>#REF!+4100</f>
        <v>#REF!</v>
      </c>
      <c r="L91" s="25">
        <f t="shared" si="31"/>
        <v>18901.75</v>
      </c>
      <c r="M91" s="25" t="e">
        <f>#REF!+L91</f>
        <v>#REF!</v>
      </c>
      <c r="N91" s="25" t="e">
        <f t="shared" si="37"/>
        <v>#REF!</v>
      </c>
      <c r="O91" s="25" t="e">
        <f t="shared" si="38"/>
        <v>#REF!</v>
      </c>
      <c r="P91" s="25">
        <f t="shared" si="32"/>
        <v>18901.75</v>
      </c>
      <c r="Q91" s="25" t="e">
        <f t="shared" si="39"/>
        <v>#REF!</v>
      </c>
      <c r="R91" s="25" t="e">
        <f t="shared" si="40"/>
        <v>#REF!</v>
      </c>
      <c r="S91" s="25" t="e">
        <f>((#REF!-B91)/B91)*100</f>
        <v>#REF!</v>
      </c>
      <c r="T91" s="16">
        <v>111037</v>
      </c>
    </row>
    <row r="92" spans="1:20" ht="15" customHeight="1" x14ac:dyDescent="0.2">
      <c r="A92" s="7">
        <v>4</v>
      </c>
      <c r="B92" s="7">
        <f t="shared" si="41"/>
        <v>87105</v>
      </c>
      <c r="C92" s="8">
        <v>2270</v>
      </c>
      <c r="D92" s="7">
        <v>5000</v>
      </c>
      <c r="E92" s="7">
        <f t="shared" si="33"/>
        <v>92105</v>
      </c>
      <c r="F92" s="7">
        <f t="shared" si="42"/>
        <v>152940</v>
      </c>
      <c r="G92" s="7">
        <f t="shared" si="34"/>
        <v>60835</v>
      </c>
      <c r="H92" s="7">
        <f t="shared" si="35"/>
        <v>55835</v>
      </c>
      <c r="I92" s="25">
        <f t="shared" si="36"/>
        <v>16750.5</v>
      </c>
      <c r="J92" s="25" t="e">
        <f>#REF!-E92</f>
        <v>#REF!</v>
      </c>
      <c r="K92" s="25" t="e">
        <f>#REF!+4100</f>
        <v>#REF!</v>
      </c>
      <c r="L92" s="25">
        <f t="shared" si="31"/>
        <v>19542.25</v>
      </c>
      <c r="M92" s="25" t="e">
        <f>#REF!+L92</f>
        <v>#REF!</v>
      </c>
      <c r="N92" s="25" t="e">
        <f t="shared" si="37"/>
        <v>#REF!</v>
      </c>
      <c r="O92" s="25" t="e">
        <f t="shared" si="38"/>
        <v>#REF!</v>
      </c>
      <c r="P92" s="25">
        <f t="shared" si="32"/>
        <v>19542.25</v>
      </c>
      <c r="Q92" s="25" t="e">
        <f t="shared" si="39"/>
        <v>#REF!</v>
      </c>
      <c r="R92" s="25" t="e">
        <f t="shared" si="40"/>
        <v>#REF!</v>
      </c>
      <c r="S92" s="25" t="e">
        <f>((#REF!-B92)/B92)*100</f>
        <v>#REF!</v>
      </c>
      <c r="T92" s="16">
        <v>113856</v>
      </c>
    </row>
    <row r="93" spans="1:20" ht="15" customHeight="1" x14ac:dyDescent="0.2">
      <c r="A93" s="7">
        <v>5</v>
      </c>
      <c r="B93" s="7">
        <f t="shared" si="41"/>
        <v>89375</v>
      </c>
      <c r="C93" s="8">
        <v>2270</v>
      </c>
      <c r="D93" s="7">
        <v>5000</v>
      </c>
      <c r="E93" s="7">
        <f t="shared" si="33"/>
        <v>94375</v>
      </c>
      <c r="F93" s="7">
        <f t="shared" si="42"/>
        <v>157040</v>
      </c>
      <c r="G93" s="7">
        <f t="shared" si="34"/>
        <v>62665</v>
      </c>
      <c r="H93" s="7">
        <f t="shared" si="35"/>
        <v>57665</v>
      </c>
      <c r="I93" s="25">
        <f t="shared" si="36"/>
        <v>17299.5</v>
      </c>
      <c r="J93" s="25" t="e">
        <f>#REF!-E93</f>
        <v>#REF!</v>
      </c>
      <c r="K93" s="25" t="e">
        <f>#REF!+4100</f>
        <v>#REF!</v>
      </c>
      <c r="L93" s="25">
        <f t="shared" si="31"/>
        <v>20182.75</v>
      </c>
      <c r="M93" s="25" t="e">
        <f>#REF!+L93</f>
        <v>#REF!</v>
      </c>
      <c r="N93" s="25" t="e">
        <f t="shared" si="37"/>
        <v>#REF!</v>
      </c>
      <c r="O93" s="25" t="e">
        <f t="shared" si="38"/>
        <v>#REF!</v>
      </c>
      <c r="P93" s="25">
        <f t="shared" si="32"/>
        <v>20182.75</v>
      </c>
      <c r="Q93" s="25" t="e">
        <f t="shared" si="39"/>
        <v>#REF!</v>
      </c>
      <c r="R93" s="25" t="e">
        <f t="shared" si="40"/>
        <v>#REF!</v>
      </c>
      <c r="S93" s="25" t="e">
        <f>((#REF!-B93)/B93)*100</f>
        <v>#REF!</v>
      </c>
      <c r="T93" s="16">
        <v>116675</v>
      </c>
    </row>
    <row r="94" spans="1:20" ht="15" customHeight="1" x14ac:dyDescent="0.2">
      <c r="A94" s="7">
        <v>6</v>
      </c>
      <c r="B94" s="7">
        <f t="shared" si="41"/>
        <v>91645</v>
      </c>
      <c r="C94" s="8">
        <v>2270</v>
      </c>
      <c r="D94" s="7">
        <v>5000</v>
      </c>
      <c r="E94" s="7">
        <f t="shared" si="33"/>
        <v>96645</v>
      </c>
      <c r="F94" s="7">
        <f t="shared" si="42"/>
        <v>161140</v>
      </c>
      <c r="G94" s="7">
        <f t="shared" si="34"/>
        <v>64495</v>
      </c>
      <c r="H94" s="7">
        <f t="shared" si="35"/>
        <v>59495</v>
      </c>
      <c r="I94" s="25">
        <f t="shared" si="36"/>
        <v>17848.5</v>
      </c>
      <c r="J94" s="25" t="e">
        <f>#REF!-E94</f>
        <v>#REF!</v>
      </c>
      <c r="K94" s="25" t="e">
        <f>#REF!+4100</f>
        <v>#REF!</v>
      </c>
      <c r="L94" s="25">
        <f t="shared" si="31"/>
        <v>20823.25</v>
      </c>
      <c r="M94" s="25" t="e">
        <f>#REF!+L94</f>
        <v>#REF!</v>
      </c>
      <c r="N94" s="25" t="e">
        <f t="shared" si="37"/>
        <v>#REF!</v>
      </c>
      <c r="O94" s="25" t="e">
        <f t="shared" si="38"/>
        <v>#REF!</v>
      </c>
      <c r="P94" s="25">
        <f t="shared" si="32"/>
        <v>20823.25</v>
      </c>
      <c r="Q94" s="25" t="e">
        <f t="shared" si="39"/>
        <v>#REF!</v>
      </c>
      <c r="R94" s="25" t="e">
        <f t="shared" si="40"/>
        <v>#REF!</v>
      </c>
      <c r="S94" s="25" t="e">
        <f>((#REF!-B94)/B94)*100</f>
        <v>#REF!</v>
      </c>
      <c r="T94" s="16">
        <v>119494</v>
      </c>
    </row>
    <row r="95" spans="1:20" ht="15" customHeight="1" x14ac:dyDescent="0.2">
      <c r="A95" s="7">
        <v>7</v>
      </c>
      <c r="B95" s="7">
        <f t="shared" si="41"/>
        <v>93915</v>
      </c>
      <c r="C95" s="8">
        <v>2270</v>
      </c>
      <c r="D95" s="7">
        <v>5000</v>
      </c>
      <c r="E95" s="7">
        <f t="shared" si="33"/>
        <v>98915</v>
      </c>
      <c r="F95" s="7">
        <f t="shared" si="42"/>
        <v>165240</v>
      </c>
      <c r="G95" s="7">
        <f t="shared" si="34"/>
        <v>66325</v>
      </c>
      <c r="H95" s="7">
        <f t="shared" si="35"/>
        <v>61325</v>
      </c>
      <c r="I95" s="25">
        <f t="shared" si="36"/>
        <v>18397.5</v>
      </c>
      <c r="J95" s="25" t="e">
        <f>#REF!-E95</f>
        <v>#REF!</v>
      </c>
      <c r="K95" s="25" t="e">
        <f>#REF!+4100</f>
        <v>#REF!</v>
      </c>
      <c r="L95" s="25">
        <f t="shared" si="31"/>
        <v>21463.75</v>
      </c>
      <c r="M95" s="25" t="e">
        <f>#REF!+L95</f>
        <v>#REF!</v>
      </c>
      <c r="N95" s="25" t="e">
        <f t="shared" si="37"/>
        <v>#REF!</v>
      </c>
      <c r="O95" s="25" t="e">
        <f t="shared" si="38"/>
        <v>#REF!</v>
      </c>
      <c r="P95" s="25">
        <f t="shared" si="32"/>
        <v>21463.75</v>
      </c>
      <c r="Q95" s="25" t="e">
        <f t="shared" si="39"/>
        <v>#REF!</v>
      </c>
      <c r="R95" s="25" t="e">
        <f t="shared" si="40"/>
        <v>#REF!</v>
      </c>
      <c r="S95" s="25" t="e">
        <f>((#REF!-B95)/B95)*100</f>
        <v>#REF!</v>
      </c>
      <c r="T95" s="16">
        <v>122313</v>
      </c>
    </row>
    <row r="96" spans="1:20" ht="15" customHeight="1" x14ac:dyDescent="0.2">
      <c r="A96" s="7">
        <v>8</v>
      </c>
      <c r="B96" s="7">
        <f t="shared" si="41"/>
        <v>96185</v>
      </c>
      <c r="C96" s="8">
        <v>2270</v>
      </c>
      <c r="D96" s="7">
        <v>5000</v>
      </c>
      <c r="E96" s="7">
        <f t="shared" si="33"/>
        <v>101185</v>
      </c>
      <c r="F96" s="7">
        <f t="shared" si="42"/>
        <v>169340</v>
      </c>
      <c r="G96" s="7">
        <f t="shared" si="34"/>
        <v>68155</v>
      </c>
      <c r="H96" s="7">
        <f t="shared" si="35"/>
        <v>63155</v>
      </c>
      <c r="I96" s="25">
        <f t="shared" si="36"/>
        <v>18946.5</v>
      </c>
      <c r="J96" s="25" t="e">
        <f>#REF!-E96</f>
        <v>#REF!</v>
      </c>
      <c r="K96" s="25" t="e">
        <f>#REF!+4100</f>
        <v>#REF!</v>
      </c>
      <c r="L96" s="25">
        <f t="shared" si="31"/>
        <v>22104.25</v>
      </c>
      <c r="M96" s="25" t="e">
        <f>#REF!+L96</f>
        <v>#REF!</v>
      </c>
      <c r="N96" s="25" t="e">
        <f t="shared" si="37"/>
        <v>#REF!</v>
      </c>
      <c r="O96" s="25" t="e">
        <f t="shared" si="38"/>
        <v>#REF!</v>
      </c>
      <c r="P96" s="25">
        <f t="shared" si="32"/>
        <v>22104.25</v>
      </c>
      <c r="Q96" s="25" t="e">
        <f t="shared" si="39"/>
        <v>#REF!</v>
      </c>
      <c r="R96" s="25" t="e">
        <f t="shared" si="40"/>
        <v>#REF!</v>
      </c>
      <c r="S96" s="25" t="e">
        <f>((#REF!-B96)/B96)*100</f>
        <v>#REF!</v>
      </c>
      <c r="T96" s="16">
        <v>125132</v>
      </c>
    </row>
    <row r="97" spans="1:20" ht="15" customHeight="1" x14ac:dyDescent="0.2">
      <c r="A97" s="7">
        <v>9</v>
      </c>
      <c r="B97" s="7">
        <f t="shared" si="41"/>
        <v>98455</v>
      </c>
      <c r="C97" s="8">
        <v>2270</v>
      </c>
      <c r="D97" s="7">
        <v>5000</v>
      </c>
      <c r="E97" s="7">
        <f t="shared" si="33"/>
        <v>103455</v>
      </c>
      <c r="F97" s="7">
        <f t="shared" si="42"/>
        <v>173440</v>
      </c>
      <c r="G97" s="7">
        <f t="shared" si="34"/>
        <v>69985</v>
      </c>
      <c r="H97" s="7">
        <f t="shared" si="35"/>
        <v>64985</v>
      </c>
      <c r="I97" s="25">
        <f t="shared" si="36"/>
        <v>19495.5</v>
      </c>
      <c r="J97" s="25" t="e">
        <f>#REF!-E97</f>
        <v>#REF!</v>
      </c>
      <c r="K97" s="25" t="e">
        <f>#REF!+4100</f>
        <v>#REF!</v>
      </c>
      <c r="L97" s="25">
        <f t="shared" si="31"/>
        <v>22744.75</v>
      </c>
      <c r="M97" s="25" t="e">
        <f>#REF!+L97</f>
        <v>#REF!</v>
      </c>
      <c r="N97" s="25" t="e">
        <f t="shared" si="37"/>
        <v>#REF!</v>
      </c>
      <c r="O97" s="25" t="e">
        <f t="shared" si="38"/>
        <v>#REF!</v>
      </c>
      <c r="P97" s="25">
        <f t="shared" si="32"/>
        <v>22744.75</v>
      </c>
      <c r="Q97" s="25" t="e">
        <f t="shared" si="39"/>
        <v>#REF!</v>
      </c>
      <c r="R97" s="25" t="e">
        <f t="shared" si="40"/>
        <v>#REF!</v>
      </c>
      <c r="S97" s="25" t="e">
        <f>((#REF!-B97)/B97)*100</f>
        <v>#REF!</v>
      </c>
      <c r="T97" s="16">
        <v>127951</v>
      </c>
    </row>
    <row r="98" spans="1:20" ht="15" customHeight="1" x14ac:dyDescent="0.2">
      <c r="A98" s="7">
        <v>10</v>
      </c>
      <c r="B98" s="7">
        <f t="shared" si="41"/>
        <v>100725</v>
      </c>
      <c r="C98" s="8">
        <v>2270</v>
      </c>
      <c r="D98" s="7">
        <v>5000</v>
      </c>
      <c r="E98" s="7">
        <f t="shared" si="33"/>
        <v>105725</v>
      </c>
      <c r="F98" s="7">
        <f t="shared" si="42"/>
        <v>177540</v>
      </c>
      <c r="G98" s="7">
        <f t="shared" si="34"/>
        <v>71815</v>
      </c>
      <c r="H98" s="7">
        <f t="shared" si="35"/>
        <v>66815</v>
      </c>
      <c r="I98" s="25">
        <f t="shared" si="36"/>
        <v>20044.5</v>
      </c>
      <c r="J98" s="25" t="e">
        <f>#REF!-E98</f>
        <v>#REF!</v>
      </c>
      <c r="K98" s="25" t="e">
        <f>#REF!+4100</f>
        <v>#REF!</v>
      </c>
      <c r="L98" s="25">
        <f t="shared" si="31"/>
        <v>23385.25</v>
      </c>
      <c r="M98" s="25" t="e">
        <f>#REF!+L98</f>
        <v>#REF!</v>
      </c>
      <c r="N98" s="25" t="e">
        <f t="shared" si="37"/>
        <v>#REF!</v>
      </c>
      <c r="O98" s="25" t="e">
        <f t="shared" si="38"/>
        <v>#REF!</v>
      </c>
      <c r="P98" s="25">
        <f t="shared" si="32"/>
        <v>23385.25</v>
      </c>
      <c r="Q98" s="25" t="e">
        <f t="shared" si="39"/>
        <v>#REF!</v>
      </c>
      <c r="R98" s="25" t="e">
        <f t="shared" si="40"/>
        <v>#REF!</v>
      </c>
      <c r="S98" s="25" t="e">
        <f>((#REF!-B98)/B98)*100</f>
        <v>#REF!</v>
      </c>
      <c r="T98" s="16">
        <v>130770</v>
      </c>
    </row>
    <row r="99" spans="1:20" ht="15" customHeight="1" x14ac:dyDescent="0.2">
      <c r="A99" s="7">
        <v>11</v>
      </c>
      <c r="B99" s="7">
        <f t="shared" si="41"/>
        <v>102995</v>
      </c>
      <c r="C99" s="8">
        <v>2270</v>
      </c>
      <c r="D99" s="7">
        <v>5000</v>
      </c>
      <c r="E99" s="7">
        <f t="shared" si="33"/>
        <v>107995</v>
      </c>
      <c r="F99" s="7">
        <f t="shared" si="42"/>
        <v>181640</v>
      </c>
      <c r="G99" s="7">
        <f t="shared" si="34"/>
        <v>73645</v>
      </c>
      <c r="H99" s="7">
        <f t="shared" si="35"/>
        <v>68645</v>
      </c>
      <c r="I99" s="25">
        <f t="shared" si="36"/>
        <v>20593.5</v>
      </c>
      <c r="J99" s="25" t="e">
        <f>#REF!-E99</f>
        <v>#REF!</v>
      </c>
      <c r="K99" s="25" t="e">
        <f>#REF!+4100</f>
        <v>#REF!</v>
      </c>
      <c r="L99" s="25">
        <f t="shared" si="31"/>
        <v>24025.75</v>
      </c>
      <c r="M99" s="25" t="e">
        <f>#REF!+L99</f>
        <v>#REF!</v>
      </c>
      <c r="N99" s="25" t="e">
        <f t="shared" si="37"/>
        <v>#REF!</v>
      </c>
      <c r="O99" s="25" t="e">
        <f t="shared" si="38"/>
        <v>#REF!</v>
      </c>
      <c r="P99" s="25">
        <f t="shared" si="32"/>
        <v>24025.75</v>
      </c>
      <c r="Q99" s="25" t="e">
        <f t="shared" si="39"/>
        <v>#REF!</v>
      </c>
      <c r="R99" s="25" t="e">
        <f t="shared" si="40"/>
        <v>#REF!</v>
      </c>
      <c r="S99" s="25" t="e">
        <f>((#REF!-B99)/B99)*100</f>
        <v>#REF!</v>
      </c>
      <c r="T99" s="16">
        <v>133589</v>
      </c>
    </row>
    <row r="100" spans="1:20" ht="15" customHeight="1" x14ac:dyDescent="0.2">
      <c r="A100" s="7">
        <v>12</v>
      </c>
      <c r="B100" s="7">
        <f t="shared" si="41"/>
        <v>105265</v>
      </c>
      <c r="C100" s="8">
        <v>2270</v>
      </c>
      <c r="D100" s="7">
        <v>5000</v>
      </c>
      <c r="E100" s="7">
        <f t="shared" si="33"/>
        <v>110265</v>
      </c>
      <c r="F100" s="7">
        <f t="shared" si="42"/>
        <v>185740</v>
      </c>
      <c r="G100" s="7">
        <f t="shared" si="34"/>
        <v>75475</v>
      </c>
      <c r="H100" s="7">
        <f t="shared" si="35"/>
        <v>70475</v>
      </c>
      <c r="I100" s="25">
        <f t="shared" si="36"/>
        <v>21142.5</v>
      </c>
      <c r="J100" s="25" t="e">
        <f>#REF!-E100</f>
        <v>#REF!</v>
      </c>
      <c r="K100" s="25" t="e">
        <f>#REF!+4100</f>
        <v>#REF!</v>
      </c>
      <c r="L100" s="25">
        <f t="shared" si="31"/>
        <v>24666.25</v>
      </c>
      <c r="M100" s="25" t="e">
        <f>#REF!+L100</f>
        <v>#REF!</v>
      </c>
      <c r="N100" s="25" t="e">
        <f t="shared" si="37"/>
        <v>#REF!</v>
      </c>
      <c r="O100" s="25" t="e">
        <f t="shared" si="38"/>
        <v>#REF!</v>
      </c>
      <c r="P100" s="25">
        <f t="shared" si="32"/>
        <v>24666.25</v>
      </c>
      <c r="Q100" s="25" t="e">
        <f t="shared" si="39"/>
        <v>#REF!</v>
      </c>
      <c r="R100" s="25" t="e">
        <f t="shared" si="40"/>
        <v>#REF!</v>
      </c>
      <c r="S100" s="25" t="e">
        <f>((#REF!-B100)/B100)*100</f>
        <v>#REF!</v>
      </c>
      <c r="T100" s="16">
        <v>136408</v>
      </c>
    </row>
    <row r="101" spans="1:20" ht="15" customHeight="1" x14ac:dyDescent="0.2">
      <c r="A101" s="7">
        <v>13</v>
      </c>
      <c r="B101" s="7">
        <f t="shared" si="41"/>
        <v>107535</v>
      </c>
      <c r="C101" s="8">
        <v>2270</v>
      </c>
      <c r="D101" s="7">
        <v>5000</v>
      </c>
      <c r="E101" s="7">
        <f t="shared" si="33"/>
        <v>112535</v>
      </c>
      <c r="F101" s="7">
        <f t="shared" si="42"/>
        <v>189840</v>
      </c>
      <c r="G101" s="7">
        <f t="shared" si="34"/>
        <v>77305</v>
      </c>
      <c r="H101" s="7">
        <f t="shared" si="35"/>
        <v>72305</v>
      </c>
      <c r="I101" s="25">
        <f t="shared" si="36"/>
        <v>21691.5</v>
      </c>
      <c r="J101" s="25" t="e">
        <f>#REF!-E101</f>
        <v>#REF!</v>
      </c>
      <c r="K101" s="25" t="e">
        <f>#REF!+4100</f>
        <v>#REF!</v>
      </c>
      <c r="L101" s="25">
        <f t="shared" si="31"/>
        <v>25306.75</v>
      </c>
      <c r="M101" s="25" t="e">
        <f>#REF!+L101</f>
        <v>#REF!</v>
      </c>
      <c r="N101" s="25" t="e">
        <f t="shared" si="37"/>
        <v>#REF!</v>
      </c>
      <c r="O101" s="25" t="e">
        <f t="shared" si="38"/>
        <v>#REF!</v>
      </c>
      <c r="P101" s="25">
        <f t="shared" si="32"/>
        <v>25306.75</v>
      </c>
      <c r="Q101" s="25" t="e">
        <f t="shared" si="39"/>
        <v>#REF!</v>
      </c>
      <c r="R101" s="25" t="e">
        <f t="shared" si="40"/>
        <v>#REF!</v>
      </c>
      <c r="S101" s="25" t="e">
        <f>((#REF!-B101)/B101)*100</f>
        <v>#REF!</v>
      </c>
      <c r="T101" s="16">
        <v>139227</v>
      </c>
    </row>
    <row r="102" spans="1:20" ht="15" customHeight="1" x14ac:dyDescent="0.2">
      <c r="A102" s="7">
        <v>14</v>
      </c>
      <c r="B102" s="7">
        <f t="shared" si="41"/>
        <v>109805</v>
      </c>
      <c r="C102" s="8">
        <v>2270</v>
      </c>
      <c r="D102" s="7">
        <v>5000</v>
      </c>
      <c r="E102" s="7">
        <f t="shared" si="33"/>
        <v>114805</v>
      </c>
      <c r="F102" s="7">
        <f t="shared" si="42"/>
        <v>193940</v>
      </c>
      <c r="G102" s="7">
        <f t="shared" si="34"/>
        <v>79135</v>
      </c>
      <c r="H102" s="7">
        <f t="shared" si="35"/>
        <v>74135</v>
      </c>
      <c r="I102" s="25">
        <f t="shared" si="36"/>
        <v>22240.5</v>
      </c>
      <c r="J102" s="25" t="e">
        <f>#REF!-E102</f>
        <v>#REF!</v>
      </c>
      <c r="K102" s="25" t="e">
        <f>#REF!+4100</f>
        <v>#REF!</v>
      </c>
      <c r="L102" s="25">
        <f t="shared" si="31"/>
        <v>25947.25</v>
      </c>
      <c r="M102" s="25" t="e">
        <f>#REF!+L102</f>
        <v>#REF!</v>
      </c>
      <c r="N102" s="25" t="e">
        <f t="shared" si="37"/>
        <v>#REF!</v>
      </c>
      <c r="O102" s="25" t="e">
        <f t="shared" si="38"/>
        <v>#REF!</v>
      </c>
      <c r="P102" s="25">
        <f t="shared" si="32"/>
        <v>25947.25</v>
      </c>
      <c r="Q102" s="25" t="e">
        <f t="shared" si="39"/>
        <v>#REF!</v>
      </c>
      <c r="R102" s="25" t="e">
        <f t="shared" si="40"/>
        <v>#REF!</v>
      </c>
      <c r="S102" s="25" t="e">
        <f>((#REF!-B102)/B102)*100</f>
        <v>#REF!</v>
      </c>
      <c r="T102" s="16">
        <v>142046</v>
      </c>
    </row>
    <row r="103" spans="1:20" ht="15" customHeight="1" x14ac:dyDescent="0.2">
      <c r="A103" s="7">
        <v>15</v>
      </c>
      <c r="B103" s="7">
        <f t="shared" si="41"/>
        <v>112075</v>
      </c>
      <c r="C103" s="8">
        <v>2270</v>
      </c>
      <c r="D103" s="7">
        <v>5000</v>
      </c>
      <c r="E103" s="7">
        <f t="shared" si="33"/>
        <v>117075</v>
      </c>
      <c r="F103" s="7">
        <f t="shared" si="42"/>
        <v>198040</v>
      </c>
      <c r="G103" s="7">
        <f t="shared" si="34"/>
        <v>80965</v>
      </c>
      <c r="H103" s="7">
        <f t="shared" si="35"/>
        <v>75965</v>
      </c>
      <c r="I103" s="25">
        <f t="shared" si="36"/>
        <v>22789.5</v>
      </c>
      <c r="J103" s="25" t="e">
        <f>#REF!-E103</f>
        <v>#REF!</v>
      </c>
      <c r="K103" s="25" t="e">
        <f>#REF!+4100</f>
        <v>#REF!</v>
      </c>
      <c r="L103" s="25">
        <f t="shared" si="31"/>
        <v>26587.75</v>
      </c>
      <c r="M103" s="25" t="e">
        <f>#REF!+L103</f>
        <v>#REF!</v>
      </c>
      <c r="N103" s="25" t="e">
        <f t="shared" si="37"/>
        <v>#REF!</v>
      </c>
      <c r="O103" s="25" t="e">
        <f t="shared" si="38"/>
        <v>#REF!</v>
      </c>
      <c r="P103" s="25">
        <f t="shared" si="32"/>
        <v>26587.75</v>
      </c>
      <c r="Q103" s="25" t="e">
        <f t="shared" si="39"/>
        <v>#REF!</v>
      </c>
      <c r="R103" s="25" t="e">
        <f t="shared" si="40"/>
        <v>#REF!</v>
      </c>
      <c r="S103" s="25" t="e">
        <f>((#REF!-B103)/B103)*100</f>
        <v>#REF!</v>
      </c>
      <c r="T103" s="16">
        <v>144865</v>
      </c>
    </row>
    <row r="104" spans="1:20" ht="15" customHeight="1" x14ac:dyDescent="0.2">
      <c r="A104" s="7">
        <v>16</v>
      </c>
      <c r="B104" s="7">
        <f t="shared" si="41"/>
        <v>114345</v>
      </c>
      <c r="C104" s="8">
        <v>2270</v>
      </c>
      <c r="D104" s="7">
        <v>5000</v>
      </c>
      <c r="E104" s="7">
        <f t="shared" si="33"/>
        <v>119345</v>
      </c>
      <c r="F104" s="7">
        <f t="shared" si="42"/>
        <v>202140</v>
      </c>
      <c r="G104" s="7">
        <f t="shared" si="34"/>
        <v>82795</v>
      </c>
      <c r="H104" s="7">
        <f t="shared" si="35"/>
        <v>77795</v>
      </c>
      <c r="I104" s="25">
        <f t="shared" si="36"/>
        <v>23338.5</v>
      </c>
      <c r="J104" s="25" t="e">
        <f>#REF!-E104</f>
        <v>#REF!</v>
      </c>
      <c r="K104" s="25" t="e">
        <f>#REF!+4100</f>
        <v>#REF!</v>
      </c>
      <c r="L104" s="25">
        <f t="shared" si="31"/>
        <v>27228.25</v>
      </c>
      <c r="M104" s="25" t="e">
        <f>#REF!+L104</f>
        <v>#REF!</v>
      </c>
      <c r="N104" s="25" t="e">
        <f t="shared" si="37"/>
        <v>#REF!</v>
      </c>
      <c r="O104" s="25" t="e">
        <f t="shared" si="38"/>
        <v>#REF!</v>
      </c>
      <c r="P104" s="25">
        <f t="shared" si="32"/>
        <v>27228.25</v>
      </c>
      <c r="Q104" s="25" t="e">
        <f t="shared" si="39"/>
        <v>#REF!</v>
      </c>
      <c r="R104" s="25" t="e">
        <f t="shared" si="40"/>
        <v>#REF!</v>
      </c>
      <c r="S104" s="25" t="e">
        <f>((#REF!-B104)/B104)*100</f>
        <v>#REF!</v>
      </c>
      <c r="T104" s="16">
        <v>147684</v>
      </c>
    </row>
    <row r="105" spans="1:20" ht="15" customHeight="1" x14ac:dyDescent="0.2">
      <c r="A105" s="7">
        <v>17</v>
      </c>
      <c r="B105" s="7">
        <f t="shared" si="41"/>
        <v>116615</v>
      </c>
      <c r="C105" s="8">
        <v>2270</v>
      </c>
      <c r="D105" s="7">
        <v>5000</v>
      </c>
      <c r="E105" s="7">
        <f t="shared" si="33"/>
        <v>121615</v>
      </c>
      <c r="F105" s="7">
        <f t="shared" si="42"/>
        <v>206240</v>
      </c>
      <c r="G105" s="7">
        <f t="shared" si="34"/>
        <v>84625</v>
      </c>
      <c r="H105" s="7">
        <f t="shared" si="35"/>
        <v>79625</v>
      </c>
      <c r="I105" s="25">
        <f t="shared" si="36"/>
        <v>23887.5</v>
      </c>
      <c r="J105" s="25" t="e">
        <f>#REF!-E105</f>
        <v>#REF!</v>
      </c>
      <c r="K105" s="25" t="e">
        <f>#REF!+4100</f>
        <v>#REF!</v>
      </c>
      <c r="L105" s="25">
        <f t="shared" si="31"/>
        <v>27868.75</v>
      </c>
      <c r="M105" s="25" t="e">
        <f>#REF!+L105</f>
        <v>#REF!</v>
      </c>
      <c r="N105" s="25" t="e">
        <f t="shared" si="37"/>
        <v>#REF!</v>
      </c>
      <c r="O105" s="25" t="e">
        <f t="shared" si="38"/>
        <v>#REF!</v>
      </c>
      <c r="P105" s="25">
        <f t="shared" si="32"/>
        <v>27868.75</v>
      </c>
      <c r="Q105" s="25" t="e">
        <f t="shared" si="39"/>
        <v>#REF!</v>
      </c>
      <c r="R105" s="25" t="e">
        <f t="shared" si="40"/>
        <v>#REF!</v>
      </c>
      <c r="S105" s="25" t="e">
        <f>((#REF!-B105)/B105)*100</f>
        <v>#REF!</v>
      </c>
      <c r="T105" s="16">
        <v>150503</v>
      </c>
    </row>
    <row r="106" spans="1:20" ht="15" customHeight="1" x14ac:dyDescent="0.2">
      <c r="A106" s="7">
        <v>18</v>
      </c>
      <c r="B106" s="7">
        <f t="shared" si="41"/>
        <v>118885</v>
      </c>
      <c r="C106" s="8">
        <v>2270</v>
      </c>
      <c r="D106" s="7">
        <v>5000</v>
      </c>
      <c r="E106" s="7">
        <f t="shared" si="33"/>
        <v>123885</v>
      </c>
      <c r="F106" s="7">
        <f t="shared" si="42"/>
        <v>210340</v>
      </c>
      <c r="G106" s="7">
        <f t="shared" si="34"/>
        <v>86455</v>
      </c>
      <c r="H106" s="7">
        <f t="shared" si="35"/>
        <v>81455</v>
      </c>
      <c r="I106" s="25">
        <f t="shared" si="36"/>
        <v>24436.5</v>
      </c>
      <c r="J106" s="25" t="e">
        <f>#REF!-E106</f>
        <v>#REF!</v>
      </c>
      <c r="K106" s="25" t="e">
        <f>#REF!+4100</f>
        <v>#REF!</v>
      </c>
      <c r="L106" s="25">
        <f t="shared" si="31"/>
        <v>28509.25</v>
      </c>
      <c r="M106" s="25" t="e">
        <f>#REF!+L106</f>
        <v>#REF!</v>
      </c>
      <c r="N106" s="25" t="e">
        <f t="shared" si="37"/>
        <v>#REF!</v>
      </c>
      <c r="O106" s="25" t="e">
        <f t="shared" si="38"/>
        <v>#REF!</v>
      </c>
      <c r="P106" s="25">
        <f t="shared" si="32"/>
        <v>28509.25</v>
      </c>
      <c r="Q106" s="25" t="e">
        <f t="shared" si="39"/>
        <v>#REF!</v>
      </c>
      <c r="R106" s="25" t="e">
        <f t="shared" si="40"/>
        <v>#REF!</v>
      </c>
      <c r="S106" s="25" t="e">
        <f>((#REF!-B106)/B106)*100</f>
        <v>#REF!</v>
      </c>
      <c r="T106" s="16">
        <v>153322</v>
      </c>
    </row>
    <row r="107" spans="1:20" ht="15" customHeight="1" x14ac:dyDescent="0.2">
      <c r="A107" s="7">
        <v>19</v>
      </c>
      <c r="B107" s="7">
        <f t="shared" si="41"/>
        <v>121155</v>
      </c>
      <c r="C107" s="8">
        <v>2270</v>
      </c>
      <c r="D107" s="7">
        <v>5000</v>
      </c>
      <c r="E107" s="7">
        <f t="shared" si="33"/>
        <v>126155</v>
      </c>
      <c r="F107" s="7">
        <f t="shared" si="42"/>
        <v>214440</v>
      </c>
      <c r="G107" s="7">
        <f t="shared" si="34"/>
        <v>88285</v>
      </c>
      <c r="H107" s="7">
        <f t="shared" si="35"/>
        <v>83285</v>
      </c>
      <c r="I107" s="25">
        <f t="shared" si="36"/>
        <v>24985.5</v>
      </c>
      <c r="J107" s="25" t="e">
        <f>#REF!-E107</f>
        <v>#REF!</v>
      </c>
      <c r="K107" s="25" t="e">
        <f>#REF!+4100</f>
        <v>#REF!</v>
      </c>
      <c r="L107" s="25">
        <f t="shared" si="31"/>
        <v>29149.749999999996</v>
      </c>
      <c r="M107" s="25" t="e">
        <f>#REF!+L107</f>
        <v>#REF!</v>
      </c>
      <c r="N107" s="25" t="e">
        <f t="shared" si="37"/>
        <v>#REF!</v>
      </c>
      <c r="O107" s="25" t="e">
        <f t="shared" si="38"/>
        <v>#REF!</v>
      </c>
      <c r="P107" s="25">
        <f t="shared" si="32"/>
        <v>29149.749999999996</v>
      </c>
      <c r="Q107" s="25" t="e">
        <f t="shared" si="39"/>
        <v>#REF!</v>
      </c>
      <c r="R107" s="25" t="e">
        <f t="shared" si="40"/>
        <v>#REF!</v>
      </c>
      <c r="S107" s="25" t="e">
        <f>((#REF!-B107)/B107)*100</f>
        <v>#REF!</v>
      </c>
      <c r="T107" s="16">
        <v>156141</v>
      </c>
    </row>
    <row r="108" spans="1:20" ht="15" customHeight="1" x14ac:dyDescent="0.2">
      <c r="A108" s="7">
        <v>20</v>
      </c>
      <c r="B108" s="7">
        <f t="shared" si="41"/>
        <v>123425</v>
      </c>
      <c r="C108" s="8">
        <v>2270</v>
      </c>
      <c r="D108" s="7">
        <v>5000</v>
      </c>
      <c r="E108" s="7">
        <f t="shared" si="33"/>
        <v>128425</v>
      </c>
      <c r="F108" s="7">
        <f t="shared" si="42"/>
        <v>218540</v>
      </c>
      <c r="G108" s="7">
        <f t="shared" si="34"/>
        <v>90115</v>
      </c>
      <c r="H108" s="7">
        <f t="shared" si="35"/>
        <v>85115</v>
      </c>
      <c r="I108" s="25">
        <f t="shared" si="36"/>
        <v>25534.5</v>
      </c>
      <c r="J108" s="25" t="e">
        <f>#REF!-E108</f>
        <v>#REF!</v>
      </c>
      <c r="K108" s="25" t="e">
        <f>#REF!+4100</f>
        <v>#REF!</v>
      </c>
      <c r="L108" s="25">
        <f t="shared" si="31"/>
        <v>29790.249999999996</v>
      </c>
      <c r="M108" s="25" t="e">
        <f>#REF!+L108</f>
        <v>#REF!</v>
      </c>
      <c r="N108" s="25" t="e">
        <f t="shared" si="37"/>
        <v>#REF!</v>
      </c>
      <c r="O108" s="25" t="e">
        <f t="shared" si="38"/>
        <v>#REF!</v>
      </c>
      <c r="P108" s="25">
        <f t="shared" si="32"/>
        <v>29790.249999999996</v>
      </c>
      <c r="Q108" s="25" t="e">
        <f t="shared" si="39"/>
        <v>#REF!</v>
      </c>
      <c r="R108" s="25" t="e">
        <f t="shared" si="40"/>
        <v>#REF!</v>
      </c>
      <c r="S108" s="25" t="e">
        <f>((#REF!-B108)/B108)*100</f>
        <v>#REF!</v>
      </c>
      <c r="T108" s="16">
        <v>158960</v>
      </c>
    </row>
    <row r="109" spans="1:20" ht="15" customHeight="1" x14ac:dyDescent="0.2"/>
    <row r="110" spans="1:20" ht="15" customHeight="1" x14ac:dyDescent="0.2">
      <c r="A110" s="1" t="s">
        <v>15</v>
      </c>
      <c r="B110" s="2" t="s">
        <v>16</v>
      </c>
      <c r="C110" s="3"/>
      <c r="D110" s="22" t="s">
        <v>71</v>
      </c>
      <c r="I110" s="21"/>
    </row>
    <row r="111" spans="1:20" ht="15" customHeight="1" x14ac:dyDescent="0.25">
      <c r="A111" s="4" t="s">
        <v>2</v>
      </c>
      <c r="B111" s="5" t="s">
        <v>95</v>
      </c>
      <c r="C111" s="6" t="s">
        <v>4</v>
      </c>
      <c r="D111" s="6" t="s">
        <v>54</v>
      </c>
      <c r="E111" s="23" t="s">
        <v>55</v>
      </c>
      <c r="F111" s="23" t="s">
        <v>56</v>
      </c>
      <c r="G111" s="23" t="s">
        <v>7</v>
      </c>
      <c r="H111" s="4" t="s">
        <v>57</v>
      </c>
      <c r="I111" s="23" t="s">
        <v>58</v>
      </c>
      <c r="J111" s="23" t="s">
        <v>59</v>
      </c>
      <c r="K111" s="26" t="s">
        <v>91</v>
      </c>
      <c r="L111" s="23" t="s">
        <v>61</v>
      </c>
      <c r="M111" s="23" t="s">
        <v>62</v>
      </c>
      <c r="N111" s="26" t="s">
        <v>92</v>
      </c>
      <c r="O111" s="26" t="s">
        <v>93</v>
      </c>
      <c r="P111" s="23" t="s">
        <v>63</v>
      </c>
      <c r="Q111" s="26" t="s">
        <v>94</v>
      </c>
      <c r="R111" s="23" t="s">
        <v>64</v>
      </c>
      <c r="S111" s="23" t="s">
        <v>65</v>
      </c>
      <c r="T111" s="24" t="s">
        <v>60</v>
      </c>
    </row>
    <row r="112" spans="1:20" ht="15" customHeight="1" x14ac:dyDescent="0.2">
      <c r="A112" s="7">
        <v>1</v>
      </c>
      <c r="B112" s="7">
        <v>68835</v>
      </c>
      <c r="C112" s="8">
        <v>1910</v>
      </c>
      <c r="D112" s="7">
        <v>5000</v>
      </c>
      <c r="E112" s="7">
        <f>B112+D112</f>
        <v>73835</v>
      </c>
      <c r="F112" s="7">
        <v>119940</v>
      </c>
      <c r="G112" s="7">
        <f>F112-E112</f>
        <v>46105</v>
      </c>
      <c r="H112" s="7">
        <f>G112-5000</f>
        <v>41105</v>
      </c>
      <c r="I112" s="25">
        <f>H112*30%</f>
        <v>12331.5</v>
      </c>
      <c r="J112" s="25" t="e">
        <f>#REF!-E112</f>
        <v>#REF!</v>
      </c>
      <c r="K112" s="25" t="e">
        <f>#REF!+3450</f>
        <v>#REF!</v>
      </c>
      <c r="L112" s="25">
        <f t="shared" ref="L112:L137" si="43">H112*35%</f>
        <v>14386.749999999998</v>
      </c>
      <c r="M112" s="25" t="e">
        <f>#REF!+L112</f>
        <v>#REF!</v>
      </c>
      <c r="N112" s="25" t="e">
        <f>K112+L112</f>
        <v>#REF!</v>
      </c>
      <c r="O112" s="25" t="e">
        <f>N112+3450</f>
        <v>#REF!</v>
      </c>
      <c r="P112" s="25">
        <f t="shared" ref="P112:P137" si="44">H112*35%</f>
        <v>14386.749999999998</v>
      </c>
      <c r="Q112" s="25" t="e">
        <f>O112+P112</f>
        <v>#REF!</v>
      </c>
      <c r="R112" s="25" t="e">
        <f>M112+P112</f>
        <v>#REF!</v>
      </c>
      <c r="S112" s="25" t="e">
        <f>((#REF!-B112)/B112)*100</f>
        <v>#REF!</v>
      </c>
      <c r="T112" s="16">
        <v>91167</v>
      </c>
    </row>
    <row r="113" spans="1:20" ht="15" customHeight="1" x14ac:dyDescent="0.2">
      <c r="A113" s="7">
        <v>2</v>
      </c>
      <c r="B113" s="7">
        <v>70745</v>
      </c>
      <c r="C113" s="8">
        <v>1910</v>
      </c>
      <c r="D113" s="7">
        <v>5000</v>
      </c>
      <c r="E113" s="7">
        <f t="shared" ref="E113:E137" si="45">B113+D113</f>
        <v>75745</v>
      </c>
      <c r="F113" s="7">
        <f>F112+3450</f>
        <v>123390</v>
      </c>
      <c r="G113" s="7">
        <f t="shared" ref="G113:G137" si="46">F113-E113</f>
        <v>47645</v>
      </c>
      <c r="H113" s="7">
        <f t="shared" ref="H113:H137" si="47">G113-5000</f>
        <v>42645</v>
      </c>
      <c r="I113" s="25">
        <f t="shared" ref="I113:I137" si="48">H113*30%</f>
        <v>12793.5</v>
      </c>
      <c r="J113" s="25" t="e">
        <f>#REF!-E113</f>
        <v>#REF!</v>
      </c>
      <c r="K113" s="25" t="e">
        <f>#REF!+3450</f>
        <v>#REF!</v>
      </c>
      <c r="L113" s="25">
        <f t="shared" si="43"/>
        <v>14925.749999999998</v>
      </c>
      <c r="M113" s="25" t="e">
        <f>#REF!+L113</f>
        <v>#REF!</v>
      </c>
      <c r="N113" s="25" t="e">
        <f t="shared" ref="N113:N137" si="49">K113+L113</f>
        <v>#REF!</v>
      </c>
      <c r="O113" s="25" t="e">
        <f t="shared" ref="O113:O137" si="50">N113+3450</f>
        <v>#REF!</v>
      </c>
      <c r="P113" s="25">
        <f t="shared" si="44"/>
        <v>14925.749999999998</v>
      </c>
      <c r="Q113" s="25" t="e">
        <f t="shared" ref="Q113:Q137" si="51">O113+P113</f>
        <v>#REF!</v>
      </c>
      <c r="R113" s="25" t="e">
        <f t="shared" ref="R113:R137" si="52">M113+P113</f>
        <v>#REF!</v>
      </c>
      <c r="S113" s="25" t="e">
        <f>((#REF!-B113)/B113)*100</f>
        <v>#REF!</v>
      </c>
      <c r="T113" s="16">
        <v>93539</v>
      </c>
    </row>
    <row r="114" spans="1:20" ht="15" customHeight="1" x14ac:dyDescent="0.2">
      <c r="A114" s="7">
        <v>3</v>
      </c>
      <c r="B114" s="7">
        <v>72655</v>
      </c>
      <c r="C114" s="8">
        <v>1910</v>
      </c>
      <c r="D114" s="7">
        <v>5000</v>
      </c>
      <c r="E114" s="7">
        <f t="shared" si="45"/>
        <v>77655</v>
      </c>
      <c r="F114" s="7">
        <f t="shared" ref="F114:F137" si="53">F113+3450</f>
        <v>126840</v>
      </c>
      <c r="G114" s="7">
        <f t="shared" si="46"/>
        <v>49185</v>
      </c>
      <c r="H114" s="7">
        <f t="shared" si="47"/>
        <v>44185</v>
      </c>
      <c r="I114" s="25">
        <f t="shared" si="48"/>
        <v>13255.5</v>
      </c>
      <c r="J114" s="25" t="e">
        <f>#REF!-E114</f>
        <v>#REF!</v>
      </c>
      <c r="K114" s="25" t="e">
        <f>#REF!+3450</f>
        <v>#REF!</v>
      </c>
      <c r="L114" s="25">
        <f t="shared" si="43"/>
        <v>15464.749999999998</v>
      </c>
      <c r="M114" s="25" t="e">
        <f>#REF!+L114</f>
        <v>#REF!</v>
      </c>
      <c r="N114" s="25" t="e">
        <f t="shared" si="49"/>
        <v>#REF!</v>
      </c>
      <c r="O114" s="25" t="e">
        <f t="shared" si="50"/>
        <v>#REF!</v>
      </c>
      <c r="P114" s="25">
        <f t="shared" si="44"/>
        <v>15464.749999999998</v>
      </c>
      <c r="Q114" s="25" t="e">
        <f t="shared" si="51"/>
        <v>#REF!</v>
      </c>
      <c r="R114" s="25" t="e">
        <f t="shared" si="52"/>
        <v>#REF!</v>
      </c>
      <c r="S114" s="25" t="e">
        <f>((#REF!-B114)/B114)*100</f>
        <v>#REF!</v>
      </c>
      <c r="T114" s="16">
        <v>95911</v>
      </c>
    </row>
    <row r="115" spans="1:20" ht="15" customHeight="1" x14ac:dyDescent="0.2">
      <c r="A115" s="7">
        <v>4</v>
      </c>
      <c r="B115" s="7">
        <v>74565</v>
      </c>
      <c r="C115" s="8">
        <v>1910</v>
      </c>
      <c r="D115" s="7">
        <v>5000</v>
      </c>
      <c r="E115" s="7">
        <f t="shared" si="45"/>
        <v>79565</v>
      </c>
      <c r="F115" s="7">
        <f t="shared" si="53"/>
        <v>130290</v>
      </c>
      <c r="G115" s="7">
        <f t="shared" si="46"/>
        <v>50725</v>
      </c>
      <c r="H115" s="7">
        <f t="shared" si="47"/>
        <v>45725</v>
      </c>
      <c r="I115" s="25">
        <f t="shared" si="48"/>
        <v>13717.5</v>
      </c>
      <c r="J115" s="25" t="e">
        <f>#REF!-E115</f>
        <v>#REF!</v>
      </c>
      <c r="K115" s="25" t="e">
        <f>#REF!+3450</f>
        <v>#REF!</v>
      </c>
      <c r="L115" s="25">
        <f t="shared" si="43"/>
        <v>16003.749999999998</v>
      </c>
      <c r="M115" s="25" t="e">
        <f>#REF!+L115</f>
        <v>#REF!</v>
      </c>
      <c r="N115" s="25" t="e">
        <f t="shared" si="49"/>
        <v>#REF!</v>
      </c>
      <c r="O115" s="25" t="e">
        <f t="shared" si="50"/>
        <v>#REF!</v>
      </c>
      <c r="P115" s="25">
        <f t="shared" si="44"/>
        <v>16003.749999999998</v>
      </c>
      <c r="Q115" s="25" t="e">
        <f t="shared" si="51"/>
        <v>#REF!</v>
      </c>
      <c r="R115" s="25" t="e">
        <f t="shared" si="52"/>
        <v>#REF!</v>
      </c>
      <c r="S115" s="25" t="e">
        <f>((#REF!-B115)/B115)*100</f>
        <v>#REF!</v>
      </c>
      <c r="T115" s="16">
        <v>98283</v>
      </c>
    </row>
    <row r="116" spans="1:20" ht="15" customHeight="1" x14ac:dyDescent="0.2">
      <c r="A116" s="7">
        <v>5</v>
      </c>
      <c r="B116" s="7">
        <v>76475</v>
      </c>
      <c r="C116" s="8">
        <v>1910</v>
      </c>
      <c r="D116" s="7">
        <v>5000</v>
      </c>
      <c r="E116" s="7">
        <f t="shared" si="45"/>
        <v>81475</v>
      </c>
      <c r="F116" s="7">
        <f t="shared" si="53"/>
        <v>133740</v>
      </c>
      <c r="G116" s="7">
        <f t="shared" si="46"/>
        <v>52265</v>
      </c>
      <c r="H116" s="7">
        <f t="shared" si="47"/>
        <v>47265</v>
      </c>
      <c r="I116" s="25">
        <f t="shared" si="48"/>
        <v>14179.5</v>
      </c>
      <c r="J116" s="25" t="e">
        <f>#REF!-E116</f>
        <v>#REF!</v>
      </c>
      <c r="K116" s="25" t="e">
        <f>#REF!+3450</f>
        <v>#REF!</v>
      </c>
      <c r="L116" s="25">
        <f t="shared" si="43"/>
        <v>16542.75</v>
      </c>
      <c r="M116" s="25" t="e">
        <f>#REF!+L116</f>
        <v>#REF!</v>
      </c>
      <c r="N116" s="25" t="e">
        <f t="shared" si="49"/>
        <v>#REF!</v>
      </c>
      <c r="O116" s="25" t="e">
        <f t="shared" si="50"/>
        <v>#REF!</v>
      </c>
      <c r="P116" s="25">
        <f t="shared" si="44"/>
        <v>16542.75</v>
      </c>
      <c r="Q116" s="25" t="e">
        <f t="shared" si="51"/>
        <v>#REF!</v>
      </c>
      <c r="R116" s="25" t="e">
        <f t="shared" si="52"/>
        <v>#REF!</v>
      </c>
      <c r="S116" s="25" t="e">
        <f>((#REF!-B116)/B116)*100</f>
        <v>#REF!</v>
      </c>
      <c r="T116" s="16">
        <v>100655</v>
      </c>
    </row>
    <row r="117" spans="1:20" ht="15" customHeight="1" x14ac:dyDescent="0.2">
      <c r="A117" s="7">
        <v>6</v>
      </c>
      <c r="B117" s="7">
        <v>78385</v>
      </c>
      <c r="C117" s="8">
        <v>1910</v>
      </c>
      <c r="D117" s="7">
        <v>5000</v>
      </c>
      <c r="E117" s="7">
        <f t="shared" si="45"/>
        <v>83385</v>
      </c>
      <c r="F117" s="7">
        <f t="shared" si="53"/>
        <v>137190</v>
      </c>
      <c r="G117" s="7">
        <f t="shared" si="46"/>
        <v>53805</v>
      </c>
      <c r="H117" s="7">
        <f t="shared" si="47"/>
        <v>48805</v>
      </c>
      <c r="I117" s="25">
        <f t="shared" si="48"/>
        <v>14641.5</v>
      </c>
      <c r="J117" s="25" t="e">
        <f>#REF!-E117</f>
        <v>#REF!</v>
      </c>
      <c r="K117" s="25" t="e">
        <f>#REF!+3450</f>
        <v>#REF!</v>
      </c>
      <c r="L117" s="25">
        <f t="shared" si="43"/>
        <v>17081.75</v>
      </c>
      <c r="M117" s="25" t="e">
        <f>#REF!+L117</f>
        <v>#REF!</v>
      </c>
      <c r="N117" s="25" t="e">
        <f t="shared" si="49"/>
        <v>#REF!</v>
      </c>
      <c r="O117" s="25" t="e">
        <f t="shared" si="50"/>
        <v>#REF!</v>
      </c>
      <c r="P117" s="25">
        <f t="shared" si="44"/>
        <v>17081.75</v>
      </c>
      <c r="Q117" s="25" t="e">
        <f t="shared" si="51"/>
        <v>#REF!</v>
      </c>
      <c r="R117" s="25" t="e">
        <f t="shared" si="52"/>
        <v>#REF!</v>
      </c>
      <c r="S117" s="25" t="e">
        <f>((#REF!-B117)/B117)*100</f>
        <v>#REF!</v>
      </c>
      <c r="T117" s="16">
        <v>103027</v>
      </c>
    </row>
    <row r="118" spans="1:20" ht="15" customHeight="1" x14ac:dyDescent="0.2">
      <c r="A118" s="7">
        <v>7</v>
      </c>
      <c r="B118" s="7">
        <v>80295</v>
      </c>
      <c r="C118" s="8">
        <v>1910</v>
      </c>
      <c r="D118" s="7">
        <v>5000</v>
      </c>
      <c r="E118" s="7">
        <f t="shared" si="45"/>
        <v>85295</v>
      </c>
      <c r="F118" s="7">
        <f t="shared" si="53"/>
        <v>140640</v>
      </c>
      <c r="G118" s="7">
        <f t="shared" si="46"/>
        <v>55345</v>
      </c>
      <c r="H118" s="7">
        <f t="shared" si="47"/>
        <v>50345</v>
      </c>
      <c r="I118" s="25">
        <f t="shared" si="48"/>
        <v>15103.5</v>
      </c>
      <c r="J118" s="25" t="e">
        <f>#REF!-E118</f>
        <v>#REF!</v>
      </c>
      <c r="K118" s="25" t="e">
        <f>#REF!+3450</f>
        <v>#REF!</v>
      </c>
      <c r="L118" s="25">
        <f t="shared" si="43"/>
        <v>17620.75</v>
      </c>
      <c r="M118" s="25" t="e">
        <f>#REF!+L118</f>
        <v>#REF!</v>
      </c>
      <c r="N118" s="25" t="e">
        <f t="shared" si="49"/>
        <v>#REF!</v>
      </c>
      <c r="O118" s="25" t="e">
        <f t="shared" si="50"/>
        <v>#REF!</v>
      </c>
      <c r="P118" s="25">
        <f t="shared" si="44"/>
        <v>17620.75</v>
      </c>
      <c r="Q118" s="25" t="e">
        <f t="shared" si="51"/>
        <v>#REF!</v>
      </c>
      <c r="R118" s="25" t="e">
        <f t="shared" si="52"/>
        <v>#REF!</v>
      </c>
      <c r="S118" s="25" t="e">
        <f>((#REF!-B118)/B118)*100</f>
        <v>#REF!</v>
      </c>
      <c r="T118" s="16">
        <v>105399</v>
      </c>
    </row>
    <row r="119" spans="1:20" ht="15" customHeight="1" x14ac:dyDescent="0.2">
      <c r="A119" s="7">
        <v>8</v>
      </c>
      <c r="B119" s="7">
        <v>82205</v>
      </c>
      <c r="C119" s="8">
        <v>1910</v>
      </c>
      <c r="D119" s="7">
        <v>5000</v>
      </c>
      <c r="E119" s="7">
        <f t="shared" si="45"/>
        <v>87205</v>
      </c>
      <c r="F119" s="7">
        <f t="shared" si="53"/>
        <v>144090</v>
      </c>
      <c r="G119" s="7">
        <f t="shared" si="46"/>
        <v>56885</v>
      </c>
      <c r="H119" s="7">
        <f t="shared" si="47"/>
        <v>51885</v>
      </c>
      <c r="I119" s="25">
        <f t="shared" si="48"/>
        <v>15565.5</v>
      </c>
      <c r="J119" s="25" t="e">
        <f>#REF!-E119</f>
        <v>#REF!</v>
      </c>
      <c r="K119" s="25" t="e">
        <f>#REF!+3450</f>
        <v>#REF!</v>
      </c>
      <c r="L119" s="25">
        <f t="shared" si="43"/>
        <v>18159.75</v>
      </c>
      <c r="M119" s="25" t="e">
        <f>#REF!+L119</f>
        <v>#REF!</v>
      </c>
      <c r="N119" s="25" t="e">
        <f t="shared" si="49"/>
        <v>#REF!</v>
      </c>
      <c r="O119" s="25" t="e">
        <f t="shared" si="50"/>
        <v>#REF!</v>
      </c>
      <c r="P119" s="25">
        <f t="shared" si="44"/>
        <v>18159.75</v>
      </c>
      <c r="Q119" s="25" t="e">
        <f t="shared" si="51"/>
        <v>#REF!</v>
      </c>
      <c r="R119" s="25" t="e">
        <f t="shared" si="52"/>
        <v>#REF!</v>
      </c>
      <c r="S119" s="25" t="e">
        <f>((#REF!-B119)/B119)*100</f>
        <v>#REF!</v>
      </c>
      <c r="T119" s="16">
        <v>107771</v>
      </c>
    </row>
    <row r="120" spans="1:20" ht="15" customHeight="1" x14ac:dyDescent="0.2">
      <c r="A120" s="7">
        <v>9</v>
      </c>
      <c r="B120" s="7">
        <v>84115</v>
      </c>
      <c r="C120" s="8">
        <v>1910</v>
      </c>
      <c r="D120" s="7">
        <v>5000</v>
      </c>
      <c r="E120" s="7">
        <f t="shared" si="45"/>
        <v>89115</v>
      </c>
      <c r="F120" s="7">
        <f t="shared" si="53"/>
        <v>147540</v>
      </c>
      <c r="G120" s="7">
        <f t="shared" si="46"/>
        <v>58425</v>
      </c>
      <c r="H120" s="7">
        <f t="shared" si="47"/>
        <v>53425</v>
      </c>
      <c r="I120" s="25">
        <f t="shared" si="48"/>
        <v>16027.5</v>
      </c>
      <c r="J120" s="25" t="e">
        <f>#REF!-E120</f>
        <v>#REF!</v>
      </c>
      <c r="K120" s="25" t="e">
        <f>#REF!+3450</f>
        <v>#REF!</v>
      </c>
      <c r="L120" s="25">
        <f t="shared" si="43"/>
        <v>18698.75</v>
      </c>
      <c r="M120" s="25" t="e">
        <f>#REF!+L120</f>
        <v>#REF!</v>
      </c>
      <c r="N120" s="25" t="e">
        <f t="shared" si="49"/>
        <v>#REF!</v>
      </c>
      <c r="O120" s="25" t="e">
        <f t="shared" si="50"/>
        <v>#REF!</v>
      </c>
      <c r="P120" s="25">
        <f t="shared" si="44"/>
        <v>18698.75</v>
      </c>
      <c r="Q120" s="25" t="e">
        <f t="shared" si="51"/>
        <v>#REF!</v>
      </c>
      <c r="R120" s="25" t="e">
        <f t="shared" si="52"/>
        <v>#REF!</v>
      </c>
      <c r="S120" s="25" t="e">
        <f>((#REF!-B120)/B120)*100</f>
        <v>#REF!</v>
      </c>
      <c r="T120" s="16">
        <v>110143</v>
      </c>
    </row>
    <row r="121" spans="1:20" ht="15" customHeight="1" x14ac:dyDescent="0.2">
      <c r="A121" s="7">
        <v>10</v>
      </c>
      <c r="B121" s="7">
        <v>86025</v>
      </c>
      <c r="C121" s="8">
        <v>1910</v>
      </c>
      <c r="D121" s="7">
        <v>5000</v>
      </c>
      <c r="E121" s="7">
        <f t="shared" si="45"/>
        <v>91025</v>
      </c>
      <c r="F121" s="7">
        <f t="shared" si="53"/>
        <v>150990</v>
      </c>
      <c r="G121" s="7">
        <f t="shared" si="46"/>
        <v>59965</v>
      </c>
      <c r="H121" s="7">
        <f t="shared" si="47"/>
        <v>54965</v>
      </c>
      <c r="I121" s="25">
        <f t="shared" si="48"/>
        <v>16489.5</v>
      </c>
      <c r="J121" s="25" t="e">
        <f>#REF!-E121</f>
        <v>#REF!</v>
      </c>
      <c r="K121" s="25" t="e">
        <f>#REF!+3450</f>
        <v>#REF!</v>
      </c>
      <c r="L121" s="25">
        <f t="shared" si="43"/>
        <v>19237.75</v>
      </c>
      <c r="M121" s="25" t="e">
        <f>#REF!+L121</f>
        <v>#REF!</v>
      </c>
      <c r="N121" s="25" t="e">
        <f t="shared" si="49"/>
        <v>#REF!</v>
      </c>
      <c r="O121" s="25" t="e">
        <f t="shared" si="50"/>
        <v>#REF!</v>
      </c>
      <c r="P121" s="25">
        <f t="shared" si="44"/>
        <v>19237.75</v>
      </c>
      <c r="Q121" s="25" t="e">
        <f t="shared" si="51"/>
        <v>#REF!</v>
      </c>
      <c r="R121" s="25" t="e">
        <f t="shared" si="52"/>
        <v>#REF!</v>
      </c>
      <c r="S121" s="25" t="e">
        <f>((#REF!-B121)/B121)*100</f>
        <v>#REF!</v>
      </c>
      <c r="T121" s="16">
        <v>112515</v>
      </c>
    </row>
    <row r="122" spans="1:20" ht="15" customHeight="1" x14ac:dyDescent="0.2">
      <c r="A122" s="7">
        <v>11</v>
      </c>
      <c r="B122" s="7">
        <v>87935</v>
      </c>
      <c r="C122" s="8">
        <v>1910</v>
      </c>
      <c r="D122" s="7">
        <v>5000</v>
      </c>
      <c r="E122" s="7">
        <f t="shared" si="45"/>
        <v>92935</v>
      </c>
      <c r="F122" s="7">
        <f t="shared" si="53"/>
        <v>154440</v>
      </c>
      <c r="G122" s="7">
        <f t="shared" si="46"/>
        <v>61505</v>
      </c>
      <c r="H122" s="7">
        <f t="shared" si="47"/>
        <v>56505</v>
      </c>
      <c r="I122" s="25">
        <f t="shared" si="48"/>
        <v>16951.5</v>
      </c>
      <c r="J122" s="25" t="e">
        <f>#REF!-E122</f>
        <v>#REF!</v>
      </c>
      <c r="K122" s="25" t="e">
        <f>#REF!+3450</f>
        <v>#REF!</v>
      </c>
      <c r="L122" s="25">
        <f t="shared" si="43"/>
        <v>19776.75</v>
      </c>
      <c r="M122" s="25" t="e">
        <f>#REF!+L122</f>
        <v>#REF!</v>
      </c>
      <c r="N122" s="25" t="e">
        <f t="shared" si="49"/>
        <v>#REF!</v>
      </c>
      <c r="O122" s="25" t="e">
        <f t="shared" si="50"/>
        <v>#REF!</v>
      </c>
      <c r="P122" s="25">
        <f t="shared" si="44"/>
        <v>19776.75</v>
      </c>
      <c r="Q122" s="25" t="e">
        <f t="shared" si="51"/>
        <v>#REF!</v>
      </c>
      <c r="R122" s="25" t="e">
        <f t="shared" si="52"/>
        <v>#REF!</v>
      </c>
      <c r="S122" s="25" t="e">
        <f>((#REF!-B122)/B122)*100</f>
        <v>#REF!</v>
      </c>
      <c r="T122" s="16">
        <v>114887</v>
      </c>
    </row>
    <row r="123" spans="1:20" ht="15" customHeight="1" x14ac:dyDescent="0.2">
      <c r="A123" s="7">
        <v>12</v>
      </c>
      <c r="B123" s="7">
        <v>89845</v>
      </c>
      <c r="C123" s="8">
        <v>1910</v>
      </c>
      <c r="D123" s="7">
        <v>5000</v>
      </c>
      <c r="E123" s="7">
        <f t="shared" si="45"/>
        <v>94845</v>
      </c>
      <c r="F123" s="7">
        <f t="shared" si="53"/>
        <v>157890</v>
      </c>
      <c r="G123" s="7">
        <f t="shared" si="46"/>
        <v>63045</v>
      </c>
      <c r="H123" s="7">
        <f t="shared" si="47"/>
        <v>58045</v>
      </c>
      <c r="I123" s="25">
        <f t="shared" si="48"/>
        <v>17413.5</v>
      </c>
      <c r="J123" s="25" t="e">
        <f>#REF!-E123</f>
        <v>#REF!</v>
      </c>
      <c r="K123" s="25" t="e">
        <f>#REF!+3450</f>
        <v>#REF!</v>
      </c>
      <c r="L123" s="25">
        <f t="shared" si="43"/>
        <v>20315.75</v>
      </c>
      <c r="M123" s="25" t="e">
        <f>#REF!+L123</f>
        <v>#REF!</v>
      </c>
      <c r="N123" s="25" t="e">
        <f t="shared" si="49"/>
        <v>#REF!</v>
      </c>
      <c r="O123" s="25" t="e">
        <f t="shared" si="50"/>
        <v>#REF!</v>
      </c>
      <c r="P123" s="25">
        <f t="shared" si="44"/>
        <v>20315.75</v>
      </c>
      <c r="Q123" s="25" t="e">
        <f t="shared" si="51"/>
        <v>#REF!</v>
      </c>
      <c r="R123" s="25" t="e">
        <f t="shared" si="52"/>
        <v>#REF!</v>
      </c>
      <c r="S123" s="25" t="e">
        <f>((#REF!-B123)/B123)*100</f>
        <v>#REF!</v>
      </c>
      <c r="T123" s="16">
        <v>117259</v>
      </c>
    </row>
    <row r="124" spans="1:20" ht="15" customHeight="1" x14ac:dyDescent="0.2">
      <c r="A124" s="7">
        <v>13</v>
      </c>
      <c r="B124" s="7">
        <v>91755</v>
      </c>
      <c r="C124" s="8">
        <v>1910</v>
      </c>
      <c r="D124" s="7">
        <v>5000</v>
      </c>
      <c r="E124" s="7">
        <f t="shared" si="45"/>
        <v>96755</v>
      </c>
      <c r="F124" s="7">
        <f t="shared" si="53"/>
        <v>161340</v>
      </c>
      <c r="G124" s="7">
        <f t="shared" si="46"/>
        <v>64585</v>
      </c>
      <c r="H124" s="7">
        <f t="shared" si="47"/>
        <v>59585</v>
      </c>
      <c r="I124" s="25">
        <f t="shared" si="48"/>
        <v>17875.5</v>
      </c>
      <c r="J124" s="25" t="e">
        <f>#REF!-E124</f>
        <v>#REF!</v>
      </c>
      <c r="K124" s="25" t="e">
        <f>#REF!+3450</f>
        <v>#REF!</v>
      </c>
      <c r="L124" s="25">
        <f t="shared" si="43"/>
        <v>20854.75</v>
      </c>
      <c r="M124" s="25" t="e">
        <f>#REF!+L124</f>
        <v>#REF!</v>
      </c>
      <c r="N124" s="25" t="e">
        <f t="shared" si="49"/>
        <v>#REF!</v>
      </c>
      <c r="O124" s="25" t="e">
        <f t="shared" si="50"/>
        <v>#REF!</v>
      </c>
      <c r="P124" s="25">
        <f t="shared" si="44"/>
        <v>20854.75</v>
      </c>
      <c r="Q124" s="25" t="e">
        <f t="shared" si="51"/>
        <v>#REF!</v>
      </c>
      <c r="R124" s="25" t="e">
        <f t="shared" si="52"/>
        <v>#REF!</v>
      </c>
      <c r="S124" s="25" t="e">
        <f>((#REF!-B124)/B124)*100</f>
        <v>#REF!</v>
      </c>
      <c r="T124" s="16">
        <v>119631</v>
      </c>
    </row>
    <row r="125" spans="1:20" ht="15" customHeight="1" x14ac:dyDescent="0.2">
      <c r="A125" s="7">
        <v>14</v>
      </c>
      <c r="B125" s="7">
        <v>93665</v>
      </c>
      <c r="C125" s="8">
        <v>1910</v>
      </c>
      <c r="D125" s="7">
        <v>5000</v>
      </c>
      <c r="E125" s="7">
        <f t="shared" si="45"/>
        <v>98665</v>
      </c>
      <c r="F125" s="7">
        <f t="shared" si="53"/>
        <v>164790</v>
      </c>
      <c r="G125" s="7">
        <f t="shared" si="46"/>
        <v>66125</v>
      </c>
      <c r="H125" s="7">
        <f t="shared" si="47"/>
        <v>61125</v>
      </c>
      <c r="I125" s="25">
        <f t="shared" si="48"/>
        <v>18337.5</v>
      </c>
      <c r="J125" s="25" t="e">
        <f>#REF!-E125</f>
        <v>#REF!</v>
      </c>
      <c r="K125" s="25" t="e">
        <f>#REF!+3450</f>
        <v>#REF!</v>
      </c>
      <c r="L125" s="25">
        <f t="shared" si="43"/>
        <v>21393.75</v>
      </c>
      <c r="M125" s="25" t="e">
        <f>#REF!+L125</f>
        <v>#REF!</v>
      </c>
      <c r="N125" s="25" t="e">
        <f t="shared" si="49"/>
        <v>#REF!</v>
      </c>
      <c r="O125" s="25" t="e">
        <f t="shared" si="50"/>
        <v>#REF!</v>
      </c>
      <c r="P125" s="25">
        <f t="shared" si="44"/>
        <v>21393.75</v>
      </c>
      <c r="Q125" s="25" t="e">
        <f t="shared" si="51"/>
        <v>#REF!</v>
      </c>
      <c r="R125" s="25" t="e">
        <f t="shared" si="52"/>
        <v>#REF!</v>
      </c>
      <c r="S125" s="25" t="e">
        <f>((#REF!-B125)/B125)*100</f>
        <v>#REF!</v>
      </c>
      <c r="T125" s="16">
        <v>122003</v>
      </c>
    </row>
    <row r="126" spans="1:20" ht="15" customHeight="1" x14ac:dyDescent="0.2">
      <c r="A126" s="7">
        <v>15</v>
      </c>
      <c r="B126" s="7">
        <v>95575</v>
      </c>
      <c r="C126" s="8">
        <v>1910</v>
      </c>
      <c r="D126" s="7">
        <v>5000</v>
      </c>
      <c r="E126" s="7">
        <f t="shared" si="45"/>
        <v>100575</v>
      </c>
      <c r="F126" s="7">
        <f t="shared" si="53"/>
        <v>168240</v>
      </c>
      <c r="G126" s="7">
        <f t="shared" si="46"/>
        <v>67665</v>
      </c>
      <c r="H126" s="7">
        <f t="shared" si="47"/>
        <v>62665</v>
      </c>
      <c r="I126" s="25">
        <f t="shared" si="48"/>
        <v>18799.5</v>
      </c>
      <c r="J126" s="25" t="e">
        <f>#REF!-E126</f>
        <v>#REF!</v>
      </c>
      <c r="K126" s="25" t="e">
        <f>#REF!+3450</f>
        <v>#REF!</v>
      </c>
      <c r="L126" s="25">
        <f t="shared" si="43"/>
        <v>21932.75</v>
      </c>
      <c r="M126" s="25" t="e">
        <f>#REF!+L126</f>
        <v>#REF!</v>
      </c>
      <c r="N126" s="25" t="e">
        <f t="shared" si="49"/>
        <v>#REF!</v>
      </c>
      <c r="O126" s="25" t="e">
        <f t="shared" si="50"/>
        <v>#REF!</v>
      </c>
      <c r="P126" s="25">
        <f t="shared" si="44"/>
        <v>21932.75</v>
      </c>
      <c r="Q126" s="25" t="e">
        <f t="shared" si="51"/>
        <v>#REF!</v>
      </c>
      <c r="R126" s="25" t="e">
        <f t="shared" si="52"/>
        <v>#REF!</v>
      </c>
      <c r="S126" s="25" t="e">
        <f>((#REF!-B126)/B126)*100</f>
        <v>#REF!</v>
      </c>
      <c r="T126" s="16">
        <v>124375</v>
      </c>
    </row>
    <row r="127" spans="1:20" ht="15" customHeight="1" x14ac:dyDescent="0.2">
      <c r="A127" s="7">
        <v>16</v>
      </c>
      <c r="B127" s="7">
        <v>97485</v>
      </c>
      <c r="C127" s="8">
        <v>1910</v>
      </c>
      <c r="D127" s="7">
        <v>5000</v>
      </c>
      <c r="E127" s="7">
        <f t="shared" si="45"/>
        <v>102485</v>
      </c>
      <c r="F127" s="7">
        <f t="shared" si="53"/>
        <v>171690</v>
      </c>
      <c r="G127" s="7">
        <f t="shared" si="46"/>
        <v>69205</v>
      </c>
      <c r="H127" s="7">
        <f t="shared" si="47"/>
        <v>64205</v>
      </c>
      <c r="I127" s="25">
        <f t="shared" si="48"/>
        <v>19261.5</v>
      </c>
      <c r="J127" s="25" t="e">
        <f>#REF!-E127</f>
        <v>#REF!</v>
      </c>
      <c r="K127" s="25" t="e">
        <f>#REF!+3450</f>
        <v>#REF!</v>
      </c>
      <c r="L127" s="25">
        <f t="shared" si="43"/>
        <v>22471.75</v>
      </c>
      <c r="M127" s="25" t="e">
        <f>#REF!+L127</f>
        <v>#REF!</v>
      </c>
      <c r="N127" s="25" t="e">
        <f t="shared" si="49"/>
        <v>#REF!</v>
      </c>
      <c r="O127" s="25" t="e">
        <f t="shared" si="50"/>
        <v>#REF!</v>
      </c>
      <c r="P127" s="25">
        <f t="shared" si="44"/>
        <v>22471.75</v>
      </c>
      <c r="Q127" s="25" t="e">
        <f t="shared" si="51"/>
        <v>#REF!</v>
      </c>
      <c r="R127" s="25" t="e">
        <f t="shared" si="52"/>
        <v>#REF!</v>
      </c>
      <c r="S127" s="25" t="e">
        <f>((#REF!-B127)/B127)*100</f>
        <v>#REF!</v>
      </c>
      <c r="T127" s="16">
        <v>126747</v>
      </c>
    </row>
    <row r="128" spans="1:20" ht="15" customHeight="1" x14ac:dyDescent="0.2">
      <c r="A128" s="7">
        <v>17</v>
      </c>
      <c r="B128" s="7">
        <v>99395</v>
      </c>
      <c r="C128" s="8">
        <v>1910</v>
      </c>
      <c r="D128" s="7">
        <v>5000</v>
      </c>
      <c r="E128" s="7">
        <f t="shared" si="45"/>
        <v>104395</v>
      </c>
      <c r="F128" s="7">
        <f t="shared" si="53"/>
        <v>175140</v>
      </c>
      <c r="G128" s="7">
        <f t="shared" si="46"/>
        <v>70745</v>
      </c>
      <c r="H128" s="7">
        <f t="shared" si="47"/>
        <v>65745</v>
      </c>
      <c r="I128" s="25">
        <f t="shared" si="48"/>
        <v>19723.5</v>
      </c>
      <c r="J128" s="25" t="e">
        <f>#REF!-E128</f>
        <v>#REF!</v>
      </c>
      <c r="K128" s="25" t="e">
        <f>#REF!+3450</f>
        <v>#REF!</v>
      </c>
      <c r="L128" s="25">
        <f t="shared" si="43"/>
        <v>23010.75</v>
      </c>
      <c r="M128" s="25" t="e">
        <f>#REF!+L128</f>
        <v>#REF!</v>
      </c>
      <c r="N128" s="25" t="e">
        <f t="shared" si="49"/>
        <v>#REF!</v>
      </c>
      <c r="O128" s="25" t="e">
        <f t="shared" si="50"/>
        <v>#REF!</v>
      </c>
      <c r="P128" s="25">
        <f t="shared" si="44"/>
        <v>23010.75</v>
      </c>
      <c r="Q128" s="25" t="e">
        <f t="shared" si="51"/>
        <v>#REF!</v>
      </c>
      <c r="R128" s="25" t="e">
        <f t="shared" si="52"/>
        <v>#REF!</v>
      </c>
      <c r="S128" s="25" t="e">
        <f>((#REF!-B128)/B128)*100</f>
        <v>#REF!</v>
      </c>
      <c r="T128" s="16">
        <v>129119</v>
      </c>
    </row>
    <row r="129" spans="1:20" ht="15" customHeight="1" x14ac:dyDescent="0.2">
      <c r="A129" s="7">
        <v>18</v>
      </c>
      <c r="B129" s="7">
        <v>101305</v>
      </c>
      <c r="C129" s="8">
        <v>1910</v>
      </c>
      <c r="D129" s="7">
        <v>5000</v>
      </c>
      <c r="E129" s="7">
        <f t="shared" si="45"/>
        <v>106305</v>
      </c>
      <c r="F129" s="7">
        <f t="shared" si="53"/>
        <v>178590</v>
      </c>
      <c r="G129" s="7">
        <f t="shared" si="46"/>
        <v>72285</v>
      </c>
      <c r="H129" s="7">
        <f t="shared" si="47"/>
        <v>67285</v>
      </c>
      <c r="I129" s="25">
        <f t="shared" si="48"/>
        <v>20185.5</v>
      </c>
      <c r="J129" s="25" t="e">
        <f>#REF!-E129</f>
        <v>#REF!</v>
      </c>
      <c r="K129" s="25" t="e">
        <f>#REF!+3450</f>
        <v>#REF!</v>
      </c>
      <c r="L129" s="25">
        <f t="shared" si="43"/>
        <v>23549.75</v>
      </c>
      <c r="M129" s="25" t="e">
        <f>#REF!+L129</f>
        <v>#REF!</v>
      </c>
      <c r="N129" s="25" t="e">
        <f t="shared" si="49"/>
        <v>#REF!</v>
      </c>
      <c r="O129" s="25" t="e">
        <f t="shared" si="50"/>
        <v>#REF!</v>
      </c>
      <c r="P129" s="25">
        <f t="shared" si="44"/>
        <v>23549.75</v>
      </c>
      <c r="Q129" s="25" t="e">
        <f t="shared" si="51"/>
        <v>#REF!</v>
      </c>
      <c r="R129" s="25" t="e">
        <f t="shared" si="52"/>
        <v>#REF!</v>
      </c>
      <c r="S129" s="25" t="e">
        <f>((#REF!-B129)/B129)*100</f>
        <v>#REF!</v>
      </c>
      <c r="T129" s="16">
        <v>131491</v>
      </c>
    </row>
    <row r="130" spans="1:20" ht="15" customHeight="1" x14ac:dyDescent="0.2">
      <c r="A130" s="7">
        <v>19</v>
      </c>
      <c r="B130" s="7">
        <v>103215</v>
      </c>
      <c r="C130" s="8">
        <v>1910</v>
      </c>
      <c r="D130" s="7">
        <v>5000</v>
      </c>
      <c r="E130" s="7">
        <f t="shared" si="45"/>
        <v>108215</v>
      </c>
      <c r="F130" s="7">
        <f t="shared" si="53"/>
        <v>182040</v>
      </c>
      <c r="G130" s="7">
        <f t="shared" si="46"/>
        <v>73825</v>
      </c>
      <c r="H130" s="7">
        <f t="shared" si="47"/>
        <v>68825</v>
      </c>
      <c r="I130" s="25">
        <f t="shared" si="48"/>
        <v>20647.5</v>
      </c>
      <c r="J130" s="25" t="e">
        <f>#REF!-E130</f>
        <v>#REF!</v>
      </c>
      <c r="K130" s="25" t="e">
        <f>#REF!+3450</f>
        <v>#REF!</v>
      </c>
      <c r="L130" s="25">
        <f t="shared" si="43"/>
        <v>24088.75</v>
      </c>
      <c r="M130" s="25" t="e">
        <f>#REF!+L130</f>
        <v>#REF!</v>
      </c>
      <c r="N130" s="25" t="e">
        <f t="shared" si="49"/>
        <v>#REF!</v>
      </c>
      <c r="O130" s="25" t="e">
        <f t="shared" si="50"/>
        <v>#REF!</v>
      </c>
      <c r="P130" s="25">
        <f t="shared" si="44"/>
        <v>24088.75</v>
      </c>
      <c r="Q130" s="25" t="e">
        <f t="shared" si="51"/>
        <v>#REF!</v>
      </c>
      <c r="R130" s="25" t="e">
        <f t="shared" si="52"/>
        <v>#REF!</v>
      </c>
      <c r="S130" s="25" t="e">
        <f>((#REF!-B130)/B130)*100</f>
        <v>#REF!</v>
      </c>
      <c r="T130" s="16">
        <v>133863</v>
      </c>
    </row>
    <row r="131" spans="1:20" ht="15" customHeight="1" x14ac:dyDescent="0.2">
      <c r="A131" s="7">
        <v>20</v>
      </c>
      <c r="B131" s="7">
        <v>105125</v>
      </c>
      <c r="C131" s="8">
        <v>1910</v>
      </c>
      <c r="D131" s="7">
        <v>5000</v>
      </c>
      <c r="E131" s="7">
        <f t="shared" si="45"/>
        <v>110125</v>
      </c>
      <c r="F131" s="7">
        <f t="shared" si="53"/>
        <v>185490</v>
      </c>
      <c r="G131" s="7">
        <f t="shared" si="46"/>
        <v>75365</v>
      </c>
      <c r="H131" s="7">
        <f t="shared" si="47"/>
        <v>70365</v>
      </c>
      <c r="I131" s="25">
        <f t="shared" si="48"/>
        <v>21109.5</v>
      </c>
      <c r="J131" s="25" t="e">
        <f>#REF!-E131</f>
        <v>#REF!</v>
      </c>
      <c r="K131" s="25" t="e">
        <f>#REF!+3450</f>
        <v>#REF!</v>
      </c>
      <c r="L131" s="25">
        <f t="shared" si="43"/>
        <v>24627.75</v>
      </c>
      <c r="M131" s="25" t="e">
        <f>#REF!+L131</f>
        <v>#REF!</v>
      </c>
      <c r="N131" s="25" t="e">
        <f t="shared" si="49"/>
        <v>#REF!</v>
      </c>
      <c r="O131" s="25" t="e">
        <f t="shared" si="50"/>
        <v>#REF!</v>
      </c>
      <c r="P131" s="25">
        <f t="shared" si="44"/>
        <v>24627.75</v>
      </c>
      <c r="Q131" s="25" t="e">
        <f t="shared" si="51"/>
        <v>#REF!</v>
      </c>
      <c r="R131" s="25" t="e">
        <f t="shared" si="52"/>
        <v>#REF!</v>
      </c>
      <c r="S131" s="25" t="e">
        <f>((#REF!-B131)/B131)*100</f>
        <v>#REF!</v>
      </c>
      <c r="T131" s="16">
        <v>136235</v>
      </c>
    </row>
    <row r="132" spans="1:20" ht="15" customHeight="1" x14ac:dyDescent="0.2">
      <c r="A132" s="7">
        <v>21</v>
      </c>
      <c r="B132" s="7">
        <v>107035</v>
      </c>
      <c r="C132" s="8">
        <v>1910</v>
      </c>
      <c r="D132" s="7">
        <v>5000</v>
      </c>
      <c r="E132" s="7">
        <f t="shared" si="45"/>
        <v>112035</v>
      </c>
      <c r="F132" s="7">
        <f t="shared" si="53"/>
        <v>188940</v>
      </c>
      <c r="G132" s="7">
        <f t="shared" si="46"/>
        <v>76905</v>
      </c>
      <c r="H132" s="7">
        <f t="shared" si="47"/>
        <v>71905</v>
      </c>
      <c r="I132" s="25">
        <f t="shared" si="48"/>
        <v>21571.5</v>
      </c>
      <c r="J132" s="25" t="e">
        <f>#REF!-E132</f>
        <v>#REF!</v>
      </c>
      <c r="K132" s="25" t="e">
        <f>#REF!+3450</f>
        <v>#REF!</v>
      </c>
      <c r="L132" s="25">
        <f t="shared" si="43"/>
        <v>25166.75</v>
      </c>
      <c r="M132" s="25" t="e">
        <f>#REF!+L132</f>
        <v>#REF!</v>
      </c>
      <c r="N132" s="25" t="e">
        <f t="shared" si="49"/>
        <v>#REF!</v>
      </c>
      <c r="O132" s="25" t="e">
        <f t="shared" si="50"/>
        <v>#REF!</v>
      </c>
      <c r="P132" s="25">
        <f t="shared" si="44"/>
        <v>25166.75</v>
      </c>
      <c r="Q132" s="25" t="e">
        <f t="shared" si="51"/>
        <v>#REF!</v>
      </c>
      <c r="R132" s="25" t="e">
        <f t="shared" si="52"/>
        <v>#REF!</v>
      </c>
      <c r="S132" s="25" t="e">
        <f>((#REF!-B132)/B132)*100</f>
        <v>#REF!</v>
      </c>
      <c r="T132" s="16">
        <v>138607</v>
      </c>
    </row>
    <row r="133" spans="1:20" ht="15" customHeight="1" x14ac:dyDescent="0.2">
      <c r="A133" s="7">
        <v>22</v>
      </c>
      <c r="B133" s="7">
        <v>108945</v>
      </c>
      <c r="C133" s="8">
        <v>1910</v>
      </c>
      <c r="D133" s="7">
        <v>5000</v>
      </c>
      <c r="E133" s="7">
        <f t="shared" si="45"/>
        <v>113945</v>
      </c>
      <c r="F133" s="7">
        <f t="shared" si="53"/>
        <v>192390</v>
      </c>
      <c r="G133" s="7">
        <f t="shared" si="46"/>
        <v>78445</v>
      </c>
      <c r="H133" s="7">
        <f t="shared" si="47"/>
        <v>73445</v>
      </c>
      <c r="I133" s="25">
        <f t="shared" si="48"/>
        <v>22033.5</v>
      </c>
      <c r="J133" s="25" t="e">
        <f>#REF!-E133</f>
        <v>#REF!</v>
      </c>
      <c r="K133" s="25" t="e">
        <f>#REF!+3450</f>
        <v>#REF!</v>
      </c>
      <c r="L133" s="25">
        <f t="shared" si="43"/>
        <v>25705.75</v>
      </c>
      <c r="M133" s="25" t="e">
        <f>#REF!+L133</f>
        <v>#REF!</v>
      </c>
      <c r="N133" s="25" t="e">
        <f t="shared" si="49"/>
        <v>#REF!</v>
      </c>
      <c r="O133" s="25" t="e">
        <f t="shared" si="50"/>
        <v>#REF!</v>
      </c>
      <c r="P133" s="25">
        <f t="shared" si="44"/>
        <v>25705.75</v>
      </c>
      <c r="Q133" s="25" t="e">
        <f t="shared" si="51"/>
        <v>#REF!</v>
      </c>
      <c r="R133" s="25" t="e">
        <f t="shared" si="52"/>
        <v>#REF!</v>
      </c>
      <c r="S133" s="25" t="e">
        <f>((#REF!-B133)/B133)*100</f>
        <v>#REF!</v>
      </c>
      <c r="T133" s="16">
        <v>140979</v>
      </c>
    </row>
    <row r="134" spans="1:20" ht="15" customHeight="1" x14ac:dyDescent="0.2">
      <c r="A134" s="7">
        <v>23</v>
      </c>
      <c r="B134" s="7">
        <v>110855</v>
      </c>
      <c r="C134" s="8">
        <v>1910</v>
      </c>
      <c r="D134" s="7">
        <v>5000</v>
      </c>
      <c r="E134" s="7">
        <f t="shared" si="45"/>
        <v>115855</v>
      </c>
      <c r="F134" s="7">
        <f t="shared" si="53"/>
        <v>195840</v>
      </c>
      <c r="G134" s="7">
        <f t="shared" si="46"/>
        <v>79985</v>
      </c>
      <c r="H134" s="7">
        <f t="shared" si="47"/>
        <v>74985</v>
      </c>
      <c r="I134" s="25">
        <f t="shared" si="48"/>
        <v>22495.5</v>
      </c>
      <c r="J134" s="25" t="e">
        <f>#REF!-E134</f>
        <v>#REF!</v>
      </c>
      <c r="K134" s="25" t="e">
        <f>#REF!+3450</f>
        <v>#REF!</v>
      </c>
      <c r="L134" s="25">
        <f t="shared" si="43"/>
        <v>26244.75</v>
      </c>
      <c r="M134" s="25" t="e">
        <f>#REF!+L134</f>
        <v>#REF!</v>
      </c>
      <c r="N134" s="25" t="e">
        <f t="shared" si="49"/>
        <v>#REF!</v>
      </c>
      <c r="O134" s="25" t="e">
        <f t="shared" si="50"/>
        <v>#REF!</v>
      </c>
      <c r="P134" s="25">
        <f t="shared" si="44"/>
        <v>26244.75</v>
      </c>
      <c r="Q134" s="25" t="e">
        <f t="shared" si="51"/>
        <v>#REF!</v>
      </c>
      <c r="R134" s="25" t="e">
        <f t="shared" si="52"/>
        <v>#REF!</v>
      </c>
      <c r="S134" s="25" t="e">
        <f>((#REF!-B134)/B134)*100</f>
        <v>#REF!</v>
      </c>
      <c r="T134" s="16">
        <v>143351</v>
      </c>
    </row>
    <row r="135" spans="1:20" ht="15" customHeight="1" x14ac:dyDescent="0.2">
      <c r="A135" s="7">
        <v>24</v>
      </c>
      <c r="B135" s="7">
        <v>112765</v>
      </c>
      <c r="C135" s="8">
        <v>1910</v>
      </c>
      <c r="D135" s="7">
        <v>5000</v>
      </c>
      <c r="E135" s="7">
        <f t="shared" si="45"/>
        <v>117765</v>
      </c>
      <c r="F135" s="7">
        <f t="shared" si="53"/>
        <v>199290</v>
      </c>
      <c r="G135" s="7">
        <f t="shared" si="46"/>
        <v>81525</v>
      </c>
      <c r="H135" s="7">
        <f t="shared" si="47"/>
        <v>76525</v>
      </c>
      <c r="I135" s="25">
        <f t="shared" si="48"/>
        <v>22957.5</v>
      </c>
      <c r="J135" s="25" t="e">
        <f>#REF!-E135</f>
        <v>#REF!</v>
      </c>
      <c r="K135" s="25" t="e">
        <f>#REF!+3450</f>
        <v>#REF!</v>
      </c>
      <c r="L135" s="25">
        <f t="shared" si="43"/>
        <v>26783.75</v>
      </c>
      <c r="M135" s="25" t="e">
        <f>#REF!+L135</f>
        <v>#REF!</v>
      </c>
      <c r="N135" s="25" t="e">
        <f t="shared" si="49"/>
        <v>#REF!</v>
      </c>
      <c r="O135" s="25" t="e">
        <f t="shared" si="50"/>
        <v>#REF!</v>
      </c>
      <c r="P135" s="25">
        <f t="shared" si="44"/>
        <v>26783.75</v>
      </c>
      <c r="Q135" s="25" t="e">
        <f t="shared" si="51"/>
        <v>#REF!</v>
      </c>
      <c r="R135" s="25" t="e">
        <f t="shared" si="52"/>
        <v>#REF!</v>
      </c>
      <c r="S135" s="25" t="e">
        <f>((#REF!-B135)/B135)*100</f>
        <v>#REF!</v>
      </c>
      <c r="T135" s="16">
        <v>145723</v>
      </c>
    </row>
    <row r="136" spans="1:20" ht="15" customHeight="1" x14ac:dyDescent="0.2">
      <c r="A136" s="7">
        <v>25</v>
      </c>
      <c r="B136" s="7">
        <v>114675</v>
      </c>
      <c r="C136" s="8">
        <v>1910</v>
      </c>
      <c r="D136" s="7">
        <v>5000</v>
      </c>
      <c r="E136" s="7">
        <f t="shared" si="45"/>
        <v>119675</v>
      </c>
      <c r="F136" s="7">
        <f t="shared" si="53"/>
        <v>202740</v>
      </c>
      <c r="G136" s="7">
        <f t="shared" si="46"/>
        <v>83065</v>
      </c>
      <c r="H136" s="7">
        <f t="shared" si="47"/>
        <v>78065</v>
      </c>
      <c r="I136" s="25">
        <f t="shared" si="48"/>
        <v>23419.5</v>
      </c>
      <c r="J136" s="25" t="e">
        <f>#REF!-E136</f>
        <v>#REF!</v>
      </c>
      <c r="K136" s="25" t="e">
        <f>#REF!+3450</f>
        <v>#REF!</v>
      </c>
      <c r="L136" s="25">
        <f t="shared" si="43"/>
        <v>27322.75</v>
      </c>
      <c r="M136" s="25" t="e">
        <f>#REF!+L136</f>
        <v>#REF!</v>
      </c>
      <c r="N136" s="25" t="e">
        <f t="shared" si="49"/>
        <v>#REF!</v>
      </c>
      <c r="O136" s="25" t="e">
        <f t="shared" si="50"/>
        <v>#REF!</v>
      </c>
      <c r="P136" s="25">
        <f t="shared" si="44"/>
        <v>27322.75</v>
      </c>
      <c r="Q136" s="25" t="e">
        <f t="shared" si="51"/>
        <v>#REF!</v>
      </c>
      <c r="R136" s="25" t="e">
        <f t="shared" si="52"/>
        <v>#REF!</v>
      </c>
      <c r="S136" s="25" t="e">
        <f>((#REF!-B136)/B136)*100</f>
        <v>#REF!</v>
      </c>
      <c r="T136" s="16">
        <v>148095</v>
      </c>
    </row>
    <row r="137" spans="1:20" ht="15" customHeight="1" x14ac:dyDescent="0.2">
      <c r="A137" s="7">
        <v>26</v>
      </c>
      <c r="B137" s="7">
        <v>116585</v>
      </c>
      <c r="C137" s="8">
        <v>1910</v>
      </c>
      <c r="D137" s="7">
        <v>5000</v>
      </c>
      <c r="E137" s="7">
        <f t="shared" si="45"/>
        <v>121585</v>
      </c>
      <c r="F137" s="7">
        <f t="shared" si="53"/>
        <v>206190</v>
      </c>
      <c r="G137" s="7">
        <f t="shared" si="46"/>
        <v>84605</v>
      </c>
      <c r="H137" s="7">
        <f t="shared" si="47"/>
        <v>79605</v>
      </c>
      <c r="I137" s="25">
        <f t="shared" si="48"/>
        <v>23881.5</v>
      </c>
      <c r="J137" s="25" t="e">
        <f>#REF!-E137</f>
        <v>#REF!</v>
      </c>
      <c r="K137" s="25" t="e">
        <f>#REF!+3450</f>
        <v>#REF!</v>
      </c>
      <c r="L137" s="25">
        <f t="shared" si="43"/>
        <v>27861.75</v>
      </c>
      <c r="M137" s="25" t="e">
        <f>#REF!+L137</f>
        <v>#REF!</v>
      </c>
      <c r="N137" s="25" t="e">
        <f t="shared" si="49"/>
        <v>#REF!</v>
      </c>
      <c r="O137" s="25" t="e">
        <f t="shared" si="50"/>
        <v>#REF!</v>
      </c>
      <c r="P137" s="25">
        <f t="shared" si="44"/>
        <v>27861.75</v>
      </c>
      <c r="Q137" s="25" t="e">
        <f t="shared" si="51"/>
        <v>#REF!</v>
      </c>
      <c r="R137" s="25" t="e">
        <f t="shared" si="52"/>
        <v>#REF!</v>
      </c>
      <c r="S137" s="25" t="e">
        <f>((#REF!-B137)/B137)*100</f>
        <v>#REF!</v>
      </c>
      <c r="T137" s="16">
        <v>150467</v>
      </c>
    </row>
    <row r="138" spans="1:20" ht="15" customHeight="1" x14ac:dyDescent="0.2"/>
    <row r="139" spans="1:20" ht="15" customHeight="1" x14ac:dyDescent="0.2">
      <c r="A139" s="1" t="s">
        <v>17</v>
      </c>
      <c r="B139" s="2" t="s">
        <v>18</v>
      </c>
      <c r="D139" s="22" t="s">
        <v>72</v>
      </c>
      <c r="I139" s="21"/>
    </row>
    <row r="140" spans="1:20" ht="15" customHeight="1" x14ac:dyDescent="0.25">
      <c r="A140" s="4" t="s">
        <v>2</v>
      </c>
      <c r="B140" s="5" t="s">
        <v>95</v>
      </c>
      <c r="C140" s="6" t="s">
        <v>4</v>
      </c>
      <c r="D140" s="6" t="s">
        <v>54</v>
      </c>
      <c r="E140" s="23" t="s">
        <v>55</v>
      </c>
      <c r="F140" s="23" t="s">
        <v>56</v>
      </c>
      <c r="G140" s="23" t="s">
        <v>7</v>
      </c>
      <c r="H140" s="4" t="s">
        <v>57</v>
      </c>
      <c r="I140" s="23" t="s">
        <v>58</v>
      </c>
      <c r="J140" s="23" t="s">
        <v>59</v>
      </c>
      <c r="K140" s="26" t="s">
        <v>91</v>
      </c>
      <c r="L140" s="23" t="s">
        <v>61</v>
      </c>
      <c r="M140" s="23" t="s">
        <v>62</v>
      </c>
      <c r="N140" s="26" t="s">
        <v>92</v>
      </c>
      <c r="O140" s="26" t="s">
        <v>93</v>
      </c>
      <c r="P140" s="23" t="s">
        <v>63</v>
      </c>
      <c r="Q140" s="26" t="s">
        <v>94</v>
      </c>
      <c r="R140" s="23" t="s">
        <v>64</v>
      </c>
      <c r="S140" s="23" t="s">
        <v>65</v>
      </c>
      <c r="T140" s="24" t="s">
        <v>60</v>
      </c>
    </row>
    <row r="141" spans="1:20" ht="15" customHeight="1" x14ac:dyDescent="0.2">
      <c r="A141" s="7">
        <v>1</v>
      </c>
      <c r="B141" s="7">
        <v>53175</v>
      </c>
      <c r="C141" s="8">
        <v>1375</v>
      </c>
      <c r="D141" s="7">
        <v>5000</v>
      </c>
      <c r="E141" s="7">
        <f>B141+D141</f>
        <v>58175</v>
      </c>
      <c r="F141" s="7">
        <v>91690</v>
      </c>
      <c r="G141" s="7">
        <f>F141-E141</f>
        <v>33515</v>
      </c>
      <c r="H141" s="7">
        <f>G141-5000</f>
        <v>28515</v>
      </c>
      <c r="I141" s="25">
        <f>H141*30%</f>
        <v>8554.5</v>
      </c>
      <c r="J141" s="25" t="e">
        <f>#REF!-E141</f>
        <v>#REF!</v>
      </c>
      <c r="K141" s="25" t="e">
        <f>#REF!+2480</f>
        <v>#REF!</v>
      </c>
      <c r="L141" s="25">
        <f t="shared" ref="L141:L166" si="54">H141*35%</f>
        <v>9980.25</v>
      </c>
      <c r="M141" s="25" t="e">
        <f>#REF!+L141</f>
        <v>#REF!</v>
      </c>
      <c r="N141" s="25" t="e">
        <f>K141+L141</f>
        <v>#REF!</v>
      </c>
      <c r="O141" s="25" t="e">
        <f>N141+2480</f>
        <v>#REF!</v>
      </c>
      <c r="P141" s="25">
        <f t="shared" ref="P141:P166" si="55">H141*35%</f>
        <v>9980.25</v>
      </c>
      <c r="Q141" s="25" t="e">
        <f>O141+P141</f>
        <v>#REF!</v>
      </c>
      <c r="R141" s="25" t="e">
        <f>M141+P141</f>
        <v>#REF!</v>
      </c>
      <c r="S141" s="25" t="e">
        <f>((#REF!-B141)/B141)*100</f>
        <v>#REF!</v>
      </c>
      <c r="T141" s="16">
        <v>71730</v>
      </c>
    </row>
    <row r="142" spans="1:20" ht="15" customHeight="1" x14ac:dyDescent="0.2">
      <c r="A142" s="7">
        <v>2</v>
      </c>
      <c r="B142" s="7">
        <v>54550</v>
      </c>
      <c r="C142" s="8">
        <v>1375</v>
      </c>
      <c r="D142" s="7">
        <v>5000</v>
      </c>
      <c r="E142" s="7">
        <f t="shared" ref="E142:E166" si="56">B142+D142</f>
        <v>59550</v>
      </c>
      <c r="F142" s="7">
        <f>F141+2480</f>
        <v>94170</v>
      </c>
      <c r="G142" s="7">
        <f t="shared" ref="G142:G166" si="57">F142-E142</f>
        <v>34620</v>
      </c>
      <c r="H142" s="7">
        <f t="shared" ref="H142:H166" si="58">G142-5000</f>
        <v>29620</v>
      </c>
      <c r="I142" s="25">
        <f t="shared" ref="I142:I166" si="59">H142*30%</f>
        <v>8886</v>
      </c>
      <c r="J142" s="25" t="e">
        <f>#REF!-E142</f>
        <v>#REF!</v>
      </c>
      <c r="K142" s="25" t="e">
        <f>#REF!+2480</f>
        <v>#REF!</v>
      </c>
      <c r="L142" s="25">
        <f t="shared" si="54"/>
        <v>10367</v>
      </c>
      <c r="M142" s="25" t="e">
        <f>#REF!+L142</f>
        <v>#REF!</v>
      </c>
      <c r="N142" s="25" t="e">
        <f t="shared" ref="N142:N166" si="60">K142+L142</f>
        <v>#REF!</v>
      </c>
      <c r="O142" s="25" t="e">
        <f t="shared" ref="O142:O165" si="61">N142+2480</f>
        <v>#REF!</v>
      </c>
      <c r="P142" s="25">
        <f t="shared" si="55"/>
        <v>10367</v>
      </c>
      <c r="Q142" s="25" t="e">
        <f t="shared" ref="Q142:Q166" si="62">O142+P142</f>
        <v>#REF!</v>
      </c>
      <c r="R142" s="25" t="e">
        <f t="shared" ref="R142:R166" si="63">M142+P142</f>
        <v>#REF!</v>
      </c>
      <c r="S142" s="25" t="e">
        <f>((#REF!-B142)/B142)*100</f>
        <v>#REF!</v>
      </c>
      <c r="T142" s="16">
        <v>73436</v>
      </c>
    </row>
    <row r="143" spans="1:20" ht="15" customHeight="1" x14ac:dyDescent="0.2">
      <c r="A143" s="7">
        <v>3</v>
      </c>
      <c r="B143" s="7">
        <v>55925</v>
      </c>
      <c r="C143" s="8">
        <v>1375</v>
      </c>
      <c r="D143" s="7">
        <v>5000</v>
      </c>
      <c r="E143" s="7">
        <f t="shared" si="56"/>
        <v>60925</v>
      </c>
      <c r="F143" s="7">
        <f t="shared" ref="F143:F166" si="64">F142+2480</f>
        <v>96650</v>
      </c>
      <c r="G143" s="7">
        <f t="shared" si="57"/>
        <v>35725</v>
      </c>
      <c r="H143" s="7">
        <f t="shared" si="58"/>
        <v>30725</v>
      </c>
      <c r="I143" s="25">
        <f t="shared" si="59"/>
        <v>9217.5</v>
      </c>
      <c r="J143" s="25" t="e">
        <f>#REF!-E143</f>
        <v>#REF!</v>
      </c>
      <c r="K143" s="25" t="e">
        <f>#REF!+2480</f>
        <v>#REF!</v>
      </c>
      <c r="L143" s="25">
        <f t="shared" si="54"/>
        <v>10753.75</v>
      </c>
      <c r="M143" s="25" t="e">
        <f>#REF!+L143</f>
        <v>#REF!</v>
      </c>
      <c r="N143" s="25" t="e">
        <f t="shared" si="60"/>
        <v>#REF!</v>
      </c>
      <c r="O143" s="25" t="e">
        <f t="shared" si="61"/>
        <v>#REF!</v>
      </c>
      <c r="P143" s="25">
        <f t="shared" si="55"/>
        <v>10753.75</v>
      </c>
      <c r="Q143" s="25" t="e">
        <f t="shared" si="62"/>
        <v>#REF!</v>
      </c>
      <c r="R143" s="25" t="e">
        <f t="shared" si="63"/>
        <v>#REF!</v>
      </c>
      <c r="S143" s="25" t="e">
        <f>((#REF!-B143)/B143)*100</f>
        <v>#REF!</v>
      </c>
      <c r="T143" s="16">
        <v>75143</v>
      </c>
    </row>
    <row r="144" spans="1:20" ht="15" customHeight="1" x14ac:dyDescent="0.2">
      <c r="A144" s="7">
        <v>4</v>
      </c>
      <c r="B144" s="7">
        <v>57300</v>
      </c>
      <c r="C144" s="8">
        <v>1375</v>
      </c>
      <c r="D144" s="7">
        <v>5000</v>
      </c>
      <c r="E144" s="7">
        <f t="shared" si="56"/>
        <v>62300</v>
      </c>
      <c r="F144" s="7">
        <f t="shared" si="64"/>
        <v>99130</v>
      </c>
      <c r="G144" s="7">
        <f t="shared" si="57"/>
        <v>36830</v>
      </c>
      <c r="H144" s="7">
        <f t="shared" si="58"/>
        <v>31830</v>
      </c>
      <c r="I144" s="25">
        <f t="shared" si="59"/>
        <v>9549</v>
      </c>
      <c r="J144" s="25" t="e">
        <f>#REF!-E144</f>
        <v>#REF!</v>
      </c>
      <c r="K144" s="25" t="e">
        <f>#REF!+2480</f>
        <v>#REF!</v>
      </c>
      <c r="L144" s="25">
        <f t="shared" si="54"/>
        <v>11140.5</v>
      </c>
      <c r="M144" s="25" t="e">
        <f>#REF!+L144</f>
        <v>#REF!</v>
      </c>
      <c r="N144" s="25" t="e">
        <f t="shared" si="60"/>
        <v>#REF!</v>
      </c>
      <c r="O144" s="25" t="e">
        <f t="shared" si="61"/>
        <v>#REF!</v>
      </c>
      <c r="P144" s="25">
        <f t="shared" si="55"/>
        <v>11140.5</v>
      </c>
      <c r="Q144" s="25" t="e">
        <f t="shared" si="62"/>
        <v>#REF!</v>
      </c>
      <c r="R144" s="25" t="e">
        <f t="shared" si="63"/>
        <v>#REF!</v>
      </c>
      <c r="S144" s="25" t="e">
        <f>((#REF!-B144)/B144)*100</f>
        <v>#REF!</v>
      </c>
      <c r="T144" s="16">
        <v>76849</v>
      </c>
    </row>
    <row r="145" spans="1:20" ht="15" customHeight="1" x14ac:dyDescent="0.2">
      <c r="A145" s="7">
        <v>5</v>
      </c>
      <c r="B145" s="8">
        <v>58675</v>
      </c>
      <c r="C145" s="8">
        <v>1375</v>
      </c>
      <c r="D145" s="7">
        <v>5000</v>
      </c>
      <c r="E145" s="7">
        <f t="shared" si="56"/>
        <v>63675</v>
      </c>
      <c r="F145" s="7">
        <f t="shared" si="64"/>
        <v>101610</v>
      </c>
      <c r="G145" s="7">
        <f t="shared" si="57"/>
        <v>37935</v>
      </c>
      <c r="H145" s="7">
        <f t="shared" si="58"/>
        <v>32935</v>
      </c>
      <c r="I145" s="25">
        <f t="shared" si="59"/>
        <v>9880.5</v>
      </c>
      <c r="J145" s="25" t="e">
        <f>#REF!-E145</f>
        <v>#REF!</v>
      </c>
      <c r="K145" s="25" t="e">
        <f>#REF!+2480</f>
        <v>#REF!</v>
      </c>
      <c r="L145" s="25">
        <f t="shared" si="54"/>
        <v>11527.25</v>
      </c>
      <c r="M145" s="25" t="e">
        <f>#REF!+L145</f>
        <v>#REF!</v>
      </c>
      <c r="N145" s="25" t="e">
        <f t="shared" si="60"/>
        <v>#REF!</v>
      </c>
      <c r="O145" s="25" t="e">
        <f t="shared" si="61"/>
        <v>#REF!</v>
      </c>
      <c r="P145" s="25">
        <f t="shared" si="55"/>
        <v>11527.25</v>
      </c>
      <c r="Q145" s="25" t="e">
        <f t="shared" si="62"/>
        <v>#REF!</v>
      </c>
      <c r="R145" s="25" t="e">
        <f t="shared" si="63"/>
        <v>#REF!</v>
      </c>
      <c r="S145" s="25" t="e">
        <f>((#REF!-B145)/B145)*100</f>
        <v>#REF!</v>
      </c>
      <c r="T145" s="16">
        <v>78556</v>
      </c>
    </row>
    <row r="146" spans="1:20" ht="15" customHeight="1" x14ac:dyDescent="0.2">
      <c r="A146" s="7">
        <v>6</v>
      </c>
      <c r="B146" s="8">
        <v>60050</v>
      </c>
      <c r="C146" s="8">
        <v>1375</v>
      </c>
      <c r="D146" s="7">
        <v>5000</v>
      </c>
      <c r="E146" s="7">
        <f t="shared" si="56"/>
        <v>65050</v>
      </c>
      <c r="F146" s="7">
        <f t="shared" si="64"/>
        <v>104090</v>
      </c>
      <c r="G146" s="7">
        <f t="shared" si="57"/>
        <v>39040</v>
      </c>
      <c r="H146" s="7">
        <f t="shared" si="58"/>
        <v>34040</v>
      </c>
      <c r="I146" s="25">
        <f t="shared" si="59"/>
        <v>10212</v>
      </c>
      <c r="J146" s="25" t="e">
        <f>#REF!-E146</f>
        <v>#REF!</v>
      </c>
      <c r="K146" s="25" t="e">
        <f>#REF!+2480</f>
        <v>#REF!</v>
      </c>
      <c r="L146" s="25">
        <f t="shared" si="54"/>
        <v>11914</v>
      </c>
      <c r="M146" s="25" t="e">
        <f>#REF!+L146</f>
        <v>#REF!</v>
      </c>
      <c r="N146" s="25" t="e">
        <f t="shared" si="60"/>
        <v>#REF!</v>
      </c>
      <c r="O146" s="25" t="e">
        <f t="shared" si="61"/>
        <v>#REF!</v>
      </c>
      <c r="P146" s="25">
        <f t="shared" si="55"/>
        <v>11914</v>
      </c>
      <c r="Q146" s="25" t="e">
        <f t="shared" si="62"/>
        <v>#REF!</v>
      </c>
      <c r="R146" s="25" t="e">
        <f t="shared" si="63"/>
        <v>#REF!</v>
      </c>
      <c r="S146" s="25" t="e">
        <f>((#REF!-B146)/B146)*100</f>
        <v>#REF!</v>
      </c>
      <c r="T146" s="16">
        <v>80262</v>
      </c>
    </row>
    <row r="147" spans="1:20" ht="15" customHeight="1" x14ac:dyDescent="0.2">
      <c r="A147" s="7">
        <v>7</v>
      </c>
      <c r="B147" s="8">
        <v>61425</v>
      </c>
      <c r="C147" s="8">
        <v>1375</v>
      </c>
      <c r="D147" s="7">
        <v>5000</v>
      </c>
      <c r="E147" s="7">
        <f t="shared" si="56"/>
        <v>66425</v>
      </c>
      <c r="F147" s="7">
        <f t="shared" si="64"/>
        <v>106570</v>
      </c>
      <c r="G147" s="7">
        <f t="shared" si="57"/>
        <v>40145</v>
      </c>
      <c r="H147" s="7">
        <f t="shared" si="58"/>
        <v>35145</v>
      </c>
      <c r="I147" s="25">
        <f t="shared" si="59"/>
        <v>10543.5</v>
      </c>
      <c r="J147" s="25" t="e">
        <f>#REF!-E147</f>
        <v>#REF!</v>
      </c>
      <c r="K147" s="25" t="e">
        <f>#REF!+2480</f>
        <v>#REF!</v>
      </c>
      <c r="L147" s="25">
        <f t="shared" si="54"/>
        <v>12300.75</v>
      </c>
      <c r="M147" s="25" t="e">
        <f>#REF!+L147</f>
        <v>#REF!</v>
      </c>
      <c r="N147" s="25" t="e">
        <f t="shared" si="60"/>
        <v>#REF!</v>
      </c>
      <c r="O147" s="25" t="e">
        <f t="shared" si="61"/>
        <v>#REF!</v>
      </c>
      <c r="P147" s="25">
        <f t="shared" si="55"/>
        <v>12300.75</v>
      </c>
      <c r="Q147" s="25" t="e">
        <f t="shared" si="62"/>
        <v>#REF!</v>
      </c>
      <c r="R147" s="25" t="e">
        <f t="shared" si="63"/>
        <v>#REF!</v>
      </c>
      <c r="S147" s="25" t="e">
        <f>((#REF!-B147)/B147)*100</f>
        <v>#REF!</v>
      </c>
      <c r="T147" s="16">
        <v>81969</v>
      </c>
    </row>
    <row r="148" spans="1:20" ht="15" customHeight="1" x14ac:dyDescent="0.2">
      <c r="A148" s="7">
        <v>8</v>
      </c>
      <c r="B148" s="8">
        <v>62800</v>
      </c>
      <c r="C148" s="8">
        <v>1375</v>
      </c>
      <c r="D148" s="7">
        <v>5000</v>
      </c>
      <c r="E148" s="7">
        <f t="shared" si="56"/>
        <v>67800</v>
      </c>
      <c r="F148" s="7">
        <f t="shared" si="64"/>
        <v>109050</v>
      </c>
      <c r="G148" s="7">
        <f t="shared" si="57"/>
        <v>41250</v>
      </c>
      <c r="H148" s="7">
        <f t="shared" si="58"/>
        <v>36250</v>
      </c>
      <c r="I148" s="25">
        <f t="shared" si="59"/>
        <v>10875</v>
      </c>
      <c r="J148" s="25" t="e">
        <f>#REF!-E148</f>
        <v>#REF!</v>
      </c>
      <c r="K148" s="25" t="e">
        <f>#REF!+2480</f>
        <v>#REF!</v>
      </c>
      <c r="L148" s="25">
        <f t="shared" si="54"/>
        <v>12687.5</v>
      </c>
      <c r="M148" s="25" t="e">
        <f>#REF!+L148</f>
        <v>#REF!</v>
      </c>
      <c r="N148" s="25" t="e">
        <f t="shared" si="60"/>
        <v>#REF!</v>
      </c>
      <c r="O148" s="25" t="e">
        <f t="shared" si="61"/>
        <v>#REF!</v>
      </c>
      <c r="P148" s="25">
        <f t="shared" si="55"/>
        <v>12687.5</v>
      </c>
      <c r="Q148" s="25" t="e">
        <f t="shared" si="62"/>
        <v>#REF!</v>
      </c>
      <c r="R148" s="25" t="e">
        <f t="shared" si="63"/>
        <v>#REF!</v>
      </c>
      <c r="S148" s="25" t="e">
        <f>((#REF!-B148)/B148)*100</f>
        <v>#REF!</v>
      </c>
      <c r="T148" s="16">
        <v>83675</v>
      </c>
    </row>
    <row r="149" spans="1:20" ht="15" customHeight="1" x14ac:dyDescent="0.2">
      <c r="A149" s="7">
        <v>9</v>
      </c>
      <c r="B149" s="7">
        <v>64175</v>
      </c>
      <c r="C149" s="8">
        <v>1375</v>
      </c>
      <c r="D149" s="7">
        <v>5000</v>
      </c>
      <c r="E149" s="7">
        <f t="shared" si="56"/>
        <v>69175</v>
      </c>
      <c r="F149" s="7">
        <f t="shared" si="64"/>
        <v>111530</v>
      </c>
      <c r="G149" s="7">
        <f t="shared" si="57"/>
        <v>42355</v>
      </c>
      <c r="H149" s="7">
        <f t="shared" si="58"/>
        <v>37355</v>
      </c>
      <c r="I149" s="25">
        <f t="shared" si="59"/>
        <v>11206.5</v>
      </c>
      <c r="J149" s="25" t="e">
        <f>#REF!-E149</f>
        <v>#REF!</v>
      </c>
      <c r="K149" s="25" t="e">
        <f>#REF!+2480</f>
        <v>#REF!</v>
      </c>
      <c r="L149" s="25">
        <f t="shared" si="54"/>
        <v>13074.25</v>
      </c>
      <c r="M149" s="25" t="e">
        <f>#REF!+L149</f>
        <v>#REF!</v>
      </c>
      <c r="N149" s="25" t="e">
        <f t="shared" si="60"/>
        <v>#REF!</v>
      </c>
      <c r="O149" s="25" t="e">
        <f t="shared" si="61"/>
        <v>#REF!</v>
      </c>
      <c r="P149" s="25">
        <f t="shared" si="55"/>
        <v>13074.25</v>
      </c>
      <c r="Q149" s="25" t="e">
        <f t="shared" si="62"/>
        <v>#REF!</v>
      </c>
      <c r="R149" s="25" t="e">
        <f t="shared" si="63"/>
        <v>#REF!</v>
      </c>
      <c r="S149" s="25" t="e">
        <f>((#REF!-B149)/B149)*100</f>
        <v>#REF!</v>
      </c>
      <c r="T149" s="16">
        <v>85382</v>
      </c>
    </row>
    <row r="150" spans="1:20" ht="15" customHeight="1" x14ac:dyDescent="0.2">
      <c r="A150" s="7">
        <v>10</v>
      </c>
      <c r="B150" s="7">
        <v>65550</v>
      </c>
      <c r="C150" s="8">
        <v>1375</v>
      </c>
      <c r="D150" s="7">
        <v>5000</v>
      </c>
      <c r="E150" s="7">
        <f t="shared" si="56"/>
        <v>70550</v>
      </c>
      <c r="F150" s="7">
        <f t="shared" si="64"/>
        <v>114010</v>
      </c>
      <c r="G150" s="7">
        <f t="shared" si="57"/>
        <v>43460</v>
      </c>
      <c r="H150" s="7">
        <f t="shared" si="58"/>
        <v>38460</v>
      </c>
      <c r="I150" s="25">
        <f t="shared" si="59"/>
        <v>11538</v>
      </c>
      <c r="J150" s="25" t="e">
        <f>#REF!-E150</f>
        <v>#REF!</v>
      </c>
      <c r="K150" s="25" t="e">
        <f>#REF!+2480</f>
        <v>#REF!</v>
      </c>
      <c r="L150" s="25">
        <f t="shared" si="54"/>
        <v>13461</v>
      </c>
      <c r="M150" s="25" t="e">
        <f>#REF!+L150</f>
        <v>#REF!</v>
      </c>
      <c r="N150" s="25" t="e">
        <f t="shared" si="60"/>
        <v>#REF!</v>
      </c>
      <c r="O150" s="25" t="e">
        <f t="shared" si="61"/>
        <v>#REF!</v>
      </c>
      <c r="P150" s="25">
        <f t="shared" si="55"/>
        <v>13461</v>
      </c>
      <c r="Q150" s="25" t="e">
        <f t="shared" si="62"/>
        <v>#REF!</v>
      </c>
      <c r="R150" s="25" t="e">
        <f t="shared" si="63"/>
        <v>#REF!</v>
      </c>
      <c r="S150" s="25" t="e">
        <f>((#REF!-B150)/B150)*100</f>
        <v>#REF!</v>
      </c>
      <c r="T150" s="16">
        <v>87088</v>
      </c>
    </row>
    <row r="151" spans="1:20" ht="15" customHeight="1" x14ac:dyDescent="0.2">
      <c r="A151" s="7">
        <v>11</v>
      </c>
      <c r="B151" s="7">
        <v>66925</v>
      </c>
      <c r="C151" s="8">
        <v>1375</v>
      </c>
      <c r="D151" s="7">
        <v>5000</v>
      </c>
      <c r="E151" s="7">
        <f t="shared" si="56"/>
        <v>71925</v>
      </c>
      <c r="F151" s="7">
        <f t="shared" si="64"/>
        <v>116490</v>
      </c>
      <c r="G151" s="7">
        <f t="shared" si="57"/>
        <v>44565</v>
      </c>
      <c r="H151" s="7">
        <f t="shared" si="58"/>
        <v>39565</v>
      </c>
      <c r="I151" s="25">
        <f t="shared" si="59"/>
        <v>11869.5</v>
      </c>
      <c r="J151" s="25" t="e">
        <f>#REF!-E151</f>
        <v>#REF!</v>
      </c>
      <c r="K151" s="25" t="e">
        <f>#REF!+2480</f>
        <v>#REF!</v>
      </c>
      <c r="L151" s="25">
        <f t="shared" si="54"/>
        <v>13847.75</v>
      </c>
      <c r="M151" s="25" t="e">
        <f>#REF!+L151</f>
        <v>#REF!</v>
      </c>
      <c r="N151" s="25" t="e">
        <f t="shared" si="60"/>
        <v>#REF!</v>
      </c>
      <c r="O151" s="25" t="e">
        <f t="shared" si="61"/>
        <v>#REF!</v>
      </c>
      <c r="P151" s="25">
        <f t="shared" si="55"/>
        <v>13847.75</v>
      </c>
      <c r="Q151" s="25" t="e">
        <f t="shared" si="62"/>
        <v>#REF!</v>
      </c>
      <c r="R151" s="25" t="e">
        <f t="shared" si="63"/>
        <v>#REF!</v>
      </c>
      <c r="S151" s="25" t="e">
        <f>((#REF!-B151)/B151)*100</f>
        <v>#REF!</v>
      </c>
      <c r="T151" s="16">
        <v>88795</v>
      </c>
    </row>
    <row r="152" spans="1:20" ht="15" customHeight="1" x14ac:dyDescent="0.2">
      <c r="A152" s="7">
        <v>12</v>
      </c>
      <c r="B152" s="7">
        <v>68300</v>
      </c>
      <c r="C152" s="8">
        <v>1375</v>
      </c>
      <c r="D152" s="7">
        <v>5000</v>
      </c>
      <c r="E152" s="7">
        <f t="shared" si="56"/>
        <v>73300</v>
      </c>
      <c r="F152" s="7">
        <f t="shared" si="64"/>
        <v>118970</v>
      </c>
      <c r="G152" s="7">
        <f t="shared" si="57"/>
        <v>45670</v>
      </c>
      <c r="H152" s="7">
        <f t="shared" si="58"/>
        <v>40670</v>
      </c>
      <c r="I152" s="25">
        <f t="shared" si="59"/>
        <v>12201</v>
      </c>
      <c r="J152" s="25" t="e">
        <f>#REF!-E152</f>
        <v>#REF!</v>
      </c>
      <c r="K152" s="25" t="e">
        <f>#REF!+2480</f>
        <v>#REF!</v>
      </c>
      <c r="L152" s="25">
        <f t="shared" si="54"/>
        <v>14234.5</v>
      </c>
      <c r="M152" s="25" t="e">
        <f>#REF!+L152</f>
        <v>#REF!</v>
      </c>
      <c r="N152" s="25" t="e">
        <f t="shared" si="60"/>
        <v>#REF!</v>
      </c>
      <c r="O152" s="25" t="e">
        <f t="shared" si="61"/>
        <v>#REF!</v>
      </c>
      <c r="P152" s="25">
        <f t="shared" si="55"/>
        <v>14234.5</v>
      </c>
      <c r="Q152" s="25" t="e">
        <f t="shared" si="62"/>
        <v>#REF!</v>
      </c>
      <c r="R152" s="25" t="e">
        <f t="shared" si="63"/>
        <v>#REF!</v>
      </c>
      <c r="S152" s="25" t="e">
        <f>((#REF!-B152)/B152)*100</f>
        <v>#REF!</v>
      </c>
      <c r="T152" s="16">
        <v>90501</v>
      </c>
    </row>
    <row r="153" spans="1:20" ht="15" customHeight="1" x14ac:dyDescent="0.2">
      <c r="A153" s="7">
        <v>13</v>
      </c>
      <c r="B153" s="7">
        <v>69675</v>
      </c>
      <c r="C153" s="8">
        <v>1375</v>
      </c>
      <c r="D153" s="7">
        <v>5000</v>
      </c>
      <c r="E153" s="7">
        <f t="shared" si="56"/>
        <v>74675</v>
      </c>
      <c r="F153" s="7">
        <f t="shared" si="64"/>
        <v>121450</v>
      </c>
      <c r="G153" s="7">
        <f t="shared" si="57"/>
        <v>46775</v>
      </c>
      <c r="H153" s="7">
        <f t="shared" si="58"/>
        <v>41775</v>
      </c>
      <c r="I153" s="25">
        <f t="shared" si="59"/>
        <v>12532.5</v>
      </c>
      <c r="J153" s="25" t="e">
        <f>#REF!-E153</f>
        <v>#REF!</v>
      </c>
      <c r="K153" s="25" t="e">
        <f>#REF!+2480</f>
        <v>#REF!</v>
      </c>
      <c r="L153" s="25">
        <f t="shared" si="54"/>
        <v>14621.249999999998</v>
      </c>
      <c r="M153" s="25" t="e">
        <f>#REF!+L153</f>
        <v>#REF!</v>
      </c>
      <c r="N153" s="25" t="e">
        <f t="shared" si="60"/>
        <v>#REF!</v>
      </c>
      <c r="O153" s="25" t="e">
        <f t="shared" si="61"/>
        <v>#REF!</v>
      </c>
      <c r="P153" s="25">
        <f t="shared" si="55"/>
        <v>14621.249999999998</v>
      </c>
      <c r="Q153" s="25" t="e">
        <f t="shared" si="62"/>
        <v>#REF!</v>
      </c>
      <c r="R153" s="25" t="e">
        <f t="shared" si="63"/>
        <v>#REF!</v>
      </c>
      <c r="S153" s="25" t="e">
        <f>((#REF!-B153)/B153)*100</f>
        <v>#REF!</v>
      </c>
      <c r="T153" s="16">
        <v>92208</v>
      </c>
    </row>
    <row r="154" spans="1:20" ht="15" customHeight="1" x14ac:dyDescent="0.2">
      <c r="A154" s="7">
        <v>14</v>
      </c>
      <c r="B154" s="7">
        <v>71050</v>
      </c>
      <c r="C154" s="8">
        <v>1375</v>
      </c>
      <c r="D154" s="7">
        <v>5000</v>
      </c>
      <c r="E154" s="7">
        <f t="shared" si="56"/>
        <v>76050</v>
      </c>
      <c r="F154" s="7">
        <f t="shared" si="64"/>
        <v>123930</v>
      </c>
      <c r="G154" s="7">
        <f t="shared" si="57"/>
        <v>47880</v>
      </c>
      <c r="H154" s="7">
        <f t="shared" si="58"/>
        <v>42880</v>
      </c>
      <c r="I154" s="25">
        <f t="shared" si="59"/>
        <v>12864</v>
      </c>
      <c r="J154" s="25" t="e">
        <f>#REF!-E154</f>
        <v>#REF!</v>
      </c>
      <c r="K154" s="25" t="e">
        <f>#REF!+2480</f>
        <v>#REF!</v>
      </c>
      <c r="L154" s="25">
        <f t="shared" si="54"/>
        <v>15007.999999999998</v>
      </c>
      <c r="M154" s="25" t="e">
        <f>#REF!+L154</f>
        <v>#REF!</v>
      </c>
      <c r="N154" s="25" t="e">
        <f t="shared" si="60"/>
        <v>#REF!</v>
      </c>
      <c r="O154" s="25" t="e">
        <f t="shared" si="61"/>
        <v>#REF!</v>
      </c>
      <c r="P154" s="25">
        <f t="shared" si="55"/>
        <v>15007.999999999998</v>
      </c>
      <c r="Q154" s="25" t="e">
        <f t="shared" si="62"/>
        <v>#REF!</v>
      </c>
      <c r="R154" s="25" t="e">
        <f t="shared" si="63"/>
        <v>#REF!</v>
      </c>
      <c r="S154" s="25" t="e">
        <f>((#REF!-B154)/B154)*100</f>
        <v>#REF!</v>
      </c>
      <c r="T154" s="16">
        <v>93914</v>
      </c>
    </row>
    <row r="155" spans="1:20" ht="15" customHeight="1" x14ac:dyDescent="0.2">
      <c r="A155" s="7">
        <v>15</v>
      </c>
      <c r="B155" s="7">
        <v>72425</v>
      </c>
      <c r="C155" s="8">
        <v>1375</v>
      </c>
      <c r="D155" s="7">
        <v>5000</v>
      </c>
      <c r="E155" s="7">
        <f t="shared" si="56"/>
        <v>77425</v>
      </c>
      <c r="F155" s="7">
        <f t="shared" si="64"/>
        <v>126410</v>
      </c>
      <c r="G155" s="7">
        <f t="shared" si="57"/>
        <v>48985</v>
      </c>
      <c r="H155" s="7">
        <f t="shared" si="58"/>
        <v>43985</v>
      </c>
      <c r="I155" s="25">
        <f t="shared" si="59"/>
        <v>13195.5</v>
      </c>
      <c r="J155" s="25" t="e">
        <f>#REF!-E155</f>
        <v>#REF!</v>
      </c>
      <c r="K155" s="25" t="e">
        <f>#REF!+2480</f>
        <v>#REF!</v>
      </c>
      <c r="L155" s="25">
        <f t="shared" si="54"/>
        <v>15394.749999999998</v>
      </c>
      <c r="M155" s="25" t="e">
        <f>#REF!+L155</f>
        <v>#REF!</v>
      </c>
      <c r="N155" s="25" t="e">
        <f t="shared" si="60"/>
        <v>#REF!</v>
      </c>
      <c r="O155" s="25" t="e">
        <f t="shared" si="61"/>
        <v>#REF!</v>
      </c>
      <c r="P155" s="25">
        <f t="shared" si="55"/>
        <v>15394.749999999998</v>
      </c>
      <c r="Q155" s="25" t="e">
        <f t="shared" si="62"/>
        <v>#REF!</v>
      </c>
      <c r="R155" s="25" t="e">
        <f t="shared" si="63"/>
        <v>#REF!</v>
      </c>
      <c r="S155" s="25" t="e">
        <f>((#REF!-B155)/B155)*100</f>
        <v>#REF!</v>
      </c>
      <c r="T155" s="16">
        <v>95621</v>
      </c>
    </row>
    <row r="156" spans="1:20" ht="15" customHeight="1" x14ac:dyDescent="0.2">
      <c r="A156" s="7">
        <v>16</v>
      </c>
      <c r="B156" s="7">
        <v>73800</v>
      </c>
      <c r="C156" s="8">
        <v>1375</v>
      </c>
      <c r="D156" s="7">
        <v>5000</v>
      </c>
      <c r="E156" s="7">
        <f t="shared" si="56"/>
        <v>78800</v>
      </c>
      <c r="F156" s="7">
        <f t="shared" si="64"/>
        <v>128890</v>
      </c>
      <c r="G156" s="7">
        <f t="shared" si="57"/>
        <v>50090</v>
      </c>
      <c r="H156" s="7">
        <f t="shared" si="58"/>
        <v>45090</v>
      </c>
      <c r="I156" s="25">
        <f t="shared" si="59"/>
        <v>13527</v>
      </c>
      <c r="J156" s="25" t="e">
        <f>#REF!-E156</f>
        <v>#REF!</v>
      </c>
      <c r="K156" s="25" t="e">
        <f>#REF!+2480</f>
        <v>#REF!</v>
      </c>
      <c r="L156" s="25">
        <f t="shared" si="54"/>
        <v>15781.499999999998</v>
      </c>
      <c r="M156" s="25" t="e">
        <f>#REF!+L156</f>
        <v>#REF!</v>
      </c>
      <c r="N156" s="25" t="e">
        <f t="shared" si="60"/>
        <v>#REF!</v>
      </c>
      <c r="O156" s="25" t="e">
        <f t="shared" si="61"/>
        <v>#REF!</v>
      </c>
      <c r="P156" s="25">
        <f t="shared" si="55"/>
        <v>15781.499999999998</v>
      </c>
      <c r="Q156" s="25" t="e">
        <f t="shared" si="62"/>
        <v>#REF!</v>
      </c>
      <c r="R156" s="25" t="e">
        <f t="shared" si="63"/>
        <v>#REF!</v>
      </c>
      <c r="S156" s="25" t="e">
        <f>((#REF!-B156)/B156)*100</f>
        <v>#REF!</v>
      </c>
      <c r="T156" s="16">
        <v>97327</v>
      </c>
    </row>
    <row r="157" spans="1:20" ht="15" customHeight="1" x14ac:dyDescent="0.2">
      <c r="A157" s="7">
        <v>17</v>
      </c>
      <c r="B157" s="7">
        <v>75175</v>
      </c>
      <c r="C157" s="8">
        <v>1375</v>
      </c>
      <c r="D157" s="7">
        <v>5000</v>
      </c>
      <c r="E157" s="7">
        <f t="shared" si="56"/>
        <v>80175</v>
      </c>
      <c r="F157" s="7">
        <f t="shared" si="64"/>
        <v>131370</v>
      </c>
      <c r="G157" s="7">
        <f t="shared" si="57"/>
        <v>51195</v>
      </c>
      <c r="H157" s="7">
        <f t="shared" si="58"/>
        <v>46195</v>
      </c>
      <c r="I157" s="25">
        <f t="shared" si="59"/>
        <v>13858.5</v>
      </c>
      <c r="J157" s="25" t="e">
        <f>#REF!-E157</f>
        <v>#REF!</v>
      </c>
      <c r="K157" s="25" t="e">
        <f>#REF!+2480</f>
        <v>#REF!</v>
      </c>
      <c r="L157" s="25">
        <f t="shared" si="54"/>
        <v>16168.249999999998</v>
      </c>
      <c r="M157" s="25" t="e">
        <f>#REF!+L157</f>
        <v>#REF!</v>
      </c>
      <c r="N157" s="25" t="e">
        <f t="shared" si="60"/>
        <v>#REF!</v>
      </c>
      <c r="O157" s="25" t="e">
        <f t="shared" si="61"/>
        <v>#REF!</v>
      </c>
      <c r="P157" s="25">
        <f t="shared" si="55"/>
        <v>16168.249999999998</v>
      </c>
      <c r="Q157" s="25" t="e">
        <f t="shared" si="62"/>
        <v>#REF!</v>
      </c>
      <c r="R157" s="25" t="e">
        <f t="shared" si="63"/>
        <v>#REF!</v>
      </c>
      <c r="S157" s="25" t="e">
        <f>((#REF!-B157)/B157)*100</f>
        <v>#REF!</v>
      </c>
      <c r="T157" s="16">
        <v>99034</v>
      </c>
    </row>
    <row r="158" spans="1:20" ht="15" customHeight="1" x14ac:dyDescent="0.2">
      <c r="A158" s="7">
        <v>18</v>
      </c>
      <c r="B158" s="7">
        <v>76550</v>
      </c>
      <c r="C158" s="8">
        <v>1375</v>
      </c>
      <c r="D158" s="7">
        <v>5000</v>
      </c>
      <c r="E158" s="7">
        <f t="shared" si="56"/>
        <v>81550</v>
      </c>
      <c r="F158" s="7">
        <f t="shared" si="64"/>
        <v>133850</v>
      </c>
      <c r="G158" s="7">
        <f t="shared" si="57"/>
        <v>52300</v>
      </c>
      <c r="H158" s="7">
        <f t="shared" si="58"/>
        <v>47300</v>
      </c>
      <c r="I158" s="25">
        <f t="shared" si="59"/>
        <v>14190</v>
      </c>
      <c r="J158" s="25" t="e">
        <f>#REF!-E158</f>
        <v>#REF!</v>
      </c>
      <c r="K158" s="25" t="e">
        <f>#REF!+2480</f>
        <v>#REF!</v>
      </c>
      <c r="L158" s="25">
        <f t="shared" si="54"/>
        <v>16555</v>
      </c>
      <c r="M158" s="25" t="e">
        <f>#REF!+L158</f>
        <v>#REF!</v>
      </c>
      <c r="N158" s="25" t="e">
        <f t="shared" si="60"/>
        <v>#REF!</v>
      </c>
      <c r="O158" s="25" t="e">
        <f t="shared" si="61"/>
        <v>#REF!</v>
      </c>
      <c r="P158" s="25">
        <f t="shared" si="55"/>
        <v>16555</v>
      </c>
      <c r="Q158" s="25" t="e">
        <f t="shared" si="62"/>
        <v>#REF!</v>
      </c>
      <c r="R158" s="25" t="e">
        <f t="shared" si="63"/>
        <v>#REF!</v>
      </c>
      <c r="S158" s="25" t="e">
        <f>((#REF!-B158)/B158)*100</f>
        <v>#REF!</v>
      </c>
      <c r="T158" s="16">
        <v>100740</v>
      </c>
    </row>
    <row r="159" spans="1:20" ht="15" customHeight="1" x14ac:dyDescent="0.2">
      <c r="A159" s="7">
        <v>19</v>
      </c>
      <c r="B159" s="7">
        <v>77925</v>
      </c>
      <c r="C159" s="8">
        <v>1375</v>
      </c>
      <c r="D159" s="7">
        <v>5000</v>
      </c>
      <c r="E159" s="7">
        <f t="shared" si="56"/>
        <v>82925</v>
      </c>
      <c r="F159" s="7">
        <f t="shared" si="64"/>
        <v>136330</v>
      </c>
      <c r="G159" s="7">
        <f t="shared" si="57"/>
        <v>53405</v>
      </c>
      <c r="H159" s="7">
        <f t="shared" si="58"/>
        <v>48405</v>
      </c>
      <c r="I159" s="25">
        <f t="shared" si="59"/>
        <v>14521.5</v>
      </c>
      <c r="J159" s="25" t="e">
        <f>#REF!-E159</f>
        <v>#REF!</v>
      </c>
      <c r="K159" s="25" t="e">
        <f>#REF!+2480</f>
        <v>#REF!</v>
      </c>
      <c r="L159" s="25">
        <f t="shared" si="54"/>
        <v>16941.75</v>
      </c>
      <c r="M159" s="25" t="e">
        <f>#REF!+L159</f>
        <v>#REF!</v>
      </c>
      <c r="N159" s="25" t="e">
        <f t="shared" si="60"/>
        <v>#REF!</v>
      </c>
      <c r="O159" s="25" t="e">
        <f t="shared" si="61"/>
        <v>#REF!</v>
      </c>
      <c r="P159" s="25">
        <f t="shared" si="55"/>
        <v>16941.75</v>
      </c>
      <c r="Q159" s="25" t="e">
        <f t="shared" si="62"/>
        <v>#REF!</v>
      </c>
      <c r="R159" s="25" t="e">
        <f t="shared" si="63"/>
        <v>#REF!</v>
      </c>
      <c r="S159" s="25" t="e">
        <f>((#REF!-B159)/B159)*100</f>
        <v>#REF!</v>
      </c>
      <c r="T159" s="16">
        <v>102447</v>
      </c>
    </row>
    <row r="160" spans="1:20" ht="15" customHeight="1" x14ac:dyDescent="0.2">
      <c r="A160" s="7">
        <v>20</v>
      </c>
      <c r="B160" s="7">
        <v>79300</v>
      </c>
      <c r="C160" s="8">
        <v>1375</v>
      </c>
      <c r="D160" s="7">
        <v>5000</v>
      </c>
      <c r="E160" s="7">
        <f t="shared" si="56"/>
        <v>84300</v>
      </c>
      <c r="F160" s="7">
        <f t="shared" si="64"/>
        <v>138810</v>
      </c>
      <c r="G160" s="7">
        <f t="shared" si="57"/>
        <v>54510</v>
      </c>
      <c r="H160" s="7">
        <f t="shared" si="58"/>
        <v>49510</v>
      </c>
      <c r="I160" s="25">
        <f t="shared" si="59"/>
        <v>14853</v>
      </c>
      <c r="J160" s="25" t="e">
        <f>#REF!-E160</f>
        <v>#REF!</v>
      </c>
      <c r="K160" s="25" t="e">
        <f>#REF!+2480</f>
        <v>#REF!</v>
      </c>
      <c r="L160" s="25">
        <f t="shared" si="54"/>
        <v>17328.5</v>
      </c>
      <c r="M160" s="25" t="e">
        <f>#REF!+L160</f>
        <v>#REF!</v>
      </c>
      <c r="N160" s="25" t="e">
        <f t="shared" si="60"/>
        <v>#REF!</v>
      </c>
      <c r="O160" s="25" t="e">
        <f t="shared" si="61"/>
        <v>#REF!</v>
      </c>
      <c r="P160" s="25">
        <f t="shared" si="55"/>
        <v>17328.5</v>
      </c>
      <c r="Q160" s="25" t="e">
        <f t="shared" si="62"/>
        <v>#REF!</v>
      </c>
      <c r="R160" s="25" t="e">
        <f t="shared" si="63"/>
        <v>#REF!</v>
      </c>
      <c r="S160" s="25" t="e">
        <f>((#REF!-B160)/B160)*100</f>
        <v>#REF!</v>
      </c>
      <c r="T160" s="16">
        <v>104153</v>
      </c>
    </row>
    <row r="161" spans="1:20" ht="15" customHeight="1" x14ac:dyDescent="0.2">
      <c r="A161" s="7">
        <v>21</v>
      </c>
      <c r="B161" s="7">
        <v>80675</v>
      </c>
      <c r="C161" s="8">
        <v>1375</v>
      </c>
      <c r="D161" s="7">
        <v>5000</v>
      </c>
      <c r="E161" s="7">
        <f t="shared" si="56"/>
        <v>85675</v>
      </c>
      <c r="F161" s="7">
        <f t="shared" si="64"/>
        <v>141290</v>
      </c>
      <c r="G161" s="7">
        <f t="shared" si="57"/>
        <v>55615</v>
      </c>
      <c r="H161" s="7">
        <f t="shared" si="58"/>
        <v>50615</v>
      </c>
      <c r="I161" s="25">
        <f t="shared" si="59"/>
        <v>15184.5</v>
      </c>
      <c r="J161" s="25" t="e">
        <f>#REF!-E161</f>
        <v>#REF!</v>
      </c>
      <c r="K161" s="25" t="e">
        <f>#REF!+2480</f>
        <v>#REF!</v>
      </c>
      <c r="L161" s="25">
        <f t="shared" si="54"/>
        <v>17715.25</v>
      </c>
      <c r="M161" s="25" t="e">
        <f>#REF!+L161</f>
        <v>#REF!</v>
      </c>
      <c r="N161" s="25" t="e">
        <f t="shared" si="60"/>
        <v>#REF!</v>
      </c>
      <c r="O161" s="25" t="e">
        <f t="shared" si="61"/>
        <v>#REF!</v>
      </c>
      <c r="P161" s="25">
        <f t="shared" si="55"/>
        <v>17715.25</v>
      </c>
      <c r="Q161" s="25" t="e">
        <f t="shared" si="62"/>
        <v>#REF!</v>
      </c>
      <c r="R161" s="25" t="e">
        <f t="shared" si="63"/>
        <v>#REF!</v>
      </c>
      <c r="S161" s="25" t="e">
        <f>((#REF!-B161)/B161)*100</f>
        <v>#REF!</v>
      </c>
      <c r="T161" s="16">
        <v>105860</v>
      </c>
    </row>
    <row r="162" spans="1:20" ht="15" customHeight="1" x14ac:dyDescent="0.2">
      <c r="A162" s="7">
        <v>22</v>
      </c>
      <c r="B162" s="7">
        <v>82050</v>
      </c>
      <c r="C162" s="8">
        <v>1375</v>
      </c>
      <c r="D162" s="7">
        <v>5000</v>
      </c>
      <c r="E162" s="7">
        <f t="shared" si="56"/>
        <v>87050</v>
      </c>
      <c r="F162" s="7">
        <f t="shared" si="64"/>
        <v>143770</v>
      </c>
      <c r="G162" s="7">
        <f t="shared" si="57"/>
        <v>56720</v>
      </c>
      <c r="H162" s="7">
        <f t="shared" si="58"/>
        <v>51720</v>
      </c>
      <c r="I162" s="25">
        <f t="shared" si="59"/>
        <v>15516</v>
      </c>
      <c r="J162" s="25" t="e">
        <f>#REF!-E162</f>
        <v>#REF!</v>
      </c>
      <c r="K162" s="25" t="e">
        <f>#REF!+2480</f>
        <v>#REF!</v>
      </c>
      <c r="L162" s="25">
        <f t="shared" si="54"/>
        <v>18102</v>
      </c>
      <c r="M162" s="25" t="e">
        <f>#REF!+L162</f>
        <v>#REF!</v>
      </c>
      <c r="N162" s="25" t="e">
        <f t="shared" si="60"/>
        <v>#REF!</v>
      </c>
      <c r="O162" s="25" t="e">
        <f t="shared" si="61"/>
        <v>#REF!</v>
      </c>
      <c r="P162" s="25">
        <f t="shared" si="55"/>
        <v>18102</v>
      </c>
      <c r="Q162" s="25" t="e">
        <f t="shared" si="62"/>
        <v>#REF!</v>
      </c>
      <c r="R162" s="25" t="e">
        <f t="shared" si="63"/>
        <v>#REF!</v>
      </c>
      <c r="S162" s="25" t="e">
        <f>((#REF!-B162)/B162)*100</f>
        <v>#REF!</v>
      </c>
      <c r="T162" s="16">
        <v>107566</v>
      </c>
    </row>
    <row r="163" spans="1:20" ht="15" customHeight="1" x14ac:dyDescent="0.2">
      <c r="A163" s="7">
        <v>23</v>
      </c>
      <c r="B163" s="7">
        <v>83425</v>
      </c>
      <c r="C163" s="8">
        <v>1375</v>
      </c>
      <c r="D163" s="7">
        <v>5000</v>
      </c>
      <c r="E163" s="7">
        <f t="shared" si="56"/>
        <v>88425</v>
      </c>
      <c r="F163" s="7">
        <f t="shared" si="64"/>
        <v>146250</v>
      </c>
      <c r="G163" s="7">
        <f t="shared" si="57"/>
        <v>57825</v>
      </c>
      <c r="H163" s="7">
        <f t="shared" si="58"/>
        <v>52825</v>
      </c>
      <c r="I163" s="25">
        <f t="shared" si="59"/>
        <v>15847.5</v>
      </c>
      <c r="J163" s="25" t="e">
        <f>#REF!-E163</f>
        <v>#REF!</v>
      </c>
      <c r="K163" s="25" t="e">
        <f>#REF!+2480</f>
        <v>#REF!</v>
      </c>
      <c r="L163" s="25">
        <f t="shared" si="54"/>
        <v>18488.75</v>
      </c>
      <c r="M163" s="25" t="e">
        <f>#REF!+L163</f>
        <v>#REF!</v>
      </c>
      <c r="N163" s="25" t="e">
        <f t="shared" si="60"/>
        <v>#REF!</v>
      </c>
      <c r="O163" s="25" t="e">
        <f t="shared" si="61"/>
        <v>#REF!</v>
      </c>
      <c r="P163" s="25">
        <f t="shared" si="55"/>
        <v>18488.75</v>
      </c>
      <c r="Q163" s="25" t="e">
        <f t="shared" si="62"/>
        <v>#REF!</v>
      </c>
      <c r="R163" s="25" t="e">
        <f t="shared" si="63"/>
        <v>#REF!</v>
      </c>
      <c r="S163" s="25" t="e">
        <f>((#REF!-B163)/B163)*100</f>
        <v>#REF!</v>
      </c>
      <c r="T163" s="16">
        <v>109273</v>
      </c>
    </row>
    <row r="164" spans="1:20" ht="15" customHeight="1" x14ac:dyDescent="0.2">
      <c r="A164" s="7">
        <v>24</v>
      </c>
      <c r="B164" s="7">
        <v>84800</v>
      </c>
      <c r="C164" s="8">
        <v>1375</v>
      </c>
      <c r="D164" s="7">
        <v>5000</v>
      </c>
      <c r="E164" s="7">
        <f t="shared" si="56"/>
        <v>89800</v>
      </c>
      <c r="F164" s="7">
        <f t="shared" si="64"/>
        <v>148730</v>
      </c>
      <c r="G164" s="7">
        <f t="shared" si="57"/>
        <v>58930</v>
      </c>
      <c r="H164" s="7">
        <f t="shared" si="58"/>
        <v>53930</v>
      </c>
      <c r="I164" s="25">
        <f t="shared" si="59"/>
        <v>16179</v>
      </c>
      <c r="J164" s="25" t="e">
        <f>#REF!-E164</f>
        <v>#REF!</v>
      </c>
      <c r="K164" s="25" t="e">
        <f>#REF!+2480</f>
        <v>#REF!</v>
      </c>
      <c r="L164" s="25">
        <f t="shared" si="54"/>
        <v>18875.5</v>
      </c>
      <c r="M164" s="25" t="e">
        <f>#REF!+L164</f>
        <v>#REF!</v>
      </c>
      <c r="N164" s="25" t="e">
        <f t="shared" si="60"/>
        <v>#REF!</v>
      </c>
      <c r="O164" s="25" t="e">
        <f t="shared" si="61"/>
        <v>#REF!</v>
      </c>
      <c r="P164" s="25">
        <f t="shared" si="55"/>
        <v>18875.5</v>
      </c>
      <c r="Q164" s="25" t="e">
        <f t="shared" si="62"/>
        <v>#REF!</v>
      </c>
      <c r="R164" s="25" t="e">
        <f t="shared" si="63"/>
        <v>#REF!</v>
      </c>
      <c r="S164" s="25" t="e">
        <f>((#REF!-B164)/B164)*100</f>
        <v>#REF!</v>
      </c>
      <c r="T164" s="16">
        <v>110979</v>
      </c>
    </row>
    <row r="165" spans="1:20" ht="15" customHeight="1" x14ac:dyDescent="0.2">
      <c r="A165" s="7">
        <v>25</v>
      </c>
      <c r="B165" s="7">
        <v>86175</v>
      </c>
      <c r="C165" s="8">
        <v>1375</v>
      </c>
      <c r="D165" s="7">
        <v>5000</v>
      </c>
      <c r="E165" s="7">
        <f t="shared" si="56"/>
        <v>91175</v>
      </c>
      <c r="F165" s="7">
        <f t="shared" si="64"/>
        <v>151210</v>
      </c>
      <c r="G165" s="7">
        <f t="shared" si="57"/>
        <v>60035</v>
      </c>
      <c r="H165" s="7">
        <f t="shared" si="58"/>
        <v>55035</v>
      </c>
      <c r="I165" s="25">
        <f t="shared" si="59"/>
        <v>16510.5</v>
      </c>
      <c r="J165" s="25" t="e">
        <f>#REF!-E165</f>
        <v>#REF!</v>
      </c>
      <c r="K165" s="25" t="e">
        <f>#REF!+2480</f>
        <v>#REF!</v>
      </c>
      <c r="L165" s="25">
        <f t="shared" si="54"/>
        <v>19262.25</v>
      </c>
      <c r="M165" s="25" t="e">
        <f>#REF!+L165</f>
        <v>#REF!</v>
      </c>
      <c r="N165" s="25" t="e">
        <f t="shared" si="60"/>
        <v>#REF!</v>
      </c>
      <c r="O165" s="25" t="e">
        <f t="shared" si="61"/>
        <v>#REF!</v>
      </c>
      <c r="P165" s="25">
        <f t="shared" si="55"/>
        <v>19262.25</v>
      </c>
      <c r="Q165" s="25" t="e">
        <f t="shared" si="62"/>
        <v>#REF!</v>
      </c>
      <c r="R165" s="25" t="e">
        <f t="shared" si="63"/>
        <v>#REF!</v>
      </c>
      <c r="S165" s="25" t="e">
        <f>((#REF!-B165)/B165)*100</f>
        <v>#REF!</v>
      </c>
      <c r="T165" s="16">
        <v>112686</v>
      </c>
    </row>
    <row r="166" spans="1:20" ht="15" customHeight="1" x14ac:dyDescent="0.2">
      <c r="A166" s="7">
        <v>26</v>
      </c>
      <c r="B166" s="7">
        <v>87550</v>
      </c>
      <c r="C166" s="8">
        <v>1375</v>
      </c>
      <c r="D166" s="7">
        <v>5000</v>
      </c>
      <c r="E166" s="7">
        <f t="shared" si="56"/>
        <v>92550</v>
      </c>
      <c r="F166" s="7">
        <f t="shared" si="64"/>
        <v>153690</v>
      </c>
      <c r="G166" s="7">
        <f t="shared" si="57"/>
        <v>61140</v>
      </c>
      <c r="H166" s="7">
        <f t="shared" si="58"/>
        <v>56140</v>
      </c>
      <c r="I166" s="25">
        <f t="shared" si="59"/>
        <v>16842</v>
      </c>
      <c r="J166" s="25" t="e">
        <f>#REF!-E166</f>
        <v>#REF!</v>
      </c>
      <c r="K166" s="25" t="e">
        <f>#REF!+2480</f>
        <v>#REF!</v>
      </c>
      <c r="L166" s="25">
        <f t="shared" si="54"/>
        <v>19649</v>
      </c>
      <c r="M166" s="25" t="e">
        <f>#REF!+L166</f>
        <v>#REF!</v>
      </c>
      <c r="N166" s="25" t="e">
        <f t="shared" si="60"/>
        <v>#REF!</v>
      </c>
      <c r="O166" s="25" t="e">
        <f>N166+2480</f>
        <v>#REF!</v>
      </c>
      <c r="P166" s="25">
        <f t="shared" si="55"/>
        <v>19649</v>
      </c>
      <c r="Q166" s="25" t="e">
        <f t="shared" si="62"/>
        <v>#REF!</v>
      </c>
      <c r="R166" s="25" t="e">
        <f t="shared" si="63"/>
        <v>#REF!</v>
      </c>
      <c r="S166" s="25" t="e">
        <f>((#REF!-B166)/B166)*100</f>
        <v>#REF!</v>
      </c>
      <c r="T166" s="16">
        <v>114392</v>
      </c>
    </row>
    <row r="167" spans="1:20" ht="15" customHeight="1" x14ac:dyDescent="0.2">
      <c r="D167" s="20"/>
      <c r="E167" s="20"/>
      <c r="F167" s="20"/>
    </row>
    <row r="168" spans="1:20" ht="15" customHeight="1" x14ac:dyDescent="0.2">
      <c r="D168" s="20"/>
      <c r="E168" s="20"/>
      <c r="F168" s="20"/>
    </row>
    <row r="169" spans="1:20" ht="15" customHeight="1" x14ac:dyDescent="0.2">
      <c r="D169" s="20"/>
      <c r="E169" s="20"/>
      <c r="F169" s="20"/>
    </row>
    <row r="170" spans="1:20" ht="15" customHeight="1" x14ac:dyDescent="0.2"/>
    <row r="171" spans="1:20" ht="15" customHeight="1" x14ac:dyDescent="0.2">
      <c r="A171" s="1" t="s">
        <v>19</v>
      </c>
      <c r="B171" s="2" t="s">
        <v>20</v>
      </c>
      <c r="D171" s="22" t="s">
        <v>73</v>
      </c>
      <c r="I171" s="21"/>
    </row>
    <row r="172" spans="1:20" ht="15" customHeight="1" x14ac:dyDescent="0.25">
      <c r="A172" s="4" t="s">
        <v>2</v>
      </c>
      <c r="B172" s="5" t="s">
        <v>3</v>
      </c>
      <c r="C172" s="6" t="s">
        <v>4</v>
      </c>
      <c r="D172" s="6" t="s">
        <v>54</v>
      </c>
      <c r="E172" s="23" t="s">
        <v>55</v>
      </c>
      <c r="F172" s="23" t="s">
        <v>56</v>
      </c>
      <c r="G172" s="23" t="s">
        <v>7</v>
      </c>
      <c r="H172" s="4" t="s">
        <v>57</v>
      </c>
      <c r="I172" s="23" t="s">
        <v>58</v>
      </c>
      <c r="J172" s="23" t="s">
        <v>59</v>
      </c>
      <c r="K172" s="26" t="s">
        <v>91</v>
      </c>
      <c r="L172" s="23" t="s">
        <v>61</v>
      </c>
      <c r="M172" s="23" t="s">
        <v>62</v>
      </c>
      <c r="N172" s="26" t="s">
        <v>92</v>
      </c>
      <c r="O172" s="26" t="s">
        <v>93</v>
      </c>
      <c r="P172" s="23" t="s">
        <v>63</v>
      </c>
      <c r="Q172" s="26" t="s">
        <v>94</v>
      </c>
      <c r="R172" s="23" t="s">
        <v>64</v>
      </c>
      <c r="S172" s="23" t="s">
        <v>65</v>
      </c>
      <c r="T172" s="24" t="s">
        <v>60</v>
      </c>
    </row>
    <row r="173" spans="1:20" ht="15" customHeight="1" x14ac:dyDescent="0.2">
      <c r="A173" s="7">
        <v>1</v>
      </c>
      <c r="B173" s="7">
        <v>51285</v>
      </c>
      <c r="C173" s="8">
        <v>1135</v>
      </c>
      <c r="D173" s="7">
        <v>5000</v>
      </c>
      <c r="E173" s="7">
        <f>B173+D173</f>
        <v>56285</v>
      </c>
      <c r="F173" s="7">
        <v>88290</v>
      </c>
      <c r="G173" s="7">
        <f>F173-E173</f>
        <v>32005</v>
      </c>
      <c r="H173" s="7">
        <f>G173-5000</f>
        <v>27005</v>
      </c>
      <c r="I173" s="25">
        <f>H173*30%</f>
        <v>8101.5</v>
      </c>
      <c r="J173" s="25" t="e">
        <f>#REF!-E173</f>
        <v>#REF!</v>
      </c>
      <c r="K173" s="25" t="e">
        <f>#REF!+2040</f>
        <v>#REF!</v>
      </c>
      <c r="L173" s="25">
        <f t="shared" ref="L173:L190" si="65">H173*35%</f>
        <v>9451.75</v>
      </c>
      <c r="M173" s="25" t="e">
        <f>#REF!+L173</f>
        <v>#REF!</v>
      </c>
      <c r="N173" s="25" t="e">
        <f>K173+L173</f>
        <v>#REF!</v>
      </c>
      <c r="O173" s="25" t="e">
        <f>N173+2040</f>
        <v>#REF!</v>
      </c>
      <c r="P173" s="25">
        <f t="shared" ref="P173:P190" si="66">H173*35%</f>
        <v>9451.75</v>
      </c>
      <c r="Q173" s="25" t="e">
        <f>O173+P173</f>
        <v>#REF!</v>
      </c>
      <c r="R173" s="25" t="e">
        <f>M173+P173</f>
        <v>#REF!</v>
      </c>
      <c r="S173" s="25" t="e">
        <f>((#REF!-B173)/B173)*100</f>
        <v>#REF!</v>
      </c>
      <c r="T173" s="16">
        <v>69387</v>
      </c>
    </row>
    <row r="174" spans="1:20" ht="15" customHeight="1" x14ac:dyDescent="0.2">
      <c r="A174" s="7">
        <v>2</v>
      </c>
      <c r="B174" s="7">
        <v>52420</v>
      </c>
      <c r="C174" s="8">
        <v>1135</v>
      </c>
      <c r="D174" s="7">
        <v>5000</v>
      </c>
      <c r="E174" s="7">
        <f t="shared" ref="E174:E190" si="67">B174+D174</f>
        <v>57420</v>
      </c>
      <c r="F174" s="7">
        <f>F173+2040</f>
        <v>90330</v>
      </c>
      <c r="G174" s="7">
        <f t="shared" ref="G174:G190" si="68">F174-E174</f>
        <v>32910</v>
      </c>
      <c r="H174" s="7">
        <f t="shared" ref="H174:H190" si="69">G174-5000</f>
        <v>27910</v>
      </c>
      <c r="I174" s="25">
        <f t="shared" ref="I174:I190" si="70">H174*30%</f>
        <v>8373</v>
      </c>
      <c r="J174" s="25" t="e">
        <f>#REF!-E174</f>
        <v>#REF!</v>
      </c>
      <c r="K174" s="25" t="e">
        <f>#REF!+2040</f>
        <v>#REF!</v>
      </c>
      <c r="L174" s="25">
        <f t="shared" si="65"/>
        <v>9768.5</v>
      </c>
      <c r="M174" s="25" t="e">
        <f>#REF!+L174</f>
        <v>#REF!</v>
      </c>
      <c r="N174" s="25" t="e">
        <f t="shared" ref="N174:N190" si="71">K174+L174</f>
        <v>#REF!</v>
      </c>
      <c r="O174" s="25" t="e">
        <f t="shared" ref="O174:O190" si="72">N174+2040</f>
        <v>#REF!</v>
      </c>
      <c r="P174" s="25">
        <f t="shared" si="66"/>
        <v>9768.5</v>
      </c>
      <c r="Q174" s="25" t="e">
        <f t="shared" ref="Q174:Q190" si="73">O174+P174</f>
        <v>#REF!</v>
      </c>
      <c r="R174" s="25" t="e">
        <f t="shared" ref="R174:R190" si="74">M174+P174</f>
        <v>#REF!</v>
      </c>
      <c r="S174" s="25" t="e">
        <f>((#REF!-B174)/B174)*100</f>
        <v>#REF!</v>
      </c>
      <c r="T174" s="16">
        <v>70793</v>
      </c>
    </row>
    <row r="175" spans="1:20" ht="15" customHeight="1" x14ac:dyDescent="0.2">
      <c r="A175" s="7">
        <v>3</v>
      </c>
      <c r="B175" s="7">
        <v>53555</v>
      </c>
      <c r="C175" s="8">
        <v>1135</v>
      </c>
      <c r="D175" s="7">
        <v>5000</v>
      </c>
      <c r="E175" s="7">
        <f t="shared" si="67"/>
        <v>58555</v>
      </c>
      <c r="F175" s="7">
        <f t="shared" ref="F175:F190" si="75">F174+2040</f>
        <v>92370</v>
      </c>
      <c r="G175" s="7">
        <f t="shared" si="68"/>
        <v>33815</v>
      </c>
      <c r="H175" s="7">
        <f t="shared" si="69"/>
        <v>28815</v>
      </c>
      <c r="I175" s="25">
        <f t="shared" si="70"/>
        <v>8644.5</v>
      </c>
      <c r="J175" s="25" t="e">
        <f>#REF!-E175</f>
        <v>#REF!</v>
      </c>
      <c r="K175" s="25" t="e">
        <f>#REF!+2040</f>
        <v>#REF!</v>
      </c>
      <c r="L175" s="25">
        <f t="shared" si="65"/>
        <v>10085.25</v>
      </c>
      <c r="M175" s="25" t="e">
        <f>#REF!+L175</f>
        <v>#REF!</v>
      </c>
      <c r="N175" s="25" t="e">
        <f t="shared" si="71"/>
        <v>#REF!</v>
      </c>
      <c r="O175" s="25" t="e">
        <f t="shared" si="72"/>
        <v>#REF!</v>
      </c>
      <c r="P175" s="25">
        <f t="shared" si="66"/>
        <v>10085.25</v>
      </c>
      <c r="Q175" s="25" t="e">
        <f t="shared" si="73"/>
        <v>#REF!</v>
      </c>
      <c r="R175" s="25" t="e">
        <f t="shared" si="74"/>
        <v>#REF!</v>
      </c>
      <c r="S175" s="25" t="e">
        <f>((#REF!-B175)/B175)*100</f>
        <v>#REF!</v>
      </c>
      <c r="T175" s="16">
        <v>72200</v>
      </c>
    </row>
    <row r="176" spans="1:20" ht="15" customHeight="1" x14ac:dyDescent="0.2">
      <c r="A176" s="7">
        <v>4</v>
      </c>
      <c r="B176" s="7">
        <v>54690</v>
      </c>
      <c r="C176" s="8">
        <v>1135</v>
      </c>
      <c r="D176" s="7">
        <v>5000</v>
      </c>
      <c r="E176" s="7">
        <f t="shared" si="67"/>
        <v>59690</v>
      </c>
      <c r="F176" s="7">
        <f t="shared" si="75"/>
        <v>94410</v>
      </c>
      <c r="G176" s="7">
        <f t="shared" si="68"/>
        <v>34720</v>
      </c>
      <c r="H176" s="7">
        <f t="shared" si="69"/>
        <v>29720</v>
      </c>
      <c r="I176" s="25">
        <f t="shared" si="70"/>
        <v>8916</v>
      </c>
      <c r="J176" s="25" t="e">
        <f>#REF!-E176</f>
        <v>#REF!</v>
      </c>
      <c r="K176" s="25" t="e">
        <f>#REF!+2040</f>
        <v>#REF!</v>
      </c>
      <c r="L176" s="25">
        <f t="shared" si="65"/>
        <v>10402</v>
      </c>
      <c r="M176" s="25" t="e">
        <f>#REF!+L176</f>
        <v>#REF!</v>
      </c>
      <c r="N176" s="25" t="e">
        <f t="shared" si="71"/>
        <v>#REF!</v>
      </c>
      <c r="O176" s="25" t="e">
        <f t="shared" si="72"/>
        <v>#REF!</v>
      </c>
      <c r="P176" s="25">
        <f t="shared" si="66"/>
        <v>10402</v>
      </c>
      <c r="Q176" s="25" t="e">
        <f t="shared" si="73"/>
        <v>#REF!</v>
      </c>
      <c r="R176" s="25" t="e">
        <f t="shared" si="74"/>
        <v>#REF!</v>
      </c>
      <c r="S176" s="25" t="e">
        <f>((#REF!-B176)/B176)*100</f>
        <v>#REF!</v>
      </c>
      <c r="T176" s="16">
        <v>73606</v>
      </c>
    </row>
    <row r="177" spans="1:20" ht="15" customHeight="1" x14ac:dyDescent="0.2">
      <c r="A177" s="7">
        <v>5</v>
      </c>
      <c r="B177" s="7">
        <v>55825</v>
      </c>
      <c r="C177" s="8">
        <v>1135</v>
      </c>
      <c r="D177" s="7">
        <v>5000</v>
      </c>
      <c r="E177" s="7">
        <f t="shared" si="67"/>
        <v>60825</v>
      </c>
      <c r="F177" s="7">
        <f t="shared" si="75"/>
        <v>96450</v>
      </c>
      <c r="G177" s="7">
        <f t="shared" si="68"/>
        <v>35625</v>
      </c>
      <c r="H177" s="7">
        <f t="shared" si="69"/>
        <v>30625</v>
      </c>
      <c r="I177" s="25">
        <f t="shared" si="70"/>
        <v>9187.5</v>
      </c>
      <c r="J177" s="25" t="e">
        <f>#REF!-E177</f>
        <v>#REF!</v>
      </c>
      <c r="K177" s="25" t="e">
        <f>#REF!+2040</f>
        <v>#REF!</v>
      </c>
      <c r="L177" s="25">
        <f t="shared" si="65"/>
        <v>10718.75</v>
      </c>
      <c r="M177" s="25" t="e">
        <f>#REF!+L177</f>
        <v>#REF!</v>
      </c>
      <c r="N177" s="25" t="e">
        <f t="shared" si="71"/>
        <v>#REF!</v>
      </c>
      <c r="O177" s="25" t="e">
        <f t="shared" si="72"/>
        <v>#REF!</v>
      </c>
      <c r="P177" s="25">
        <f t="shared" si="66"/>
        <v>10718.75</v>
      </c>
      <c r="Q177" s="25" t="e">
        <f t="shared" si="73"/>
        <v>#REF!</v>
      </c>
      <c r="R177" s="25" t="e">
        <f t="shared" si="74"/>
        <v>#REF!</v>
      </c>
      <c r="S177" s="25" t="e">
        <f>((#REF!-B177)/B177)*100</f>
        <v>#REF!</v>
      </c>
      <c r="T177" s="16">
        <v>75013</v>
      </c>
    </row>
    <row r="178" spans="1:20" ht="15" customHeight="1" x14ac:dyDescent="0.2">
      <c r="A178" s="7">
        <v>6</v>
      </c>
      <c r="B178" s="7">
        <v>56960</v>
      </c>
      <c r="C178" s="8">
        <v>1135</v>
      </c>
      <c r="D178" s="7">
        <v>5000</v>
      </c>
      <c r="E178" s="7">
        <f t="shared" si="67"/>
        <v>61960</v>
      </c>
      <c r="F178" s="7">
        <f t="shared" si="75"/>
        <v>98490</v>
      </c>
      <c r="G178" s="7">
        <f t="shared" si="68"/>
        <v>36530</v>
      </c>
      <c r="H178" s="7">
        <f t="shared" si="69"/>
        <v>31530</v>
      </c>
      <c r="I178" s="25">
        <f t="shared" si="70"/>
        <v>9459</v>
      </c>
      <c r="J178" s="25" t="e">
        <f>#REF!-E178</f>
        <v>#REF!</v>
      </c>
      <c r="K178" s="25" t="e">
        <f>#REF!+2040</f>
        <v>#REF!</v>
      </c>
      <c r="L178" s="25">
        <f t="shared" si="65"/>
        <v>11035.5</v>
      </c>
      <c r="M178" s="25" t="e">
        <f>#REF!+L178</f>
        <v>#REF!</v>
      </c>
      <c r="N178" s="25" t="e">
        <f t="shared" si="71"/>
        <v>#REF!</v>
      </c>
      <c r="O178" s="25" t="e">
        <f t="shared" si="72"/>
        <v>#REF!</v>
      </c>
      <c r="P178" s="25">
        <f t="shared" si="66"/>
        <v>11035.5</v>
      </c>
      <c r="Q178" s="25" t="e">
        <f t="shared" si="73"/>
        <v>#REF!</v>
      </c>
      <c r="R178" s="25" t="e">
        <f t="shared" si="74"/>
        <v>#REF!</v>
      </c>
      <c r="S178" s="25" t="e">
        <f>((#REF!-B178)/B178)*100</f>
        <v>#REF!</v>
      </c>
      <c r="T178" s="16">
        <v>76419</v>
      </c>
    </row>
    <row r="179" spans="1:20" ht="15" customHeight="1" x14ac:dyDescent="0.2">
      <c r="A179" s="7">
        <v>7</v>
      </c>
      <c r="B179" s="7">
        <v>58095</v>
      </c>
      <c r="C179" s="8">
        <v>1135</v>
      </c>
      <c r="D179" s="7">
        <v>5000</v>
      </c>
      <c r="E179" s="7">
        <f t="shared" si="67"/>
        <v>63095</v>
      </c>
      <c r="F179" s="7">
        <f t="shared" si="75"/>
        <v>100530</v>
      </c>
      <c r="G179" s="7">
        <f t="shared" si="68"/>
        <v>37435</v>
      </c>
      <c r="H179" s="7">
        <f t="shared" si="69"/>
        <v>32435</v>
      </c>
      <c r="I179" s="25">
        <f t="shared" si="70"/>
        <v>9730.5</v>
      </c>
      <c r="J179" s="25" t="e">
        <f>#REF!-E179</f>
        <v>#REF!</v>
      </c>
      <c r="K179" s="25" t="e">
        <f>#REF!+2040</f>
        <v>#REF!</v>
      </c>
      <c r="L179" s="25">
        <f t="shared" si="65"/>
        <v>11352.25</v>
      </c>
      <c r="M179" s="25" t="e">
        <f>#REF!+L179</f>
        <v>#REF!</v>
      </c>
      <c r="N179" s="25" t="e">
        <f t="shared" si="71"/>
        <v>#REF!</v>
      </c>
      <c r="O179" s="25" t="e">
        <f t="shared" si="72"/>
        <v>#REF!</v>
      </c>
      <c r="P179" s="25">
        <f t="shared" si="66"/>
        <v>11352.25</v>
      </c>
      <c r="Q179" s="25" t="e">
        <f t="shared" si="73"/>
        <v>#REF!</v>
      </c>
      <c r="R179" s="25" t="e">
        <f t="shared" si="74"/>
        <v>#REF!</v>
      </c>
      <c r="S179" s="25" t="e">
        <f>((#REF!-B179)/B179)*100</f>
        <v>#REF!</v>
      </c>
      <c r="T179" s="16">
        <v>77826</v>
      </c>
    </row>
    <row r="180" spans="1:20" ht="15" customHeight="1" x14ac:dyDescent="0.2">
      <c r="A180" s="7">
        <v>8</v>
      </c>
      <c r="B180" s="7">
        <v>59230</v>
      </c>
      <c r="C180" s="8">
        <v>1135</v>
      </c>
      <c r="D180" s="7">
        <v>5000</v>
      </c>
      <c r="E180" s="7">
        <f t="shared" si="67"/>
        <v>64230</v>
      </c>
      <c r="F180" s="7">
        <f t="shared" si="75"/>
        <v>102570</v>
      </c>
      <c r="G180" s="7">
        <f t="shared" si="68"/>
        <v>38340</v>
      </c>
      <c r="H180" s="7">
        <f t="shared" si="69"/>
        <v>33340</v>
      </c>
      <c r="I180" s="25">
        <f t="shared" si="70"/>
        <v>10002</v>
      </c>
      <c r="J180" s="25" t="e">
        <f>#REF!-E180</f>
        <v>#REF!</v>
      </c>
      <c r="K180" s="25" t="e">
        <f>#REF!+2040</f>
        <v>#REF!</v>
      </c>
      <c r="L180" s="25">
        <f t="shared" si="65"/>
        <v>11669</v>
      </c>
      <c r="M180" s="25" t="e">
        <f>#REF!+L180</f>
        <v>#REF!</v>
      </c>
      <c r="N180" s="25" t="e">
        <f t="shared" si="71"/>
        <v>#REF!</v>
      </c>
      <c r="O180" s="25" t="e">
        <f t="shared" si="72"/>
        <v>#REF!</v>
      </c>
      <c r="P180" s="25">
        <f t="shared" si="66"/>
        <v>11669</v>
      </c>
      <c r="Q180" s="25" t="e">
        <f t="shared" si="73"/>
        <v>#REF!</v>
      </c>
      <c r="R180" s="25" t="e">
        <f t="shared" si="74"/>
        <v>#REF!</v>
      </c>
      <c r="S180" s="25" t="e">
        <f>((#REF!-B180)/B180)*100</f>
        <v>#REF!</v>
      </c>
      <c r="T180" s="16">
        <v>79232</v>
      </c>
    </row>
    <row r="181" spans="1:20" ht="15" customHeight="1" x14ac:dyDescent="0.2">
      <c r="A181" s="7">
        <v>9</v>
      </c>
      <c r="B181" s="7">
        <v>60365</v>
      </c>
      <c r="C181" s="8">
        <v>1135</v>
      </c>
      <c r="D181" s="7">
        <v>5000</v>
      </c>
      <c r="E181" s="7">
        <f t="shared" si="67"/>
        <v>65365</v>
      </c>
      <c r="F181" s="7">
        <f t="shared" si="75"/>
        <v>104610</v>
      </c>
      <c r="G181" s="7">
        <f t="shared" si="68"/>
        <v>39245</v>
      </c>
      <c r="H181" s="7">
        <f t="shared" si="69"/>
        <v>34245</v>
      </c>
      <c r="I181" s="25">
        <f t="shared" si="70"/>
        <v>10273.5</v>
      </c>
      <c r="J181" s="25" t="e">
        <f>#REF!-E181</f>
        <v>#REF!</v>
      </c>
      <c r="K181" s="25" t="e">
        <f>#REF!+2040</f>
        <v>#REF!</v>
      </c>
      <c r="L181" s="25">
        <f t="shared" si="65"/>
        <v>11985.75</v>
      </c>
      <c r="M181" s="25" t="e">
        <f>#REF!+L181</f>
        <v>#REF!</v>
      </c>
      <c r="N181" s="25" t="e">
        <f t="shared" si="71"/>
        <v>#REF!</v>
      </c>
      <c r="O181" s="25" t="e">
        <f t="shared" si="72"/>
        <v>#REF!</v>
      </c>
      <c r="P181" s="25">
        <f t="shared" si="66"/>
        <v>11985.75</v>
      </c>
      <c r="Q181" s="25" t="e">
        <f t="shared" si="73"/>
        <v>#REF!</v>
      </c>
      <c r="R181" s="25" t="e">
        <f t="shared" si="74"/>
        <v>#REF!</v>
      </c>
      <c r="S181" s="25" t="e">
        <f>((#REF!-B181)/B181)*100</f>
        <v>#REF!</v>
      </c>
      <c r="T181" s="16">
        <v>80639</v>
      </c>
    </row>
    <row r="182" spans="1:20" ht="15" customHeight="1" x14ac:dyDescent="0.2">
      <c r="A182" s="7">
        <v>10</v>
      </c>
      <c r="B182" s="7">
        <v>61500</v>
      </c>
      <c r="C182" s="8">
        <v>1135</v>
      </c>
      <c r="D182" s="7">
        <v>5000</v>
      </c>
      <c r="E182" s="7">
        <f t="shared" si="67"/>
        <v>66500</v>
      </c>
      <c r="F182" s="7">
        <f t="shared" si="75"/>
        <v>106650</v>
      </c>
      <c r="G182" s="7">
        <f t="shared" si="68"/>
        <v>40150</v>
      </c>
      <c r="H182" s="7">
        <f t="shared" si="69"/>
        <v>35150</v>
      </c>
      <c r="I182" s="25">
        <f t="shared" si="70"/>
        <v>10545</v>
      </c>
      <c r="J182" s="25" t="e">
        <f>#REF!-E182</f>
        <v>#REF!</v>
      </c>
      <c r="K182" s="25" t="e">
        <f>#REF!+2040</f>
        <v>#REF!</v>
      </c>
      <c r="L182" s="25">
        <f t="shared" si="65"/>
        <v>12302.5</v>
      </c>
      <c r="M182" s="25" t="e">
        <f>#REF!+L182</f>
        <v>#REF!</v>
      </c>
      <c r="N182" s="25" t="e">
        <f t="shared" si="71"/>
        <v>#REF!</v>
      </c>
      <c r="O182" s="25" t="e">
        <f t="shared" si="72"/>
        <v>#REF!</v>
      </c>
      <c r="P182" s="25">
        <f t="shared" si="66"/>
        <v>12302.5</v>
      </c>
      <c r="Q182" s="25" t="e">
        <f t="shared" si="73"/>
        <v>#REF!</v>
      </c>
      <c r="R182" s="25" t="e">
        <f t="shared" si="74"/>
        <v>#REF!</v>
      </c>
      <c r="S182" s="25" t="e">
        <f>((#REF!-B182)/B182)*100</f>
        <v>#REF!</v>
      </c>
      <c r="T182" s="16">
        <v>82045</v>
      </c>
    </row>
    <row r="183" spans="1:20" ht="15" customHeight="1" x14ac:dyDescent="0.2">
      <c r="A183" s="7">
        <v>11</v>
      </c>
      <c r="B183" s="7">
        <v>62635</v>
      </c>
      <c r="C183" s="8">
        <v>1135</v>
      </c>
      <c r="D183" s="7">
        <v>5000</v>
      </c>
      <c r="E183" s="7">
        <f t="shared" si="67"/>
        <v>67635</v>
      </c>
      <c r="F183" s="7">
        <f t="shared" si="75"/>
        <v>108690</v>
      </c>
      <c r="G183" s="7">
        <f t="shared" si="68"/>
        <v>41055</v>
      </c>
      <c r="H183" s="7">
        <f t="shared" si="69"/>
        <v>36055</v>
      </c>
      <c r="I183" s="25">
        <f t="shared" si="70"/>
        <v>10816.5</v>
      </c>
      <c r="J183" s="25" t="e">
        <f>#REF!-E183</f>
        <v>#REF!</v>
      </c>
      <c r="K183" s="25" t="e">
        <f>#REF!+2040</f>
        <v>#REF!</v>
      </c>
      <c r="L183" s="25">
        <f t="shared" si="65"/>
        <v>12619.25</v>
      </c>
      <c r="M183" s="25" t="e">
        <f>#REF!+L183</f>
        <v>#REF!</v>
      </c>
      <c r="N183" s="25" t="e">
        <f t="shared" si="71"/>
        <v>#REF!</v>
      </c>
      <c r="O183" s="25" t="e">
        <f t="shared" si="72"/>
        <v>#REF!</v>
      </c>
      <c r="P183" s="25">
        <f t="shared" si="66"/>
        <v>12619.25</v>
      </c>
      <c r="Q183" s="25" t="e">
        <f t="shared" si="73"/>
        <v>#REF!</v>
      </c>
      <c r="R183" s="25" t="e">
        <f t="shared" si="74"/>
        <v>#REF!</v>
      </c>
      <c r="S183" s="25" t="e">
        <f>((#REF!-B183)/B183)*100</f>
        <v>#REF!</v>
      </c>
      <c r="T183" s="16">
        <v>83452</v>
      </c>
    </row>
    <row r="184" spans="1:20" ht="15" customHeight="1" x14ac:dyDescent="0.2">
      <c r="A184" s="7">
        <v>12</v>
      </c>
      <c r="B184" s="7">
        <v>63770</v>
      </c>
      <c r="C184" s="8">
        <v>1135</v>
      </c>
      <c r="D184" s="7">
        <v>5000</v>
      </c>
      <c r="E184" s="7">
        <f t="shared" si="67"/>
        <v>68770</v>
      </c>
      <c r="F184" s="7">
        <f t="shared" si="75"/>
        <v>110730</v>
      </c>
      <c r="G184" s="7">
        <f t="shared" si="68"/>
        <v>41960</v>
      </c>
      <c r="H184" s="7">
        <f t="shared" si="69"/>
        <v>36960</v>
      </c>
      <c r="I184" s="25">
        <f t="shared" si="70"/>
        <v>11088</v>
      </c>
      <c r="J184" s="25" t="e">
        <f>#REF!-E184</f>
        <v>#REF!</v>
      </c>
      <c r="K184" s="25" t="e">
        <f>#REF!+2040</f>
        <v>#REF!</v>
      </c>
      <c r="L184" s="25">
        <f t="shared" si="65"/>
        <v>12936</v>
      </c>
      <c r="M184" s="25" t="e">
        <f>#REF!+L184</f>
        <v>#REF!</v>
      </c>
      <c r="N184" s="25" t="e">
        <f t="shared" si="71"/>
        <v>#REF!</v>
      </c>
      <c r="O184" s="25" t="e">
        <f t="shared" si="72"/>
        <v>#REF!</v>
      </c>
      <c r="P184" s="25">
        <f t="shared" si="66"/>
        <v>12936</v>
      </c>
      <c r="Q184" s="25" t="e">
        <f t="shared" si="73"/>
        <v>#REF!</v>
      </c>
      <c r="R184" s="25" t="e">
        <f t="shared" si="74"/>
        <v>#REF!</v>
      </c>
      <c r="S184" s="25" t="e">
        <f>((#REF!-B184)/B184)*100</f>
        <v>#REF!</v>
      </c>
      <c r="T184" s="16">
        <v>84858</v>
      </c>
    </row>
    <row r="185" spans="1:20" ht="15" customHeight="1" x14ac:dyDescent="0.2">
      <c r="A185" s="7">
        <v>13</v>
      </c>
      <c r="B185" s="7">
        <v>64905</v>
      </c>
      <c r="C185" s="8">
        <v>1135</v>
      </c>
      <c r="D185" s="7">
        <v>5000</v>
      </c>
      <c r="E185" s="7">
        <f t="shared" si="67"/>
        <v>69905</v>
      </c>
      <c r="F185" s="7">
        <f t="shared" si="75"/>
        <v>112770</v>
      </c>
      <c r="G185" s="7">
        <f t="shared" si="68"/>
        <v>42865</v>
      </c>
      <c r="H185" s="7">
        <f t="shared" si="69"/>
        <v>37865</v>
      </c>
      <c r="I185" s="25">
        <f t="shared" si="70"/>
        <v>11359.5</v>
      </c>
      <c r="J185" s="25" t="e">
        <f>#REF!-E185</f>
        <v>#REF!</v>
      </c>
      <c r="K185" s="25" t="e">
        <f>#REF!+2040</f>
        <v>#REF!</v>
      </c>
      <c r="L185" s="25">
        <f t="shared" si="65"/>
        <v>13252.75</v>
      </c>
      <c r="M185" s="25" t="e">
        <f>#REF!+L185</f>
        <v>#REF!</v>
      </c>
      <c r="N185" s="25" t="e">
        <f t="shared" si="71"/>
        <v>#REF!</v>
      </c>
      <c r="O185" s="25" t="e">
        <f t="shared" si="72"/>
        <v>#REF!</v>
      </c>
      <c r="P185" s="25">
        <f t="shared" si="66"/>
        <v>13252.75</v>
      </c>
      <c r="Q185" s="25" t="e">
        <f t="shared" si="73"/>
        <v>#REF!</v>
      </c>
      <c r="R185" s="25" t="e">
        <f t="shared" si="74"/>
        <v>#REF!</v>
      </c>
      <c r="S185" s="25" t="e">
        <f>((#REF!-B185)/B185)*100</f>
        <v>#REF!</v>
      </c>
      <c r="T185" s="16">
        <v>86265</v>
      </c>
    </row>
    <row r="186" spans="1:20" ht="15" customHeight="1" x14ac:dyDescent="0.2">
      <c r="A186" s="7">
        <v>14</v>
      </c>
      <c r="B186" s="7">
        <v>66040</v>
      </c>
      <c r="C186" s="8">
        <v>1135</v>
      </c>
      <c r="D186" s="7">
        <v>5000</v>
      </c>
      <c r="E186" s="7">
        <f t="shared" si="67"/>
        <v>71040</v>
      </c>
      <c r="F186" s="7">
        <f t="shared" si="75"/>
        <v>114810</v>
      </c>
      <c r="G186" s="7">
        <f t="shared" si="68"/>
        <v>43770</v>
      </c>
      <c r="H186" s="7">
        <f t="shared" si="69"/>
        <v>38770</v>
      </c>
      <c r="I186" s="25">
        <f t="shared" si="70"/>
        <v>11631</v>
      </c>
      <c r="J186" s="25" t="e">
        <f>#REF!-E186</f>
        <v>#REF!</v>
      </c>
      <c r="K186" s="25" t="e">
        <f>#REF!+2040</f>
        <v>#REF!</v>
      </c>
      <c r="L186" s="25">
        <f t="shared" si="65"/>
        <v>13569.5</v>
      </c>
      <c r="M186" s="25" t="e">
        <f>#REF!+L186</f>
        <v>#REF!</v>
      </c>
      <c r="N186" s="25" t="e">
        <f t="shared" si="71"/>
        <v>#REF!</v>
      </c>
      <c r="O186" s="25" t="e">
        <f t="shared" si="72"/>
        <v>#REF!</v>
      </c>
      <c r="P186" s="25">
        <f t="shared" si="66"/>
        <v>13569.5</v>
      </c>
      <c r="Q186" s="25" t="e">
        <f t="shared" si="73"/>
        <v>#REF!</v>
      </c>
      <c r="R186" s="25" t="e">
        <f t="shared" si="74"/>
        <v>#REF!</v>
      </c>
      <c r="S186" s="25" t="e">
        <f>((#REF!-B186)/B186)*100</f>
        <v>#REF!</v>
      </c>
      <c r="T186" s="16">
        <v>87671</v>
      </c>
    </row>
    <row r="187" spans="1:20" ht="15" customHeight="1" x14ac:dyDescent="0.2">
      <c r="A187" s="7">
        <v>15</v>
      </c>
      <c r="B187" s="7">
        <v>67175</v>
      </c>
      <c r="C187" s="8">
        <v>1135</v>
      </c>
      <c r="D187" s="7">
        <v>5000</v>
      </c>
      <c r="E187" s="7">
        <f t="shared" si="67"/>
        <v>72175</v>
      </c>
      <c r="F187" s="7">
        <f t="shared" si="75"/>
        <v>116850</v>
      </c>
      <c r="G187" s="7">
        <f t="shared" si="68"/>
        <v>44675</v>
      </c>
      <c r="H187" s="7">
        <f t="shared" si="69"/>
        <v>39675</v>
      </c>
      <c r="I187" s="25">
        <f t="shared" si="70"/>
        <v>11902.5</v>
      </c>
      <c r="J187" s="25" t="e">
        <f>#REF!-E187</f>
        <v>#REF!</v>
      </c>
      <c r="K187" s="25" t="e">
        <f>#REF!+2040</f>
        <v>#REF!</v>
      </c>
      <c r="L187" s="25">
        <f t="shared" si="65"/>
        <v>13886.25</v>
      </c>
      <c r="M187" s="25" t="e">
        <f>#REF!+L187</f>
        <v>#REF!</v>
      </c>
      <c r="N187" s="25" t="e">
        <f t="shared" si="71"/>
        <v>#REF!</v>
      </c>
      <c r="O187" s="25" t="e">
        <f t="shared" si="72"/>
        <v>#REF!</v>
      </c>
      <c r="P187" s="25">
        <f t="shared" si="66"/>
        <v>13886.25</v>
      </c>
      <c r="Q187" s="25" t="e">
        <f t="shared" si="73"/>
        <v>#REF!</v>
      </c>
      <c r="R187" s="25" t="e">
        <f t="shared" si="74"/>
        <v>#REF!</v>
      </c>
      <c r="S187" s="25" t="e">
        <f>((#REF!-B187)/B187)*100</f>
        <v>#REF!</v>
      </c>
      <c r="T187" s="16">
        <v>89078</v>
      </c>
    </row>
    <row r="188" spans="1:20" ht="15" customHeight="1" x14ac:dyDescent="0.2">
      <c r="A188" s="7">
        <v>16</v>
      </c>
      <c r="B188" s="7">
        <v>68310</v>
      </c>
      <c r="C188" s="8">
        <v>1135</v>
      </c>
      <c r="D188" s="7">
        <v>5000</v>
      </c>
      <c r="E188" s="7">
        <f t="shared" si="67"/>
        <v>73310</v>
      </c>
      <c r="F188" s="7">
        <f t="shared" si="75"/>
        <v>118890</v>
      </c>
      <c r="G188" s="7">
        <f t="shared" si="68"/>
        <v>45580</v>
      </c>
      <c r="H188" s="7">
        <f t="shared" si="69"/>
        <v>40580</v>
      </c>
      <c r="I188" s="25">
        <f t="shared" si="70"/>
        <v>12174</v>
      </c>
      <c r="J188" s="25" t="e">
        <f>#REF!-E188</f>
        <v>#REF!</v>
      </c>
      <c r="K188" s="25" t="e">
        <f>#REF!+2040</f>
        <v>#REF!</v>
      </c>
      <c r="L188" s="25">
        <f t="shared" si="65"/>
        <v>14203</v>
      </c>
      <c r="M188" s="25" t="e">
        <f>#REF!+L188</f>
        <v>#REF!</v>
      </c>
      <c r="N188" s="25" t="e">
        <f t="shared" si="71"/>
        <v>#REF!</v>
      </c>
      <c r="O188" s="25" t="e">
        <f t="shared" si="72"/>
        <v>#REF!</v>
      </c>
      <c r="P188" s="25">
        <f t="shared" si="66"/>
        <v>14203</v>
      </c>
      <c r="Q188" s="25" t="e">
        <f t="shared" si="73"/>
        <v>#REF!</v>
      </c>
      <c r="R188" s="25" t="e">
        <f t="shared" si="74"/>
        <v>#REF!</v>
      </c>
      <c r="S188" s="25" t="e">
        <f>((#REF!-B188)/B188)*100</f>
        <v>#REF!</v>
      </c>
      <c r="T188" s="16">
        <v>90484</v>
      </c>
    </row>
    <row r="189" spans="1:20" ht="15" customHeight="1" x14ac:dyDescent="0.2">
      <c r="A189" s="7">
        <v>17</v>
      </c>
      <c r="B189" s="7">
        <v>69445</v>
      </c>
      <c r="C189" s="8">
        <v>1135</v>
      </c>
      <c r="D189" s="7">
        <v>5000</v>
      </c>
      <c r="E189" s="7">
        <f t="shared" si="67"/>
        <v>74445</v>
      </c>
      <c r="F189" s="7">
        <f t="shared" si="75"/>
        <v>120930</v>
      </c>
      <c r="G189" s="7">
        <f t="shared" si="68"/>
        <v>46485</v>
      </c>
      <c r="H189" s="7">
        <f t="shared" si="69"/>
        <v>41485</v>
      </c>
      <c r="I189" s="25">
        <f t="shared" si="70"/>
        <v>12445.5</v>
      </c>
      <c r="J189" s="25" t="e">
        <f>#REF!-E189</f>
        <v>#REF!</v>
      </c>
      <c r="K189" s="25" t="e">
        <f>#REF!+2040</f>
        <v>#REF!</v>
      </c>
      <c r="L189" s="25">
        <f t="shared" si="65"/>
        <v>14519.749999999998</v>
      </c>
      <c r="M189" s="25" t="e">
        <f>#REF!+L189</f>
        <v>#REF!</v>
      </c>
      <c r="N189" s="25" t="e">
        <f t="shared" si="71"/>
        <v>#REF!</v>
      </c>
      <c r="O189" s="25" t="e">
        <f t="shared" si="72"/>
        <v>#REF!</v>
      </c>
      <c r="P189" s="25">
        <f t="shared" si="66"/>
        <v>14519.749999999998</v>
      </c>
      <c r="Q189" s="25" t="e">
        <f t="shared" si="73"/>
        <v>#REF!</v>
      </c>
      <c r="R189" s="25" t="e">
        <f t="shared" si="74"/>
        <v>#REF!</v>
      </c>
      <c r="S189" s="25" t="e">
        <f>((#REF!-B189)/B189)*100</f>
        <v>#REF!</v>
      </c>
      <c r="T189" s="16">
        <v>91891</v>
      </c>
    </row>
    <row r="190" spans="1:20" ht="15" customHeight="1" x14ac:dyDescent="0.2">
      <c r="A190" s="7">
        <v>18</v>
      </c>
      <c r="B190" s="7">
        <v>70580</v>
      </c>
      <c r="C190" s="8">
        <v>1135</v>
      </c>
      <c r="D190" s="7">
        <v>5000</v>
      </c>
      <c r="E190" s="7">
        <f t="shared" si="67"/>
        <v>75580</v>
      </c>
      <c r="F190" s="7">
        <f t="shared" si="75"/>
        <v>122970</v>
      </c>
      <c r="G190" s="7">
        <f t="shared" si="68"/>
        <v>47390</v>
      </c>
      <c r="H190" s="7">
        <f t="shared" si="69"/>
        <v>42390</v>
      </c>
      <c r="I190" s="25">
        <f t="shared" si="70"/>
        <v>12717</v>
      </c>
      <c r="J190" s="25" t="e">
        <f>#REF!-E190</f>
        <v>#REF!</v>
      </c>
      <c r="K190" s="25" t="e">
        <f>#REF!+2040</f>
        <v>#REF!</v>
      </c>
      <c r="L190" s="25">
        <f t="shared" si="65"/>
        <v>14836.499999999998</v>
      </c>
      <c r="M190" s="25" t="e">
        <f>#REF!+L190</f>
        <v>#REF!</v>
      </c>
      <c r="N190" s="25" t="e">
        <f t="shared" si="71"/>
        <v>#REF!</v>
      </c>
      <c r="O190" s="25" t="e">
        <f t="shared" si="72"/>
        <v>#REF!</v>
      </c>
      <c r="P190" s="25">
        <f t="shared" si="66"/>
        <v>14836.499999999998</v>
      </c>
      <c r="Q190" s="25" t="e">
        <f t="shared" si="73"/>
        <v>#REF!</v>
      </c>
      <c r="R190" s="25" t="e">
        <f t="shared" si="74"/>
        <v>#REF!</v>
      </c>
      <c r="S190" s="25" t="e">
        <f>((#REF!-B190)/B190)*100</f>
        <v>#REF!</v>
      </c>
      <c r="T190" s="16">
        <v>93297</v>
      </c>
    </row>
    <row r="191" spans="1:20" ht="15" customHeight="1" x14ac:dyDescent="0.2"/>
    <row r="192" spans="1:20" ht="15" customHeight="1" x14ac:dyDescent="0.2"/>
    <row r="193" spans="1:20" ht="15" customHeight="1" x14ac:dyDescent="0.2"/>
    <row r="194" spans="1:20" ht="15" customHeight="1" x14ac:dyDescent="0.2">
      <c r="A194" s="1" t="s">
        <v>21</v>
      </c>
      <c r="B194" s="2" t="s">
        <v>22</v>
      </c>
      <c r="D194" s="22" t="s">
        <v>74</v>
      </c>
      <c r="I194" s="21"/>
    </row>
    <row r="195" spans="1:20" ht="15" customHeight="1" x14ac:dyDescent="0.25">
      <c r="A195" s="4" t="s">
        <v>2</v>
      </c>
      <c r="B195" s="5" t="s">
        <v>3</v>
      </c>
      <c r="C195" s="6" t="s">
        <v>4</v>
      </c>
      <c r="D195" s="6" t="s">
        <v>54</v>
      </c>
      <c r="E195" s="23" t="s">
        <v>55</v>
      </c>
      <c r="F195" s="23" t="s">
        <v>56</v>
      </c>
      <c r="G195" s="23" t="s">
        <v>7</v>
      </c>
      <c r="H195" s="4" t="s">
        <v>57</v>
      </c>
      <c r="I195" s="23" t="s">
        <v>58</v>
      </c>
      <c r="J195" s="23" t="s">
        <v>59</v>
      </c>
      <c r="K195" s="26" t="s">
        <v>91</v>
      </c>
      <c r="L195" s="23" t="s">
        <v>61</v>
      </c>
      <c r="M195" s="23" t="s">
        <v>62</v>
      </c>
      <c r="N195" s="26" t="s">
        <v>92</v>
      </c>
      <c r="O195" s="26" t="s">
        <v>93</v>
      </c>
      <c r="P195" s="23" t="s">
        <v>63</v>
      </c>
      <c r="Q195" s="26" t="s">
        <v>94</v>
      </c>
      <c r="R195" s="23" t="s">
        <v>64</v>
      </c>
      <c r="S195" s="23" t="s">
        <v>65</v>
      </c>
      <c r="T195" s="24" t="s">
        <v>60</v>
      </c>
    </row>
    <row r="196" spans="1:20" ht="15" customHeight="1" x14ac:dyDescent="0.2">
      <c r="A196" s="7">
        <v>1</v>
      </c>
      <c r="B196" s="7">
        <v>42600</v>
      </c>
      <c r="C196" s="8">
        <v>755</v>
      </c>
      <c r="D196" s="7">
        <v>5000</v>
      </c>
      <c r="E196" s="7">
        <f>B196+D196</f>
        <v>47600</v>
      </c>
      <c r="F196" s="7">
        <v>72650</v>
      </c>
      <c r="G196" s="7">
        <f>F196-E196</f>
        <v>25050</v>
      </c>
      <c r="H196" s="7">
        <f>G196-5000</f>
        <v>20050</v>
      </c>
      <c r="I196" s="25">
        <f>H196*30%</f>
        <v>6015</v>
      </c>
      <c r="J196" s="25" t="e">
        <f>#REF!-E196</f>
        <v>#REF!</v>
      </c>
      <c r="K196" s="25" t="e">
        <f>#REF!+1360</f>
        <v>#REF!</v>
      </c>
      <c r="L196" s="25">
        <f t="shared" ref="L196:L219" si="76">H196*35%</f>
        <v>7017.5</v>
      </c>
      <c r="M196" s="25" t="e">
        <f>#REF!+L196</f>
        <v>#REF!</v>
      </c>
      <c r="N196" s="25" t="e">
        <f>K196+L196</f>
        <v>#REF!</v>
      </c>
      <c r="O196" s="25" t="e">
        <f>N196+1360</f>
        <v>#REF!</v>
      </c>
      <c r="P196" s="25">
        <f t="shared" ref="P196:P219" si="77">H196*35%</f>
        <v>7017.5</v>
      </c>
      <c r="Q196" s="25" t="e">
        <f>O196+P196</f>
        <v>#REF!</v>
      </c>
      <c r="R196" s="25" t="e">
        <f>M196+P196</f>
        <v>#REF!</v>
      </c>
      <c r="S196" s="25" t="e">
        <f>((#REF!-B196)/B196)*100</f>
        <v>#REF!</v>
      </c>
      <c r="T196" s="16">
        <v>58615</v>
      </c>
    </row>
    <row r="197" spans="1:20" ht="15" customHeight="1" x14ac:dyDescent="0.2">
      <c r="A197" s="7">
        <v>2</v>
      </c>
      <c r="B197" s="7">
        <v>43355</v>
      </c>
      <c r="C197" s="8">
        <v>755</v>
      </c>
      <c r="D197" s="7">
        <v>5000</v>
      </c>
      <c r="E197" s="7">
        <f t="shared" ref="E197:E219" si="78">B197+D197</f>
        <v>48355</v>
      </c>
      <c r="F197" s="7">
        <f>F196+1360</f>
        <v>74010</v>
      </c>
      <c r="G197" s="7">
        <f t="shared" ref="G197:G219" si="79">F197-E197</f>
        <v>25655</v>
      </c>
      <c r="H197" s="7">
        <f t="shared" ref="H197:H219" si="80">G197-5000</f>
        <v>20655</v>
      </c>
      <c r="I197" s="25">
        <f t="shared" ref="I197:I219" si="81">H197*30%</f>
        <v>6196.5</v>
      </c>
      <c r="J197" s="25" t="e">
        <f>#REF!-E197</f>
        <v>#REF!</v>
      </c>
      <c r="K197" s="25" t="e">
        <f>#REF!+1360</f>
        <v>#REF!</v>
      </c>
      <c r="L197" s="25">
        <f t="shared" si="76"/>
        <v>7229.2499999999991</v>
      </c>
      <c r="M197" s="25" t="e">
        <f>#REF!+L197</f>
        <v>#REF!</v>
      </c>
      <c r="N197" s="25" t="e">
        <f t="shared" ref="N197:N219" si="82">K197+L197</f>
        <v>#REF!</v>
      </c>
      <c r="O197" s="25" t="e">
        <f t="shared" ref="O197:O219" si="83">N197+1360</f>
        <v>#REF!</v>
      </c>
      <c r="P197" s="25">
        <f t="shared" si="77"/>
        <v>7229.2499999999991</v>
      </c>
      <c r="Q197" s="25" t="e">
        <f t="shared" ref="Q197:Q218" si="84">O197+P197</f>
        <v>#REF!</v>
      </c>
      <c r="R197" s="25" t="e">
        <f t="shared" ref="R197:R219" si="85">M197+P197</f>
        <v>#REF!</v>
      </c>
      <c r="S197" s="25" t="e">
        <f>((#REF!-B197)/B197)*100</f>
        <v>#REF!</v>
      </c>
      <c r="T197" s="16">
        <v>59552</v>
      </c>
    </row>
    <row r="198" spans="1:20" ht="15" customHeight="1" x14ac:dyDescent="0.2">
      <c r="A198" s="7">
        <v>3</v>
      </c>
      <c r="B198" s="7">
        <v>44110</v>
      </c>
      <c r="C198" s="8">
        <v>755</v>
      </c>
      <c r="D198" s="7">
        <v>5000</v>
      </c>
      <c r="E198" s="7">
        <f t="shared" si="78"/>
        <v>49110</v>
      </c>
      <c r="F198" s="7">
        <f t="shared" ref="F198:F219" si="86">F197+1360</f>
        <v>75370</v>
      </c>
      <c r="G198" s="7">
        <f t="shared" si="79"/>
        <v>26260</v>
      </c>
      <c r="H198" s="7">
        <f t="shared" si="80"/>
        <v>21260</v>
      </c>
      <c r="I198" s="25">
        <f t="shared" si="81"/>
        <v>6378</v>
      </c>
      <c r="J198" s="25" t="e">
        <f>#REF!-E198</f>
        <v>#REF!</v>
      </c>
      <c r="K198" s="25" t="e">
        <f>#REF!+1360</f>
        <v>#REF!</v>
      </c>
      <c r="L198" s="25">
        <f t="shared" si="76"/>
        <v>7440.9999999999991</v>
      </c>
      <c r="M198" s="25" t="e">
        <f>#REF!+L198</f>
        <v>#REF!</v>
      </c>
      <c r="N198" s="25" t="e">
        <f t="shared" si="82"/>
        <v>#REF!</v>
      </c>
      <c r="O198" s="25" t="e">
        <f t="shared" si="83"/>
        <v>#REF!</v>
      </c>
      <c r="P198" s="25">
        <f t="shared" si="77"/>
        <v>7440.9999999999991</v>
      </c>
      <c r="Q198" s="25" t="e">
        <f t="shared" si="84"/>
        <v>#REF!</v>
      </c>
      <c r="R198" s="25" t="e">
        <f t="shared" si="85"/>
        <v>#REF!</v>
      </c>
      <c r="S198" s="25" t="e">
        <f>((#REF!-B198)/B198)*100</f>
        <v>#REF!</v>
      </c>
      <c r="T198" s="16">
        <v>60488</v>
      </c>
    </row>
    <row r="199" spans="1:20" ht="15" customHeight="1" x14ac:dyDescent="0.2">
      <c r="A199" s="7">
        <v>4</v>
      </c>
      <c r="B199" s="7">
        <v>44865</v>
      </c>
      <c r="C199" s="8">
        <v>755</v>
      </c>
      <c r="D199" s="7">
        <v>5000</v>
      </c>
      <c r="E199" s="7">
        <f t="shared" si="78"/>
        <v>49865</v>
      </c>
      <c r="F199" s="7">
        <f t="shared" si="86"/>
        <v>76730</v>
      </c>
      <c r="G199" s="7">
        <f t="shared" si="79"/>
        <v>26865</v>
      </c>
      <c r="H199" s="7">
        <f t="shared" si="80"/>
        <v>21865</v>
      </c>
      <c r="I199" s="25">
        <f t="shared" si="81"/>
        <v>6559.5</v>
      </c>
      <c r="J199" s="25" t="e">
        <f>#REF!-E199</f>
        <v>#REF!</v>
      </c>
      <c r="K199" s="25" t="e">
        <f>#REF!+1360</f>
        <v>#REF!</v>
      </c>
      <c r="L199" s="25">
        <f t="shared" si="76"/>
        <v>7652.7499999999991</v>
      </c>
      <c r="M199" s="25" t="e">
        <f>#REF!+L199</f>
        <v>#REF!</v>
      </c>
      <c r="N199" s="25" t="e">
        <f t="shared" si="82"/>
        <v>#REF!</v>
      </c>
      <c r="O199" s="25" t="e">
        <f t="shared" si="83"/>
        <v>#REF!</v>
      </c>
      <c r="P199" s="25">
        <f t="shared" si="77"/>
        <v>7652.7499999999991</v>
      </c>
      <c r="Q199" s="25" t="e">
        <f t="shared" si="84"/>
        <v>#REF!</v>
      </c>
      <c r="R199" s="25" t="e">
        <f t="shared" si="85"/>
        <v>#REF!</v>
      </c>
      <c r="S199" s="25" t="e">
        <f>((#REF!-B199)/B199)*100</f>
        <v>#REF!</v>
      </c>
      <c r="T199" s="16">
        <v>61425</v>
      </c>
    </row>
    <row r="200" spans="1:20" ht="15" customHeight="1" x14ac:dyDescent="0.2">
      <c r="A200" s="7">
        <v>5</v>
      </c>
      <c r="B200" s="7">
        <v>45620</v>
      </c>
      <c r="C200" s="8">
        <v>755</v>
      </c>
      <c r="D200" s="7">
        <v>5000</v>
      </c>
      <c r="E200" s="7">
        <f t="shared" si="78"/>
        <v>50620</v>
      </c>
      <c r="F200" s="7">
        <f t="shared" si="86"/>
        <v>78090</v>
      </c>
      <c r="G200" s="7">
        <f t="shared" si="79"/>
        <v>27470</v>
      </c>
      <c r="H200" s="7">
        <f t="shared" si="80"/>
        <v>22470</v>
      </c>
      <c r="I200" s="25">
        <f t="shared" si="81"/>
        <v>6741</v>
      </c>
      <c r="J200" s="25" t="e">
        <f>#REF!-E200</f>
        <v>#REF!</v>
      </c>
      <c r="K200" s="25" t="e">
        <f>#REF!+1360</f>
        <v>#REF!</v>
      </c>
      <c r="L200" s="25">
        <f t="shared" si="76"/>
        <v>7864.4999999999991</v>
      </c>
      <c r="M200" s="25" t="e">
        <f>#REF!+L200</f>
        <v>#REF!</v>
      </c>
      <c r="N200" s="25" t="e">
        <f t="shared" si="82"/>
        <v>#REF!</v>
      </c>
      <c r="O200" s="25" t="e">
        <f t="shared" si="83"/>
        <v>#REF!</v>
      </c>
      <c r="P200" s="25">
        <f t="shared" si="77"/>
        <v>7864.4999999999991</v>
      </c>
      <c r="Q200" s="25" t="e">
        <f t="shared" si="84"/>
        <v>#REF!</v>
      </c>
      <c r="R200" s="25" t="e">
        <f t="shared" si="85"/>
        <v>#REF!</v>
      </c>
      <c r="S200" s="25" t="e">
        <f>((#REF!-B200)/B200)*100</f>
        <v>#REF!</v>
      </c>
      <c r="T200" s="16">
        <v>62361</v>
      </c>
    </row>
    <row r="201" spans="1:20" ht="15" customHeight="1" x14ac:dyDescent="0.2">
      <c r="A201" s="7">
        <v>6</v>
      </c>
      <c r="B201" s="7">
        <v>46375</v>
      </c>
      <c r="C201" s="8">
        <v>755</v>
      </c>
      <c r="D201" s="7">
        <v>5000</v>
      </c>
      <c r="E201" s="7">
        <f t="shared" si="78"/>
        <v>51375</v>
      </c>
      <c r="F201" s="7">
        <f t="shared" si="86"/>
        <v>79450</v>
      </c>
      <c r="G201" s="7">
        <f t="shared" si="79"/>
        <v>28075</v>
      </c>
      <c r="H201" s="7">
        <f t="shared" si="80"/>
        <v>23075</v>
      </c>
      <c r="I201" s="25">
        <f t="shared" si="81"/>
        <v>6922.5</v>
      </c>
      <c r="J201" s="25" t="e">
        <f>#REF!-E201</f>
        <v>#REF!</v>
      </c>
      <c r="K201" s="25" t="e">
        <f>#REF!+1360</f>
        <v>#REF!</v>
      </c>
      <c r="L201" s="25">
        <f t="shared" si="76"/>
        <v>8076.2499999999991</v>
      </c>
      <c r="M201" s="25" t="e">
        <f>#REF!+L201</f>
        <v>#REF!</v>
      </c>
      <c r="N201" s="25" t="e">
        <f t="shared" si="82"/>
        <v>#REF!</v>
      </c>
      <c r="O201" s="25" t="e">
        <f t="shared" si="83"/>
        <v>#REF!</v>
      </c>
      <c r="P201" s="25">
        <f t="shared" si="77"/>
        <v>8076.2499999999991</v>
      </c>
      <c r="Q201" s="25" t="e">
        <f t="shared" si="84"/>
        <v>#REF!</v>
      </c>
      <c r="R201" s="25" t="e">
        <f t="shared" si="85"/>
        <v>#REF!</v>
      </c>
      <c r="S201" s="25" t="e">
        <f>((#REF!-B201)/B201)*100</f>
        <v>#REF!</v>
      </c>
      <c r="T201" s="16">
        <v>63298</v>
      </c>
    </row>
    <row r="202" spans="1:20" ht="15" customHeight="1" x14ac:dyDescent="0.2">
      <c r="A202" s="7">
        <v>7</v>
      </c>
      <c r="B202" s="7">
        <v>47130</v>
      </c>
      <c r="C202" s="8">
        <v>755</v>
      </c>
      <c r="D202" s="7">
        <v>5000</v>
      </c>
      <c r="E202" s="7">
        <f t="shared" si="78"/>
        <v>52130</v>
      </c>
      <c r="F202" s="7">
        <f t="shared" si="86"/>
        <v>80810</v>
      </c>
      <c r="G202" s="7">
        <f t="shared" si="79"/>
        <v>28680</v>
      </c>
      <c r="H202" s="7">
        <f t="shared" si="80"/>
        <v>23680</v>
      </c>
      <c r="I202" s="25">
        <f t="shared" si="81"/>
        <v>7104</v>
      </c>
      <c r="J202" s="25" t="e">
        <f>#REF!-E202</f>
        <v>#REF!</v>
      </c>
      <c r="K202" s="25" t="e">
        <f>#REF!+1360</f>
        <v>#REF!</v>
      </c>
      <c r="L202" s="25">
        <f t="shared" si="76"/>
        <v>8288</v>
      </c>
      <c r="M202" s="25" t="e">
        <f>#REF!+L202</f>
        <v>#REF!</v>
      </c>
      <c r="N202" s="25" t="e">
        <f t="shared" si="82"/>
        <v>#REF!</v>
      </c>
      <c r="O202" s="25" t="e">
        <f t="shared" si="83"/>
        <v>#REF!</v>
      </c>
      <c r="P202" s="25">
        <f t="shared" si="77"/>
        <v>8288</v>
      </c>
      <c r="Q202" s="25" t="e">
        <f t="shared" si="84"/>
        <v>#REF!</v>
      </c>
      <c r="R202" s="25" t="e">
        <f t="shared" si="85"/>
        <v>#REF!</v>
      </c>
      <c r="S202" s="25" t="e">
        <f>((#REF!-B202)/B202)*100</f>
        <v>#REF!</v>
      </c>
      <c r="T202" s="16">
        <v>64234</v>
      </c>
    </row>
    <row r="203" spans="1:20" ht="15" customHeight="1" x14ac:dyDescent="0.2">
      <c r="A203" s="7">
        <v>8</v>
      </c>
      <c r="B203" s="7">
        <v>47885</v>
      </c>
      <c r="C203" s="8">
        <v>755</v>
      </c>
      <c r="D203" s="7">
        <v>5000</v>
      </c>
      <c r="E203" s="7">
        <f t="shared" si="78"/>
        <v>52885</v>
      </c>
      <c r="F203" s="7">
        <f t="shared" si="86"/>
        <v>82170</v>
      </c>
      <c r="G203" s="7">
        <f t="shared" si="79"/>
        <v>29285</v>
      </c>
      <c r="H203" s="7">
        <f t="shared" si="80"/>
        <v>24285</v>
      </c>
      <c r="I203" s="25">
        <f t="shared" si="81"/>
        <v>7285.5</v>
      </c>
      <c r="J203" s="25" t="e">
        <f>#REF!-E203</f>
        <v>#REF!</v>
      </c>
      <c r="K203" s="25" t="e">
        <f>#REF!+1360</f>
        <v>#REF!</v>
      </c>
      <c r="L203" s="25">
        <f t="shared" si="76"/>
        <v>8499.75</v>
      </c>
      <c r="M203" s="25" t="e">
        <f>#REF!+L203</f>
        <v>#REF!</v>
      </c>
      <c r="N203" s="25" t="e">
        <f t="shared" si="82"/>
        <v>#REF!</v>
      </c>
      <c r="O203" s="25" t="e">
        <f t="shared" si="83"/>
        <v>#REF!</v>
      </c>
      <c r="P203" s="25">
        <f t="shared" si="77"/>
        <v>8499.75</v>
      </c>
      <c r="Q203" s="25" t="e">
        <f t="shared" si="84"/>
        <v>#REF!</v>
      </c>
      <c r="R203" s="25" t="e">
        <f t="shared" si="85"/>
        <v>#REF!</v>
      </c>
      <c r="S203" s="25" t="e">
        <f>((#REF!-B203)/B203)*100</f>
        <v>#REF!</v>
      </c>
      <c r="T203" s="16">
        <v>65171</v>
      </c>
    </row>
    <row r="204" spans="1:20" ht="15" customHeight="1" x14ac:dyDescent="0.2">
      <c r="A204" s="7">
        <v>9</v>
      </c>
      <c r="B204" s="7">
        <v>48640</v>
      </c>
      <c r="C204" s="8">
        <v>755</v>
      </c>
      <c r="D204" s="7">
        <v>5000</v>
      </c>
      <c r="E204" s="7">
        <f t="shared" si="78"/>
        <v>53640</v>
      </c>
      <c r="F204" s="7">
        <f t="shared" si="86"/>
        <v>83530</v>
      </c>
      <c r="G204" s="7">
        <f t="shared" si="79"/>
        <v>29890</v>
      </c>
      <c r="H204" s="7">
        <f t="shared" si="80"/>
        <v>24890</v>
      </c>
      <c r="I204" s="25">
        <f t="shared" si="81"/>
        <v>7467</v>
      </c>
      <c r="J204" s="25" t="e">
        <f>#REF!-E204</f>
        <v>#REF!</v>
      </c>
      <c r="K204" s="25" t="e">
        <f>#REF!+1360</f>
        <v>#REF!</v>
      </c>
      <c r="L204" s="25">
        <f t="shared" si="76"/>
        <v>8711.5</v>
      </c>
      <c r="M204" s="25" t="e">
        <f>#REF!+L204</f>
        <v>#REF!</v>
      </c>
      <c r="N204" s="25" t="e">
        <f t="shared" si="82"/>
        <v>#REF!</v>
      </c>
      <c r="O204" s="25" t="e">
        <f t="shared" si="83"/>
        <v>#REF!</v>
      </c>
      <c r="P204" s="25">
        <f t="shared" si="77"/>
        <v>8711.5</v>
      </c>
      <c r="Q204" s="25" t="e">
        <f t="shared" si="84"/>
        <v>#REF!</v>
      </c>
      <c r="R204" s="25" t="e">
        <f t="shared" si="85"/>
        <v>#REF!</v>
      </c>
      <c r="S204" s="25" t="e">
        <f>((#REF!-B204)/B204)*100</f>
        <v>#REF!</v>
      </c>
      <c r="T204" s="16">
        <v>66107</v>
      </c>
    </row>
    <row r="205" spans="1:20" ht="15" customHeight="1" x14ac:dyDescent="0.2">
      <c r="A205" s="7">
        <v>10</v>
      </c>
      <c r="B205" s="7">
        <v>49395</v>
      </c>
      <c r="C205" s="8">
        <v>755</v>
      </c>
      <c r="D205" s="7">
        <v>5000</v>
      </c>
      <c r="E205" s="7">
        <f t="shared" si="78"/>
        <v>54395</v>
      </c>
      <c r="F205" s="7">
        <f t="shared" si="86"/>
        <v>84890</v>
      </c>
      <c r="G205" s="7">
        <f t="shared" si="79"/>
        <v>30495</v>
      </c>
      <c r="H205" s="7">
        <f t="shared" si="80"/>
        <v>25495</v>
      </c>
      <c r="I205" s="25">
        <f t="shared" si="81"/>
        <v>7648.5</v>
      </c>
      <c r="J205" s="25" t="e">
        <f>#REF!-E205</f>
        <v>#REF!</v>
      </c>
      <c r="K205" s="25" t="e">
        <f>#REF!+1360</f>
        <v>#REF!</v>
      </c>
      <c r="L205" s="25">
        <f t="shared" si="76"/>
        <v>8923.25</v>
      </c>
      <c r="M205" s="25" t="e">
        <f>#REF!+L205</f>
        <v>#REF!</v>
      </c>
      <c r="N205" s="25" t="e">
        <f t="shared" si="82"/>
        <v>#REF!</v>
      </c>
      <c r="O205" s="25" t="e">
        <f t="shared" si="83"/>
        <v>#REF!</v>
      </c>
      <c r="P205" s="25">
        <f t="shared" si="77"/>
        <v>8923.25</v>
      </c>
      <c r="Q205" s="25" t="e">
        <f t="shared" si="84"/>
        <v>#REF!</v>
      </c>
      <c r="R205" s="25" t="e">
        <f t="shared" si="85"/>
        <v>#REF!</v>
      </c>
      <c r="S205" s="25" t="e">
        <f>((#REF!-B205)/B205)*100</f>
        <v>#REF!</v>
      </c>
      <c r="T205" s="16">
        <v>67044</v>
      </c>
    </row>
    <row r="206" spans="1:20" ht="15" customHeight="1" x14ac:dyDescent="0.2">
      <c r="A206" s="7">
        <v>11</v>
      </c>
      <c r="B206" s="7">
        <v>50150</v>
      </c>
      <c r="C206" s="8">
        <v>755</v>
      </c>
      <c r="D206" s="7">
        <v>5000</v>
      </c>
      <c r="E206" s="7">
        <f t="shared" si="78"/>
        <v>55150</v>
      </c>
      <c r="F206" s="7">
        <f t="shared" si="86"/>
        <v>86250</v>
      </c>
      <c r="G206" s="7">
        <f t="shared" si="79"/>
        <v>31100</v>
      </c>
      <c r="H206" s="7">
        <f t="shared" si="80"/>
        <v>26100</v>
      </c>
      <c r="I206" s="25">
        <f t="shared" si="81"/>
        <v>7830</v>
      </c>
      <c r="J206" s="25" t="e">
        <f>#REF!-E206</f>
        <v>#REF!</v>
      </c>
      <c r="K206" s="25" t="e">
        <f>#REF!+1360</f>
        <v>#REF!</v>
      </c>
      <c r="L206" s="25">
        <f t="shared" si="76"/>
        <v>9135</v>
      </c>
      <c r="M206" s="25" t="e">
        <f>#REF!+L206</f>
        <v>#REF!</v>
      </c>
      <c r="N206" s="25" t="e">
        <f t="shared" si="82"/>
        <v>#REF!</v>
      </c>
      <c r="O206" s="25" t="e">
        <f t="shared" si="83"/>
        <v>#REF!</v>
      </c>
      <c r="P206" s="25">
        <f t="shared" si="77"/>
        <v>9135</v>
      </c>
      <c r="Q206" s="25" t="e">
        <f t="shared" si="84"/>
        <v>#REF!</v>
      </c>
      <c r="R206" s="25" t="e">
        <f t="shared" si="85"/>
        <v>#REF!</v>
      </c>
      <c r="S206" s="25" t="e">
        <f>((#REF!-B206)/B206)*100</f>
        <v>#REF!</v>
      </c>
      <c r="T206" s="16">
        <v>67980</v>
      </c>
    </row>
    <row r="207" spans="1:20" ht="15" customHeight="1" x14ac:dyDescent="0.2">
      <c r="A207" s="7">
        <v>12</v>
      </c>
      <c r="B207" s="7">
        <v>50905</v>
      </c>
      <c r="C207" s="8">
        <v>755</v>
      </c>
      <c r="D207" s="7">
        <v>5000</v>
      </c>
      <c r="E207" s="7">
        <f t="shared" si="78"/>
        <v>55905</v>
      </c>
      <c r="F207" s="7">
        <f t="shared" si="86"/>
        <v>87610</v>
      </c>
      <c r="G207" s="7">
        <f t="shared" si="79"/>
        <v>31705</v>
      </c>
      <c r="H207" s="7">
        <f t="shared" si="80"/>
        <v>26705</v>
      </c>
      <c r="I207" s="25">
        <f t="shared" si="81"/>
        <v>8011.5</v>
      </c>
      <c r="J207" s="25" t="e">
        <f>#REF!-E207</f>
        <v>#REF!</v>
      </c>
      <c r="K207" s="25" t="e">
        <f>#REF!+1360</f>
        <v>#REF!</v>
      </c>
      <c r="L207" s="25">
        <f t="shared" si="76"/>
        <v>9346.75</v>
      </c>
      <c r="M207" s="25" t="e">
        <f>#REF!+L207</f>
        <v>#REF!</v>
      </c>
      <c r="N207" s="25" t="e">
        <f t="shared" si="82"/>
        <v>#REF!</v>
      </c>
      <c r="O207" s="25" t="e">
        <f t="shared" si="83"/>
        <v>#REF!</v>
      </c>
      <c r="P207" s="25">
        <f t="shared" si="77"/>
        <v>9346.75</v>
      </c>
      <c r="Q207" s="25" t="e">
        <f t="shared" si="84"/>
        <v>#REF!</v>
      </c>
      <c r="R207" s="25" t="e">
        <f t="shared" si="85"/>
        <v>#REF!</v>
      </c>
      <c r="S207" s="25" t="e">
        <f>((#REF!-B207)/B207)*100</f>
        <v>#REF!</v>
      </c>
      <c r="T207" s="16">
        <v>68917</v>
      </c>
    </row>
    <row r="208" spans="1:20" ht="15" customHeight="1" x14ac:dyDescent="0.2">
      <c r="A208" s="7">
        <v>13</v>
      </c>
      <c r="B208" s="7">
        <v>51660</v>
      </c>
      <c r="C208" s="8">
        <v>755</v>
      </c>
      <c r="D208" s="7">
        <v>5000</v>
      </c>
      <c r="E208" s="7">
        <f t="shared" si="78"/>
        <v>56660</v>
      </c>
      <c r="F208" s="7">
        <f t="shared" si="86"/>
        <v>88970</v>
      </c>
      <c r="G208" s="7">
        <f t="shared" si="79"/>
        <v>32310</v>
      </c>
      <c r="H208" s="7">
        <f t="shared" si="80"/>
        <v>27310</v>
      </c>
      <c r="I208" s="25">
        <f t="shared" si="81"/>
        <v>8193</v>
      </c>
      <c r="J208" s="25" t="e">
        <f>#REF!-E208</f>
        <v>#REF!</v>
      </c>
      <c r="K208" s="25" t="e">
        <f>#REF!+1360</f>
        <v>#REF!</v>
      </c>
      <c r="L208" s="25">
        <f t="shared" si="76"/>
        <v>9558.5</v>
      </c>
      <c r="M208" s="25" t="e">
        <f>#REF!+L208</f>
        <v>#REF!</v>
      </c>
      <c r="N208" s="25" t="e">
        <f t="shared" si="82"/>
        <v>#REF!</v>
      </c>
      <c r="O208" s="25" t="e">
        <f t="shared" si="83"/>
        <v>#REF!</v>
      </c>
      <c r="P208" s="25">
        <f t="shared" si="77"/>
        <v>9558.5</v>
      </c>
      <c r="Q208" s="25" t="e">
        <f t="shared" si="84"/>
        <v>#REF!</v>
      </c>
      <c r="R208" s="25" t="e">
        <f t="shared" si="85"/>
        <v>#REF!</v>
      </c>
      <c r="S208" s="25" t="e">
        <f>((#REF!-B208)/B208)*100</f>
        <v>#REF!</v>
      </c>
      <c r="T208" s="16">
        <v>69853</v>
      </c>
    </row>
    <row r="209" spans="1:20" ht="15" customHeight="1" x14ac:dyDescent="0.2">
      <c r="A209" s="7">
        <v>14</v>
      </c>
      <c r="B209" s="7">
        <v>52415</v>
      </c>
      <c r="C209" s="8">
        <v>755</v>
      </c>
      <c r="D209" s="7">
        <v>5000</v>
      </c>
      <c r="E209" s="7">
        <f t="shared" si="78"/>
        <v>57415</v>
      </c>
      <c r="F209" s="7">
        <f t="shared" si="86"/>
        <v>90330</v>
      </c>
      <c r="G209" s="7">
        <f t="shared" si="79"/>
        <v>32915</v>
      </c>
      <c r="H209" s="7">
        <f t="shared" si="80"/>
        <v>27915</v>
      </c>
      <c r="I209" s="25">
        <f t="shared" si="81"/>
        <v>8374.5</v>
      </c>
      <c r="J209" s="25" t="e">
        <f>#REF!-E209</f>
        <v>#REF!</v>
      </c>
      <c r="K209" s="25" t="e">
        <f>#REF!+1360</f>
        <v>#REF!</v>
      </c>
      <c r="L209" s="25">
        <f t="shared" si="76"/>
        <v>9770.25</v>
      </c>
      <c r="M209" s="25" t="e">
        <f>#REF!+L209</f>
        <v>#REF!</v>
      </c>
      <c r="N209" s="25" t="e">
        <f t="shared" si="82"/>
        <v>#REF!</v>
      </c>
      <c r="O209" s="25" t="e">
        <f t="shared" si="83"/>
        <v>#REF!</v>
      </c>
      <c r="P209" s="25">
        <f t="shared" si="77"/>
        <v>9770.25</v>
      </c>
      <c r="Q209" s="25" t="e">
        <f t="shared" si="84"/>
        <v>#REF!</v>
      </c>
      <c r="R209" s="25" t="e">
        <f t="shared" si="85"/>
        <v>#REF!</v>
      </c>
      <c r="S209" s="25" t="e">
        <f>((#REF!-B209)/B209)*100</f>
        <v>#REF!</v>
      </c>
      <c r="T209" s="16">
        <v>70790</v>
      </c>
    </row>
    <row r="210" spans="1:20" ht="15" customHeight="1" x14ac:dyDescent="0.2">
      <c r="A210" s="7">
        <v>15</v>
      </c>
      <c r="B210" s="7">
        <v>53170</v>
      </c>
      <c r="C210" s="8">
        <v>755</v>
      </c>
      <c r="D210" s="7">
        <v>5000</v>
      </c>
      <c r="E210" s="7">
        <f t="shared" si="78"/>
        <v>58170</v>
      </c>
      <c r="F210" s="7">
        <f t="shared" si="86"/>
        <v>91690</v>
      </c>
      <c r="G210" s="7">
        <f t="shared" si="79"/>
        <v>33520</v>
      </c>
      <c r="H210" s="7">
        <f t="shared" si="80"/>
        <v>28520</v>
      </c>
      <c r="I210" s="25">
        <f t="shared" si="81"/>
        <v>8556</v>
      </c>
      <c r="J210" s="25" t="e">
        <f>#REF!-E210</f>
        <v>#REF!</v>
      </c>
      <c r="K210" s="25" t="e">
        <f>#REF!+1360</f>
        <v>#REF!</v>
      </c>
      <c r="L210" s="25">
        <f t="shared" si="76"/>
        <v>9982</v>
      </c>
      <c r="M210" s="25" t="e">
        <f>#REF!+L210</f>
        <v>#REF!</v>
      </c>
      <c r="N210" s="25" t="e">
        <f t="shared" si="82"/>
        <v>#REF!</v>
      </c>
      <c r="O210" s="25" t="e">
        <f t="shared" si="83"/>
        <v>#REF!</v>
      </c>
      <c r="P210" s="25">
        <f t="shared" si="77"/>
        <v>9982</v>
      </c>
      <c r="Q210" s="25" t="e">
        <f t="shared" si="84"/>
        <v>#REF!</v>
      </c>
      <c r="R210" s="25" t="e">
        <f t="shared" si="85"/>
        <v>#REF!</v>
      </c>
      <c r="S210" s="25" t="e">
        <f>((#REF!-B210)/B210)*100</f>
        <v>#REF!</v>
      </c>
      <c r="T210" s="16">
        <v>71726</v>
      </c>
    </row>
    <row r="211" spans="1:20" ht="15" customHeight="1" x14ac:dyDescent="0.2">
      <c r="A211" s="7">
        <v>16</v>
      </c>
      <c r="B211" s="7">
        <v>53925</v>
      </c>
      <c r="C211" s="8">
        <v>755</v>
      </c>
      <c r="D211" s="7">
        <v>5000</v>
      </c>
      <c r="E211" s="7">
        <f t="shared" si="78"/>
        <v>58925</v>
      </c>
      <c r="F211" s="7">
        <f t="shared" si="86"/>
        <v>93050</v>
      </c>
      <c r="G211" s="7">
        <f t="shared" si="79"/>
        <v>34125</v>
      </c>
      <c r="H211" s="7">
        <f t="shared" si="80"/>
        <v>29125</v>
      </c>
      <c r="I211" s="25">
        <f t="shared" si="81"/>
        <v>8737.5</v>
      </c>
      <c r="J211" s="25" t="e">
        <f>#REF!-E211</f>
        <v>#REF!</v>
      </c>
      <c r="K211" s="25" t="e">
        <f>#REF!+1360</f>
        <v>#REF!</v>
      </c>
      <c r="L211" s="25">
        <f t="shared" si="76"/>
        <v>10193.75</v>
      </c>
      <c r="M211" s="25" t="e">
        <f>#REF!+L211</f>
        <v>#REF!</v>
      </c>
      <c r="N211" s="25" t="e">
        <f t="shared" si="82"/>
        <v>#REF!</v>
      </c>
      <c r="O211" s="25" t="e">
        <f t="shared" si="83"/>
        <v>#REF!</v>
      </c>
      <c r="P211" s="25">
        <f t="shared" si="77"/>
        <v>10193.75</v>
      </c>
      <c r="Q211" s="25" t="e">
        <f t="shared" si="84"/>
        <v>#REF!</v>
      </c>
      <c r="R211" s="25" t="e">
        <f t="shared" si="85"/>
        <v>#REF!</v>
      </c>
      <c r="S211" s="25" t="e">
        <f>((#REF!-B211)/B211)*100</f>
        <v>#REF!</v>
      </c>
      <c r="T211" s="16">
        <v>72663</v>
      </c>
    </row>
    <row r="212" spans="1:20" ht="15" customHeight="1" x14ac:dyDescent="0.2">
      <c r="A212" s="7">
        <v>17</v>
      </c>
      <c r="B212" s="7">
        <v>54680</v>
      </c>
      <c r="C212" s="8">
        <v>755</v>
      </c>
      <c r="D212" s="7">
        <v>5000</v>
      </c>
      <c r="E212" s="7">
        <f t="shared" si="78"/>
        <v>59680</v>
      </c>
      <c r="F212" s="7">
        <f t="shared" si="86"/>
        <v>94410</v>
      </c>
      <c r="G212" s="7">
        <f t="shared" si="79"/>
        <v>34730</v>
      </c>
      <c r="H212" s="7">
        <f t="shared" si="80"/>
        <v>29730</v>
      </c>
      <c r="I212" s="25">
        <f t="shared" si="81"/>
        <v>8919</v>
      </c>
      <c r="J212" s="25" t="e">
        <f>#REF!-E212</f>
        <v>#REF!</v>
      </c>
      <c r="K212" s="25" t="e">
        <f>#REF!+1360</f>
        <v>#REF!</v>
      </c>
      <c r="L212" s="25">
        <f t="shared" si="76"/>
        <v>10405.5</v>
      </c>
      <c r="M212" s="25" t="e">
        <f>#REF!+L212</f>
        <v>#REF!</v>
      </c>
      <c r="N212" s="25" t="e">
        <f t="shared" si="82"/>
        <v>#REF!</v>
      </c>
      <c r="O212" s="25" t="e">
        <f t="shared" si="83"/>
        <v>#REF!</v>
      </c>
      <c r="P212" s="25">
        <f t="shared" si="77"/>
        <v>10405.5</v>
      </c>
      <c r="Q212" s="25" t="e">
        <f t="shared" si="84"/>
        <v>#REF!</v>
      </c>
      <c r="R212" s="25" t="e">
        <f t="shared" si="85"/>
        <v>#REF!</v>
      </c>
      <c r="S212" s="25" t="e">
        <f>((#REF!-B212)/B212)*100</f>
        <v>#REF!</v>
      </c>
      <c r="T212" s="16">
        <v>73599</v>
      </c>
    </row>
    <row r="213" spans="1:20" ht="15" customHeight="1" x14ac:dyDescent="0.2">
      <c r="A213" s="7">
        <v>18</v>
      </c>
      <c r="B213" s="7">
        <v>55435</v>
      </c>
      <c r="C213" s="8">
        <v>755</v>
      </c>
      <c r="D213" s="7">
        <v>5000</v>
      </c>
      <c r="E213" s="7">
        <f t="shared" si="78"/>
        <v>60435</v>
      </c>
      <c r="F213" s="7">
        <f t="shared" si="86"/>
        <v>95770</v>
      </c>
      <c r="G213" s="7">
        <f t="shared" si="79"/>
        <v>35335</v>
      </c>
      <c r="H213" s="7">
        <f t="shared" si="80"/>
        <v>30335</v>
      </c>
      <c r="I213" s="25">
        <f t="shared" si="81"/>
        <v>9100.5</v>
      </c>
      <c r="J213" s="25" t="e">
        <f>#REF!-E213</f>
        <v>#REF!</v>
      </c>
      <c r="K213" s="25" t="e">
        <f>#REF!+1360</f>
        <v>#REF!</v>
      </c>
      <c r="L213" s="25">
        <f t="shared" si="76"/>
        <v>10617.25</v>
      </c>
      <c r="M213" s="25" t="e">
        <f>#REF!+L213</f>
        <v>#REF!</v>
      </c>
      <c r="N213" s="25" t="e">
        <f t="shared" si="82"/>
        <v>#REF!</v>
      </c>
      <c r="O213" s="25" t="e">
        <f t="shared" si="83"/>
        <v>#REF!</v>
      </c>
      <c r="P213" s="25">
        <f t="shared" si="77"/>
        <v>10617.25</v>
      </c>
      <c r="Q213" s="25" t="e">
        <f t="shared" si="84"/>
        <v>#REF!</v>
      </c>
      <c r="R213" s="25" t="e">
        <f t="shared" si="85"/>
        <v>#REF!</v>
      </c>
      <c r="S213" s="25" t="e">
        <f>((#REF!-B213)/B213)*100</f>
        <v>#REF!</v>
      </c>
      <c r="T213" s="16">
        <v>74536</v>
      </c>
    </row>
    <row r="214" spans="1:20" ht="15" customHeight="1" x14ac:dyDescent="0.2">
      <c r="A214" s="7">
        <v>19</v>
      </c>
      <c r="B214" s="7">
        <v>56190</v>
      </c>
      <c r="C214" s="8">
        <v>755</v>
      </c>
      <c r="D214" s="7">
        <v>5000</v>
      </c>
      <c r="E214" s="7">
        <f t="shared" si="78"/>
        <v>61190</v>
      </c>
      <c r="F214" s="7">
        <f t="shared" si="86"/>
        <v>97130</v>
      </c>
      <c r="G214" s="7">
        <f t="shared" si="79"/>
        <v>35940</v>
      </c>
      <c r="H214" s="7">
        <f t="shared" si="80"/>
        <v>30940</v>
      </c>
      <c r="I214" s="25">
        <f t="shared" si="81"/>
        <v>9282</v>
      </c>
      <c r="J214" s="25" t="e">
        <f>#REF!-E214</f>
        <v>#REF!</v>
      </c>
      <c r="K214" s="25" t="e">
        <f>#REF!+1360</f>
        <v>#REF!</v>
      </c>
      <c r="L214" s="25">
        <f t="shared" si="76"/>
        <v>10829</v>
      </c>
      <c r="M214" s="25" t="e">
        <f>#REF!+L214</f>
        <v>#REF!</v>
      </c>
      <c r="N214" s="25" t="e">
        <f t="shared" si="82"/>
        <v>#REF!</v>
      </c>
      <c r="O214" s="25" t="e">
        <f t="shared" si="83"/>
        <v>#REF!</v>
      </c>
      <c r="P214" s="25">
        <f t="shared" si="77"/>
        <v>10829</v>
      </c>
      <c r="Q214" s="25" t="e">
        <f t="shared" si="84"/>
        <v>#REF!</v>
      </c>
      <c r="R214" s="25" t="e">
        <f t="shared" si="85"/>
        <v>#REF!</v>
      </c>
      <c r="S214" s="25" t="e">
        <f>((#REF!-B214)/B214)*100</f>
        <v>#REF!</v>
      </c>
      <c r="T214" s="16">
        <v>75472</v>
      </c>
    </row>
    <row r="215" spans="1:20" ht="15" customHeight="1" x14ac:dyDescent="0.2">
      <c r="A215" s="7">
        <v>20</v>
      </c>
      <c r="B215" s="7">
        <v>56945</v>
      </c>
      <c r="C215" s="8">
        <v>755</v>
      </c>
      <c r="D215" s="7">
        <v>5000</v>
      </c>
      <c r="E215" s="7">
        <f t="shared" si="78"/>
        <v>61945</v>
      </c>
      <c r="F215" s="7">
        <f t="shared" si="86"/>
        <v>98490</v>
      </c>
      <c r="G215" s="7">
        <f t="shared" si="79"/>
        <v>36545</v>
      </c>
      <c r="H215" s="7">
        <f t="shared" si="80"/>
        <v>31545</v>
      </c>
      <c r="I215" s="25">
        <f t="shared" si="81"/>
        <v>9463.5</v>
      </c>
      <c r="J215" s="25" t="e">
        <f>#REF!-E215</f>
        <v>#REF!</v>
      </c>
      <c r="K215" s="25" t="e">
        <f>#REF!+1360</f>
        <v>#REF!</v>
      </c>
      <c r="L215" s="25">
        <f t="shared" si="76"/>
        <v>11040.75</v>
      </c>
      <c r="M215" s="25" t="e">
        <f>#REF!+L215</f>
        <v>#REF!</v>
      </c>
      <c r="N215" s="25" t="e">
        <f t="shared" si="82"/>
        <v>#REF!</v>
      </c>
      <c r="O215" s="25" t="e">
        <f t="shared" si="83"/>
        <v>#REF!</v>
      </c>
      <c r="P215" s="25">
        <f t="shared" si="77"/>
        <v>11040.75</v>
      </c>
      <c r="Q215" s="25" t="e">
        <f t="shared" si="84"/>
        <v>#REF!</v>
      </c>
      <c r="R215" s="25" t="e">
        <f t="shared" si="85"/>
        <v>#REF!</v>
      </c>
      <c r="S215" s="25" t="e">
        <f>((#REF!-B215)/B215)*100</f>
        <v>#REF!</v>
      </c>
      <c r="T215" s="16">
        <v>76409</v>
      </c>
    </row>
    <row r="216" spans="1:20" ht="15" customHeight="1" x14ac:dyDescent="0.2">
      <c r="A216" s="7">
        <v>21</v>
      </c>
      <c r="B216" s="7">
        <v>57700</v>
      </c>
      <c r="C216" s="8">
        <v>755</v>
      </c>
      <c r="D216" s="7">
        <v>5000</v>
      </c>
      <c r="E216" s="7">
        <f t="shared" si="78"/>
        <v>62700</v>
      </c>
      <c r="F216" s="7">
        <f t="shared" si="86"/>
        <v>99850</v>
      </c>
      <c r="G216" s="7">
        <f t="shared" si="79"/>
        <v>37150</v>
      </c>
      <c r="H216" s="7">
        <f t="shared" si="80"/>
        <v>32150</v>
      </c>
      <c r="I216" s="25">
        <f t="shared" si="81"/>
        <v>9645</v>
      </c>
      <c r="J216" s="25" t="e">
        <f>#REF!-E216</f>
        <v>#REF!</v>
      </c>
      <c r="K216" s="25" t="e">
        <f>#REF!+1360</f>
        <v>#REF!</v>
      </c>
      <c r="L216" s="25">
        <f t="shared" si="76"/>
        <v>11252.5</v>
      </c>
      <c r="M216" s="25" t="e">
        <f>#REF!+L216</f>
        <v>#REF!</v>
      </c>
      <c r="N216" s="25" t="e">
        <f t="shared" si="82"/>
        <v>#REF!</v>
      </c>
      <c r="O216" s="25" t="e">
        <f t="shared" si="83"/>
        <v>#REF!</v>
      </c>
      <c r="P216" s="25">
        <f t="shared" si="77"/>
        <v>11252.5</v>
      </c>
      <c r="Q216" s="25" t="e">
        <f t="shared" si="84"/>
        <v>#REF!</v>
      </c>
      <c r="R216" s="25" t="e">
        <f t="shared" si="85"/>
        <v>#REF!</v>
      </c>
      <c r="S216" s="25" t="e">
        <f>((#REF!-B216)/B216)*100</f>
        <v>#REF!</v>
      </c>
      <c r="T216" s="16">
        <v>77345</v>
      </c>
    </row>
    <row r="217" spans="1:20" ht="15" customHeight="1" x14ac:dyDescent="0.2">
      <c r="A217" s="7">
        <v>22</v>
      </c>
      <c r="B217" s="7">
        <v>58455</v>
      </c>
      <c r="C217" s="8">
        <v>755</v>
      </c>
      <c r="D217" s="7">
        <v>5000</v>
      </c>
      <c r="E217" s="7">
        <f t="shared" si="78"/>
        <v>63455</v>
      </c>
      <c r="F217" s="7">
        <f t="shared" si="86"/>
        <v>101210</v>
      </c>
      <c r="G217" s="7">
        <f t="shared" si="79"/>
        <v>37755</v>
      </c>
      <c r="H217" s="7">
        <f t="shared" si="80"/>
        <v>32755</v>
      </c>
      <c r="I217" s="25">
        <f t="shared" si="81"/>
        <v>9826.5</v>
      </c>
      <c r="J217" s="25" t="e">
        <f>#REF!-E217</f>
        <v>#REF!</v>
      </c>
      <c r="K217" s="25" t="e">
        <f>#REF!+1360</f>
        <v>#REF!</v>
      </c>
      <c r="L217" s="25">
        <f t="shared" si="76"/>
        <v>11464.25</v>
      </c>
      <c r="M217" s="25" t="e">
        <f>#REF!+L217</f>
        <v>#REF!</v>
      </c>
      <c r="N217" s="25" t="e">
        <f t="shared" si="82"/>
        <v>#REF!</v>
      </c>
      <c r="O217" s="25" t="e">
        <f t="shared" si="83"/>
        <v>#REF!</v>
      </c>
      <c r="P217" s="25">
        <f t="shared" si="77"/>
        <v>11464.25</v>
      </c>
      <c r="Q217" s="25" t="e">
        <f t="shared" si="84"/>
        <v>#REF!</v>
      </c>
      <c r="R217" s="25" t="e">
        <f t="shared" si="85"/>
        <v>#REF!</v>
      </c>
      <c r="S217" s="25" t="e">
        <f>((#REF!-B217)/B217)*100</f>
        <v>#REF!</v>
      </c>
      <c r="T217" s="16">
        <v>78282</v>
      </c>
    </row>
    <row r="218" spans="1:20" ht="15" customHeight="1" x14ac:dyDescent="0.2">
      <c r="A218" s="7">
        <v>23</v>
      </c>
      <c r="B218" s="7">
        <v>59210</v>
      </c>
      <c r="C218" s="8">
        <v>755</v>
      </c>
      <c r="D218" s="7">
        <v>5000</v>
      </c>
      <c r="E218" s="7">
        <f t="shared" si="78"/>
        <v>64210</v>
      </c>
      <c r="F218" s="7">
        <f t="shared" si="86"/>
        <v>102570</v>
      </c>
      <c r="G218" s="7">
        <f t="shared" si="79"/>
        <v>38360</v>
      </c>
      <c r="H218" s="7">
        <f t="shared" si="80"/>
        <v>33360</v>
      </c>
      <c r="I218" s="25">
        <f t="shared" si="81"/>
        <v>10008</v>
      </c>
      <c r="J218" s="25" t="e">
        <f>#REF!-E218</f>
        <v>#REF!</v>
      </c>
      <c r="K218" s="25" t="e">
        <f>#REF!+1360</f>
        <v>#REF!</v>
      </c>
      <c r="L218" s="25">
        <f t="shared" si="76"/>
        <v>11676</v>
      </c>
      <c r="M218" s="25" t="e">
        <f>#REF!+L218</f>
        <v>#REF!</v>
      </c>
      <c r="N218" s="25" t="e">
        <f t="shared" si="82"/>
        <v>#REF!</v>
      </c>
      <c r="O218" s="25" t="e">
        <f t="shared" si="83"/>
        <v>#REF!</v>
      </c>
      <c r="P218" s="25">
        <f t="shared" si="77"/>
        <v>11676</v>
      </c>
      <c r="Q218" s="25" t="e">
        <f t="shared" si="84"/>
        <v>#REF!</v>
      </c>
      <c r="R218" s="25" t="e">
        <f t="shared" si="85"/>
        <v>#REF!</v>
      </c>
      <c r="S218" s="25" t="e">
        <f>((#REF!-B218)/B218)*100</f>
        <v>#REF!</v>
      </c>
      <c r="T218" s="16">
        <v>79218</v>
      </c>
    </row>
    <row r="219" spans="1:20" ht="15" customHeight="1" x14ac:dyDescent="0.2">
      <c r="A219" s="7">
        <v>24</v>
      </c>
      <c r="B219" s="7">
        <v>59965</v>
      </c>
      <c r="C219" s="8">
        <v>755</v>
      </c>
      <c r="D219" s="7">
        <v>5000</v>
      </c>
      <c r="E219" s="7">
        <f t="shared" si="78"/>
        <v>64965</v>
      </c>
      <c r="F219" s="7">
        <f t="shared" si="86"/>
        <v>103930</v>
      </c>
      <c r="G219" s="7">
        <f t="shared" si="79"/>
        <v>38965</v>
      </c>
      <c r="H219" s="7">
        <f t="shared" si="80"/>
        <v>33965</v>
      </c>
      <c r="I219" s="25">
        <f t="shared" si="81"/>
        <v>10189.5</v>
      </c>
      <c r="J219" s="25" t="e">
        <f>#REF!-E219</f>
        <v>#REF!</v>
      </c>
      <c r="K219" s="25" t="e">
        <f>#REF!+1360</f>
        <v>#REF!</v>
      </c>
      <c r="L219" s="25">
        <f t="shared" si="76"/>
        <v>11887.75</v>
      </c>
      <c r="M219" s="25" t="e">
        <f>#REF!+L219</f>
        <v>#REF!</v>
      </c>
      <c r="N219" s="25" t="e">
        <f t="shared" si="82"/>
        <v>#REF!</v>
      </c>
      <c r="O219" s="25" t="e">
        <f t="shared" si="83"/>
        <v>#REF!</v>
      </c>
      <c r="P219" s="25">
        <f t="shared" si="77"/>
        <v>11887.75</v>
      </c>
      <c r="Q219" s="25" t="e">
        <f>O219+P219</f>
        <v>#REF!</v>
      </c>
      <c r="R219" s="25" t="e">
        <f t="shared" si="85"/>
        <v>#REF!</v>
      </c>
      <c r="S219" s="25" t="e">
        <f>((#REF!-B219)/B219)*100</f>
        <v>#REF!</v>
      </c>
      <c r="T219" s="16">
        <v>80155</v>
      </c>
    </row>
    <row r="220" spans="1:20" ht="15" customHeight="1" x14ac:dyDescent="0.2"/>
    <row r="221" spans="1:20" ht="15" customHeight="1" x14ac:dyDescent="0.2"/>
    <row r="222" spans="1:20" ht="15" customHeight="1" x14ac:dyDescent="0.2"/>
    <row r="223" spans="1:20" ht="15" customHeight="1" x14ac:dyDescent="0.2"/>
    <row r="224" spans="1:20" ht="15" customHeight="1" x14ac:dyDescent="0.2">
      <c r="A224" s="1" t="s">
        <v>23</v>
      </c>
      <c r="B224" s="2" t="s">
        <v>24</v>
      </c>
      <c r="D224" s="22" t="s">
        <v>75</v>
      </c>
      <c r="I224" s="21"/>
    </row>
    <row r="225" spans="1:20" ht="15" customHeight="1" x14ac:dyDescent="0.25">
      <c r="A225" s="4" t="s">
        <v>2</v>
      </c>
      <c r="B225" s="5" t="s">
        <v>3</v>
      </c>
      <c r="C225" s="6" t="s">
        <v>4</v>
      </c>
      <c r="D225" s="6" t="s">
        <v>54</v>
      </c>
      <c r="E225" s="23" t="s">
        <v>55</v>
      </c>
      <c r="F225" s="23" t="s">
        <v>56</v>
      </c>
      <c r="G225" s="23" t="s">
        <v>7</v>
      </c>
      <c r="H225" s="4" t="s">
        <v>57</v>
      </c>
      <c r="I225" s="23" t="s">
        <v>58</v>
      </c>
      <c r="J225" s="23" t="s">
        <v>59</v>
      </c>
      <c r="K225" s="26" t="s">
        <v>91</v>
      </c>
      <c r="L225" s="23" t="s">
        <v>61</v>
      </c>
      <c r="M225" s="23" t="s">
        <v>62</v>
      </c>
      <c r="N225" s="26" t="s">
        <v>92</v>
      </c>
      <c r="O225" s="26" t="s">
        <v>93</v>
      </c>
      <c r="P225" s="23" t="s">
        <v>63</v>
      </c>
      <c r="Q225" s="26" t="s">
        <v>94</v>
      </c>
      <c r="R225" s="23" t="s">
        <v>64</v>
      </c>
      <c r="S225" s="23" t="s">
        <v>65</v>
      </c>
      <c r="T225" s="24" t="s">
        <v>60</v>
      </c>
    </row>
    <row r="226" spans="1:20" ht="15" customHeight="1" x14ac:dyDescent="0.2">
      <c r="A226" s="7">
        <v>1</v>
      </c>
      <c r="B226" s="7">
        <v>38870</v>
      </c>
      <c r="C226" s="8">
        <v>710</v>
      </c>
      <c r="D226" s="7">
        <v>5000</v>
      </c>
      <c r="E226" s="7">
        <f>B226+D226</f>
        <v>43870</v>
      </c>
      <c r="F226" s="7">
        <v>65950</v>
      </c>
      <c r="G226" s="7">
        <f>F226-E226</f>
        <v>22080</v>
      </c>
      <c r="H226" s="7">
        <f>G226-5000</f>
        <v>17080</v>
      </c>
      <c r="I226" s="25">
        <f>H226*30%</f>
        <v>5124</v>
      </c>
      <c r="J226" s="25" t="e">
        <f>#REF!-E226</f>
        <v>#REF!</v>
      </c>
      <c r="K226" s="25" t="e">
        <f>#REF!+1280</f>
        <v>#REF!</v>
      </c>
      <c r="L226" s="25">
        <f t="shared" ref="L226:L245" si="87">H226*35%</f>
        <v>5978</v>
      </c>
      <c r="M226" s="25" t="e">
        <f>#REF!+L226</f>
        <v>#REF!</v>
      </c>
      <c r="N226" s="25" t="e">
        <f>K226+L226</f>
        <v>#REF!</v>
      </c>
      <c r="O226" s="25" t="e">
        <f>N226+1280</f>
        <v>#REF!</v>
      </c>
      <c r="P226" s="25">
        <f t="shared" ref="P226:P245" si="88">H226*35%</f>
        <v>5978</v>
      </c>
      <c r="Q226" s="25" t="e">
        <f>O226+P226</f>
        <v>#REF!</v>
      </c>
      <c r="R226" s="25" t="e">
        <f>M226+P226</f>
        <v>#REF!</v>
      </c>
      <c r="S226" s="25" t="e">
        <f>((#REF!-B226)/B226)*100</f>
        <v>#REF!</v>
      </c>
      <c r="T226" s="16">
        <v>53994</v>
      </c>
    </row>
    <row r="227" spans="1:20" ht="15" customHeight="1" x14ac:dyDescent="0.2">
      <c r="A227" s="7">
        <v>2</v>
      </c>
      <c r="B227" s="7">
        <v>39580</v>
      </c>
      <c r="C227" s="8">
        <v>710</v>
      </c>
      <c r="D227" s="7">
        <v>5000</v>
      </c>
      <c r="E227" s="7">
        <f t="shared" ref="E227:E245" si="89">B227+D227</f>
        <v>44580</v>
      </c>
      <c r="F227" s="7">
        <f>F226+1280</f>
        <v>67230</v>
      </c>
      <c r="G227" s="7">
        <f t="shared" ref="G227:G238" si="90">F227-E227</f>
        <v>22650</v>
      </c>
      <c r="H227" s="7">
        <f t="shared" ref="H227:H238" si="91">G227-5000</f>
        <v>17650</v>
      </c>
      <c r="I227" s="25">
        <f t="shared" ref="I227:I238" si="92">H227*30%</f>
        <v>5295</v>
      </c>
      <c r="J227" s="25" t="e">
        <f>#REF!-E227</f>
        <v>#REF!</v>
      </c>
      <c r="K227" s="25" t="e">
        <f>#REF!+1280</f>
        <v>#REF!</v>
      </c>
      <c r="L227" s="25">
        <f t="shared" si="87"/>
        <v>6177.5</v>
      </c>
      <c r="M227" s="25" t="e">
        <f>#REF!+L227</f>
        <v>#REF!</v>
      </c>
      <c r="N227" s="25" t="e">
        <f t="shared" ref="N227:N240" si="93">K227+L227</f>
        <v>#REF!</v>
      </c>
      <c r="O227" s="25" t="e">
        <f t="shared" ref="O227:O245" si="94">N227+1280</f>
        <v>#REF!</v>
      </c>
      <c r="P227" s="25">
        <f t="shared" si="88"/>
        <v>6177.5</v>
      </c>
      <c r="Q227" s="25" t="e">
        <f t="shared" ref="Q227:Q245" si="95">O227+P227</f>
        <v>#REF!</v>
      </c>
      <c r="R227" s="25" t="e">
        <f t="shared" ref="R227:R241" si="96">M227+P227</f>
        <v>#REF!</v>
      </c>
      <c r="S227" s="25" t="e">
        <f>((#REF!-B227)/B227)*100</f>
        <v>#REF!</v>
      </c>
      <c r="T227" s="16">
        <v>54875</v>
      </c>
    </row>
    <row r="228" spans="1:20" ht="15" customHeight="1" x14ac:dyDescent="0.2">
      <c r="A228" s="7">
        <v>3</v>
      </c>
      <c r="B228" s="7">
        <v>40290</v>
      </c>
      <c r="C228" s="8">
        <v>710</v>
      </c>
      <c r="D228" s="7">
        <v>5000</v>
      </c>
      <c r="E228" s="7">
        <f t="shared" si="89"/>
        <v>45290</v>
      </c>
      <c r="F228" s="7">
        <f t="shared" ref="F228:F245" si="97">F227+1280</f>
        <v>68510</v>
      </c>
      <c r="G228" s="7">
        <f t="shared" si="90"/>
        <v>23220</v>
      </c>
      <c r="H228" s="7">
        <f t="shared" si="91"/>
        <v>18220</v>
      </c>
      <c r="I228" s="25">
        <f t="shared" si="92"/>
        <v>5466</v>
      </c>
      <c r="J228" s="25" t="e">
        <f>#REF!-E228</f>
        <v>#REF!</v>
      </c>
      <c r="K228" s="25" t="e">
        <f>#REF!+1280</f>
        <v>#REF!</v>
      </c>
      <c r="L228" s="25">
        <f t="shared" si="87"/>
        <v>6377</v>
      </c>
      <c r="M228" s="25" t="e">
        <f>#REF!+L228</f>
        <v>#REF!</v>
      </c>
      <c r="N228" s="25" t="e">
        <f t="shared" si="93"/>
        <v>#REF!</v>
      </c>
      <c r="O228" s="25" t="e">
        <f t="shared" si="94"/>
        <v>#REF!</v>
      </c>
      <c r="P228" s="25">
        <f t="shared" si="88"/>
        <v>6377</v>
      </c>
      <c r="Q228" s="25" t="e">
        <f t="shared" si="95"/>
        <v>#REF!</v>
      </c>
      <c r="R228" s="25" t="e">
        <f t="shared" si="96"/>
        <v>#REF!</v>
      </c>
      <c r="S228" s="25" t="e">
        <f>((#REF!-B228)/B228)*100</f>
        <v>#REF!</v>
      </c>
      <c r="T228" s="16">
        <v>55756</v>
      </c>
    </row>
    <row r="229" spans="1:20" ht="15" customHeight="1" x14ac:dyDescent="0.2">
      <c r="A229" s="7">
        <v>4</v>
      </c>
      <c r="B229" s="7">
        <v>41000</v>
      </c>
      <c r="C229" s="8">
        <v>710</v>
      </c>
      <c r="D229" s="7">
        <v>5000</v>
      </c>
      <c r="E229" s="7">
        <f t="shared" si="89"/>
        <v>46000</v>
      </c>
      <c r="F229" s="7">
        <f t="shared" si="97"/>
        <v>69790</v>
      </c>
      <c r="G229" s="7">
        <f t="shared" si="90"/>
        <v>23790</v>
      </c>
      <c r="H229" s="7">
        <f t="shared" si="91"/>
        <v>18790</v>
      </c>
      <c r="I229" s="25">
        <f t="shared" si="92"/>
        <v>5637</v>
      </c>
      <c r="J229" s="25" t="e">
        <f>#REF!-E229</f>
        <v>#REF!</v>
      </c>
      <c r="K229" s="25" t="e">
        <f>#REF!+1280</f>
        <v>#REF!</v>
      </c>
      <c r="L229" s="25">
        <f t="shared" si="87"/>
        <v>6576.5</v>
      </c>
      <c r="M229" s="25" t="e">
        <f>#REF!+L229</f>
        <v>#REF!</v>
      </c>
      <c r="N229" s="25" t="e">
        <f t="shared" si="93"/>
        <v>#REF!</v>
      </c>
      <c r="O229" s="25" t="e">
        <f t="shared" si="94"/>
        <v>#REF!</v>
      </c>
      <c r="P229" s="25">
        <f t="shared" si="88"/>
        <v>6576.5</v>
      </c>
      <c r="Q229" s="25" t="e">
        <f t="shared" si="95"/>
        <v>#REF!</v>
      </c>
      <c r="R229" s="25" t="e">
        <f t="shared" si="96"/>
        <v>#REF!</v>
      </c>
      <c r="S229" s="25" t="e">
        <f>((#REF!-B229)/B229)*100</f>
        <v>#REF!</v>
      </c>
      <c r="T229" s="16">
        <v>56637</v>
      </c>
    </row>
    <row r="230" spans="1:20" ht="15" customHeight="1" x14ac:dyDescent="0.2">
      <c r="A230" s="7">
        <v>5</v>
      </c>
      <c r="B230" s="7">
        <v>41710</v>
      </c>
      <c r="C230" s="8">
        <v>710</v>
      </c>
      <c r="D230" s="7">
        <v>5000</v>
      </c>
      <c r="E230" s="7">
        <f t="shared" si="89"/>
        <v>46710</v>
      </c>
      <c r="F230" s="7">
        <f t="shared" si="97"/>
        <v>71070</v>
      </c>
      <c r="G230" s="7">
        <f t="shared" si="90"/>
        <v>24360</v>
      </c>
      <c r="H230" s="7">
        <f t="shared" si="91"/>
        <v>19360</v>
      </c>
      <c r="I230" s="25">
        <f t="shared" si="92"/>
        <v>5808</v>
      </c>
      <c r="J230" s="25" t="e">
        <f>#REF!-E230</f>
        <v>#REF!</v>
      </c>
      <c r="K230" s="25" t="e">
        <f>#REF!+1280</f>
        <v>#REF!</v>
      </c>
      <c r="L230" s="25">
        <f t="shared" si="87"/>
        <v>6776</v>
      </c>
      <c r="M230" s="25" t="e">
        <f>#REF!+L230</f>
        <v>#REF!</v>
      </c>
      <c r="N230" s="25" t="e">
        <f t="shared" si="93"/>
        <v>#REF!</v>
      </c>
      <c r="O230" s="25" t="e">
        <f t="shared" si="94"/>
        <v>#REF!</v>
      </c>
      <c r="P230" s="25">
        <f t="shared" si="88"/>
        <v>6776</v>
      </c>
      <c r="Q230" s="25" t="e">
        <f t="shared" si="95"/>
        <v>#REF!</v>
      </c>
      <c r="R230" s="25" t="e">
        <f t="shared" si="96"/>
        <v>#REF!</v>
      </c>
      <c r="S230" s="25" t="e">
        <f>((#REF!-B230)/B230)*100</f>
        <v>#REF!</v>
      </c>
      <c r="T230" s="16">
        <v>57518</v>
      </c>
    </row>
    <row r="231" spans="1:20" ht="15" customHeight="1" x14ac:dyDescent="0.2">
      <c r="A231" s="7">
        <v>6</v>
      </c>
      <c r="B231" s="7">
        <v>42420</v>
      </c>
      <c r="C231" s="8">
        <v>710</v>
      </c>
      <c r="D231" s="7">
        <v>5000</v>
      </c>
      <c r="E231" s="7">
        <f t="shared" si="89"/>
        <v>47420</v>
      </c>
      <c r="F231" s="7">
        <f t="shared" si="97"/>
        <v>72350</v>
      </c>
      <c r="G231" s="7">
        <f t="shared" si="90"/>
        <v>24930</v>
      </c>
      <c r="H231" s="7">
        <f t="shared" si="91"/>
        <v>19930</v>
      </c>
      <c r="I231" s="25">
        <f t="shared" si="92"/>
        <v>5979</v>
      </c>
      <c r="J231" s="25" t="e">
        <f>#REF!-E231</f>
        <v>#REF!</v>
      </c>
      <c r="K231" s="25" t="e">
        <f>#REF!+1280</f>
        <v>#REF!</v>
      </c>
      <c r="L231" s="25">
        <f t="shared" si="87"/>
        <v>6975.5</v>
      </c>
      <c r="M231" s="25" t="e">
        <f>#REF!+L231</f>
        <v>#REF!</v>
      </c>
      <c r="N231" s="25" t="e">
        <f t="shared" si="93"/>
        <v>#REF!</v>
      </c>
      <c r="O231" s="25" t="e">
        <f t="shared" si="94"/>
        <v>#REF!</v>
      </c>
      <c r="P231" s="25">
        <f t="shared" si="88"/>
        <v>6975.5</v>
      </c>
      <c r="Q231" s="25" t="e">
        <f t="shared" si="95"/>
        <v>#REF!</v>
      </c>
      <c r="R231" s="25" t="e">
        <f t="shared" si="96"/>
        <v>#REF!</v>
      </c>
      <c r="S231" s="25" t="e">
        <f>((#REF!-B231)/B231)*100</f>
        <v>#REF!</v>
      </c>
      <c r="T231" s="16">
        <v>58399</v>
      </c>
    </row>
    <row r="232" spans="1:20" ht="15" customHeight="1" x14ac:dyDescent="0.2">
      <c r="A232" s="7">
        <v>7</v>
      </c>
      <c r="B232" s="7">
        <v>43130</v>
      </c>
      <c r="C232" s="8">
        <v>710</v>
      </c>
      <c r="D232" s="7">
        <v>5000</v>
      </c>
      <c r="E232" s="7">
        <f t="shared" si="89"/>
        <v>48130</v>
      </c>
      <c r="F232" s="7">
        <f t="shared" si="97"/>
        <v>73630</v>
      </c>
      <c r="G232" s="7">
        <f t="shared" si="90"/>
        <v>25500</v>
      </c>
      <c r="H232" s="7">
        <f t="shared" si="91"/>
        <v>20500</v>
      </c>
      <c r="I232" s="25">
        <f t="shared" si="92"/>
        <v>6150</v>
      </c>
      <c r="J232" s="25" t="e">
        <f>#REF!-E232</f>
        <v>#REF!</v>
      </c>
      <c r="K232" s="25" t="e">
        <f>#REF!+1280</f>
        <v>#REF!</v>
      </c>
      <c r="L232" s="25">
        <f t="shared" si="87"/>
        <v>7174.9999999999991</v>
      </c>
      <c r="M232" s="25" t="e">
        <f>#REF!+L232</f>
        <v>#REF!</v>
      </c>
      <c r="N232" s="25" t="e">
        <f t="shared" si="93"/>
        <v>#REF!</v>
      </c>
      <c r="O232" s="25" t="e">
        <f t="shared" si="94"/>
        <v>#REF!</v>
      </c>
      <c r="P232" s="25">
        <f t="shared" si="88"/>
        <v>7174.9999999999991</v>
      </c>
      <c r="Q232" s="25" t="e">
        <f t="shared" si="95"/>
        <v>#REF!</v>
      </c>
      <c r="R232" s="25" t="e">
        <f t="shared" si="96"/>
        <v>#REF!</v>
      </c>
      <c r="S232" s="25" t="e">
        <f>((#REF!-B232)/B232)*100</f>
        <v>#REF!</v>
      </c>
      <c r="T232" s="16">
        <v>59280</v>
      </c>
    </row>
    <row r="233" spans="1:20" ht="15" customHeight="1" x14ac:dyDescent="0.2">
      <c r="A233" s="7">
        <v>8</v>
      </c>
      <c r="B233" s="7">
        <v>43840</v>
      </c>
      <c r="C233" s="8">
        <v>710</v>
      </c>
      <c r="D233" s="7">
        <v>5000</v>
      </c>
      <c r="E233" s="7">
        <f t="shared" si="89"/>
        <v>48840</v>
      </c>
      <c r="F233" s="7">
        <f t="shared" si="97"/>
        <v>74910</v>
      </c>
      <c r="G233" s="7">
        <f t="shared" si="90"/>
        <v>26070</v>
      </c>
      <c r="H233" s="7">
        <f t="shared" si="91"/>
        <v>21070</v>
      </c>
      <c r="I233" s="25">
        <f t="shared" si="92"/>
        <v>6321</v>
      </c>
      <c r="J233" s="25" t="e">
        <f>#REF!-E233</f>
        <v>#REF!</v>
      </c>
      <c r="K233" s="25" t="e">
        <f>#REF!+1280</f>
        <v>#REF!</v>
      </c>
      <c r="L233" s="25">
        <f t="shared" si="87"/>
        <v>7374.4999999999991</v>
      </c>
      <c r="M233" s="25" t="e">
        <f>#REF!+L233</f>
        <v>#REF!</v>
      </c>
      <c r="N233" s="25" t="e">
        <f t="shared" si="93"/>
        <v>#REF!</v>
      </c>
      <c r="O233" s="25" t="e">
        <f t="shared" si="94"/>
        <v>#REF!</v>
      </c>
      <c r="P233" s="25">
        <f t="shared" si="88"/>
        <v>7374.4999999999991</v>
      </c>
      <c r="Q233" s="25" t="e">
        <f t="shared" si="95"/>
        <v>#REF!</v>
      </c>
      <c r="R233" s="25" t="e">
        <f t="shared" si="96"/>
        <v>#REF!</v>
      </c>
      <c r="S233" s="25" t="e">
        <f>((#REF!-B233)/B233)*100</f>
        <v>#REF!</v>
      </c>
      <c r="T233" s="16">
        <v>60161</v>
      </c>
    </row>
    <row r="234" spans="1:20" ht="15" customHeight="1" x14ac:dyDescent="0.2">
      <c r="A234" s="7">
        <v>9</v>
      </c>
      <c r="B234" s="7">
        <v>44550</v>
      </c>
      <c r="C234" s="8">
        <v>710</v>
      </c>
      <c r="D234" s="7">
        <v>5000</v>
      </c>
      <c r="E234" s="7">
        <f t="shared" si="89"/>
        <v>49550</v>
      </c>
      <c r="F234" s="7">
        <f t="shared" si="97"/>
        <v>76190</v>
      </c>
      <c r="G234" s="7">
        <f t="shared" si="90"/>
        <v>26640</v>
      </c>
      <c r="H234" s="7">
        <f t="shared" si="91"/>
        <v>21640</v>
      </c>
      <c r="I234" s="25">
        <f t="shared" si="92"/>
        <v>6492</v>
      </c>
      <c r="J234" s="25" t="e">
        <f>#REF!-E234</f>
        <v>#REF!</v>
      </c>
      <c r="K234" s="25" t="e">
        <f>#REF!+1280</f>
        <v>#REF!</v>
      </c>
      <c r="L234" s="25">
        <f t="shared" si="87"/>
        <v>7573.9999999999991</v>
      </c>
      <c r="M234" s="25" t="e">
        <f>#REF!+L234</f>
        <v>#REF!</v>
      </c>
      <c r="N234" s="25" t="e">
        <f t="shared" si="93"/>
        <v>#REF!</v>
      </c>
      <c r="O234" s="25" t="e">
        <f t="shared" si="94"/>
        <v>#REF!</v>
      </c>
      <c r="P234" s="25">
        <f t="shared" si="88"/>
        <v>7573.9999999999991</v>
      </c>
      <c r="Q234" s="25" t="e">
        <f t="shared" si="95"/>
        <v>#REF!</v>
      </c>
      <c r="R234" s="25" t="e">
        <f t="shared" si="96"/>
        <v>#REF!</v>
      </c>
      <c r="S234" s="25" t="e">
        <f>((#REF!-B234)/B234)*100</f>
        <v>#REF!</v>
      </c>
      <c r="T234" s="16">
        <v>61042</v>
      </c>
    </row>
    <row r="235" spans="1:20" ht="15" customHeight="1" x14ac:dyDescent="0.2">
      <c r="A235" s="7">
        <v>10</v>
      </c>
      <c r="B235" s="7">
        <v>45260</v>
      </c>
      <c r="C235" s="8">
        <v>710</v>
      </c>
      <c r="D235" s="7">
        <v>5000</v>
      </c>
      <c r="E235" s="7">
        <f t="shared" si="89"/>
        <v>50260</v>
      </c>
      <c r="F235" s="7">
        <f t="shared" si="97"/>
        <v>77470</v>
      </c>
      <c r="G235" s="7">
        <f t="shared" si="90"/>
        <v>27210</v>
      </c>
      <c r="H235" s="7">
        <f t="shared" si="91"/>
        <v>22210</v>
      </c>
      <c r="I235" s="25">
        <f t="shared" si="92"/>
        <v>6663</v>
      </c>
      <c r="J235" s="25" t="e">
        <f>#REF!-E235</f>
        <v>#REF!</v>
      </c>
      <c r="K235" s="25" t="e">
        <f>#REF!+1280</f>
        <v>#REF!</v>
      </c>
      <c r="L235" s="25">
        <f t="shared" si="87"/>
        <v>7773.4999999999991</v>
      </c>
      <c r="M235" s="25" t="e">
        <f>#REF!+L235</f>
        <v>#REF!</v>
      </c>
      <c r="N235" s="25" t="e">
        <f t="shared" si="93"/>
        <v>#REF!</v>
      </c>
      <c r="O235" s="25" t="e">
        <f t="shared" si="94"/>
        <v>#REF!</v>
      </c>
      <c r="P235" s="25">
        <f t="shared" si="88"/>
        <v>7773.4999999999991</v>
      </c>
      <c r="Q235" s="25" t="e">
        <f t="shared" si="95"/>
        <v>#REF!</v>
      </c>
      <c r="R235" s="25" t="e">
        <f t="shared" si="96"/>
        <v>#REF!</v>
      </c>
      <c r="S235" s="25" t="e">
        <f>((#REF!-B235)/B235)*100</f>
        <v>#REF!</v>
      </c>
      <c r="T235" s="16">
        <v>61923</v>
      </c>
    </row>
    <row r="236" spans="1:20" ht="15" customHeight="1" x14ac:dyDescent="0.2">
      <c r="A236" s="7">
        <v>11</v>
      </c>
      <c r="B236" s="7">
        <v>45970</v>
      </c>
      <c r="C236" s="8">
        <v>710</v>
      </c>
      <c r="D236" s="7">
        <v>5000</v>
      </c>
      <c r="E236" s="7">
        <f t="shared" si="89"/>
        <v>50970</v>
      </c>
      <c r="F236" s="7">
        <f t="shared" si="97"/>
        <v>78750</v>
      </c>
      <c r="G236" s="7">
        <f t="shared" si="90"/>
        <v>27780</v>
      </c>
      <c r="H236" s="7">
        <f t="shared" si="91"/>
        <v>22780</v>
      </c>
      <c r="I236" s="25">
        <f t="shared" si="92"/>
        <v>6834</v>
      </c>
      <c r="J236" s="25" t="e">
        <f>#REF!-E236</f>
        <v>#REF!</v>
      </c>
      <c r="K236" s="25" t="e">
        <f>#REF!+1280</f>
        <v>#REF!</v>
      </c>
      <c r="L236" s="25">
        <f t="shared" si="87"/>
        <v>7972.9999999999991</v>
      </c>
      <c r="M236" s="25" t="e">
        <f>#REF!+L236</f>
        <v>#REF!</v>
      </c>
      <c r="N236" s="25" t="e">
        <f t="shared" si="93"/>
        <v>#REF!</v>
      </c>
      <c r="O236" s="25" t="e">
        <f t="shared" si="94"/>
        <v>#REF!</v>
      </c>
      <c r="P236" s="25">
        <f t="shared" si="88"/>
        <v>7972.9999999999991</v>
      </c>
      <c r="Q236" s="25" t="e">
        <f t="shared" si="95"/>
        <v>#REF!</v>
      </c>
      <c r="R236" s="25" t="e">
        <f t="shared" si="96"/>
        <v>#REF!</v>
      </c>
      <c r="S236" s="25" t="e">
        <f>((#REF!-B236)/B236)*100</f>
        <v>#REF!</v>
      </c>
      <c r="T236" s="16">
        <v>62804</v>
      </c>
    </row>
    <row r="237" spans="1:20" ht="15" customHeight="1" x14ac:dyDescent="0.2">
      <c r="A237" s="7">
        <v>12</v>
      </c>
      <c r="B237" s="7">
        <v>46680</v>
      </c>
      <c r="C237" s="8">
        <v>710</v>
      </c>
      <c r="D237" s="7">
        <v>5000</v>
      </c>
      <c r="E237" s="7">
        <f t="shared" si="89"/>
        <v>51680</v>
      </c>
      <c r="F237" s="7">
        <f t="shared" si="97"/>
        <v>80030</v>
      </c>
      <c r="G237" s="7">
        <f t="shared" si="90"/>
        <v>28350</v>
      </c>
      <c r="H237" s="7">
        <f t="shared" si="91"/>
        <v>23350</v>
      </c>
      <c r="I237" s="25">
        <f t="shared" si="92"/>
        <v>7005</v>
      </c>
      <c r="J237" s="25" t="e">
        <f>#REF!-E237</f>
        <v>#REF!</v>
      </c>
      <c r="K237" s="25" t="e">
        <f>#REF!+1280</f>
        <v>#REF!</v>
      </c>
      <c r="L237" s="25">
        <f t="shared" si="87"/>
        <v>8172.4999999999991</v>
      </c>
      <c r="M237" s="25" t="e">
        <f>#REF!+L237</f>
        <v>#REF!</v>
      </c>
      <c r="N237" s="25" t="e">
        <f t="shared" si="93"/>
        <v>#REF!</v>
      </c>
      <c r="O237" s="25" t="e">
        <f t="shared" si="94"/>
        <v>#REF!</v>
      </c>
      <c r="P237" s="25">
        <f t="shared" si="88"/>
        <v>8172.4999999999991</v>
      </c>
      <c r="Q237" s="25" t="e">
        <f>O237+P237</f>
        <v>#REF!</v>
      </c>
      <c r="R237" s="25" t="e">
        <f t="shared" si="96"/>
        <v>#REF!</v>
      </c>
      <c r="S237" s="25" t="e">
        <f>((#REF!-B237)/B237)*100</f>
        <v>#REF!</v>
      </c>
      <c r="T237" s="16">
        <v>63685</v>
      </c>
    </row>
    <row r="238" spans="1:20" ht="15" customHeight="1" x14ac:dyDescent="0.2">
      <c r="A238" s="7">
        <v>13</v>
      </c>
      <c r="B238" s="7">
        <v>47390</v>
      </c>
      <c r="C238" s="8">
        <v>710</v>
      </c>
      <c r="D238" s="7">
        <v>5000</v>
      </c>
      <c r="E238" s="7">
        <f t="shared" si="89"/>
        <v>52390</v>
      </c>
      <c r="F238" s="7">
        <f>F237+1280</f>
        <v>81310</v>
      </c>
      <c r="G238" s="7">
        <f t="shared" si="90"/>
        <v>28920</v>
      </c>
      <c r="H238" s="7">
        <f t="shared" si="91"/>
        <v>23920</v>
      </c>
      <c r="I238" s="25">
        <f t="shared" si="92"/>
        <v>7176</v>
      </c>
      <c r="J238" s="25" t="e">
        <f>#REF!-E238</f>
        <v>#REF!</v>
      </c>
      <c r="K238" s="25" t="e">
        <f>#REF!+1280</f>
        <v>#REF!</v>
      </c>
      <c r="L238" s="25">
        <f t="shared" si="87"/>
        <v>8372</v>
      </c>
      <c r="M238" s="25" t="e">
        <f>#REF!+L238</f>
        <v>#REF!</v>
      </c>
      <c r="N238" s="25" t="e">
        <f t="shared" si="93"/>
        <v>#REF!</v>
      </c>
      <c r="O238" s="25" t="e">
        <f t="shared" si="94"/>
        <v>#REF!</v>
      </c>
      <c r="P238" s="25">
        <f t="shared" si="88"/>
        <v>8372</v>
      </c>
      <c r="Q238" s="25" t="e">
        <f t="shared" si="95"/>
        <v>#REF!</v>
      </c>
      <c r="R238" s="25" t="e">
        <f t="shared" si="96"/>
        <v>#REF!</v>
      </c>
      <c r="S238" s="25" t="e">
        <f>((#REF!-B238)/B238)*100</f>
        <v>#REF!</v>
      </c>
      <c r="T238" s="16">
        <v>64566</v>
      </c>
    </row>
    <row r="239" spans="1:20" ht="15" customHeight="1" x14ac:dyDescent="0.2">
      <c r="A239" s="7">
        <v>14</v>
      </c>
      <c r="B239" s="7">
        <v>48100</v>
      </c>
      <c r="C239" s="8">
        <v>710</v>
      </c>
      <c r="D239" s="7">
        <v>5000</v>
      </c>
      <c r="E239" s="7">
        <f t="shared" si="89"/>
        <v>53100</v>
      </c>
      <c r="F239" s="7">
        <f t="shared" si="97"/>
        <v>82590</v>
      </c>
      <c r="G239" s="7">
        <f>F239-E239</f>
        <v>29490</v>
      </c>
      <c r="H239" s="7">
        <f>G239-5000</f>
        <v>24490</v>
      </c>
      <c r="I239" s="25">
        <f>H239*30%</f>
        <v>7347</v>
      </c>
      <c r="J239" s="25" t="e">
        <f>#REF!-E239</f>
        <v>#REF!</v>
      </c>
      <c r="K239" s="25" t="e">
        <f>#REF!+1280</f>
        <v>#REF!</v>
      </c>
      <c r="L239" s="25">
        <f t="shared" si="87"/>
        <v>8571.5</v>
      </c>
      <c r="M239" s="25" t="e">
        <f>#REF!+L239</f>
        <v>#REF!</v>
      </c>
      <c r="N239" s="25" t="e">
        <f t="shared" si="93"/>
        <v>#REF!</v>
      </c>
      <c r="O239" s="25" t="e">
        <f t="shared" si="94"/>
        <v>#REF!</v>
      </c>
      <c r="P239" s="25">
        <f t="shared" si="88"/>
        <v>8571.5</v>
      </c>
      <c r="Q239" s="25" t="e">
        <f t="shared" si="95"/>
        <v>#REF!</v>
      </c>
      <c r="R239" s="25" t="e">
        <f t="shared" si="96"/>
        <v>#REF!</v>
      </c>
      <c r="S239" s="25" t="e">
        <f>((#REF!-B239)/B239)*100</f>
        <v>#REF!</v>
      </c>
      <c r="T239" s="16">
        <v>65447</v>
      </c>
    </row>
    <row r="240" spans="1:20" ht="15" customHeight="1" x14ac:dyDescent="0.2">
      <c r="A240" s="7">
        <v>15</v>
      </c>
      <c r="B240" s="7">
        <v>48810</v>
      </c>
      <c r="C240" s="8">
        <v>710</v>
      </c>
      <c r="D240" s="7">
        <v>5000</v>
      </c>
      <c r="E240" s="7">
        <f t="shared" si="89"/>
        <v>53810</v>
      </c>
      <c r="F240" s="7">
        <f t="shared" si="97"/>
        <v>83870</v>
      </c>
      <c r="G240" s="7">
        <f t="shared" ref="G240:G245" si="98">F240-E240</f>
        <v>30060</v>
      </c>
      <c r="H240" s="7">
        <f t="shared" ref="H240:H245" si="99">G240-5000</f>
        <v>25060</v>
      </c>
      <c r="I240" s="25">
        <f t="shared" ref="I240:I245" si="100">H240*30%</f>
        <v>7518</v>
      </c>
      <c r="J240" s="25" t="e">
        <f>#REF!-E240</f>
        <v>#REF!</v>
      </c>
      <c r="K240" s="25" t="e">
        <f>#REF!+1280</f>
        <v>#REF!</v>
      </c>
      <c r="L240" s="25">
        <f t="shared" si="87"/>
        <v>8771</v>
      </c>
      <c r="M240" s="25" t="e">
        <f>#REF!+L240</f>
        <v>#REF!</v>
      </c>
      <c r="N240" s="25" t="e">
        <f t="shared" si="93"/>
        <v>#REF!</v>
      </c>
      <c r="O240" s="25" t="e">
        <f t="shared" si="94"/>
        <v>#REF!</v>
      </c>
      <c r="P240" s="25">
        <f t="shared" si="88"/>
        <v>8771</v>
      </c>
      <c r="Q240" s="25" t="e">
        <f t="shared" si="95"/>
        <v>#REF!</v>
      </c>
      <c r="R240" s="25" t="e">
        <f t="shared" si="96"/>
        <v>#REF!</v>
      </c>
      <c r="S240" s="25" t="e">
        <f>((#REF!-B240)/B240)*100</f>
        <v>#REF!</v>
      </c>
      <c r="T240" s="16">
        <v>66328</v>
      </c>
    </row>
    <row r="241" spans="1:20" ht="15" customHeight="1" x14ac:dyDescent="0.2">
      <c r="A241" s="7">
        <v>16</v>
      </c>
      <c r="B241" s="7">
        <v>49520</v>
      </c>
      <c r="C241" s="8">
        <v>710</v>
      </c>
      <c r="D241" s="7">
        <v>5000</v>
      </c>
      <c r="E241" s="7">
        <f t="shared" si="89"/>
        <v>54520</v>
      </c>
      <c r="F241" s="7">
        <f t="shared" si="97"/>
        <v>85150</v>
      </c>
      <c r="G241" s="7">
        <f t="shared" si="98"/>
        <v>30630</v>
      </c>
      <c r="H241" s="7">
        <f t="shared" si="99"/>
        <v>25630</v>
      </c>
      <c r="I241" s="25">
        <f t="shared" si="100"/>
        <v>7689</v>
      </c>
      <c r="J241" s="25" t="e">
        <f>#REF!-E241</f>
        <v>#REF!</v>
      </c>
      <c r="K241" s="25" t="e">
        <f>#REF!+1280</f>
        <v>#REF!</v>
      </c>
      <c r="L241" s="25">
        <f t="shared" si="87"/>
        <v>8970.5</v>
      </c>
      <c r="M241" s="25" t="e">
        <f>#REF!+L241</f>
        <v>#REF!</v>
      </c>
      <c r="N241" s="25" t="e">
        <f>K241+L241</f>
        <v>#REF!</v>
      </c>
      <c r="O241" s="25" t="e">
        <f>N241+1280</f>
        <v>#REF!</v>
      </c>
      <c r="P241" s="25">
        <f t="shared" si="88"/>
        <v>8970.5</v>
      </c>
      <c r="Q241" s="25" t="e">
        <f t="shared" si="95"/>
        <v>#REF!</v>
      </c>
      <c r="R241" s="25" t="e">
        <f t="shared" si="96"/>
        <v>#REF!</v>
      </c>
      <c r="S241" s="25" t="e">
        <f>((#REF!-B241)/B241)*100</f>
        <v>#REF!</v>
      </c>
      <c r="T241" s="16">
        <v>67209</v>
      </c>
    </row>
    <row r="242" spans="1:20" ht="15" customHeight="1" x14ac:dyDescent="0.2">
      <c r="A242" s="7">
        <v>17</v>
      </c>
      <c r="B242" s="7">
        <v>50230</v>
      </c>
      <c r="C242" s="8">
        <v>710</v>
      </c>
      <c r="D242" s="7">
        <v>5000</v>
      </c>
      <c r="E242" s="7">
        <f t="shared" si="89"/>
        <v>55230</v>
      </c>
      <c r="F242" s="7">
        <f t="shared" si="97"/>
        <v>86430</v>
      </c>
      <c r="G242" s="7">
        <f t="shared" si="98"/>
        <v>31200</v>
      </c>
      <c r="H242" s="7">
        <f t="shared" si="99"/>
        <v>26200</v>
      </c>
      <c r="I242" s="25">
        <f t="shared" si="100"/>
        <v>7860</v>
      </c>
      <c r="J242" s="25" t="e">
        <f>#REF!-E242</f>
        <v>#REF!</v>
      </c>
      <c r="K242" s="25" t="e">
        <f>#REF!+1280</f>
        <v>#REF!</v>
      </c>
      <c r="L242" s="25">
        <f t="shared" si="87"/>
        <v>9170</v>
      </c>
      <c r="M242" s="25" t="e">
        <f>#REF!+L242</f>
        <v>#REF!</v>
      </c>
      <c r="N242" s="25" t="e">
        <f t="shared" ref="N242:N245" si="101">K242+L242</f>
        <v>#REF!</v>
      </c>
      <c r="O242" s="25" t="e">
        <f t="shared" si="94"/>
        <v>#REF!</v>
      </c>
      <c r="P242" s="25">
        <f t="shared" si="88"/>
        <v>9170</v>
      </c>
      <c r="Q242" s="25" t="e">
        <f t="shared" si="95"/>
        <v>#REF!</v>
      </c>
      <c r="R242" s="25" t="e">
        <f>M242+P242</f>
        <v>#REF!</v>
      </c>
      <c r="S242" s="25" t="e">
        <f>((#REF!-B242)/B242)*100</f>
        <v>#REF!</v>
      </c>
      <c r="T242" s="16">
        <v>68090</v>
      </c>
    </row>
    <row r="243" spans="1:20" ht="15" customHeight="1" x14ac:dyDescent="0.2">
      <c r="A243" s="7">
        <v>18</v>
      </c>
      <c r="B243" s="7">
        <v>50940</v>
      </c>
      <c r="C243" s="8">
        <v>710</v>
      </c>
      <c r="D243" s="7">
        <v>5000</v>
      </c>
      <c r="E243" s="7">
        <f t="shared" si="89"/>
        <v>55940</v>
      </c>
      <c r="F243" s="7">
        <f t="shared" si="97"/>
        <v>87710</v>
      </c>
      <c r="G243" s="7">
        <f t="shared" si="98"/>
        <v>31770</v>
      </c>
      <c r="H243" s="7">
        <f t="shared" si="99"/>
        <v>26770</v>
      </c>
      <c r="I243" s="25">
        <f t="shared" si="100"/>
        <v>8031</v>
      </c>
      <c r="J243" s="25" t="e">
        <f>#REF!-E243</f>
        <v>#REF!</v>
      </c>
      <c r="K243" s="25" t="e">
        <f>#REF!+1280</f>
        <v>#REF!</v>
      </c>
      <c r="L243" s="25">
        <f t="shared" si="87"/>
        <v>9369.5</v>
      </c>
      <c r="M243" s="25" t="e">
        <f>#REF!+L243</f>
        <v>#REF!</v>
      </c>
      <c r="N243" s="25" t="e">
        <f t="shared" si="101"/>
        <v>#REF!</v>
      </c>
      <c r="O243" s="25" t="e">
        <f t="shared" si="94"/>
        <v>#REF!</v>
      </c>
      <c r="P243" s="25">
        <f t="shared" si="88"/>
        <v>9369.5</v>
      </c>
      <c r="Q243" s="25" t="e">
        <f t="shared" si="95"/>
        <v>#REF!</v>
      </c>
      <c r="R243" s="25" t="e">
        <f t="shared" ref="R243:R245" si="102">M243+P243</f>
        <v>#REF!</v>
      </c>
      <c r="S243" s="25" t="e">
        <f>((#REF!-B243)/B243)*100</f>
        <v>#REF!</v>
      </c>
      <c r="T243" s="16">
        <v>68971</v>
      </c>
    </row>
    <row r="244" spans="1:20" ht="15" customHeight="1" x14ac:dyDescent="0.2">
      <c r="A244" s="7">
        <v>19</v>
      </c>
      <c r="B244" s="7">
        <v>51650</v>
      </c>
      <c r="C244" s="8">
        <v>710</v>
      </c>
      <c r="D244" s="7">
        <v>5000</v>
      </c>
      <c r="E244" s="7">
        <f t="shared" si="89"/>
        <v>56650</v>
      </c>
      <c r="F244" s="7">
        <f t="shared" si="97"/>
        <v>88990</v>
      </c>
      <c r="G244" s="7">
        <f t="shared" si="98"/>
        <v>32340</v>
      </c>
      <c r="H244" s="7">
        <f t="shared" si="99"/>
        <v>27340</v>
      </c>
      <c r="I244" s="25">
        <f t="shared" si="100"/>
        <v>8202</v>
      </c>
      <c r="J244" s="25" t="e">
        <f>#REF!-E244</f>
        <v>#REF!</v>
      </c>
      <c r="K244" s="25" t="e">
        <f>#REF!+1280</f>
        <v>#REF!</v>
      </c>
      <c r="L244" s="25">
        <f t="shared" si="87"/>
        <v>9569</v>
      </c>
      <c r="M244" s="25" t="e">
        <f>#REF!+L244</f>
        <v>#REF!</v>
      </c>
      <c r="N244" s="25" t="e">
        <f t="shared" si="101"/>
        <v>#REF!</v>
      </c>
      <c r="O244" s="25" t="e">
        <f t="shared" si="94"/>
        <v>#REF!</v>
      </c>
      <c r="P244" s="25">
        <f t="shared" si="88"/>
        <v>9569</v>
      </c>
      <c r="Q244" s="25" t="e">
        <f t="shared" si="95"/>
        <v>#REF!</v>
      </c>
      <c r="R244" s="25" t="e">
        <f t="shared" si="102"/>
        <v>#REF!</v>
      </c>
      <c r="S244" s="25" t="e">
        <f>((#REF!-B244)/B244)*100</f>
        <v>#REF!</v>
      </c>
      <c r="T244" s="16">
        <v>69852</v>
      </c>
    </row>
    <row r="245" spans="1:20" ht="15" customHeight="1" x14ac:dyDescent="0.2">
      <c r="A245" s="7">
        <v>20</v>
      </c>
      <c r="B245" s="7">
        <v>52360</v>
      </c>
      <c r="C245" s="8">
        <v>710</v>
      </c>
      <c r="D245" s="7">
        <v>5000</v>
      </c>
      <c r="E245" s="7">
        <f t="shared" si="89"/>
        <v>57360</v>
      </c>
      <c r="F245" s="7">
        <f t="shared" si="97"/>
        <v>90270</v>
      </c>
      <c r="G245" s="7">
        <f t="shared" si="98"/>
        <v>32910</v>
      </c>
      <c r="H245" s="7">
        <f t="shared" si="99"/>
        <v>27910</v>
      </c>
      <c r="I245" s="25">
        <f t="shared" si="100"/>
        <v>8373</v>
      </c>
      <c r="J245" s="25" t="e">
        <f>#REF!-E245</f>
        <v>#REF!</v>
      </c>
      <c r="K245" s="25" t="e">
        <f>#REF!+1280</f>
        <v>#REF!</v>
      </c>
      <c r="L245" s="25">
        <f t="shared" si="87"/>
        <v>9768.5</v>
      </c>
      <c r="M245" s="25" t="e">
        <f>#REF!+L245</f>
        <v>#REF!</v>
      </c>
      <c r="N245" s="25" t="e">
        <f t="shared" si="101"/>
        <v>#REF!</v>
      </c>
      <c r="O245" s="25" t="e">
        <f t="shared" si="94"/>
        <v>#REF!</v>
      </c>
      <c r="P245" s="25">
        <f t="shared" si="88"/>
        <v>9768.5</v>
      </c>
      <c r="Q245" s="25" t="e">
        <f t="shared" si="95"/>
        <v>#REF!</v>
      </c>
      <c r="R245" s="25" t="e">
        <f t="shared" si="102"/>
        <v>#REF!</v>
      </c>
      <c r="S245" s="25" t="e">
        <f>((#REF!-B245)/B245)*100</f>
        <v>#REF!</v>
      </c>
      <c r="T245" s="16">
        <v>70733</v>
      </c>
    </row>
    <row r="246" spans="1:20" ht="15" customHeight="1" x14ac:dyDescent="0.2"/>
    <row r="247" spans="1:20" ht="15" customHeight="1" x14ac:dyDescent="0.2"/>
    <row r="248" spans="1:20" ht="15" customHeight="1" x14ac:dyDescent="0.2">
      <c r="A248" s="1" t="s">
        <v>25</v>
      </c>
      <c r="B248" s="2" t="s">
        <v>26</v>
      </c>
      <c r="D248" s="22" t="s">
        <v>76</v>
      </c>
      <c r="I248" s="21"/>
    </row>
    <row r="249" spans="1:20" ht="15" customHeight="1" x14ac:dyDescent="0.25">
      <c r="A249" s="4" t="s">
        <v>2</v>
      </c>
      <c r="B249" s="5" t="s">
        <v>3</v>
      </c>
      <c r="C249" s="6" t="s">
        <v>4</v>
      </c>
      <c r="D249" s="6" t="s">
        <v>54</v>
      </c>
      <c r="E249" s="23" t="s">
        <v>55</v>
      </c>
      <c r="F249" s="23" t="s">
        <v>56</v>
      </c>
      <c r="G249" s="23" t="s">
        <v>7</v>
      </c>
      <c r="H249" s="4" t="s">
        <v>57</v>
      </c>
      <c r="I249" s="23" t="s">
        <v>58</v>
      </c>
      <c r="J249" s="23" t="s">
        <v>59</v>
      </c>
      <c r="K249" s="26" t="s">
        <v>91</v>
      </c>
      <c r="L249" s="23" t="s">
        <v>61</v>
      </c>
      <c r="M249" s="23" t="s">
        <v>62</v>
      </c>
      <c r="N249" s="26" t="s">
        <v>92</v>
      </c>
      <c r="O249" s="26" t="s">
        <v>93</v>
      </c>
      <c r="P249" s="23" t="s">
        <v>63</v>
      </c>
      <c r="Q249" s="26" t="s">
        <v>94</v>
      </c>
      <c r="R249" s="23" t="s">
        <v>64</v>
      </c>
      <c r="S249" s="23" t="s">
        <v>65</v>
      </c>
      <c r="T249" s="24" t="s">
        <v>60</v>
      </c>
    </row>
    <row r="250" spans="1:20" ht="15" customHeight="1" x14ac:dyDescent="0.2">
      <c r="A250" s="7">
        <v>1</v>
      </c>
      <c r="B250" s="7">
        <v>33660</v>
      </c>
      <c r="C250" s="8">
        <v>350</v>
      </c>
      <c r="D250" s="7">
        <v>5000</v>
      </c>
      <c r="E250" s="7">
        <f>B250+D250</f>
        <v>38660</v>
      </c>
      <c r="F250" s="7">
        <v>56570</v>
      </c>
      <c r="G250" s="7">
        <f>F250-E250</f>
        <v>17910</v>
      </c>
      <c r="H250" s="7">
        <f>G250-5000</f>
        <v>12910</v>
      </c>
      <c r="I250" s="25">
        <f>H250*30%</f>
        <v>3873</v>
      </c>
      <c r="J250" s="25" t="e">
        <f>#REF!-E250</f>
        <v>#REF!</v>
      </c>
      <c r="K250" s="25" t="e">
        <f>#REF!+630</f>
        <v>#REF!</v>
      </c>
      <c r="L250" s="25">
        <f t="shared" ref="L250:L270" si="103">H250*35%</f>
        <v>4518.5</v>
      </c>
      <c r="M250" s="25" t="e">
        <f>#REF!+L250</f>
        <v>#REF!</v>
      </c>
      <c r="N250" s="25" t="e">
        <f>K250+L250</f>
        <v>#REF!</v>
      </c>
      <c r="O250" s="25" t="e">
        <f>N250+630</f>
        <v>#REF!</v>
      </c>
      <c r="P250" s="25">
        <f t="shared" ref="P250:P270" si="104">H250*35%</f>
        <v>4518.5</v>
      </c>
      <c r="Q250" s="25" t="e">
        <f>O250+P250</f>
        <v>#REF!</v>
      </c>
      <c r="R250" s="25" t="e">
        <f>M250+P250</f>
        <v>#REF!</v>
      </c>
      <c r="S250" s="25" t="e">
        <f>((#REF!-B250)/B250)*100</f>
        <v>#REF!</v>
      </c>
      <c r="T250" s="16">
        <v>47533</v>
      </c>
    </row>
    <row r="251" spans="1:20" ht="15" customHeight="1" x14ac:dyDescent="0.2">
      <c r="A251" s="7">
        <v>2</v>
      </c>
      <c r="B251" s="7">
        <v>34010</v>
      </c>
      <c r="C251" s="8">
        <v>350</v>
      </c>
      <c r="D251" s="7">
        <v>5000</v>
      </c>
      <c r="E251" s="7">
        <f t="shared" ref="E251:E269" si="105">B251+D251</f>
        <v>39010</v>
      </c>
      <c r="F251" s="7">
        <f>F250+630</f>
        <v>57200</v>
      </c>
      <c r="G251" s="7">
        <f t="shared" ref="G251:G270" si="106">F251-E251</f>
        <v>18190</v>
      </c>
      <c r="H251" s="7">
        <f t="shared" ref="H251:H270" si="107">G251-5000</f>
        <v>13190</v>
      </c>
      <c r="I251" s="25">
        <f t="shared" ref="I251:I270" si="108">H251*30%</f>
        <v>3957</v>
      </c>
      <c r="J251" s="25" t="e">
        <f>#REF!-E251</f>
        <v>#REF!</v>
      </c>
      <c r="K251" s="25" t="e">
        <f>#REF!+630</f>
        <v>#REF!</v>
      </c>
      <c r="L251" s="25">
        <f t="shared" si="103"/>
        <v>4616.5</v>
      </c>
      <c r="M251" s="25" t="e">
        <f>#REF!+L251</f>
        <v>#REF!</v>
      </c>
      <c r="N251" s="25" t="e">
        <f t="shared" ref="N251:N270" si="109">K251+L251</f>
        <v>#REF!</v>
      </c>
      <c r="O251" s="25" t="e">
        <f>N251+630</f>
        <v>#REF!</v>
      </c>
      <c r="P251" s="25">
        <f t="shared" si="104"/>
        <v>4616.5</v>
      </c>
      <c r="Q251" s="25" t="e">
        <f t="shared" ref="Q251:Q270" si="110">O251+P251</f>
        <v>#REF!</v>
      </c>
      <c r="R251" s="25" t="e">
        <f t="shared" ref="R251:R269" si="111">M251+P251</f>
        <v>#REF!</v>
      </c>
      <c r="S251" s="25" t="e">
        <f>((#REF!-B251)/B251)*100</f>
        <v>#REF!</v>
      </c>
      <c r="T251" s="16">
        <v>47967</v>
      </c>
    </row>
    <row r="252" spans="1:20" ht="15" customHeight="1" x14ac:dyDescent="0.2">
      <c r="A252" s="7">
        <v>3</v>
      </c>
      <c r="B252" s="7">
        <v>34360</v>
      </c>
      <c r="C252" s="8">
        <v>350</v>
      </c>
      <c r="D252" s="7">
        <v>5000</v>
      </c>
      <c r="E252" s="7">
        <f t="shared" si="105"/>
        <v>39360</v>
      </c>
      <c r="F252" s="7">
        <f t="shared" ref="F252:F256" si="112">F251+630</f>
        <v>57830</v>
      </c>
      <c r="G252" s="7">
        <f t="shared" si="106"/>
        <v>18470</v>
      </c>
      <c r="H252" s="7">
        <f t="shared" si="107"/>
        <v>13470</v>
      </c>
      <c r="I252" s="25">
        <f t="shared" si="108"/>
        <v>4041</v>
      </c>
      <c r="J252" s="25" t="e">
        <f>#REF!-E252</f>
        <v>#REF!</v>
      </c>
      <c r="K252" s="25" t="e">
        <f>#REF!+630</f>
        <v>#REF!</v>
      </c>
      <c r="L252" s="25">
        <f t="shared" si="103"/>
        <v>4714.5</v>
      </c>
      <c r="M252" s="25" t="e">
        <f>#REF!+L252</f>
        <v>#REF!</v>
      </c>
      <c r="N252" s="25" t="e">
        <f t="shared" si="109"/>
        <v>#REF!</v>
      </c>
      <c r="O252" s="25" t="e">
        <f>N252+630</f>
        <v>#REF!</v>
      </c>
      <c r="P252" s="25">
        <f t="shared" si="104"/>
        <v>4714.5</v>
      </c>
      <c r="Q252" s="25" t="e">
        <f t="shared" si="110"/>
        <v>#REF!</v>
      </c>
      <c r="R252" s="25" t="e">
        <f t="shared" si="111"/>
        <v>#REF!</v>
      </c>
      <c r="S252" s="25" t="e">
        <f>((#REF!-B252)/B252)*100</f>
        <v>#REF!</v>
      </c>
      <c r="T252" s="16">
        <v>48401</v>
      </c>
    </row>
    <row r="253" spans="1:20" ht="15" customHeight="1" x14ac:dyDescent="0.2">
      <c r="A253" s="7">
        <v>4</v>
      </c>
      <c r="B253" s="7">
        <v>34710</v>
      </c>
      <c r="C253" s="8">
        <v>350</v>
      </c>
      <c r="D253" s="7">
        <v>5000</v>
      </c>
      <c r="E253" s="7">
        <f t="shared" si="105"/>
        <v>39710</v>
      </c>
      <c r="F253" s="7">
        <f t="shared" si="112"/>
        <v>58460</v>
      </c>
      <c r="G253" s="7">
        <f t="shared" si="106"/>
        <v>18750</v>
      </c>
      <c r="H253" s="7">
        <f t="shared" si="107"/>
        <v>13750</v>
      </c>
      <c r="I253" s="25">
        <f t="shared" si="108"/>
        <v>4125</v>
      </c>
      <c r="J253" s="25" t="e">
        <f>#REF!-E253</f>
        <v>#REF!</v>
      </c>
      <c r="K253" s="25" t="e">
        <f>#REF!+630</f>
        <v>#REF!</v>
      </c>
      <c r="L253" s="25">
        <f t="shared" si="103"/>
        <v>4812.5</v>
      </c>
      <c r="M253" s="25" t="e">
        <f>#REF!+L253</f>
        <v>#REF!</v>
      </c>
      <c r="N253" s="25" t="e">
        <f t="shared" si="109"/>
        <v>#REF!</v>
      </c>
      <c r="O253" s="25" t="e">
        <f t="shared" ref="O253:O254" si="113">N253+630</f>
        <v>#REF!</v>
      </c>
      <c r="P253" s="25">
        <f t="shared" si="104"/>
        <v>4812.5</v>
      </c>
      <c r="Q253" s="25" t="e">
        <f t="shared" si="110"/>
        <v>#REF!</v>
      </c>
      <c r="R253" s="25" t="e">
        <f t="shared" si="111"/>
        <v>#REF!</v>
      </c>
      <c r="S253" s="25" t="e">
        <f>((#REF!-B253)/B253)*100</f>
        <v>#REF!</v>
      </c>
      <c r="T253" s="16">
        <v>48835</v>
      </c>
    </row>
    <row r="254" spans="1:20" ht="15" customHeight="1" x14ac:dyDescent="0.2">
      <c r="A254" s="7">
        <v>5</v>
      </c>
      <c r="B254" s="7">
        <v>35060</v>
      </c>
      <c r="C254" s="8">
        <v>350</v>
      </c>
      <c r="D254" s="7">
        <v>5000</v>
      </c>
      <c r="E254" s="7">
        <f t="shared" si="105"/>
        <v>40060</v>
      </c>
      <c r="F254" s="7">
        <f t="shared" si="112"/>
        <v>59090</v>
      </c>
      <c r="G254" s="7">
        <f t="shared" si="106"/>
        <v>19030</v>
      </c>
      <c r="H254" s="7">
        <f t="shared" si="107"/>
        <v>14030</v>
      </c>
      <c r="I254" s="25">
        <f t="shared" si="108"/>
        <v>4209</v>
      </c>
      <c r="J254" s="25" t="e">
        <f>#REF!-E254</f>
        <v>#REF!</v>
      </c>
      <c r="K254" s="25" t="e">
        <f>#REF!+630</f>
        <v>#REF!</v>
      </c>
      <c r="L254" s="25">
        <f t="shared" si="103"/>
        <v>4910.5</v>
      </c>
      <c r="M254" s="25" t="e">
        <f>#REF!+L254</f>
        <v>#REF!</v>
      </c>
      <c r="N254" s="25" t="e">
        <f t="shared" si="109"/>
        <v>#REF!</v>
      </c>
      <c r="O254" s="25" t="e">
        <f t="shared" si="113"/>
        <v>#REF!</v>
      </c>
      <c r="P254" s="25">
        <f t="shared" si="104"/>
        <v>4910.5</v>
      </c>
      <c r="Q254" s="25" t="e">
        <f t="shared" si="110"/>
        <v>#REF!</v>
      </c>
      <c r="R254" s="25" t="e">
        <f t="shared" si="111"/>
        <v>#REF!</v>
      </c>
      <c r="S254" s="25" t="e">
        <f>((#REF!-B254)/B254)*100</f>
        <v>#REF!</v>
      </c>
      <c r="T254" s="16">
        <v>49269</v>
      </c>
    </row>
    <row r="255" spans="1:20" ht="15" customHeight="1" x14ac:dyDescent="0.2">
      <c r="A255" s="7">
        <v>6</v>
      </c>
      <c r="B255" s="7">
        <v>35410</v>
      </c>
      <c r="C255" s="8">
        <v>350</v>
      </c>
      <c r="D255" s="7">
        <v>5000</v>
      </c>
      <c r="E255" s="7">
        <f t="shared" si="105"/>
        <v>40410</v>
      </c>
      <c r="F255" s="7">
        <f t="shared" si="112"/>
        <v>59720</v>
      </c>
      <c r="G255" s="7">
        <f t="shared" si="106"/>
        <v>19310</v>
      </c>
      <c r="H255" s="7">
        <f t="shared" si="107"/>
        <v>14310</v>
      </c>
      <c r="I255" s="25">
        <f t="shared" si="108"/>
        <v>4293</v>
      </c>
      <c r="J255" s="25" t="e">
        <f>#REF!-E255</f>
        <v>#REF!</v>
      </c>
      <c r="K255" s="25" t="e">
        <f>#REF!+630</f>
        <v>#REF!</v>
      </c>
      <c r="L255" s="25">
        <f t="shared" si="103"/>
        <v>5008.5</v>
      </c>
      <c r="M255" s="25" t="e">
        <f>#REF!+L255</f>
        <v>#REF!</v>
      </c>
      <c r="N255" s="25" t="e">
        <f t="shared" si="109"/>
        <v>#REF!</v>
      </c>
      <c r="O255" s="25" t="e">
        <f>N255+1080</f>
        <v>#REF!</v>
      </c>
      <c r="P255" s="25">
        <f t="shared" si="104"/>
        <v>5008.5</v>
      </c>
      <c r="Q255" s="25" t="e">
        <f t="shared" si="110"/>
        <v>#REF!</v>
      </c>
      <c r="R255" s="25" t="e">
        <f t="shared" si="111"/>
        <v>#REF!</v>
      </c>
      <c r="S255" s="25" t="e">
        <f>((#REF!-B255)/B255)*100</f>
        <v>#REF!</v>
      </c>
      <c r="T255" s="16">
        <v>49703</v>
      </c>
    </row>
    <row r="256" spans="1:20" ht="15" customHeight="1" x14ac:dyDescent="0.2">
      <c r="A256" s="7">
        <v>7</v>
      </c>
      <c r="B256" s="7">
        <v>35760</v>
      </c>
      <c r="C256" s="8">
        <v>600</v>
      </c>
      <c r="D256" s="7">
        <v>5000</v>
      </c>
      <c r="E256" s="7">
        <f t="shared" si="105"/>
        <v>40760</v>
      </c>
      <c r="F256" s="7">
        <f t="shared" si="112"/>
        <v>60350</v>
      </c>
      <c r="G256" s="7">
        <f t="shared" si="106"/>
        <v>19590</v>
      </c>
      <c r="H256" s="7">
        <f t="shared" si="107"/>
        <v>14590</v>
      </c>
      <c r="I256" s="25">
        <f t="shared" si="108"/>
        <v>4377</v>
      </c>
      <c r="J256" s="25" t="e">
        <f>#REF!-E256</f>
        <v>#REF!</v>
      </c>
      <c r="K256" s="25" t="e">
        <f>#REF!+1080</f>
        <v>#REF!</v>
      </c>
      <c r="L256" s="25">
        <f t="shared" si="103"/>
        <v>5106.5</v>
      </c>
      <c r="M256" s="25" t="e">
        <f>#REF!+L256</f>
        <v>#REF!</v>
      </c>
      <c r="N256" s="25" t="e">
        <f t="shared" si="109"/>
        <v>#REF!</v>
      </c>
      <c r="O256" s="25" t="e">
        <f t="shared" ref="O256:O270" si="114">N256+1080</f>
        <v>#REF!</v>
      </c>
      <c r="P256" s="25">
        <f t="shared" si="104"/>
        <v>5106.5</v>
      </c>
      <c r="Q256" s="25" t="e">
        <f t="shared" si="110"/>
        <v>#REF!</v>
      </c>
      <c r="R256" s="25" t="e">
        <f t="shared" si="111"/>
        <v>#REF!</v>
      </c>
      <c r="S256" s="25" t="e">
        <f>((#REF!-B256)/B256)*100</f>
        <v>#REF!</v>
      </c>
      <c r="T256" s="16">
        <v>50137</v>
      </c>
    </row>
    <row r="257" spans="1:20" ht="15" customHeight="1" x14ac:dyDescent="0.2">
      <c r="A257" s="7">
        <v>8</v>
      </c>
      <c r="B257" s="7">
        <v>36360</v>
      </c>
      <c r="C257" s="8">
        <v>600</v>
      </c>
      <c r="D257" s="7">
        <v>5000</v>
      </c>
      <c r="E257" s="7">
        <f t="shared" si="105"/>
        <v>41360</v>
      </c>
      <c r="F257" s="7">
        <f>F256+1080</f>
        <v>61430</v>
      </c>
      <c r="G257" s="7">
        <f t="shared" si="106"/>
        <v>20070</v>
      </c>
      <c r="H257" s="7">
        <f t="shared" si="107"/>
        <v>15070</v>
      </c>
      <c r="I257" s="25">
        <f t="shared" si="108"/>
        <v>4521</v>
      </c>
      <c r="J257" s="25" t="e">
        <f>#REF!-E257</f>
        <v>#REF!</v>
      </c>
      <c r="K257" s="25" t="e">
        <f>#REF!+1080</f>
        <v>#REF!</v>
      </c>
      <c r="L257" s="25">
        <f t="shared" si="103"/>
        <v>5274.5</v>
      </c>
      <c r="M257" s="25" t="e">
        <f>#REF!+L257</f>
        <v>#REF!</v>
      </c>
      <c r="N257" s="25" t="e">
        <f t="shared" si="109"/>
        <v>#REF!</v>
      </c>
      <c r="O257" s="25" t="e">
        <f t="shared" si="114"/>
        <v>#REF!</v>
      </c>
      <c r="P257" s="25">
        <f t="shared" si="104"/>
        <v>5274.5</v>
      </c>
      <c r="Q257" s="25" t="e">
        <f t="shared" si="110"/>
        <v>#REF!</v>
      </c>
      <c r="R257" s="25" t="e">
        <f t="shared" si="111"/>
        <v>#REF!</v>
      </c>
      <c r="S257" s="25" t="e">
        <f>((#REF!-B257)/B257)*100</f>
        <v>#REF!</v>
      </c>
      <c r="T257" s="16">
        <v>50881</v>
      </c>
    </row>
    <row r="258" spans="1:20" ht="15" customHeight="1" x14ac:dyDescent="0.2">
      <c r="A258" s="7">
        <v>9</v>
      </c>
      <c r="B258" s="7">
        <v>36960</v>
      </c>
      <c r="C258" s="8">
        <v>600</v>
      </c>
      <c r="D258" s="7">
        <v>5000</v>
      </c>
      <c r="E258" s="7">
        <f t="shared" si="105"/>
        <v>41960</v>
      </c>
      <c r="F258" s="7">
        <f t="shared" ref="F258:F270" si="115">F257+1080</f>
        <v>62510</v>
      </c>
      <c r="G258" s="7">
        <f t="shared" si="106"/>
        <v>20550</v>
      </c>
      <c r="H258" s="7">
        <f t="shared" si="107"/>
        <v>15550</v>
      </c>
      <c r="I258" s="25">
        <f t="shared" si="108"/>
        <v>4665</v>
      </c>
      <c r="J258" s="25" t="e">
        <f>#REF!-E258</f>
        <v>#REF!</v>
      </c>
      <c r="K258" s="25" t="e">
        <f>#REF!+1080</f>
        <v>#REF!</v>
      </c>
      <c r="L258" s="25">
        <f t="shared" si="103"/>
        <v>5442.5</v>
      </c>
      <c r="M258" s="25" t="e">
        <f>#REF!+L258</f>
        <v>#REF!</v>
      </c>
      <c r="N258" s="25" t="e">
        <f t="shared" si="109"/>
        <v>#REF!</v>
      </c>
      <c r="O258" s="25" t="e">
        <f t="shared" si="114"/>
        <v>#REF!</v>
      </c>
      <c r="P258" s="25">
        <f t="shared" si="104"/>
        <v>5442.5</v>
      </c>
      <c r="Q258" s="25" t="e">
        <f t="shared" si="110"/>
        <v>#REF!</v>
      </c>
      <c r="R258" s="25" t="e">
        <f t="shared" si="111"/>
        <v>#REF!</v>
      </c>
      <c r="S258" s="25" t="e">
        <f>((#REF!-B258)/B258)*100</f>
        <v>#REF!</v>
      </c>
      <c r="T258" s="16">
        <v>51625</v>
      </c>
    </row>
    <row r="259" spans="1:20" ht="15" customHeight="1" x14ac:dyDescent="0.2">
      <c r="A259" s="7">
        <v>10</v>
      </c>
      <c r="B259" s="7">
        <v>37560</v>
      </c>
      <c r="C259" s="8">
        <v>600</v>
      </c>
      <c r="D259" s="7">
        <v>5000</v>
      </c>
      <c r="E259" s="7">
        <f t="shared" si="105"/>
        <v>42560</v>
      </c>
      <c r="F259" s="7">
        <f t="shared" si="115"/>
        <v>63590</v>
      </c>
      <c r="G259" s="7">
        <f t="shared" si="106"/>
        <v>21030</v>
      </c>
      <c r="H259" s="7">
        <f t="shared" si="107"/>
        <v>16030</v>
      </c>
      <c r="I259" s="25">
        <f t="shared" si="108"/>
        <v>4809</v>
      </c>
      <c r="J259" s="25" t="e">
        <f>#REF!-E259</f>
        <v>#REF!</v>
      </c>
      <c r="K259" s="25" t="e">
        <f>#REF!+1080</f>
        <v>#REF!</v>
      </c>
      <c r="L259" s="25">
        <f t="shared" si="103"/>
        <v>5610.5</v>
      </c>
      <c r="M259" s="25" t="e">
        <f>#REF!+L259</f>
        <v>#REF!</v>
      </c>
      <c r="N259" s="25" t="e">
        <f t="shared" si="109"/>
        <v>#REF!</v>
      </c>
      <c r="O259" s="25" t="e">
        <f t="shared" si="114"/>
        <v>#REF!</v>
      </c>
      <c r="P259" s="25">
        <f t="shared" si="104"/>
        <v>5610.5</v>
      </c>
      <c r="Q259" s="25" t="e">
        <f t="shared" si="110"/>
        <v>#REF!</v>
      </c>
      <c r="R259" s="25" t="e">
        <f t="shared" si="111"/>
        <v>#REF!</v>
      </c>
      <c r="S259" s="25" t="e">
        <f>((#REF!-B259)/B259)*100</f>
        <v>#REF!</v>
      </c>
      <c r="T259" s="16">
        <v>52369</v>
      </c>
    </row>
    <row r="260" spans="1:20" ht="15" customHeight="1" x14ac:dyDescent="0.2">
      <c r="A260" s="7">
        <v>11</v>
      </c>
      <c r="B260" s="7">
        <v>38160</v>
      </c>
      <c r="C260" s="8">
        <v>600</v>
      </c>
      <c r="D260" s="7">
        <v>5000</v>
      </c>
      <c r="E260" s="7">
        <f t="shared" si="105"/>
        <v>43160</v>
      </c>
      <c r="F260" s="7">
        <f t="shared" si="115"/>
        <v>64670</v>
      </c>
      <c r="G260" s="7">
        <f t="shared" si="106"/>
        <v>21510</v>
      </c>
      <c r="H260" s="7">
        <f t="shared" si="107"/>
        <v>16510</v>
      </c>
      <c r="I260" s="25">
        <f t="shared" si="108"/>
        <v>4953</v>
      </c>
      <c r="J260" s="25" t="e">
        <f>#REF!-E260</f>
        <v>#REF!</v>
      </c>
      <c r="K260" s="25" t="e">
        <f>#REF!+1080</f>
        <v>#REF!</v>
      </c>
      <c r="L260" s="25">
        <f t="shared" si="103"/>
        <v>5778.5</v>
      </c>
      <c r="M260" s="25" t="e">
        <f>#REF!+L260</f>
        <v>#REF!</v>
      </c>
      <c r="N260" s="25" t="e">
        <f t="shared" si="109"/>
        <v>#REF!</v>
      </c>
      <c r="O260" s="25" t="e">
        <f t="shared" si="114"/>
        <v>#REF!</v>
      </c>
      <c r="P260" s="25">
        <f t="shared" si="104"/>
        <v>5778.5</v>
      </c>
      <c r="Q260" s="25" t="e">
        <f t="shared" si="110"/>
        <v>#REF!</v>
      </c>
      <c r="R260" s="25" t="e">
        <f t="shared" si="111"/>
        <v>#REF!</v>
      </c>
      <c r="S260" s="25" t="e">
        <f>((#REF!-B260)/B260)*100</f>
        <v>#REF!</v>
      </c>
      <c r="T260" s="16">
        <v>53113</v>
      </c>
    </row>
    <row r="261" spans="1:20" ht="15" customHeight="1" x14ac:dyDescent="0.2">
      <c r="A261" s="7">
        <v>12</v>
      </c>
      <c r="B261" s="7">
        <v>38760</v>
      </c>
      <c r="C261" s="8">
        <v>600</v>
      </c>
      <c r="D261" s="7">
        <v>5000</v>
      </c>
      <c r="E261" s="7">
        <f t="shared" si="105"/>
        <v>43760</v>
      </c>
      <c r="F261" s="7">
        <f t="shared" si="115"/>
        <v>65750</v>
      </c>
      <c r="G261" s="7">
        <f t="shared" si="106"/>
        <v>21990</v>
      </c>
      <c r="H261" s="7">
        <f t="shared" si="107"/>
        <v>16990</v>
      </c>
      <c r="I261" s="25">
        <f t="shared" si="108"/>
        <v>5097</v>
      </c>
      <c r="J261" s="25" t="e">
        <f>#REF!-E261</f>
        <v>#REF!</v>
      </c>
      <c r="K261" s="25" t="e">
        <f>#REF!+1080</f>
        <v>#REF!</v>
      </c>
      <c r="L261" s="25">
        <f t="shared" si="103"/>
        <v>5946.5</v>
      </c>
      <c r="M261" s="25" t="e">
        <f>#REF!+L261</f>
        <v>#REF!</v>
      </c>
      <c r="N261" s="25" t="e">
        <f t="shared" si="109"/>
        <v>#REF!</v>
      </c>
      <c r="O261" s="25" t="e">
        <f t="shared" si="114"/>
        <v>#REF!</v>
      </c>
      <c r="P261" s="25">
        <f t="shared" si="104"/>
        <v>5946.5</v>
      </c>
      <c r="Q261" s="25" t="e">
        <f t="shared" si="110"/>
        <v>#REF!</v>
      </c>
      <c r="R261" s="25" t="e">
        <f t="shared" si="111"/>
        <v>#REF!</v>
      </c>
      <c r="S261" s="25" t="e">
        <f>((#REF!-B261)/B261)*100</f>
        <v>#REF!</v>
      </c>
      <c r="T261" s="16">
        <v>53857</v>
      </c>
    </row>
    <row r="262" spans="1:20" ht="15" customHeight="1" x14ac:dyDescent="0.2">
      <c r="A262" s="7">
        <v>13</v>
      </c>
      <c r="B262" s="7">
        <v>39360</v>
      </c>
      <c r="C262" s="8">
        <v>600</v>
      </c>
      <c r="D262" s="7">
        <v>5000</v>
      </c>
      <c r="E262" s="7">
        <f t="shared" si="105"/>
        <v>44360</v>
      </c>
      <c r="F262" s="7">
        <f t="shared" si="115"/>
        <v>66830</v>
      </c>
      <c r="G262" s="7">
        <f t="shared" si="106"/>
        <v>22470</v>
      </c>
      <c r="H262" s="7">
        <f t="shared" si="107"/>
        <v>17470</v>
      </c>
      <c r="I262" s="25">
        <f t="shared" si="108"/>
        <v>5241</v>
      </c>
      <c r="J262" s="25" t="e">
        <f>#REF!-E262</f>
        <v>#REF!</v>
      </c>
      <c r="K262" s="25" t="e">
        <f>#REF!+1080</f>
        <v>#REF!</v>
      </c>
      <c r="L262" s="25">
        <f t="shared" si="103"/>
        <v>6114.5</v>
      </c>
      <c r="M262" s="25" t="e">
        <f>#REF!+L262</f>
        <v>#REF!</v>
      </c>
      <c r="N262" s="25" t="e">
        <f t="shared" si="109"/>
        <v>#REF!</v>
      </c>
      <c r="O262" s="25" t="e">
        <f t="shared" si="114"/>
        <v>#REF!</v>
      </c>
      <c r="P262" s="25">
        <f t="shared" si="104"/>
        <v>6114.5</v>
      </c>
      <c r="Q262" s="25" t="e">
        <f t="shared" si="110"/>
        <v>#REF!</v>
      </c>
      <c r="R262" s="25" t="e">
        <f t="shared" si="111"/>
        <v>#REF!</v>
      </c>
      <c r="S262" s="25" t="e">
        <f>((#REF!-B262)/B262)*100</f>
        <v>#REF!</v>
      </c>
      <c r="T262" s="16">
        <v>54601</v>
      </c>
    </row>
    <row r="263" spans="1:20" ht="15" customHeight="1" x14ac:dyDescent="0.2">
      <c r="A263" s="7">
        <v>14</v>
      </c>
      <c r="B263" s="7">
        <v>39960</v>
      </c>
      <c r="C263" s="8">
        <v>600</v>
      </c>
      <c r="D263" s="7">
        <v>5000</v>
      </c>
      <c r="E263" s="7">
        <f t="shared" si="105"/>
        <v>44960</v>
      </c>
      <c r="F263" s="7">
        <f t="shared" si="115"/>
        <v>67910</v>
      </c>
      <c r="G263" s="7">
        <f t="shared" si="106"/>
        <v>22950</v>
      </c>
      <c r="H263" s="7">
        <f t="shared" si="107"/>
        <v>17950</v>
      </c>
      <c r="I263" s="25">
        <f t="shared" si="108"/>
        <v>5385</v>
      </c>
      <c r="J263" s="25" t="e">
        <f>#REF!-E263</f>
        <v>#REF!</v>
      </c>
      <c r="K263" s="25" t="e">
        <f>#REF!+1080</f>
        <v>#REF!</v>
      </c>
      <c r="L263" s="25">
        <f t="shared" si="103"/>
        <v>6282.5</v>
      </c>
      <c r="M263" s="25" t="e">
        <f>#REF!+L263</f>
        <v>#REF!</v>
      </c>
      <c r="N263" s="25" t="e">
        <f>K263+L263</f>
        <v>#REF!</v>
      </c>
      <c r="O263" s="25" t="e">
        <f t="shared" si="114"/>
        <v>#REF!</v>
      </c>
      <c r="P263" s="25">
        <f t="shared" si="104"/>
        <v>6282.5</v>
      </c>
      <c r="Q263" s="25" t="e">
        <f t="shared" si="110"/>
        <v>#REF!</v>
      </c>
      <c r="R263" s="25" t="e">
        <f t="shared" si="111"/>
        <v>#REF!</v>
      </c>
      <c r="S263" s="25" t="e">
        <f>((#REF!-B263)/B263)*100</f>
        <v>#REF!</v>
      </c>
      <c r="T263" s="16">
        <v>55345</v>
      </c>
    </row>
    <row r="264" spans="1:20" ht="15" customHeight="1" x14ac:dyDescent="0.2">
      <c r="A264" s="7">
        <v>15</v>
      </c>
      <c r="B264" s="7">
        <v>40560</v>
      </c>
      <c r="C264" s="8">
        <v>600</v>
      </c>
      <c r="D264" s="7">
        <v>5000</v>
      </c>
      <c r="E264" s="7">
        <f t="shared" si="105"/>
        <v>45560</v>
      </c>
      <c r="F264" s="7">
        <f t="shared" si="115"/>
        <v>68990</v>
      </c>
      <c r="G264" s="7">
        <f t="shared" si="106"/>
        <v>23430</v>
      </c>
      <c r="H264" s="7">
        <f t="shared" si="107"/>
        <v>18430</v>
      </c>
      <c r="I264" s="25">
        <f t="shared" si="108"/>
        <v>5529</v>
      </c>
      <c r="J264" s="25" t="e">
        <f>#REF!-E264</f>
        <v>#REF!</v>
      </c>
      <c r="K264" s="25" t="e">
        <f>#REF!+1080</f>
        <v>#REF!</v>
      </c>
      <c r="L264" s="25">
        <f t="shared" si="103"/>
        <v>6450.5</v>
      </c>
      <c r="M264" s="25" t="e">
        <f>#REF!+L264</f>
        <v>#REF!</v>
      </c>
      <c r="N264" s="25" t="e">
        <f t="shared" si="109"/>
        <v>#REF!</v>
      </c>
      <c r="O264" s="25" t="e">
        <f t="shared" si="114"/>
        <v>#REF!</v>
      </c>
      <c r="P264" s="25">
        <f t="shared" si="104"/>
        <v>6450.5</v>
      </c>
      <c r="Q264" s="25" t="e">
        <f t="shared" si="110"/>
        <v>#REF!</v>
      </c>
      <c r="R264" s="25" t="e">
        <f t="shared" si="111"/>
        <v>#REF!</v>
      </c>
      <c r="S264" s="25" t="e">
        <f>((#REF!-B264)/B264)*100</f>
        <v>#REF!</v>
      </c>
      <c r="T264" s="16">
        <v>56089</v>
      </c>
    </row>
    <row r="265" spans="1:20" ht="15" customHeight="1" x14ac:dyDescent="0.2">
      <c r="A265" s="7">
        <v>16</v>
      </c>
      <c r="B265" s="7">
        <v>41160</v>
      </c>
      <c r="C265" s="8">
        <v>600</v>
      </c>
      <c r="D265" s="7">
        <v>5000</v>
      </c>
      <c r="E265" s="7">
        <f t="shared" si="105"/>
        <v>46160</v>
      </c>
      <c r="F265" s="7">
        <f t="shared" si="115"/>
        <v>70070</v>
      </c>
      <c r="G265" s="7">
        <f t="shared" si="106"/>
        <v>23910</v>
      </c>
      <c r="H265" s="7">
        <f t="shared" si="107"/>
        <v>18910</v>
      </c>
      <c r="I265" s="25">
        <f t="shared" si="108"/>
        <v>5673</v>
      </c>
      <c r="J265" s="25" t="e">
        <f>#REF!-E265</f>
        <v>#REF!</v>
      </c>
      <c r="K265" s="25" t="e">
        <f>#REF!+1080</f>
        <v>#REF!</v>
      </c>
      <c r="L265" s="25">
        <f t="shared" si="103"/>
        <v>6618.5</v>
      </c>
      <c r="M265" s="25" t="e">
        <f>#REF!+L265</f>
        <v>#REF!</v>
      </c>
      <c r="N265" s="25" t="e">
        <f t="shared" si="109"/>
        <v>#REF!</v>
      </c>
      <c r="O265" s="25" t="e">
        <f t="shared" si="114"/>
        <v>#REF!</v>
      </c>
      <c r="P265" s="25">
        <f t="shared" si="104"/>
        <v>6618.5</v>
      </c>
      <c r="Q265" s="25" t="e">
        <f t="shared" si="110"/>
        <v>#REF!</v>
      </c>
      <c r="R265" s="25" t="e">
        <f t="shared" si="111"/>
        <v>#REF!</v>
      </c>
      <c r="S265" s="25" t="e">
        <f>((#REF!-B265)/B265)*100</f>
        <v>#REF!</v>
      </c>
      <c r="T265" s="16">
        <v>56833</v>
      </c>
    </row>
    <row r="266" spans="1:20" ht="15" customHeight="1" x14ac:dyDescent="0.2">
      <c r="A266" s="7">
        <v>17</v>
      </c>
      <c r="B266" s="7">
        <v>41760</v>
      </c>
      <c r="C266" s="8">
        <v>600</v>
      </c>
      <c r="D266" s="7">
        <v>5000</v>
      </c>
      <c r="E266" s="7">
        <f t="shared" si="105"/>
        <v>46760</v>
      </c>
      <c r="F266" s="7">
        <f t="shared" si="115"/>
        <v>71150</v>
      </c>
      <c r="G266" s="7">
        <f t="shared" si="106"/>
        <v>24390</v>
      </c>
      <c r="H266" s="7">
        <f t="shared" si="107"/>
        <v>19390</v>
      </c>
      <c r="I266" s="25">
        <f t="shared" si="108"/>
        <v>5817</v>
      </c>
      <c r="J266" s="25" t="e">
        <f>#REF!-E266</f>
        <v>#REF!</v>
      </c>
      <c r="K266" s="25" t="e">
        <f>#REF!+1080</f>
        <v>#REF!</v>
      </c>
      <c r="L266" s="25">
        <f t="shared" si="103"/>
        <v>6786.5</v>
      </c>
      <c r="M266" s="25" t="e">
        <f>#REF!+L266</f>
        <v>#REF!</v>
      </c>
      <c r="N266" s="25" t="e">
        <f t="shared" si="109"/>
        <v>#REF!</v>
      </c>
      <c r="O266" s="25" t="e">
        <f t="shared" si="114"/>
        <v>#REF!</v>
      </c>
      <c r="P266" s="25">
        <f t="shared" si="104"/>
        <v>6786.5</v>
      </c>
      <c r="Q266" s="25" t="e">
        <f t="shared" si="110"/>
        <v>#REF!</v>
      </c>
      <c r="R266" s="25" t="e">
        <f t="shared" si="111"/>
        <v>#REF!</v>
      </c>
      <c r="S266" s="25" t="e">
        <f>((#REF!-B266)/B266)*100</f>
        <v>#REF!</v>
      </c>
      <c r="T266" s="16">
        <v>57577</v>
      </c>
    </row>
    <row r="267" spans="1:20" ht="15" customHeight="1" x14ac:dyDescent="0.2">
      <c r="A267" s="7">
        <v>18</v>
      </c>
      <c r="B267" s="7">
        <v>42360</v>
      </c>
      <c r="C267" s="8">
        <v>600</v>
      </c>
      <c r="D267" s="7">
        <v>5000</v>
      </c>
      <c r="E267" s="7">
        <f t="shared" si="105"/>
        <v>47360</v>
      </c>
      <c r="F267" s="7">
        <f t="shared" si="115"/>
        <v>72230</v>
      </c>
      <c r="G267" s="7">
        <f t="shared" si="106"/>
        <v>24870</v>
      </c>
      <c r="H267" s="7">
        <f t="shared" si="107"/>
        <v>19870</v>
      </c>
      <c r="I267" s="25">
        <f t="shared" si="108"/>
        <v>5961</v>
      </c>
      <c r="J267" s="25" t="e">
        <f>#REF!-E267</f>
        <v>#REF!</v>
      </c>
      <c r="K267" s="25" t="e">
        <f>#REF!+1080</f>
        <v>#REF!</v>
      </c>
      <c r="L267" s="25">
        <f t="shared" si="103"/>
        <v>6954.5</v>
      </c>
      <c r="M267" s="25" t="e">
        <f>#REF!+L267</f>
        <v>#REF!</v>
      </c>
      <c r="N267" s="25" t="e">
        <f t="shared" si="109"/>
        <v>#REF!</v>
      </c>
      <c r="O267" s="25" t="e">
        <f t="shared" si="114"/>
        <v>#REF!</v>
      </c>
      <c r="P267" s="25">
        <f t="shared" si="104"/>
        <v>6954.5</v>
      </c>
      <c r="Q267" s="25" t="e">
        <f t="shared" si="110"/>
        <v>#REF!</v>
      </c>
      <c r="R267" s="25" t="e">
        <f t="shared" si="111"/>
        <v>#REF!</v>
      </c>
      <c r="S267" s="25" t="e">
        <f>((#REF!-B267)/B267)*100</f>
        <v>#REF!</v>
      </c>
      <c r="T267" s="16">
        <v>58321</v>
      </c>
    </row>
    <row r="268" spans="1:20" ht="15" customHeight="1" x14ac:dyDescent="0.2">
      <c r="A268" s="7">
        <v>19</v>
      </c>
      <c r="B268" s="7">
        <v>42960</v>
      </c>
      <c r="C268" s="8">
        <v>600</v>
      </c>
      <c r="D268" s="7">
        <v>5000</v>
      </c>
      <c r="E268" s="7">
        <f t="shared" si="105"/>
        <v>47960</v>
      </c>
      <c r="F268" s="7">
        <f t="shared" si="115"/>
        <v>73310</v>
      </c>
      <c r="G268" s="7">
        <f t="shared" si="106"/>
        <v>25350</v>
      </c>
      <c r="H268" s="7">
        <f t="shared" si="107"/>
        <v>20350</v>
      </c>
      <c r="I268" s="25">
        <f t="shared" si="108"/>
        <v>6105</v>
      </c>
      <c r="J268" s="25" t="e">
        <f>#REF!-E268</f>
        <v>#REF!</v>
      </c>
      <c r="K268" s="25" t="e">
        <f>#REF!+1080</f>
        <v>#REF!</v>
      </c>
      <c r="L268" s="25">
        <f t="shared" si="103"/>
        <v>7122.5</v>
      </c>
      <c r="M268" s="25" t="e">
        <f>#REF!+L268</f>
        <v>#REF!</v>
      </c>
      <c r="N268" s="25" t="e">
        <f t="shared" si="109"/>
        <v>#REF!</v>
      </c>
      <c r="O268" s="25" t="e">
        <f t="shared" si="114"/>
        <v>#REF!</v>
      </c>
      <c r="P268" s="25">
        <f t="shared" si="104"/>
        <v>7122.5</v>
      </c>
      <c r="Q268" s="25" t="e">
        <f t="shared" si="110"/>
        <v>#REF!</v>
      </c>
      <c r="R268" s="25" t="e">
        <f t="shared" si="111"/>
        <v>#REF!</v>
      </c>
      <c r="S268" s="25" t="e">
        <f>((#REF!-B268)/B268)*100</f>
        <v>#REF!</v>
      </c>
      <c r="T268" s="16">
        <v>59065</v>
      </c>
    </row>
    <row r="269" spans="1:20" ht="15" customHeight="1" x14ac:dyDescent="0.2">
      <c r="A269" s="7">
        <v>20</v>
      </c>
      <c r="B269" s="7">
        <v>43560</v>
      </c>
      <c r="C269" s="8">
        <v>600</v>
      </c>
      <c r="D269" s="7">
        <v>5000</v>
      </c>
      <c r="E269" s="7">
        <f t="shared" si="105"/>
        <v>48560</v>
      </c>
      <c r="F269" s="7">
        <f t="shared" si="115"/>
        <v>74390</v>
      </c>
      <c r="G269" s="7">
        <f t="shared" si="106"/>
        <v>25830</v>
      </c>
      <c r="H269" s="7">
        <f t="shared" si="107"/>
        <v>20830</v>
      </c>
      <c r="I269" s="25">
        <f t="shared" si="108"/>
        <v>6249</v>
      </c>
      <c r="J269" s="25" t="e">
        <f>#REF!-E269</f>
        <v>#REF!</v>
      </c>
      <c r="K269" s="25" t="e">
        <f>#REF!+1080</f>
        <v>#REF!</v>
      </c>
      <c r="L269" s="25">
        <f t="shared" si="103"/>
        <v>7290.4999999999991</v>
      </c>
      <c r="M269" s="25" t="e">
        <f>#REF!+L269</f>
        <v>#REF!</v>
      </c>
      <c r="N269" s="25" t="e">
        <f t="shared" si="109"/>
        <v>#REF!</v>
      </c>
      <c r="O269" s="25" t="e">
        <f t="shared" si="114"/>
        <v>#REF!</v>
      </c>
      <c r="P269" s="25">
        <f t="shared" si="104"/>
        <v>7290.4999999999991</v>
      </c>
      <c r="Q269" s="25" t="e">
        <f t="shared" si="110"/>
        <v>#REF!</v>
      </c>
      <c r="R269" s="25" t="e">
        <f t="shared" si="111"/>
        <v>#REF!</v>
      </c>
      <c r="S269" s="25" t="e">
        <f>((#REF!-B269)/B269)*100</f>
        <v>#REF!</v>
      </c>
      <c r="T269" s="16">
        <v>59809</v>
      </c>
    </row>
    <row r="270" spans="1:20" ht="15" customHeight="1" x14ac:dyDescent="0.2">
      <c r="A270" s="7">
        <v>21</v>
      </c>
      <c r="B270" s="7">
        <v>44160</v>
      </c>
      <c r="C270" s="8">
        <v>600</v>
      </c>
      <c r="D270" s="7">
        <v>5000</v>
      </c>
      <c r="E270" s="7">
        <f>B270+D270</f>
        <v>49160</v>
      </c>
      <c r="F270" s="7">
        <f t="shared" si="115"/>
        <v>75470</v>
      </c>
      <c r="G270" s="7">
        <f t="shared" si="106"/>
        <v>26310</v>
      </c>
      <c r="H270" s="7">
        <f t="shared" si="107"/>
        <v>21310</v>
      </c>
      <c r="I270" s="25">
        <f t="shared" si="108"/>
        <v>6393</v>
      </c>
      <c r="J270" s="25" t="e">
        <f>#REF!-E270</f>
        <v>#REF!</v>
      </c>
      <c r="K270" s="25" t="e">
        <f>#REF!+1080</f>
        <v>#REF!</v>
      </c>
      <c r="L270" s="25">
        <f t="shared" si="103"/>
        <v>7458.4999999999991</v>
      </c>
      <c r="M270" s="25" t="e">
        <f>#REF!+L270</f>
        <v>#REF!</v>
      </c>
      <c r="N270" s="25" t="e">
        <f t="shared" si="109"/>
        <v>#REF!</v>
      </c>
      <c r="O270" s="25" t="e">
        <f t="shared" si="114"/>
        <v>#REF!</v>
      </c>
      <c r="P270" s="25">
        <f t="shared" si="104"/>
        <v>7458.4999999999991</v>
      </c>
      <c r="Q270" s="25" t="e">
        <f t="shared" si="110"/>
        <v>#REF!</v>
      </c>
      <c r="R270" s="25" t="e">
        <f>M270+P270</f>
        <v>#REF!</v>
      </c>
      <c r="S270" s="25" t="e">
        <f>((#REF!-B270)/B270)*100</f>
        <v>#REF!</v>
      </c>
      <c r="T270" s="16">
        <v>60553</v>
      </c>
    </row>
    <row r="271" spans="1:20" ht="15" customHeight="1" x14ac:dyDescent="0.2"/>
    <row r="272" spans="1:20" ht="15" customHeight="1" x14ac:dyDescent="0.2"/>
    <row r="273" spans="1:20" ht="15" customHeight="1" x14ac:dyDescent="0.2"/>
    <row r="274" spans="1:20" ht="15" customHeight="1" x14ac:dyDescent="0.2"/>
    <row r="275" spans="1:20" ht="15" customHeight="1" x14ac:dyDescent="0.2"/>
    <row r="276" spans="1:20" ht="15" customHeight="1" x14ac:dyDescent="0.2"/>
    <row r="277" spans="1:20" ht="15" customHeight="1" x14ac:dyDescent="0.2"/>
    <row r="278" spans="1:20" ht="15" customHeight="1" x14ac:dyDescent="0.2">
      <c r="A278" s="1" t="s">
        <v>27</v>
      </c>
      <c r="B278" s="2" t="s">
        <v>28</v>
      </c>
      <c r="D278" s="22" t="s">
        <v>77</v>
      </c>
      <c r="I278" s="21"/>
    </row>
    <row r="279" spans="1:20" ht="15" customHeight="1" x14ac:dyDescent="0.25">
      <c r="A279" s="4" t="s">
        <v>2</v>
      </c>
      <c r="B279" s="5" t="s">
        <v>3</v>
      </c>
      <c r="C279" s="6" t="s">
        <v>4</v>
      </c>
      <c r="D279" s="6" t="s">
        <v>54</v>
      </c>
      <c r="E279" s="23" t="s">
        <v>55</v>
      </c>
      <c r="F279" s="23" t="s">
        <v>56</v>
      </c>
      <c r="G279" s="23" t="s">
        <v>7</v>
      </c>
      <c r="H279" s="4" t="s">
        <v>57</v>
      </c>
      <c r="I279" s="23" t="s">
        <v>58</v>
      </c>
      <c r="J279" s="23" t="s">
        <v>59</v>
      </c>
      <c r="K279" s="26" t="s">
        <v>91</v>
      </c>
      <c r="L279" s="23" t="s">
        <v>61</v>
      </c>
      <c r="M279" s="23" t="s">
        <v>62</v>
      </c>
      <c r="N279" s="26" t="s">
        <v>92</v>
      </c>
      <c r="O279" s="26" t="s">
        <v>93</v>
      </c>
      <c r="P279" s="23" t="s">
        <v>63</v>
      </c>
      <c r="Q279" s="26" t="s">
        <v>94</v>
      </c>
      <c r="R279" s="23" t="s">
        <v>64</v>
      </c>
      <c r="S279" s="23" t="s">
        <v>65</v>
      </c>
      <c r="T279" s="24" t="s">
        <v>60</v>
      </c>
    </row>
    <row r="280" spans="1:20" ht="15" customHeight="1" x14ac:dyDescent="0.2">
      <c r="A280" s="7">
        <v>1</v>
      </c>
      <c r="B280" s="7">
        <v>30310</v>
      </c>
      <c r="C280" s="8">
        <v>300</v>
      </c>
      <c r="D280" s="7">
        <v>5000</v>
      </c>
      <c r="E280" s="7">
        <f>B280+D280</f>
        <v>35310</v>
      </c>
      <c r="F280" s="7">
        <v>50540</v>
      </c>
      <c r="G280" s="7">
        <f>F280-E280</f>
        <v>15230</v>
      </c>
      <c r="H280" s="7">
        <f>G280-5000</f>
        <v>10230</v>
      </c>
      <c r="I280" s="25">
        <f>H280*30%</f>
        <v>3069</v>
      </c>
      <c r="J280" s="25" t="e">
        <f>#REF!-E280</f>
        <v>#REF!</v>
      </c>
      <c r="K280" s="25" t="e">
        <f>#REF!+540</f>
        <v>#REF!</v>
      </c>
      <c r="L280" s="25">
        <f t="shared" ref="L280:L298" si="116">H280*35%</f>
        <v>3580.5</v>
      </c>
      <c r="M280" s="25" t="e">
        <f>#REF!+L280</f>
        <v>#REF!</v>
      </c>
      <c r="N280" s="25" t="e">
        <f>K280+L280</f>
        <v>#REF!</v>
      </c>
      <c r="O280" s="25" t="e">
        <f>N280+540</f>
        <v>#REF!</v>
      </c>
      <c r="P280" s="25">
        <f t="shared" ref="P280:P298" si="117">H280*35%</f>
        <v>3580.5</v>
      </c>
      <c r="Q280" s="25" t="e">
        <f>O280+P280</f>
        <v>#REF!</v>
      </c>
      <c r="R280" s="25" t="e">
        <f>M280+P280</f>
        <v>#REF!</v>
      </c>
      <c r="S280" s="25" t="e">
        <f>((#REF!-B280)/B280)*100</f>
        <v>#REF!</v>
      </c>
      <c r="T280" s="16">
        <v>43379</v>
      </c>
    </row>
    <row r="281" spans="1:20" ht="15" customHeight="1" x14ac:dyDescent="0.2">
      <c r="A281" s="7">
        <v>2</v>
      </c>
      <c r="B281" s="7">
        <v>30610</v>
      </c>
      <c r="C281" s="8">
        <v>300</v>
      </c>
      <c r="D281" s="7">
        <v>5000</v>
      </c>
      <c r="E281" s="7">
        <f t="shared" ref="E281:E298" si="118">B281+D281</f>
        <v>35610</v>
      </c>
      <c r="F281" s="7">
        <f>F280+540</f>
        <v>51080</v>
      </c>
      <c r="G281" s="7">
        <f t="shared" ref="G281:G298" si="119">F281-E281</f>
        <v>15470</v>
      </c>
      <c r="H281" s="7">
        <f t="shared" ref="H281:H298" si="120">G281-5000</f>
        <v>10470</v>
      </c>
      <c r="I281" s="25">
        <f t="shared" ref="I281:I298" si="121">H281*30%</f>
        <v>3141</v>
      </c>
      <c r="J281" s="25" t="e">
        <f>#REF!-E281</f>
        <v>#REF!</v>
      </c>
      <c r="K281" s="25" t="e">
        <f>#REF!+540</f>
        <v>#REF!</v>
      </c>
      <c r="L281" s="25">
        <f t="shared" si="116"/>
        <v>3664.4999999999995</v>
      </c>
      <c r="M281" s="25" t="e">
        <f>#REF!+L281</f>
        <v>#REF!</v>
      </c>
      <c r="N281" s="25" t="e">
        <f t="shared" ref="N281:N294" si="122">K281+L281</f>
        <v>#REF!</v>
      </c>
      <c r="O281" s="25" t="e">
        <f t="shared" ref="O281:O298" si="123">N281+540</f>
        <v>#REF!</v>
      </c>
      <c r="P281" s="25">
        <f t="shared" si="117"/>
        <v>3664.4999999999995</v>
      </c>
      <c r="Q281" s="25" t="e">
        <f t="shared" ref="Q281:Q298" si="124">O281+P281</f>
        <v>#REF!</v>
      </c>
      <c r="R281" s="25" t="e">
        <f t="shared" ref="R281:R298" si="125">M281+P281</f>
        <v>#REF!</v>
      </c>
      <c r="S281" s="25" t="e">
        <f>((#REF!-B281)/B281)*100</f>
        <v>#REF!</v>
      </c>
      <c r="T281" s="16">
        <v>43751</v>
      </c>
    </row>
    <row r="282" spans="1:20" ht="15" customHeight="1" x14ac:dyDescent="0.2">
      <c r="A282" s="7">
        <v>3</v>
      </c>
      <c r="B282" s="7">
        <v>30910</v>
      </c>
      <c r="C282" s="8">
        <v>300</v>
      </c>
      <c r="D282" s="7">
        <v>5000</v>
      </c>
      <c r="E282" s="7">
        <f t="shared" si="118"/>
        <v>35910</v>
      </c>
      <c r="F282" s="7">
        <f t="shared" ref="F282:F297" si="126">F281+540</f>
        <v>51620</v>
      </c>
      <c r="G282" s="7">
        <f t="shared" si="119"/>
        <v>15710</v>
      </c>
      <c r="H282" s="7">
        <f t="shared" si="120"/>
        <v>10710</v>
      </c>
      <c r="I282" s="25">
        <f t="shared" si="121"/>
        <v>3213</v>
      </c>
      <c r="J282" s="25" t="e">
        <f>#REF!-E282</f>
        <v>#REF!</v>
      </c>
      <c r="K282" s="25" t="e">
        <f>#REF!+540</f>
        <v>#REF!</v>
      </c>
      <c r="L282" s="25">
        <f t="shared" si="116"/>
        <v>3748.4999999999995</v>
      </c>
      <c r="M282" s="25" t="e">
        <f>#REF!+L282</f>
        <v>#REF!</v>
      </c>
      <c r="N282" s="25" t="e">
        <f t="shared" si="122"/>
        <v>#REF!</v>
      </c>
      <c r="O282" s="25" t="e">
        <f t="shared" si="123"/>
        <v>#REF!</v>
      </c>
      <c r="P282" s="25">
        <f t="shared" si="117"/>
        <v>3748.4999999999995</v>
      </c>
      <c r="Q282" s="25" t="e">
        <f t="shared" si="124"/>
        <v>#REF!</v>
      </c>
      <c r="R282" s="25" t="e">
        <f t="shared" si="125"/>
        <v>#REF!</v>
      </c>
      <c r="S282" s="25" t="e">
        <f>((#REF!-B282)/B282)*100</f>
        <v>#REF!</v>
      </c>
      <c r="T282" s="16">
        <v>44123</v>
      </c>
    </row>
    <row r="283" spans="1:20" ht="15" customHeight="1" x14ac:dyDescent="0.2">
      <c r="A283" s="7">
        <v>4</v>
      </c>
      <c r="B283" s="7">
        <v>31210</v>
      </c>
      <c r="C283" s="8">
        <v>300</v>
      </c>
      <c r="D283" s="7">
        <v>5000</v>
      </c>
      <c r="E283" s="7">
        <f t="shared" si="118"/>
        <v>36210</v>
      </c>
      <c r="F283" s="7">
        <f t="shared" si="126"/>
        <v>52160</v>
      </c>
      <c r="G283" s="7">
        <f t="shared" si="119"/>
        <v>15950</v>
      </c>
      <c r="H283" s="7">
        <f t="shared" si="120"/>
        <v>10950</v>
      </c>
      <c r="I283" s="25">
        <f t="shared" si="121"/>
        <v>3285</v>
      </c>
      <c r="J283" s="25" t="e">
        <f>#REF!-E283</f>
        <v>#REF!</v>
      </c>
      <c r="K283" s="25" t="e">
        <f>#REF!+540</f>
        <v>#REF!</v>
      </c>
      <c r="L283" s="25">
        <f t="shared" si="116"/>
        <v>3832.4999999999995</v>
      </c>
      <c r="M283" s="25" t="e">
        <f>#REF!+L283</f>
        <v>#REF!</v>
      </c>
      <c r="N283" s="25" t="e">
        <f t="shared" si="122"/>
        <v>#REF!</v>
      </c>
      <c r="O283" s="25" t="e">
        <f t="shared" si="123"/>
        <v>#REF!</v>
      </c>
      <c r="P283" s="25">
        <f t="shared" si="117"/>
        <v>3832.4999999999995</v>
      </c>
      <c r="Q283" s="25" t="e">
        <f t="shared" si="124"/>
        <v>#REF!</v>
      </c>
      <c r="R283" s="25" t="e">
        <f t="shared" si="125"/>
        <v>#REF!</v>
      </c>
      <c r="S283" s="25" t="e">
        <f>((#REF!-B283)/B283)*100</f>
        <v>#REF!</v>
      </c>
      <c r="T283" s="16">
        <v>44495</v>
      </c>
    </row>
    <row r="284" spans="1:20" ht="15" customHeight="1" x14ac:dyDescent="0.2">
      <c r="A284" s="7">
        <v>5</v>
      </c>
      <c r="B284" s="7">
        <v>31510</v>
      </c>
      <c r="C284" s="8">
        <v>300</v>
      </c>
      <c r="D284" s="7">
        <v>5000</v>
      </c>
      <c r="E284" s="7">
        <f t="shared" si="118"/>
        <v>36510</v>
      </c>
      <c r="F284" s="7">
        <f t="shared" si="126"/>
        <v>52700</v>
      </c>
      <c r="G284" s="7">
        <f t="shared" si="119"/>
        <v>16190</v>
      </c>
      <c r="H284" s="7">
        <f t="shared" si="120"/>
        <v>11190</v>
      </c>
      <c r="I284" s="25">
        <f t="shared" si="121"/>
        <v>3357</v>
      </c>
      <c r="J284" s="25" t="e">
        <f>#REF!-E284</f>
        <v>#REF!</v>
      </c>
      <c r="K284" s="25" t="e">
        <f>#REF!+540</f>
        <v>#REF!</v>
      </c>
      <c r="L284" s="25">
        <f t="shared" si="116"/>
        <v>3916.4999999999995</v>
      </c>
      <c r="M284" s="25" t="e">
        <f>#REF!+L284</f>
        <v>#REF!</v>
      </c>
      <c r="N284" s="25" t="e">
        <f t="shared" si="122"/>
        <v>#REF!</v>
      </c>
      <c r="O284" s="25" t="e">
        <f t="shared" si="123"/>
        <v>#REF!</v>
      </c>
      <c r="P284" s="25">
        <f t="shared" si="117"/>
        <v>3916.4999999999995</v>
      </c>
      <c r="Q284" s="25" t="e">
        <f t="shared" si="124"/>
        <v>#REF!</v>
      </c>
      <c r="R284" s="25" t="e">
        <f t="shared" si="125"/>
        <v>#REF!</v>
      </c>
      <c r="S284" s="25" t="e">
        <f>((#REF!-B284)/B284)*100</f>
        <v>#REF!</v>
      </c>
      <c r="T284" s="16">
        <v>44867</v>
      </c>
    </row>
    <row r="285" spans="1:20" ht="15" customHeight="1" x14ac:dyDescent="0.2">
      <c r="A285" s="7">
        <v>6</v>
      </c>
      <c r="B285" s="7">
        <v>31810</v>
      </c>
      <c r="C285" s="8">
        <v>300</v>
      </c>
      <c r="D285" s="7">
        <v>5000</v>
      </c>
      <c r="E285" s="7">
        <f t="shared" si="118"/>
        <v>36810</v>
      </c>
      <c r="F285" s="7">
        <f t="shared" si="126"/>
        <v>53240</v>
      </c>
      <c r="G285" s="7">
        <f t="shared" si="119"/>
        <v>16430</v>
      </c>
      <c r="H285" s="7">
        <f t="shared" si="120"/>
        <v>11430</v>
      </c>
      <c r="I285" s="25">
        <f t="shared" si="121"/>
        <v>3429</v>
      </c>
      <c r="J285" s="25" t="e">
        <f>#REF!-E285</f>
        <v>#REF!</v>
      </c>
      <c r="K285" s="25" t="e">
        <f>#REF!+540</f>
        <v>#REF!</v>
      </c>
      <c r="L285" s="25">
        <f t="shared" si="116"/>
        <v>4000.4999999999995</v>
      </c>
      <c r="M285" s="25" t="e">
        <f>#REF!+L285</f>
        <v>#REF!</v>
      </c>
      <c r="N285" s="25" t="e">
        <f t="shared" si="122"/>
        <v>#REF!</v>
      </c>
      <c r="O285" s="25" t="e">
        <f t="shared" si="123"/>
        <v>#REF!</v>
      </c>
      <c r="P285" s="25">
        <f t="shared" si="117"/>
        <v>4000.4999999999995</v>
      </c>
      <c r="Q285" s="25" t="e">
        <f t="shared" si="124"/>
        <v>#REF!</v>
      </c>
      <c r="R285" s="25" t="e">
        <f t="shared" si="125"/>
        <v>#REF!</v>
      </c>
      <c r="S285" s="25" t="e">
        <f>((#REF!-B285)/B285)*100</f>
        <v>#REF!</v>
      </c>
      <c r="T285" s="16">
        <v>45239</v>
      </c>
    </row>
    <row r="286" spans="1:20" ht="15" customHeight="1" x14ac:dyDescent="0.2">
      <c r="A286" s="7">
        <v>7</v>
      </c>
      <c r="B286" s="7">
        <v>32110</v>
      </c>
      <c r="C286" s="8">
        <v>300</v>
      </c>
      <c r="D286" s="7">
        <v>5000</v>
      </c>
      <c r="E286" s="7">
        <f t="shared" si="118"/>
        <v>37110</v>
      </c>
      <c r="F286" s="7">
        <f t="shared" si="126"/>
        <v>53780</v>
      </c>
      <c r="G286" s="7">
        <f t="shared" si="119"/>
        <v>16670</v>
      </c>
      <c r="H286" s="7">
        <f t="shared" si="120"/>
        <v>11670</v>
      </c>
      <c r="I286" s="25">
        <f t="shared" si="121"/>
        <v>3501</v>
      </c>
      <c r="J286" s="25" t="e">
        <f>#REF!-E286</f>
        <v>#REF!</v>
      </c>
      <c r="K286" s="25" t="e">
        <f>#REF!+540</f>
        <v>#REF!</v>
      </c>
      <c r="L286" s="25">
        <f t="shared" si="116"/>
        <v>4084.4999999999995</v>
      </c>
      <c r="M286" s="25" t="e">
        <f>#REF!+L286</f>
        <v>#REF!</v>
      </c>
      <c r="N286" s="25" t="e">
        <f t="shared" si="122"/>
        <v>#REF!</v>
      </c>
      <c r="O286" s="25" t="e">
        <f t="shared" si="123"/>
        <v>#REF!</v>
      </c>
      <c r="P286" s="25">
        <f t="shared" si="117"/>
        <v>4084.4999999999995</v>
      </c>
      <c r="Q286" s="25" t="e">
        <f t="shared" si="124"/>
        <v>#REF!</v>
      </c>
      <c r="R286" s="25" t="e">
        <f t="shared" si="125"/>
        <v>#REF!</v>
      </c>
      <c r="S286" s="25" t="e">
        <f>((#REF!-B286)/B286)*100</f>
        <v>#REF!</v>
      </c>
      <c r="T286" s="16">
        <v>45611</v>
      </c>
    </row>
    <row r="287" spans="1:20" ht="15" customHeight="1" x14ac:dyDescent="0.2">
      <c r="A287" s="7">
        <v>8</v>
      </c>
      <c r="B287" s="7">
        <v>32410</v>
      </c>
      <c r="C287" s="8">
        <v>300</v>
      </c>
      <c r="D287" s="7">
        <v>5000</v>
      </c>
      <c r="E287" s="7">
        <f t="shared" si="118"/>
        <v>37410</v>
      </c>
      <c r="F287" s="7">
        <f t="shared" si="126"/>
        <v>54320</v>
      </c>
      <c r="G287" s="7">
        <f t="shared" si="119"/>
        <v>16910</v>
      </c>
      <c r="H287" s="7">
        <f t="shared" si="120"/>
        <v>11910</v>
      </c>
      <c r="I287" s="25">
        <f t="shared" si="121"/>
        <v>3573</v>
      </c>
      <c r="J287" s="25" t="e">
        <f>#REF!-E287</f>
        <v>#REF!</v>
      </c>
      <c r="K287" s="25" t="e">
        <f>#REF!+540</f>
        <v>#REF!</v>
      </c>
      <c r="L287" s="25">
        <f t="shared" si="116"/>
        <v>4168.5</v>
      </c>
      <c r="M287" s="25" t="e">
        <f>#REF!+L287</f>
        <v>#REF!</v>
      </c>
      <c r="N287" s="25" t="e">
        <f t="shared" si="122"/>
        <v>#REF!</v>
      </c>
      <c r="O287" s="25" t="e">
        <f t="shared" si="123"/>
        <v>#REF!</v>
      </c>
      <c r="P287" s="25">
        <f t="shared" si="117"/>
        <v>4168.5</v>
      </c>
      <c r="Q287" s="25" t="e">
        <f t="shared" si="124"/>
        <v>#REF!</v>
      </c>
      <c r="R287" s="25" t="e">
        <f t="shared" si="125"/>
        <v>#REF!</v>
      </c>
      <c r="S287" s="25" t="e">
        <f>((#REF!-B287)/B287)*100</f>
        <v>#REF!</v>
      </c>
      <c r="T287" s="16">
        <v>45983</v>
      </c>
    </row>
    <row r="288" spans="1:20" ht="15" customHeight="1" x14ac:dyDescent="0.2">
      <c r="A288" s="7">
        <v>9</v>
      </c>
      <c r="B288" s="7">
        <v>32710</v>
      </c>
      <c r="C288" s="8">
        <v>300</v>
      </c>
      <c r="D288" s="7">
        <v>5000</v>
      </c>
      <c r="E288" s="7">
        <f t="shared" si="118"/>
        <v>37710</v>
      </c>
      <c r="F288" s="7">
        <f t="shared" si="126"/>
        <v>54860</v>
      </c>
      <c r="G288" s="7">
        <f t="shared" si="119"/>
        <v>17150</v>
      </c>
      <c r="H288" s="7">
        <f t="shared" si="120"/>
        <v>12150</v>
      </c>
      <c r="I288" s="25">
        <f t="shared" si="121"/>
        <v>3645</v>
      </c>
      <c r="J288" s="25" t="e">
        <f>#REF!-E288</f>
        <v>#REF!</v>
      </c>
      <c r="K288" s="25" t="e">
        <f>#REF!+540</f>
        <v>#REF!</v>
      </c>
      <c r="L288" s="25">
        <f t="shared" si="116"/>
        <v>4252.5</v>
      </c>
      <c r="M288" s="25" t="e">
        <f>#REF!+L288</f>
        <v>#REF!</v>
      </c>
      <c r="N288" s="25" t="e">
        <f t="shared" si="122"/>
        <v>#REF!</v>
      </c>
      <c r="O288" s="25" t="e">
        <f t="shared" si="123"/>
        <v>#REF!</v>
      </c>
      <c r="P288" s="25">
        <f t="shared" si="117"/>
        <v>4252.5</v>
      </c>
      <c r="Q288" s="25" t="e">
        <f t="shared" si="124"/>
        <v>#REF!</v>
      </c>
      <c r="R288" s="25" t="e">
        <f t="shared" si="125"/>
        <v>#REF!</v>
      </c>
      <c r="S288" s="25" t="e">
        <f>((#REF!-B288)/B288)*100</f>
        <v>#REF!</v>
      </c>
      <c r="T288" s="16">
        <v>46355</v>
      </c>
    </row>
    <row r="289" spans="1:20" ht="15" customHeight="1" x14ac:dyDescent="0.2">
      <c r="A289" s="7">
        <v>10</v>
      </c>
      <c r="B289" s="7">
        <v>33010</v>
      </c>
      <c r="C289" s="8">
        <v>300</v>
      </c>
      <c r="D289" s="7">
        <v>5000</v>
      </c>
      <c r="E289" s="7">
        <f t="shared" si="118"/>
        <v>38010</v>
      </c>
      <c r="F289" s="7">
        <f t="shared" si="126"/>
        <v>55400</v>
      </c>
      <c r="G289" s="7">
        <f t="shared" si="119"/>
        <v>17390</v>
      </c>
      <c r="H289" s="7">
        <f t="shared" si="120"/>
        <v>12390</v>
      </c>
      <c r="I289" s="25">
        <f t="shared" si="121"/>
        <v>3717</v>
      </c>
      <c r="J289" s="25" t="e">
        <f>#REF!-E289</f>
        <v>#REF!</v>
      </c>
      <c r="K289" s="25" t="e">
        <f>#REF!+540</f>
        <v>#REF!</v>
      </c>
      <c r="L289" s="25">
        <f t="shared" si="116"/>
        <v>4336.5</v>
      </c>
      <c r="M289" s="25" t="e">
        <f>#REF!+L289</f>
        <v>#REF!</v>
      </c>
      <c r="N289" s="25" t="e">
        <f t="shared" si="122"/>
        <v>#REF!</v>
      </c>
      <c r="O289" s="25" t="e">
        <f t="shared" si="123"/>
        <v>#REF!</v>
      </c>
      <c r="P289" s="25">
        <f t="shared" si="117"/>
        <v>4336.5</v>
      </c>
      <c r="Q289" s="25" t="e">
        <f t="shared" si="124"/>
        <v>#REF!</v>
      </c>
      <c r="R289" s="25" t="e">
        <f t="shared" si="125"/>
        <v>#REF!</v>
      </c>
      <c r="S289" s="25" t="e">
        <f>((#REF!-B289)/B289)*100</f>
        <v>#REF!</v>
      </c>
      <c r="T289" s="16">
        <v>46727</v>
      </c>
    </row>
    <row r="290" spans="1:20" ht="15" customHeight="1" x14ac:dyDescent="0.2">
      <c r="A290" s="7">
        <v>11</v>
      </c>
      <c r="B290" s="7">
        <v>33310</v>
      </c>
      <c r="C290" s="8">
        <v>300</v>
      </c>
      <c r="D290" s="7">
        <v>5000</v>
      </c>
      <c r="E290" s="7">
        <f t="shared" si="118"/>
        <v>38310</v>
      </c>
      <c r="F290" s="7">
        <f t="shared" si="126"/>
        <v>55940</v>
      </c>
      <c r="G290" s="7">
        <f t="shared" si="119"/>
        <v>17630</v>
      </c>
      <c r="H290" s="7">
        <f t="shared" si="120"/>
        <v>12630</v>
      </c>
      <c r="I290" s="25">
        <f t="shared" si="121"/>
        <v>3789</v>
      </c>
      <c r="J290" s="25" t="e">
        <f>#REF!-E290</f>
        <v>#REF!</v>
      </c>
      <c r="K290" s="25" t="e">
        <f>#REF!+540</f>
        <v>#REF!</v>
      </c>
      <c r="L290" s="25">
        <f t="shared" si="116"/>
        <v>4420.5</v>
      </c>
      <c r="M290" s="25" t="e">
        <f>#REF!+L290</f>
        <v>#REF!</v>
      </c>
      <c r="N290" s="25" t="e">
        <f t="shared" si="122"/>
        <v>#REF!</v>
      </c>
      <c r="O290" s="25" t="e">
        <f t="shared" si="123"/>
        <v>#REF!</v>
      </c>
      <c r="P290" s="25">
        <f t="shared" si="117"/>
        <v>4420.5</v>
      </c>
      <c r="Q290" s="25" t="e">
        <f>O290+P290</f>
        <v>#REF!</v>
      </c>
      <c r="R290" s="25" t="e">
        <f t="shared" si="125"/>
        <v>#REF!</v>
      </c>
      <c r="S290" s="25" t="e">
        <f>((#REF!-B290)/B290)*100</f>
        <v>#REF!</v>
      </c>
      <c r="T290" s="16">
        <v>47099</v>
      </c>
    </row>
    <row r="291" spans="1:20" ht="15" customHeight="1" x14ac:dyDescent="0.2">
      <c r="A291" s="7">
        <v>12</v>
      </c>
      <c r="B291" s="7">
        <v>33610</v>
      </c>
      <c r="C291" s="8">
        <v>300</v>
      </c>
      <c r="D291" s="7">
        <v>5000</v>
      </c>
      <c r="E291" s="7">
        <f t="shared" si="118"/>
        <v>38610</v>
      </c>
      <c r="F291" s="7">
        <f t="shared" si="126"/>
        <v>56480</v>
      </c>
      <c r="G291" s="7">
        <f t="shared" si="119"/>
        <v>17870</v>
      </c>
      <c r="H291" s="7">
        <f t="shared" si="120"/>
        <v>12870</v>
      </c>
      <c r="I291" s="25">
        <f t="shared" si="121"/>
        <v>3861</v>
      </c>
      <c r="J291" s="25" t="e">
        <f>#REF!-E291</f>
        <v>#REF!</v>
      </c>
      <c r="K291" s="25" t="e">
        <f>#REF!+540</f>
        <v>#REF!</v>
      </c>
      <c r="L291" s="25">
        <f t="shared" si="116"/>
        <v>4504.5</v>
      </c>
      <c r="M291" s="25" t="e">
        <f>#REF!+L291</f>
        <v>#REF!</v>
      </c>
      <c r="N291" s="25" t="e">
        <f t="shared" si="122"/>
        <v>#REF!</v>
      </c>
      <c r="O291" s="25" t="e">
        <f t="shared" si="123"/>
        <v>#REF!</v>
      </c>
      <c r="P291" s="25">
        <f t="shared" si="117"/>
        <v>4504.5</v>
      </c>
      <c r="Q291" s="25" t="e">
        <f t="shared" si="124"/>
        <v>#REF!</v>
      </c>
      <c r="R291" s="25" t="e">
        <f t="shared" si="125"/>
        <v>#REF!</v>
      </c>
      <c r="S291" s="25" t="e">
        <f>((#REF!-B291)/B291)*100</f>
        <v>#REF!</v>
      </c>
      <c r="T291" s="16">
        <v>47471</v>
      </c>
    </row>
    <row r="292" spans="1:20" ht="15" customHeight="1" x14ac:dyDescent="0.2">
      <c r="A292" s="7">
        <v>13</v>
      </c>
      <c r="B292" s="7">
        <v>33910</v>
      </c>
      <c r="C292" s="8">
        <v>300</v>
      </c>
      <c r="D292" s="7">
        <v>5000</v>
      </c>
      <c r="E292" s="7">
        <f t="shared" si="118"/>
        <v>38910</v>
      </c>
      <c r="F292" s="7">
        <f t="shared" si="126"/>
        <v>57020</v>
      </c>
      <c r="G292" s="7">
        <f t="shared" si="119"/>
        <v>18110</v>
      </c>
      <c r="H292" s="7">
        <f t="shared" si="120"/>
        <v>13110</v>
      </c>
      <c r="I292" s="25">
        <f t="shared" si="121"/>
        <v>3933</v>
      </c>
      <c r="J292" s="25" t="e">
        <f>#REF!-E292</f>
        <v>#REF!</v>
      </c>
      <c r="K292" s="25" t="e">
        <f>#REF!+540</f>
        <v>#REF!</v>
      </c>
      <c r="L292" s="25">
        <f t="shared" si="116"/>
        <v>4588.5</v>
      </c>
      <c r="M292" s="25" t="e">
        <f>#REF!+L292</f>
        <v>#REF!</v>
      </c>
      <c r="N292" s="25" t="e">
        <f t="shared" si="122"/>
        <v>#REF!</v>
      </c>
      <c r="O292" s="25" t="e">
        <f t="shared" si="123"/>
        <v>#REF!</v>
      </c>
      <c r="P292" s="25">
        <f t="shared" si="117"/>
        <v>4588.5</v>
      </c>
      <c r="Q292" s="25" t="e">
        <f t="shared" si="124"/>
        <v>#REF!</v>
      </c>
      <c r="R292" s="25" t="e">
        <f t="shared" si="125"/>
        <v>#REF!</v>
      </c>
      <c r="S292" s="25" t="e">
        <f>((#REF!-B292)/B292)*100</f>
        <v>#REF!</v>
      </c>
      <c r="T292" s="16">
        <v>47843</v>
      </c>
    </row>
    <row r="293" spans="1:20" ht="15" customHeight="1" x14ac:dyDescent="0.2">
      <c r="A293" s="7">
        <v>14</v>
      </c>
      <c r="B293" s="7">
        <v>34210</v>
      </c>
      <c r="C293" s="8">
        <v>300</v>
      </c>
      <c r="D293" s="7">
        <v>5000</v>
      </c>
      <c r="E293" s="7">
        <f t="shared" si="118"/>
        <v>39210</v>
      </c>
      <c r="F293" s="7">
        <f t="shared" si="126"/>
        <v>57560</v>
      </c>
      <c r="G293" s="7">
        <f t="shared" si="119"/>
        <v>18350</v>
      </c>
      <c r="H293" s="7">
        <f t="shared" si="120"/>
        <v>13350</v>
      </c>
      <c r="I293" s="25">
        <f t="shared" si="121"/>
        <v>4005</v>
      </c>
      <c r="J293" s="25" t="e">
        <f>#REF!-E293</f>
        <v>#REF!</v>
      </c>
      <c r="K293" s="25" t="e">
        <f>#REF!+540</f>
        <v>#REF!</v>
      </c>
      <c r="L293" s="25">
        <f t="shared" si="116"/>
        <v>4672.5</v>
      </c>
      <c r="M293" s="25" t="e">
        <f>#REF!+L293</f>
        <v>#REF!</v>
      </c>
      <c r="N293" s="25" t="e">
        <f t="shared" si="122"/>
        <v>#REF!</v>
      </c>
      <c r="O293" s="25" t="e">
        <f t="shared" si="123"/>
        <v>#REF!</v>
      </c>
      <c r="P293" s="25">
        <f t="shared" si="117"/>
        <v>4672.5</v>
      </c>
      <c r="Q293" s="25" t="e">
        <f t="shared" si="124"/>
        <v>#REF!</v>
      </c>
      <c r="R293" s="25" t="e">
        <f t="shared" si="125"/>
        <v>#REF!</v>
      </c>
      <c r="S293" s="25" t="e">
        <f>((#REF!-B293)/B293)*100</f>
        <v>#REF!</v>
      </c>
      <c r="T293" s="16">
        <v>48215</v>
      </c>
    </row>
    <row r="294" spans="1:20" ht="15" customHeight="1" x14ac:dyDescent="0.2">
      <c r="A294" s="7">
        <v>15</v>
      </c>
      <c r="B294" s="7">
        <v>34510</v>
      </c>
      <c r="C294" s="8">
        <v>300</v>
      </c>
      <c r="D294" s="7">
        <v>5000</v>
      </c>
      <c r="E294" s="7">
        <f t="shared" si="118"/>
        <v>39510</v>
      </c>
      <c r="F294" s="7">
        <f t="shared" si="126"/>
        <v>58100</v>
      </c>
      <c r="G294" s="7">
        <f t="shared" si="119"/>
        <v>18590</v>
      </c>
      <c r="H294" s="7">
        <f t="shared" si="120"/>
        <v>13590</v>
      </c>
      <c r="I294" s="25">
        <f t="shared" si="121"/>
        <v>4077</v>
      </c>
      <c r="J294" s="25" t="e">
        <f>#REF!-E294</f>
        <v>#REF!</v>
      </c>
      <c r="K294" s="25" t="e">
        <f>#REF!+540</f>
        <v>#REF!</v>
      </c>
      <c r="L294" s="25">
        <f t="shared" si="116"/>
        <v>4756.5</v>
      </c>
      <c r="M294" s="25" t="e">
        <f>#REF!+L294</f>
        <v>#REF!</v>
      </c>
      <c r="N294" s="25" t="e">
        <f t="shared" si="122"/>
        <v>#REF!</v>
      </c>
      <c r="O294" s="25" t="e">
        <f t="shared" si="123"/>
        <v>#REF!</v>
      </c>
      <c r="P294" s="25">
        <f t="shared" si="117"/>
        <v>4756.5</v>
      </c>
      <c r="Q294" s="25" t="e">
        <f t="shared" si="124"/>
        <v>#REF!</v>
      </c>
      <c r="R294" s="25" t="e">
        <f t="shared" si="125"/>
        <v>#REF!</v>
      </c>
      <c r="S294" s="25" t="e">
        <f>((#REF!-B294)/B294)*100</f>
        <v>#REF!</v>
      </c>
      <c r="T294" s="16">
        <v>48587</v>
      </c>
    </row>
    <row r="295" spans="1:20" ht="15" customHeight="1" x14ac:dyDescent="0.2">
      <c r="A295" s="7">
        <v>16</v>
      </c>
      <c r="B295" s="7">
        <v>34810</v>
      </c>
      <c r="C295" s="8">
        <v>300</v>
      </c>
      <c r="D295" s="7">
        <v>5000</v>
      </c>
      <c r="E295" s="7">
        <f t="shared" si="118"/>
        <v>39810</v>
      </c>
      <c r="F295" s="7">
        <f t="shared" si="126"/>
        <v>58640</v>
      </c>
      <c r="G295" s="7">
        <f t="shared" si="119"/>
        <v>18830</v>
      </c>
      <c r="H295" s="7">
        <f t="shared" si="120"/>
        <v>13830</v>
      </c>
      <c r="I295" s="25">
        <f t="shared" si="121"/>
        <v>4149</v>
      </c>
      <c r="J295" s="25" t="e">
        <f>#REF!-E295</f>
        <v>#REF!</v>
      </c>
      <c r="K295" s="25" t="e">
        <f>#REF!+540</f>
        <v>#REF!</v>
      </c>
      <c r="L295" s="25">
        <f t="shared" si="116"/>
        <v>4840.5</v>
      </c>
      <c r="M295" s="25" t="e">
        <f>#REF!+L295</f>
        <v>#REF!</v>
      </c>
      <c r="N295" s="25" t="e">
        <f>K295+L295</f>
        <v>#REF!</v>
      </c>
      <c r="O295" s="25" t="e">
        <f>N295+540</f>
        <v>#REF!</v>
      </c>
      <c r="P295" s="25">
        <f t="shared" si="117"/>
        <v>4840.5</v>
      </c>
      <c r="Q295" s="25" t="e">
        <f t="shared" si="124"/>
        <v>#REF!</v>
      </c>
      <c r="R295" s="25" t="e">
        <f t="shared" si="125"/>
        <v>#REF!</v>
      </c>
      <c r="S295" s="25" t="e">
        <f>((#REF!-B295)/B295)*100</f>
        <v>#REF!</v>
      </c>
      <c r="T295" s="16">
        <v>48959</v>
      </c>
    </row>
    <row r="296" spans="1:20" ht="15" customHeight="1" x14ac:dyDescent="0.2">
      <c r="A296" s="7">
        <v>17</v>
      </c>
      <c r="B296" s="7">
        <v>35110</v>
      </c>
      <c r="C296" s="8">
        <v>300</v>
      </c>
      <c r="D296" s="7">
        <v>5000</v>
      </c>
      <c r="E296" s="7">
        <f t="shared" si="118"/>
        <v>40110</v>
      </c>
      <c r="F296" s="7">
        <f t="shared" si="126"/>
        <v>59180</v>
      </c>
      <c r="G296" s="7">
        <f t="shared" si="119"/>
        <v>19070</v>
      </c>
      <c r="H296" s="7">
        <f t="shared" si="120"/>
        <v>14070</v>
      </c>
      <c r="I296" s="25">
        <f t="shared" si="121"/>
        <v>4221</v>
      </c>
      <c r="J296" s="25" t="e">
        <f>#REF!-E296</f>
        <v>#REF!</v>
      </c>
      <c r="K296" s="25" t="e">
        <f>#REF!+540</f>
        <v>#REF!</v>
      </c>
      <c r="L296" s="25">
        <f t="shared" si="116"/>
        <v>4924.5</v>
      </c>
      <c r="M296" s="25" t="e">
        <f>#REF!+L296</f>
        <v>#REF!</v>
      </c>
      <c r="N296" s="25" t="e">
        <f t="shared" ref="N296:N298" si="127">K296+L296</f>
        <v>#REF!</v>
      </c>
      <c r="O296" s="25" t="e">
        <f t="shared" si="123"/>
        <v>#REF!</v>
      </c>
      <c r="P296" s="25">
        <f t="shared" si="117"/>
        <v>4924.5</v>
      </c>
      <c r="Q296" s="25" t="e">
        <f>O296+P296</f>
        <v>#REF!</v>
      </c>
      <c r="R296" s="25" t="e">
        <f t="shared" si="125"/>
        <v>#REF!</v>
      </c>
      <c r="S296" s="25" t="e">
        <f>((#REF!-B296)/B296)*100</f>
        <v>#REF!</v>
      </c>
      <c r="T296" s="16">
        <v>49331</v>
      </c>
    </row>
    <row r="297" spans="1:20" ht="15" customHeight="1" x14ac:dyDescent="0.2">
      <c r="A297" s="7">
        <v>18</v>
      </c>
      <c r="B297" s="7">
        <v>35410</v>
      </c>
      <c r="C297" s="8">
        <v>300</v>
      </c>
      <c r="D297" s="7">
        <v>5000</v>
      </c>
      <c r="E297" s="7">
        <f t="shared" si="118"/>
        <v>40410</v>
      </c>
      <c r="F297" s="7">
        <f t="shared" si="126"/>
        <v>59720</v>
      </c>
      <c r="G297" s="7">
        <f t="shared" si="119"/>
        <v>19310</v>
      </c>
      <c r="H297" s="7">
        <f t="shared" si="120"/>
        <v>14310</v>
      </c>
      <c r="I297" s="25">
        <f t="shared" si="121"/>
        <v>4293</v>
      </c>
      <c r="J297" s="25" t="e">
        <f>#REF!-E297</f>
        <v>#REF!</v>
      </c>
      <c r="K297" s="25" t="e">
        <f>#REF!+540</f>
        <v>#REF!</v>
      </c>
      <c r="L297" s="25">
        <f t="shared" si="116"/>
        <v>5008.5</v>
      </c>
      <c r="M297" s="25" t="e">
        <f>#REF!+L297</f>
        <v>#REF!</v>
      </c>
      <c r="N297" s="25" t="e">
        <f t="shared" si="127"/>
        <v>#REF!</v>
      </c>
      <c r="O297" s="25" t="e">
        <f t="shared" si="123"/>
        <v>#REF!</v>
      </c>
      <c r="P297" s="25">
        <f t="shared" si="117"/>
        <v>5008.5</v>
      </c>
      <c r="Q297" s="25" t="e">
        <f t="shared" si="124"/>
        <v>#REF!</v>
      </c>
      <c r="R297" s="25" t="e">
        <f t="shared" si="125"/>
        <v>#REF!</v>
      </c>
      <c r="S297" s="25" t="e">
        <f>((#REF!-B297)/B297)*100</f>
        <v>#REF!</v>
      </c>
      <c r="T297" s="16">
        <v>49703</v>
      </c>
    </row>
    <row r="298" spans="1:20" ht="15" customHeight="1" x14ac:dyDescent="0.2">
      <c r="A298" s="7">
        <v>19</v>
      </c>
      <c r="B298" s="7">
        <v>35710</v>
      </c>
      <c r="C298" s="8">
        <v>300</v>
      </c>
      <c r="D298" s="7">
        <v>5000</v>
      </c>
      <c r="E298" s="7">
        <f t="shared" si="118"/>
        <v>40710</v>
      </c>
      <c r="F298" s="7">
        <f>F297+540</f>
        <v>60260</v>
      </c>
      <c r="G298" s="7">
        <f t="shared" si="119"/>
        <v>19550</v>
      </c>
      <c r="H298" s="7">
        <f t="shared" si="120"/>
        <v>14550</v>
      </c>
      <c r="I298" s="25">
        <f t="shared" si="121"/>
        <v>4365</v>
      </c>
      <c r="J298" s="25" t="e">
        <f>#REF!-E298</f>
        <v>#REF!</v>
      </c>
      <c r="K298" s="25" t="e">
        <f>#REF!+540</f>
        <v>#REF!</v>
      </c>
      <c r="L298" s="25">
        <f t="shared" si="116"/>
        <v>5092.5</v>
      </c>
      <c r="M298" s="25" t="e">
        <f>#REF!+L298</f>
        <v>#REF!</v>
      </c>
      <c r="N298" s="25" t="e">
        <f t="shared" si="127"/>
        <v>#REF!</v>
      </c>
      <c r="O298" s="25" t="e">
        <f t="shared" si="123"/>
        <v>#REF!</v>
      </c>
      <c r="P298" s="25">
        <f t="shared" si="117"/>
        <v>5092.5</v>
      </c>
      <c r="Q298" s="25" t="e">
        <f t="shared" si="124"/>
        <v>#REF!</v>
      </c>
      <c r="R298" s="25" t="e">
        <f t="shared" si="125"/>
        <v>#REF!</v>
      </c>
      <c r="S298" s="25" t="e">
        <f>((#REF!-B298)/B298)*100</f>
        <v>#REF!</v>
      </c>
      <c r="T298" s="16">
        <v>50075</v>
      </c>
    </row>
    <row r="299" spans="1:20" ht="15" customHeight="1" x14ac:dyDescent="0.2"/>
    <row r="300" spans="1:20" ht="15" customHeight="1" x14ac:dyDescent="0.2"/>
    <row r="301" spans="1:20" ht="15" customHeight="1" x14ac:dyDescent="0.2">
      <c r="A301" s="1" t="s">
        <v>29</v>
      </c>
      <c r="B301" s="2" t="s">
        <v>30</v>
      </c>
      <c r="D301" s="22" t="s">
        <v>78</v>
      </c>
      <c r="I301" s="21"/>
    </row>
    <row r="302" spans="1:20" ht="15" customHeight="1" x14ac:dyDescent="0.25">
      <c r="A302" s="4" t="s">
        <v>2</v>
      </c>
      <c r="B302" s="5" t="s">
        <v>3</v>
      </c>
      <c r="C302" s="6" t="s">
        <v>4</v>
      </c>
      <c r="D302" s="6" t="s">
        <v>54</v>
      </c>
      <c r="E302" s="23" t="s">
        <v>55</v>
      </c>
      <c r="F302" s="23" t="s">
        <v>56</v>
      </c>
      <c r="G302" s="23" t="s">
        <v>7</v>
      </c>
      <c r="H302" s="4" t="s">
        <v>57</v>
      </c>
      <c r="I302" s="23" t="s">
        <v>58</v>
      </c>
      <c r="J302" s="23" t="s">
        <v>59</v>
      </c>
      <c r="K302" s="26" t="s">
        <v>91</v>
      </c>
      <c r="L302" s="23" t="s">
        <v>61</v>
      </c>
      <c r="M302" s="23" t="s">
        <v>62</v>
      </c>
      <c r="N302" s="26" t="s">
        <v>92</v>
      </c>
      <c r="O302" s="26" t="s">
        <v>93</v>
      </c>
      <c r="P302" s="23" t="s">
        <v>63</v>
      </c>
      <c r="Q302" s="26" t="s">
        <v>94</v>
      </c>
      <c r="R302" s="23" t="s">
        <v>64</v>
      </c>
      <c r="S302" s="23" t="s">
        <v>65</v>
      </c>
      <c r="T302" s="24" t="s">
        <v>60</v>
      </c>
    </row>
    <row r="303" spans="1:20" ht="15" customHeight="1" x14ac:dyDescent="0.2">
      <c r="A303" s="7">
        <v>1</v>
      </c>
      <c r="B303" s="7">
        <v>36360</v>
      </c>
      <c r="C303" s="8">
        <v>600</v>
      </c>
      <c r="D303" s="7">
        <v>5000</v>
      </c>
      <c r="E303" s="7">
        <f>B303+D303</f>
        <v>41360</v>
      </c>
      <c r="F303" s="7">
        <v>61430</v>
      </c>
      <c r="G303" s="7">
        <f>F303-E303</f>
        <v>20070</v>
      </c>
      <c r="H303" s="7">
        <f>G303-5000</f>
        <v>15070</v>
      </c>
      <c r="I303" s="25">
        <f>H303*30%</f>
        <v>4521</v>
      </c>
      <c r="J303" s="25" t="e">
        <f>#REF!-E303</f>
        <v>#REF!</v>
      </c>
      <c r="K303" s="25" t="e">
        <f>#REF!+1080</f>
        <v>#REF!</v>
      </c>
      <c r="L303" s="25">
        <f t="shared" ref="L303:L334" si="128">H303*35%</f>
        <v>5274.5</v>
      </c>
      <c r="M303" s="25" t="e">
        <f>#REF!+L303</f>
        <v>#REF!</v>
      </c>
      <c r="N303" s="25" t="e">
        <f>K303+L303</f>
        <v>#REF!</v>
      </c>
      <c r="O303" s="25" t="e">
        <f>N303+1080</f>
        <v>#REF!</v>
      </c>
      <c r="P303" s="25">
        <f t="shared" ref="P303:P334" si="129">H303*35%</f>
        <v>5274.5</v>
      </c>
      <c r="Q303" s="25" t="e">
        <f>O303+P303</f>
        <v>#REF!</v>
      </c>
      <c r="R303" s="25" t="e">
        <f>M303+P303</f>
        <v>#REF!</v>
      </c>
      <c r="S303" s="25" t="e">
        <f>((#REF!-B303)/B303)*100</f>
        <v>#REF!</v>
      </c>
      <c r="T303" s="16">
        <v>50881</v>
      </c>
    </row>
    <row r="304" spans="1:20" ht="15" customHeight="1" x14ac:dyDescent="0.2">
      <c r="A304" s="7">
        <v>2</v>
      </c>
      <c r="B304" s="7">
        <f>B303+600</f>
        <v>36960</v>
      </c>
      <c r="C304" s="8">
        <v>600</v>
      </c>
      <c r="D304" s="7">
        <v>5000</v>
      </c>
      <c r="E304" s="7">
        <f t="shared" ref="E304:E334" si="130">B304+D304</f>
        <v>41960</v>
      </c>
      <c r="F304" s="7">
        <f>F303+1080</f>
        <v>62510</v>
      </c>
      <c r="G304" s="7">
        <f t="shared" ref="G304:G334" si="131">F304-E304</f>
        <v>20550</v>
      </c>
      <c r="H304" s="7">
        <f t="shared" ref="H304:H334" si="132">G304-5000</f>
        <v>15550</v>
      </c>
      <c r="I304" s="25">
        <f t="shared" ref="I304:I334" si="133">H304*30%</f>
        <v>4665</v>
      </c>
      <c r="J304" s="25" t="e">
        <f>#REF!-E304</f>
        <v>#REF!</v>
      </c>
      <c r="K304" s="25" t="e">
        <f>#REF!+1080</f>
        <v>#REF!</v>
      </c>
      <c r="L304" s="25">
        <f t="shared" si="128"/>
        <v>5442.5</v>
      </c>
      <c r="M304" s="25" t="e">
        <f>#REF!+L304</f>
        <v>#REF!</v>
      </c>
      <c r="N304" s="25" t="e">
        <f t="shared" ref="N304:N334" si="134">K304+L304</f>
        <v>#REF!</v>
      </c>
      <c r="O304" s="25" t="e">
        <f t="shared" ref="O304:O308" si="135">N304+1080</f>
        <v>#REF!</v>
      </c>
      <c r="P304" s="25">
        <f t="shared" si="129"/>
        <v>5442.5</v>
      </c>
      <c r="Q304" s="25" t="e">
        <f t="shared" ref="Q304:Q334" si="136">O304+P304</f>
        <v>#REF!</v>
      </c>
      <c r="R304" s="25" t="e">
        <f t="shared" ref="R304:R334" si="137">M304+P304</f>
        <v>#REF!</v>
      </c>
      <c r="S304" s="25" t="e">
        <f>((#REF!-B304)/B304)*100</f>
        <v>#REF!</v>
      </c>
      <c r="T304" s="16">
        <v>51625</v>
      </c>
    </row>
    <row r="305" spans="1:20" ht="15" customHeight="1" x14ac:dyDescent="0.2">
      <c r="A305" s="7">
        <v>3</v>
      </c>
      <c r="B305" s="7">
        <f t="shared" ref="B305:B310" si="138">B304+600</f>
        <v>37560</v>
      </c>
      <c r="C305" s="8">
        <v>600</v>
      </c>
      <c r="D305" s="7">
        <v>5000</v>
      </c>
      <c r="E305" s="7">
        <f t="shared" si="130"/>
        <v>42560</v>
      </c>
      <c r="F305" s="7">
        <f t="shared" ref="F305:F310" si="139">F304+1080</f>
        <v>63590</v>
      </c>
      <c r="G305" s="7">
        <f t="shared" si="131"/>
        <v>21030</v>
      </c>
      <c r="H305" s="7">
        <f t="shared" si="132"/>
        <v>16030</v>
      </c>
      <c r="I305" s="25">
        <f t="shared" si="133"/>
        <v>4809</v>
      </c>
      <c r="J305" s="25" t="e">
        <f>#REF!-E305</f>
        <v>#REF!</v>
      </c>
      <c r="K305" s="25" t="e">
        <f>#REF!+1080</f>
        <v>#REF!</v>
      </c>
      <c r="L305" s="25">
        <f t="shared" si="128"/>
        <v>5610.5</v>
      </c>
      <c r="M305" s="25" t="e">
        <f>#REF!+L305</f>
        <v>#REF!</v>
      </c>
      <c r="N305" s="25" t="e">
        <f t="shared" si="134"/>
        <v>#REF!</v>
      </c>
      <c r="O305" s="25" t="e">
        <f t="shared" si="135"/>
        <v>#REF!</v>
      </c>
      <c r="P305" s="25">
        <f t="shared" si="129"/>
        <v>5610.5</v>
      </c>
      <c r="Q305" s="25" t="e">
        <f t="shared" si="136"/>
        <v>#REF!</v>
      </c>
      <c r="R305" s="25" t="e">
        <f t="shared" si="137"/>
        <v>#REF!</v>
      </c>
      <c r="S305" s="25" t="e">
        <f>((#REF!-B305)/B305)*100</f>
        <v>#REF!</v>
      </c>
      <c r="T305" s="16">
        <v>52369</v>
      </c>
    </row>
    <row r="306" spans="1:20" ht="15" customHeight="1" x14ac:dyDescent="0.2">
      <c r="A306" s="7">
        <v>4</v>
      </c>
      <c r="B306" s="7">
        <f t="shared" si="138"/>
        <v>38160</v>
      </c>
      <c r="C306" s="8">
        <v>600</v>
      </c>
      <c r="D306" s="7">
        <v>5000</v>
      </c>
      <c r="E306" s="7">
        <f t="shared" si="130"/>
        <v>43160</v>
      </c>
      <c r="F306" s="7">
        <f t="shared" si="139"/>
        <v>64670</v>
      </c>
      <c r="G306" s="7">
        <f t="shared" si="131"/>
        <v>21510</v>
      </c>
      <c r="H306" s="7">
        <f t="shared" si="132"/>
        <v>16510</v>
      </c>
      <c r="I306" s="25">
        <f t="shared" si="133"/>
        <v>4953</v>
      </c>
      <c r="J306" s="25" t="e">
        <f>#REF!-E306</f>
        <v>#REF!</v>
      </c>
      <c r="K306" s="25" t="e">
        <f>#REF!+1080</f>
        <v>#REF!</v>
      </c>
      <c r="L306" s="25">
        <f t="shared" si="128"/>
        <v>5778.5</v>
      </c>
      <c r="M306" s="25" t="e">
        <f>#REF!+L306</f>
        <v>#REF!</v>
      </c>
      <c r="N306" s="25" t="e">
        <f t="shared" si="134"/>
        <v>#REF!</v>
      </c>
      <c r="O306" s="25" t="e">
        <f t="shared" si="135"/>
        <v>#REF!</v>
      </c>
      <c r="P306" s="25">
        <f t="shared" si="129"/>
        <v>5778.5</v>
      </c>
      <c r="Q306" s="25" t="e">
        <f t="shared" si="136"/>
        <v>#REF!</v>
      </c>
      <c r="R306" s="25" t="e">
        <f t="shared" si="137"/>
        <v>#REF!</v>
      </c>
      <c r="S306" s="25" t="e">
        <f>((#REF!-B306)/B306)*100</f>
        <v>#REF!</v>
      </c>
      <c r="T306" s="16">
        <v>53113</v>
      </c>
    </row>
    <row r="307" spans="1:20" ht="15" customHeight="1" x14ac:dyDescent="0.2">
      <c r="A307" s="7">
        <v>5</v>
      </c>
      <c r="B307" s="7">
        <f t="shared" si="138"/>
        <v>38760</v>
      </c>
      <c r="C307" s="8">
        <v>600</v>
      </c>
      <c r="D307" s="7">
        <v>5000</v>
      </c>
      <c r="E307" s="7">
        <f t="shared" si="130"/>
        <v>43760</v>
      </c>
      <c r="F307" s="7">
        <f t="shared" si="139"/>
        <v>65750</v>
      </c>
      <c r="G307" s="7">
        <f t="shared" si="131"/>
        <v>21990</v>
      </c>
      <c r="H307" s="7">
        <f t="shared" si="132"/>
        <v>16990</v>
      </c>
      <c r="I307" s="25">
        <f t="shared" si="133"/>
        <v>5097</v>
      </c>
      <c r="J307" s="25" t="e">
        <f>#REF!-E307</f>
        <v>#REF!</v>
      </c>
      <c r="K307" s="25" t="e">
        <f>#REF!+1080</f>
        <v>#REF!</v>
      </c>
      <c r="L307" s="25">
        <f t="shared" si="128"/>
        <v>5946.5</v>
      </c>
      <c r="M307" s="25" t="e">
        <f>#REF!+L307</f>
        <v>#REF!</v>
      </c>
      <c r="N307" s="25" t="e">
        <f t="shared" si="134"/>
        <v>#REF!</v>
      </c>
      <c r="O307" s="25" t="e">
        <f t="shared" si="135"/>
        <v>#REF!</v>
      </c>
      <c r="P307" s="25">
        <f t="shared" si="129"/>
        <v>5946.5</v>
      </c>
      <c r="Q307" s="25" t="e">
        <f t="shared" si="136"/>
        <v>#REF!</v>
      </c>
      <c r="R307" s="25" t="e">
        <f t="shared" si="137"/>
        <v>#REF!</v>
      </c>
      <c r="S307" s="25" t="e">
        <f>((#REF!-B307)/B307)*100</f>
        <v>#REF!</v>
      </c>
      <c r="T307" s="16">
        <v>53857</v>
      </c>
    </row>
    <row r="308" spans="1:20" ht="15" customHeight="1" x14ac:dyDescent="0.2">
      <c r="A308" s="7">
        <v>6</v>
      </c>
      <c r="B308" s="7">
        <f t="shared" si="138"/>
        <v>39360</v>
      </c>
      <c r="C308" s="8">
        <v>600</v>
      </c>
      <c r="D308" s="7">
        <v>5000</v>
      </c>
      <c r="E308" s="7">
        <f t="shared" si="130"/>
        <v>44360</v>
      </c>
      <c r="F308" s="7">
        <f t="shared" si="139"/>
        <v>66830</v>
      </c>
      <c r="G308" s="7">
        <f t="shared" si="131"/>
        <v>22470</v>
      </c>
      <c r="H308" s="7">
        <f t="shared" si="132"/>
        <v>17470</v>
      </c>
      <c r="I308" s="25">
        <f t="shared" si="133"/>
        <v>5241</v>
      </c>
      <c r="J308" s="25" t="e">
        <f>#REF!-E308</f>
        <v>#REF!</v>
      </c>
      <c r="K308" s="25" t="e">
        <f>#REF!+1080</f>
        <v>#REF!</v>
      </c>
      <c r="L308" s="25">
        <f t="shared" si="128"/>
        <v>6114.5</v>
      </c>
      <c r="M308" s="25" t="e">
        <f>#REF!+L308</f>
        <v>#REF!</v>
      </c>
      <c r="N308" s="25" t="e">
        <f t="shared" si="134"/>
        <v>#REF!</v>
      </c>
      <c r="O308" s="25" t="e">
        <f t="shared" si="135"/>
        <v>#REF!</v>
      </c>
      <c r="P308" s="25">
        <f t="shared" si="129"/>
        <v>6114.5</v>
      </c>
      <c r="Q308" s="25" t="e">
        <f t="shared" si="136"/>
        <v>#REF!</v>
      </c>
      <c r="R308" s="25" t="e">
        <f t="shared" si="137"/>
        <v>#REF!</v>
      </c>
      <c r="S308" s="25" t="e">
        <f>((#REF!-B308)/B308)*100</f>
        <v>#REF!</v>
      </c>
      <c r="T308" s="16">
        <v>54601</v>
      </c>
    </row>
    <row r="309" spans="1:20" ht="15" customHeight="1" x14ac:dyDescent="0.2">
      <c r="A309" s="7">
        <v>7</v>
      </c>
      <c r="B309" s="7">
        <f t="shared" si="138"/>
        <v>39960</v>
      </c>
      <c r="C309" s="8">
        <v>600</v>
      </c>
      <c r="D309" s="7">
        <v>5000</v>
      </c>
      <c r="E309" s="7">
        <f t="shared" si="130"/>
        <v>44960</v>
      </c>
      <c r="F309" s="7">
        <f t="shared" si="139"/>
        <v>67910</v>
      </c>
      <c r="G309" s="7">
        <f t="shared" si="131"/>
        <v>22950</v>
      </c>
      <c r="H309" s="7">
        <f t="shared" si="132"/>
        <v>17950</v>
      </c>
      <c r="I309" s="25">
        <f t="shared" si="133"/>
        <v>5385</v>
      </c>
      <c r="J309" s="25" t="e">
        <f>#REF!-E309</f>
        <v>#REF!</v>
      </c>
      <c r="K309" s="25" t="e">
        <f>#REF!+1080</f>
        <v>#REF!</v>
      </c>
      <c r="L309" s="25">
        <f t="shared" si="128"/>
        <v>6282.5</v>
      </c>
      <c r="M309" s="25" t="e">
        <f>#REF!+L309</f>
        <v>#REF!</v>
      </c>
      <c r="N309" s="25" t="e">
        <f t="shared" si="134"/>
        <v>#REF!</v>
      </c>
      <c r="O309" s="25" t="e">
        <f>N309+1280</f>
        <v>#REF!</v>
      </c>
      <c r="P309" s="25">
        <f t="shared" si="129"/>
        <v>6282.5</v>
      </c>
      <c r="Q309" s="27" t="e">
        <f t="shared" si="136"/>
        <v>#REF!</v>
      </c>
      <c r="R309" s="25" t="e">
        <f t="shared" si="137"/>
        <v>#REF!</v>
      </c>
      <c r="S309" s="25" t="e">
        <f>((#REF!-B309)/B309)*100</f>
        <v>#REF!</v>
      </c>
      <c r="T309" s="16">
        <v>55345</v>
      </c>
    </row>
    <row r="310" spans="1:20" ht="15" customHeight="1" x14ac:dyDescent="0.2">
      <c r="A310" s="7">
        <v>8</v>
      </c>
      <c r="B310" s="7">
        <f t="shared" si="138"/>
        <v>40560</v>
      </c>
      <c r="C310" s="8">
        <v>710</v>
      </c>
      <c r="D310" s="7">
        <v>5000</v>
      </c>
      <c r="E310" s="7">
        <f t="shared" si="130"/>
        <v>45560</v>
      </c>
      <c r="F310" s="7">
        <f t="shared" si="139"/>
        <v>68990</v>
      </c>
      <c r="G310" s="7">
        <f t="shared" si="131"/>
        <v>23430</v>
      </c>
      <c r="H310" s="7">
        <f t="shared" si="132"/>
        <v>18430</v>
      </c>
      <c r="I310" s="25">
        <f t="shared" si="133"/>
        <v>5529</v>
      </c>
      <c r="J310" s="25" t="e">
        <f>#REF!-E310</f>
        <v>#REF!</v>
      </c>
      <c r="K310" s="25" t="e">
        <f>#REF!+1280</f>
        <v>#REF!</v>
      </c>
      <c r="L310" s="25">
        <f t="shared" si="128"/>
        <v>6450.5</v>
      </c>
      <c r="M310" s="25" t="e">
        <f>#REF!+L310</f>
        <v>#REF!</v>
      </c>
      <c r="N310" s="25" t="e">
        <f t="shared" si="134"/>
        <v>#REF!</v>
      </c>
      <c r="O310" s="25" t="e">
        <f t="shared" ref="O310:O334" si="140">N310+1280</f>
        <v>#REF!</v>
      </c>
      <c r="P310" s="25">
        <f t="shared" si="129"/>
        <v>6450.5</v>
      </c>
      <c r="Q310" s="25" t="e">
        <f t="shared" si="136"/>
        <v>#REF!</v>
      </c>
      <c r="R310" s="25" t="e">
        <f t="shared" si="137"/>
        <v>#REF!</v>
      </c>
      <c r="S310" s="25" t="e">
        <f>((#REF!-B310)/B310)*100</f>
        <v>#REF!</v>
      </c>
      <c r="T310" s="16">
        <v>56089</v>
      </c>
    </row>
    <row r="311" spans="1:20" ht="15" customHeight="1" x14ac:dyDescent="0.2">
      <c r="A311" s="7">
        <v>9</v>
      </c>
      <c r="B311" s="7">
        <f>B310+710</f>
        <v>41270</v>
      </c>
      <c r="C311" s="8">
        <v>710</v>
      </c>
      <c r="D311" s="7">
        <v>5000</v>
      </c>
      <c r="E311" s="7">
        <f t="shared" si="130"/>
        <v>46270</v>
      </c>
      <c r="F311" s="7">
        <f>F310+1280</f>
        <v>70270</v>
      </c>
      <c r="G311" s="7">
        <f t="shared" si="131"/>
        <v>24000</v>
      </c>
      <c r="H311" s="7">
        <f t="shared" si="132"/>
        <v>19000</v>
      </c>
      <c r="I311" s="25">
        <f t="shared" si="133"/>
        <v>5700</v>
      </c>
      <c r="J311" s="25" t="e">
        <f>#REF!-E311</f>
        <v>#REF!</v>
      </c>
      <c r="K311" s="25" t="e">
        <f>#REF!+1280</f>
        <v>#REF!</v>
      </c>
      <c r="L311" s="25">
        <f t="shared" si="128"/>
        <v>6650</v>
      </c>
      <c r="M311" s="25" t="e">
        <f>#REF!+L311</f>
        <v>#REF!</v>
      </c>
      <c r="N311" s="25" t="e">
        <f t="shared" si="134"/>
        <v>#REF!</v>
      </c>
      <c r="O311" s="25" t="e">
        <f t="shared" si="140"/>
        <v>#REF!</v>
      </c>
      <c r="P311" s="25">
        <f t="shared" si="129"/>
        <v>6650</v>
      </c>
      <c r="Q311" s="25" t="e">
        <f t="shared" si="136"/>
        <v>#REF!</v>
      </c>
      <c r="R311" s="25" t="e">
        <f t="shared" si="137"/>
        <v>#REF!</v>
      </c>
      <c r="S311" s="25" t="e">
        <f>((#REF!-B311)/B311)*100</f>
        <v>#REF!</v>
      </c>
      <c r="T311" s="16">
        <v>56970</v>
      </c>
    </row>
    <row r="312" spans="1:20" ht="15" customHeight="1" x14ac:dyDescent="0.2">
      <c r="A312" s="7">
        <v>10</v>
      </c>
      <c r="B312" s="7">
        <f t="shared" ref="B312:B334" si="141">B311+710</f>
        <v>41980</v>
      </c>
      <c r="C312" s="8">
        <v>710</v>
      </c>
      <c r="D312" s="7">
        <v>5000</v>
      </c>
      <c r="E312" s="7">
        <f t="shared" si="130"/>
        <v>46980</v>
      </c>
      <c r="F312" s="7">
        <f t="shared" ref="F312:F334" si="142">F311+1280</f>
        <v>71550</v>
      </c>
      <c r="G312" s="7">
        <f t="shared" si="131"/>
        <v>24570</v>
      </c>
      <c r="H312" s="7">
        <f t="shared" si="132"/>
        <v>19570</v>
      </c>
      <c r="I312" s="25">
        <f t="shared" si="133"/>
        <v>5871</v>
      </c>
      <c r="J312" s="25" t="e">
        <f>#REF!-E312</f>
        <v>#REF!</v>
      </c>
      <c r="K312" s="25" t="e">
        <f>#REF!+1280</f>
        <v>#REF!</v>
      </c>
      <c r="L312" s="25">
        <f t="shared" si="128"/>
        <v>6849.5</v>
      </c>
      <c r="M312" s="25" t="e">
        <f>#REF!+L312</f>
        <v>#REF!</v>
      </c>
      <c r="N312" s="25" t="e">
        <f t="shared" si="134"/>
        <v>#REF!</v>
      </c>
      <c r="O312" s="25" t="e">
        <f t="shared" si="140"/>
        <v>#REF!</v>
      </c>
      <c r="P312" s="25">
        <f t="shared" si="129"/>
        <v>6849.5</v>
      </c>
      <c r="Q312" s="25" t="e">
        <f t="shared" si="136"/>
        <v>#REF!</v>
      </c>
      <c r="R312" s="25" t="e">
        <f t="shared" si="137"/>
        <v>#REF!</v>
      </c>
      <c r="S312" s="25" t="e">
        <f>((#REF!-B312)/B312)*100</f>
        <v>#REF!</v>
      </c>
      <c r="T312" s="16">
        <v>57851</v>
      </c>
    </row>
    <row r="313" spans="1:20" ht="15" customHeight="1" x14ac:dyDescent="0.2">
      <c r="A313" s="7">
        <v>11</v>
      </c>
      <c r="B313" s="7">
        <f t="shared" si="141"/>
        <v>42690</v>
      </c>
      <c r="C313" s="8">
        <v>710</v>
      </c>
      <c r="D313" s="7">
        <v>5000</v>
      </c>
      <c r="E313" s="7">
        <f t="shared" si="130"/>
        <v>47690</v>
      </c>
      <c r="F313" s="7">
        <f t="shared" si="142"/>
        <v>72830</v>
      </c>
      <c r="G313" s="7">
        <f t="shared" si="131"/>
        <v>25140</v>
      </c>
      <c r="H313" s="7">
        <f t="shared" si="132"/>
        <v>20140</v>
      </c>
      <c r="I313" s="25">
        <f t="shared" si="133"/>
        <v>6042</v>
      </c>
      <c r="J313" s="25" t="e">
        <f>#REF!-E313</f>
        <v>#REF!</v>
      </c>
      <c r="K313" s="25" t="e">
        <f>#REF!+1280</f>
        <v>#REF!</v>
      </c>
      <c r="L313" s="25">
        <f t="shared" si="128"/>
        <v>7049</v>
      </c>
      <c r="M313" s="25" t="e">
        <f>#REF!+L313</f>
        <v>#REF!</v>
      </c>
      <c r="N313" s="25" t="e">
        <f t="shared" si="134"/>
        <v>#REF!</v>
      </c>
      <c r="O313" s="25" t="e">
        <f t="shared" si="140"/>
        <v>#REF!</v>
      </c>
      <c r="P313" s="25">
        <f t="shared" si="129"/>
        <v>7049</v>
      </c>
      <c r="Q313" s="25" t="e">
        <f t="shared" si="136"/>
        <v>#REF!</v>
      </c>
      <c r="R313" s="25" t="e">
        <f t="shared" si="137"/>
        <v>#REF!</v>
      </c>
      <c r="S313" s="25" t="e">
        <f>((#REF!-B313)/B313)*100</f>
        <v>#REF!</v>
      </c>
      <c r="T313" s="16">
        <v>58732</v>
      </c>
    </row>
    <row r="314" spans="1:20" ht="15" customHeight="1" x14ac:dyDescent="0.2">
      <c r="A314" s="7">
        <v>12</v>
      </c>
      <c r="B314" s="7">
        <f t="shared" si="141"/>
        <v>43400</v>
      </c>
      <c r="C314" s="8">
        <v>710</v>
      </c>
      <c r="D314" s="7">
        <v>5000</v>
      </c>
      <c r="E314" s="7">
        <f t="shared" si="130"/>
        <v>48400</v>
      </c>
      <c r="F314" s="7">
        <f t="shared" si="142"/>
        <v>74110</v>
      </c>
      <c r="G314" s="7">
        <f t="shared" si="131"/>
        <v>25710</v>
      </c>
      <c r="H314" s="7">
        <f t="shared" si="132"/>
        <v>20710</v>
      </c>
      <c r="I314" s="25">
        <f t="shared" si="133"/>
        <v>6213</v>
      </c>
      <c r="J314" s="25" t="e">
        <f>#REF!-E314</f>
        <v>#REF!</v>
      </c>
      <c r="K314" s="25" t="e">
        <f>#REF!+1280</f>
        <v>#REF!</v>
      </c>
      <c r="L314" s="25">
        <f t="shared" si="128"/>
        <v>7248.4999999999991</v>
      </c>
      <c r="M314" s="25" t="e">
        <f>#REF!+L314</f>
        <v>#REF!</v>
      </c>
      <c r="N314" s="25" t="e">
        <f t="shared" si="134"/>
        <v>#REF!</v>
      </c>
      <c r="O314" s="25" t="e">
        <f t="shared" si="140"/>
        <v>#REF!</v>
      </c>
      <c r="P314" s="25">
        <f t="shared" si="129"/>
        <v>7248.4999999999991</v>
      </c>
      <c r="Q314" s="25" t="e">
        <f t="shared" si="136"/>
        <v>#REF!</v>
      </c>
      <c r="R314" s="25" t="e">
        <f t="shared" si="137"/>
        <v>#REF!</v>
      </c>
      <c r="S314" s="25" t="e">
        <f>((#REF!-B314)/B314)*100</f>
        <v>#REF!</v>
      </c>
      <c r="T314" s="16">
        <v>59613</v>
      </c>
    </row>
    <row r="315" spans="1:20" ht="15" customHeight="1" x14ac:dyDescent="0.2">
      <c r="A315" s="7">
        <v>13</v>
      </c>
      <c r="B315" s="7">
        <f t="shared" si="141"/>
        <v>44110</v>
      </c>
      <c r="C315" s="8">
        <v>710</v>
      </c>
      <c r="D315" s="7">
        <v>5000</v>
      </c>
      <c r="E315" s="7">
        <f t="shared" si="130"/>
        <v>49110</v>
      </c>
      <c r="F315" s="7">
        <f t="shared" si="142"/>
        <v>75390</v>
      </c>
      <c r="G315" s="7">
        <f t="shared" si="131"/>
        <v>26280</v>
      </c>
      <c r="H315" s="7">
        <f t="shared" si="132"/>
        <v>21280</v>
      </c>
      <c r="I315" s="25">
        <f t="shared" si="133"/>
        <v>6384</v>
      </c>
      <c r="J315" s="25" t="e">
        <f>#REF!-E315</f>
        <v>#REF!</v>
      </c>
      <c r="K315" s="25" t="e">
        <f>#REF!+1280</f>
        <v>#REF!</v>
      </c>
      <c r="L315" s="25">
        <f t="shared" si="128"/>
        <v>7447.9999999999991</v>
      </c>
      <c r="M315" s="25" t="e">
        <f>#REF!+L315</f>
        <v>#REF!</v>
      </c>
      <c r="N315" s="25" t="e">
        <f t="shared" si="134"/>
        <v>#REF!</v>
      </c>
      <c r="O315" s="25" t="e">
        <f t="shared" si="140"/>
        <v>#REF!</v>
      </c>
      <c r="P315" s="25">
        <f t="shared" si="129"/>
        <v>7447.9999999999991</v>
      </c>
      <c r="Q315" s="25" t="e">
        <f t="shared" si="136"/>
        <v>#REF!</v>
      </c>
      <c r="R315" s="25" t="e">
        <f t="shared" si="137"/>
        <v>#REF!</v>
      </c>
      <c r="S315" s="25" t="e">
        <f>((#REF!-B315)/B315)*100</f>
        <v>#REF!</v>
      </c>
      <c r="T315" s="16">
        <v>60494</v>
      </c>
    </row>
    <row r="316" spans="1:20" ht="15" customHeight="1" x14ac:dyDescent="0.2">
      <c r="A316" s="7">
        <v>14</v>
      </c>
      <c r="B316" s="7">
        <f t="shared" si="141"/>
        <v>44820</v>
      </c>
      <c r="C316" s="8">
        <v>710</v>
      </c>
      <c r="D316" s="7">
        <v>5000</v>
      </c>
      <c r="E316" s="7">
        <f t="shared" si="130"/>
        <v>49820</v>
      </c>
      <c r="F316" s="7">
        <f t="shared" si="142"/>
        <v>76670</v>
      </c>
      <c r="G316" s="7">
        <f t="shared" si="131"/>
        <v>26850</v>
      </c>
      <c r="H316" s="7">
        <f t="shared" si="132"/>
        <v>21850</v>
      </c>
      <c r="I316" s="25">
        <f t="shared" si="133"/>
        <v>6555</v>
      </c>
      <c r="J316" s="25" t="e">
        <f>#REF!-E316</f>
        <v>#REF!</v>
      </c>
      <c r="K316" s="25" t="e">
        <f>#REF!+1280</f>
        <v>#REF!</v>
      </c>
      <c r="L316" s="25">
        <f t="shared" si="128"/>
        <v>7647.4999999999991</v>
      </c>
      <c r="M316" s="25" t="e">
        <f>#REF!+L316</f>
        <v>#REF!</v>
      </c>
      <c r="N316" s="25" t="e">
        <f t="shared" si="134"/>
        <v>#REF!</v>
      </c>
      <c r="O316" s="25" t="e">
        <f t="shared" si="140"/>
        <v>#REF!</v>
      </c>
      <c r="P316" s="25">
        <f t="shared" si="129"/>
        <v>7647.4999999999991</v>
      </c>
      <c r="Q316" s="25" t="e">
        <f t="shared" si="136"/>
        <v>#REF!</v>
      </c>
      <c r="R316" s="25" t="e">
        <f t="shared" si="137"/>
        <v>#REF!</v>
      </c>
      <c r="S316" s="25" t="e">
        <f>((#REF!-B316)/B316)*100</f>
        <v>#REF!</v>
      </c>
      <c r="T316" s="16">
        <v>61375</v>
      </c>
    </row>
    <row r="317" spans="1:20" ht="15" customHeight="1" x14ac:dyDescent="0.2">
      <c r="A317" s="7">
        <v>15</v>
      </c>
      <c r="B317" s="7">
        <f t="shared" si="141"/>
        <v>45530</v>
      </c>
      <c r="C317" s="8">
        <v>710</v>
      </c>
      <c r="D317" s="7">
        <v>5000</v>
      </c>
      <c r="E317" s="7">
        <f t="shared" si="130"/>
        <v>50530</v>
      </c>
      <c r="F317" s="7">
        <f t="shared" si="142"/>
        <v>77950</v>
      </c>
      <c r="G317" s="7">
        <f t="shared" si="131"/>
        <v>27420</v>
      </c>
      <c r="H317" s="7">
        <f t="shared" si="132"/>
        <v>22420</v>
      </c>
      <c r="I317" s="25">
        <f t="shared" si="133"/>
        <v>6726</v>
      </c>
      <c r="J317" s="25" t="e">
        <f>#REF!-E317</f>
        <v>#REF!</v>
      </c>
      <c r="K317" s="25" t="e">
        <f>#REF!+1280</f>
        <v>#REF!</v>
      </c>
      <c r="L317" s="25">
        <f t="shared" si="128"/>
        <v>7846.9999999999991</v>
      </c>
      <c r="M317" s="25" t="e">
        <f>#REF!+L317</f>
        <v>#REF!</v>
      </c>
      <c r="N317" s="25" t="e">
        <f t="shared" si="134"/>
        <v>#REF!</v>
      </c>
      <c r="O317" s="25" t="e">
        <f t="shared" si="140"/>
        <v>#REF!</v>
      </c>
      <c r="P317" s="25">
        <f t="shared" si="129"/>
        <v>7846.9999999999991</v>
      </c>
      <c r="Q317" s="25" t="e">
        <f t="shared" si="136"/>
        <v>#REF!</v>
      </c>
      <c r="R317" s="25" t="e">
        <f t="shared" si="137"/>
        <v>#REF!</v>
      </c>
      <c r="S317" s="25" t="e">
        <f>((#REF!-B317)/B317)*100</f>
        <v>#REF!</v>
      </c>
      <c r="T317" s="16">
        <v>62256</v>
      </c>
    </row>
    <row r="318" spans="1:20" ht="15" customHeight="1" x14ac:dyDescent="0.2">
      <c r="A318" s="7">
        <v>16</v>
      </c>
      <c r="B318" s="7">
        <f t="shared" si="141"/>
        <v>46240</v>
      </c>
      <c r="C318" s="8">
        <v>710</v>
      </c>
      <c r="D318" s="7">
        <v>5000</v>
      </c>
      <c r="E318" s="7">
        <f t="shared" si="130"/>
        <v>51240</v>
      </c>
      <c r="F318" s="7">
        <f t="shared" si="142"/>
        <v>79230</v>
      </c>
      <c r="G318" s="7">
        <f t="shared" si="131"/>
        <v>27990</v>
      </c>
      <c r="H318" s="7">
        <f t="shared" si="132"/>
        <v>22990</v>
      </c>
      <c r="I318" s="25">
        <f t="shared" si="133"/>
        <v>6897</v>
      </c>
      <c r="J318" s="25" t="e">
        <f>#REF!-E318</f>
        <v>#REF!</v>
      </c>
      <c r="K318" s="25" t="e">
        <f>#REF!+1280</f>
        <v>#REF!</v>
      </c>
      <c r="L318" s="25">
        <f t="shared" si="128"/>
        <v>8046.4999999999991</v>
      </c>
      <c r="M318" s="25" t="e">
        <f>#REF!+L318</f>
        <v>#REF!</v>
      </c>
      <c r="N318" s="25" t="e">
        <f t="shared" si="134"/>
        <v>#REF!</v>
      </c>
      <c r="O318" s="25" t="e">
        <f t="shared" si="140"/>
        <v>#REF!</v>
      </c>
      <c r="P318" s="25">
        <f t="shared" si="129"/>
        <v>8046.4999999999991</v>
      </c>
      <c r="Q318" s="25" t="e">
        <f t="shared" si="136"/>
        <v>#REF!</v>
      </c>
      <c r="R318" s="25" t="e">
        <f t="shared" si="137"/>
        <v>#REF!</v>
      </c>
      <c r="S318" s="25" t="e">
        <f>((#REF!-B318)/B318)*100</f>
        <v>#REF!</v>
      </c>
      <c r="T318" s="16">
        <v>63137</v>
      </c>
    </row>
    <row r="319" spans="1:20" ht="15" customHeight="1" x14ac:dyDescent="0.2">
      <c r="A319" s="7">
        <v>17</v>
      </c>
      <c r="B319" s="7">
        <f t="shared" si="141"/>
        <v>46950</v>
      </c>
      <c r="C319" s="8">
        <v>710</v>
      </c>
      <c r="D319" s="7">
        <v>5000</v>
      </c>
      <c r="E319" s="7">
        <f t="shared" si="130"/>
        <v>51950</v>
      </c>
      <c r="F319" s="7">
        <f t="shared" si="142"/>
        <v>80510</v>
      </c>
      <c r="G319" s="7">
        <f t="shared" si="131"/>
        <v>28560</v>
      </c>
      <c r="H319" s="7">
        <f t="shared" si="132"/>
        <v>23560</v>
      </c>
      <c r="I319" s="25">
        <f t="shared" si="133"/>
        <v>7068</v>
      </c>
      <c r="J319" s="25" t="e">
        <f>#REF!-E319</f>
        <v>#REF!</v>
      </c>
      <c r="K319" s="25" t="e">
        <f>#REF!+1280</f>
        <v>#REF!</v>
      </c>
      <c r="L319" s="25">
        <f t="shared" si="128"/>
        <v>8246</v>
      </c>
      <c r="M319" s="25" t="e">
        <f>#REF!+L319</f>
        <v>#REF!</v>
      </c>
      <c r="N319" s="25" t="e">
        <f t="shared" si="134"/>
        <v>#REF!</v>
      </c>
      <c r="O319" s="25" t="e">
        <f t="shared" si="140"/>
        <v>#REF!</v>
      </c>
      <c r="P319" s="25">
        <f t="shared" si="129"/>
        <v>8246</v>
      </c>
      <c r="Q319" s="25" t="e">
        <f t="shared" si="136"/>
        <v>#REF!</v>
      </c>
      <c r="R319" s="25" t="e">
        <f t="shared" si="137"/>
        <v>#REF!</v>
      </c>
      <c r="S319" s="25" t="e">
        <f>((#REF!-B319)/B319)*100</f>
        <v>#REF!</v>
      </c>
      <c r="T319" s="16">
        <v>64018</v>
      </c>
    </row>
    <row r="320" spans="1:20" ht="15" customHeight="1" x14ac:dyDescent="0.2">
      <c r="A320" s="7">
        <v>18</v>
      </c>
      <c r="B320" s="7">
        <f t="shared" si="141"/>
        <v>47660</v>
      </c>
      <c r="C320" s="8">
        <v>710</v>
      </c>
      <c r="D320" s="7">
        <v>5000</v>
      </c>
      <c r="E320" s="7">
        <f t="shared" si="130"/>
        <v>52660</v>
      </c>
      <c r="F320" s="7">
        <f t="shared" si="142"/>
        <v>81790</v>
      </c>
      <c r="G320" s="7">
        <f t="shared" si="131"/>
        <v>29130</v>
      </c>
      <c r="H320" s="7">
        <f t="shared" si="132"/>
        <v>24130</v>
      </c>
      <c r="I320" s="25">
        <f t="shared" si="133"/>
        <v>7239</v>
      </c>
      <c r="J320" s="25" t="e">
        <f>#REF!-E320</f>
        <v>#REF!</v>
      </c>
      <c r="K320" s="25" t="e">
        <f>#REF!+1280</f>
        <v>#REF!</v>
      </c>
      <c r="L320" s="25">
        <f t="shared" si="128"/>
        <v>8445.5</v>
      </c>
      <c r="M320" s="25" t="e">
        <f>#REF!+L320</f>
        <v>#REF!</v>
      </c>
      <c r="N320" s="25" t="e">
        <f t="shared" si="134"/>
        <v>#REF!</v>
      </c>
      <c r="O320" s="25" t="e">
        <f t="shared" si="140"/>
        <v>#REF!</v>
      </c>
      <c r="P320" s="25">
        <f t="shared" si="129"/>
        <v>8445.5</v>
      </c>
      <c r="Q320" s="25" t="e">
        <f t="shared" si="136"/>
        <v>#REF!</v>
      </c>
      <c r="R320" s="25" t="e">
        <f t="shared" si="137"/>
        <v>#REF!</v>
      </c>
      <c r="S320" s="25" t="e">
        <f>((#REF!-B320)/B320)*100</f>
        <v>#REF!</v>
      </c>
      <c r="T320" s="16">
        <v>64899</v>
      </c>
    </row>
    <row r="321" spans="1:20" ht="15" customHeight="1" x14ac:dyDescent="0.2">
      <c r="A321" s="7">
        <v>19</v>
      </c>
      <c r="B321" s="7">
        <f t="shared" si="141"/>
        <v>48370</v>
      </c>
      <c r="C321" s="8">
        <v>710</v>
      </c>
      <c r="D321" s="7">
        <v>5000</v>
      </c>
      <c r="E321" s="7">
        <f t="shared" si="130"/>
        <v>53370</v>
      </c>
      <c r="F321" s="7">
        <f t="shared" si="142"/>
        <v>83070</v>
      </c>
      <c r="G321" s="7">
        <f t="shared" si="131"/>
        <v>29700</v>
      </c>
      <c r="H321" s="7">
        <f t="shared" si="132"/>
        <v>24700</v>
      </c>
      <c r="I321" s="25">
        <f t="shared" si="133"/>
        <v>7410</v>
      </c>
      <c r="J321" s="25" t="e">
        <f>#REF!-E321</f>
        <v>#REF!</v>
      </c>
      <c r="K321" s="25" t="e">
        <f>#REF!+1280</f>
        <v>#REF!</v>
      </c>
      <c r="L321" s="25">
        <f t="shared" si="128"/>
        <v>8645</v>
      </c>
      <c r="M321" s="25" t="e">
        <f>#REF!+L321</f>
        <v>#REF!</v>
      </c>
      <c r="N321" s="25" t="e">
        <f t="shared" si="134"/>
        <v>#REF!</v>
      </c>
      <c r="O321" s="25" t="e">
        <f t="shared" si="140"/>
        <v>#REF!</v>
      </c>
      <c r="P321" s="25">
        <f t="shared" si="129"/>
        <v>8645</v>
      </c>
      <c r="Q321" s="25" t="e">
        <f t="shared" si="136"/>
        <v>#REF!</v>
      </c>
      <c r="R321" s="25" t="e">
        <f t="shared" si="137"/>
        <v>#REF!</v>
      </c>
      <c r="S321" s="25" t="e">
        <f>((#REF!-B321)/B321)*100</f>
        <v>#REF!</v>
      </c>
      <c r="T321" s="16">
        <v>65780</v>
      </c>
    </row>
    <row r="322" spans="1:20" ht="15" customHeight="1" x14ac:dyDescent="0.2">
      <c r="A322" s="7">
        <v>20</v>
      </c>
      <c r="B322" s="7">
        <f t="shared" si="141"/>
        <v>49080</v>
      </c>
      <c r="C322" s="8">
        <v>710</v>
      </c>
      <c r="D322" s="7">
        <v>5000</v>
      </c>
      <c r="E322" s="7">
        <f t="shared" si="130"/>
        <v>54080</v>
      </c>
      <c r="F322" s="7">
        <f t="shared" si="142"/>
        <v>84350</v>
      </c>
      <c r="G322" s="7">
        <f t="shared" si="131"/>
        <v>30270</v>
      </c>
      <c r="H322" s="7">
        <f t="shared" si="132"/>
        <v>25270</v>
      </c>
      <c r="I322" s="25">
        <f t="shared" si="133"/>
        <v>7581</v>
      </c>
      <c r="J322" s="25" t="e">
        <f>#REF!-E322</f>
        <v>#REF!</v>
      </c>
      <c r="K322" s="25" t="e">
        <f>#REF!+1280</f>
        <v>#REF!</v>
      </c>
      <c r="L322" s="25">
        <f t="shared" si="128"/>
        <v>8844.5</v>
      </c>
      <c r="M322" s="25" t="e">
        <f>#REF!+L322</f>
        <v>#REF!</v>
      </c>
      <c r="N322" s="25" t="e">
        <f t="shared" si="134"/>
        <v>#REF!</v>
      </c>
      <c r="O322" s="25" t="e">
        <f t="shared" si="140"/>
        <v>#REF!</v>
      </c>
      <c r="P322" s="25">
        <f t="shared" si="129"/>
        <v>8844.5</v>
      </c>
      <c r="Q322" s="25" t="e">
        <f t="shared" si="136"/>
        <v>#REF!</v>
      </c>
      <c r="R322" s="25" t="e">
        <f t="shared" si="137"/>
        <v>#REF!</v>
      </c>
      <c r="S322" s="25" t="e">
        <f>((#REF!-B322)/B322)*100</f>
        <v>#REF!</v>
      </c>
      <c r="T322" s="16">
        <v>66661</v>
      </c>
    </row>
    <row r="323" spans="1:20" ht="15" customHeight="1" x14ac:dyDescent="0.2">
      <c r="A323" s="7">
        <v>21</v>
      </c>
      <c r="B323" s="7">
        <f t="shared" si="141"/>
        <v>49790</v>
      </c>
      <c r="C323" s="8">
        <v>710</v>
      </c>
      <c r="D323" s="7">
        <v>5000</v>
      </c>
      <c r="E323" s="7">
        <f t="shared" si="130"/>
        <v>54790</v>
      </c>
      <c r="F323" s="7">
        <f t="shared" si="142"/>
        <v>85630</v>
      </c>
      <c r="G323" s="7">
        <f t="shared" si="131"/>
        <v>30840</v>
      </c>
      <c r="H323" s="7">
        <f t="shared" si="132"/>
        <v>25840</v>
      </c>
      <c r="I323" s="25">
        <f t="shared" si="133"/>
        <v>7752</v>
      </c>
      <c r="J323" s="25" t="e">
        <f>#REF!-E323</f>
        <v>#REF!</v>
      </c>
      <c r="K323" s="25" t="e">
        <f>#REF!+1280</f>
        <v>#REF!</v>
      </c>
      <c r="L323" s="25">
        <f t="shared" si="128"/>
        <v>9044</v>
      </c>
      <c r="M323" s="25" t="e">
        <f>#REF!+L323</f>
        <v>#REF!</v>
      </c>
      <c r="N323" s="25" t="e">
        <f t="shared" si="134"/>
        <v>#REF!</v>
      </c>
      <c r="O323" s="25" t="e">
        <f t="shared" si="140"/>
        <v>#REF!</v>
      </c>
      <c r="P323" s="25">
        <f t="shared" si="129"/>
        <v>9044</v>
      </c>
      <c r="Q323" s="25" t="e">
        <f t="shared" si="136"/>
        <v>#REF!</v>
      </c>
      <c r="R323" s="25" t="e">
        <f t="shared" si="137"/>
        <v>#REF!</v>
      </c>
      <c r="S323" s="25" t="e">
        <f>((#REF!-B323)/B323)*100</f>
        <v>#REF!</v>
      </c>
      <c r="T323" s="16">
        <v>67542</v>
      </c>
    </row>
    <row r="324" spans="1:20" ht="15" customHeight="1" x14ac:dyDescent="0.2">
      <c r="A324" s="7">
        <v>22</v>
      </c>
      <c r="B324" s="7">
        <f t="shared" si="141"/>
        <v>50500</v>
      </c>
      <c r="C324" s="8">
        <v>710</v>
      </c>
      <c r="D324" s="7">
        <v>5000</v>
      </c>
      <c r="E324" s="7">
        <f t="shared" si="130"/>
        <v>55500</v>
      </c>
      <c r="F324" s="7">
        <f t="shared" si="142"/>
        <v>86910</v>
      </c>
      <c r="G324" s="7">
        <f t="shared" si="131"/>
        <v>31410</v>
      </c>
      <c r="H324" s="7">
        <f t="shared" si="132"/>
        <v>26410</v>
      </c>
      <c r="I324" s="25">
        <f t="shared" si="133"/>
        <v>7923</v>
      </c>
      <c r="J324" s="25" t="e">
        <f>#REF!-E324</f>
        <v>#REF!</v>
      </c>
      <c r="K324" s="25" t="e">
        <f>#REF!+1280</f>
        <v>#REF!</v>
      </c>
      <c r="L324" s="25">
        <f t="shared" si="128"/>
        <v>9243.5</v>
      </c>
      <c r="M324" s="25" t="e">
        <f>#REF!+L324</f>
        <v>#REF!</v>
      </c>
      <c r="N324" s="25" t="e">
        <f t="shared" si="134"/>
        <v>#REF!</v>
      </c>
      <c r="O324" s="25" t="e">
        <f t="shared" si="140"/>
        <v>#REF!</v>
      </c>
      <c r="P324" s="25">
        <f t="shared" si="129"/>
        <v>9243.5</v>
      </c>
      <c r="Q324" s="25" t="e">
        <f t="shared" si="136"/>
        <v>#REF!</v>
      </c>
      <c r="R324" s="25" t="e">
        <f t="shared" si="137"/>
        <v>#REF!</v>
      </c>
      <c r="S324" s="25" t="e">
        <f>((#REF!-B324)/B324)*100</f>
        <v>#REF!</v>
      </c>
      <c r="T324" s="16">
        <v>68423</v>
      </c>
    </row>
    <row r="325" spans="1:20" ht="15" customHeight="1" x14ac:dyDescent="0.2">
      <c r="A325" s="7">
        <v>23</v>
      </c>
      <c r="B325" s="7">
        <f t="shared" si="141"/>
        <v>51210</v>
      </c>
      <c r="C325" s="8">
        <v>710</v>
      </c>
      <c r="D325" s="7">
        <v>5000</v>
      </c>
      <c r="E325" s="7">
        <f t="shared" si="130"/>
        <v>56210</v>
      </c>
      <c r="F325" s="7">
        <f t="shared" si="142"/>
        <v>88190</v>
      </c>
      <c r="G325" s="7">
        <f t="shared" si="131"/>
        <v>31980</v>
      </c>
      <c r="H325" s="7">
        <f t="shared" si="132"/>
        <v>26980</v>
      </c>
      <c r="I325" s="25">
        <f t="shared" si="133"/>
        <v>8094</v>
      </c>
      <c r="J325" s="25" t="e">
        <f>#REF!-E325</f>
        <v>#REF!</v>
      </c>
      <c r="K325" s="25" t="e">
        <f>#REF!+1280</f>
        <v>#REF!</v>
      </c>
      <c r="L325" s="25">
        <f t="shared" si="128"/>
        <v>9443</v>
      </c>
      <c r="M325" s="25" t="e">
        <f>#REF!+L325</f>
        <v>#REF!</v>
      </c>
      <c r="N325" s="25" t="e">
        <f t="shared" si="134"/>
        <v>#REF!</v>
      </c>
      <c r="O325" s="25" t="e">
        <f t="shared" si="140"/>
        <v>#REF!</v>
      </c>
      <c r="P325" s="25">
        <f t="shared" si="129"/>
        <v>9443</v>
      </c>
      <c r="Q325" s="25" t="e">
        <f t="shared" si="136"/>
        <v>#REF!</v>
      </c>
      <c r="R325" s="25" t="e">
        <f t="shared" si="137"/>
        <v>#REF!</v>
      </c>
      <c r="S325" s="25" t="e">
        <f>((#REF!-B325)/B325)*100</f>
        <v>#REF!</v>
      </c>
      <c r="T325" s="16">
        <v>69304</v>
      </c>
    </row>
    <row r="326" spans="1:20" ht="15" customHeight="1" x14ac:dyDescent="0.2">
      <c r="A326" s="7">
        <v>24</v>
      </c>
      <c r="B326" s="7">
        <f t="shared" si="141"/>
        <v>51920</v>
      </c>
      <c r="C326" s="8">
        <v>710</v>
      </c>
      <c r="D326" s="7">
        <v>5000</v>
      </c>
      <c r="E326" s="7">
        <f t="shared" si="130"/>
        <v>56920</v>
      </c>
      <c r="F326" s="7">
        <f t="shared" si="142"/>
        <v>89470</v>
      </c>
      <c r="G326" s="7">
        <f t="shared" si="131"/>
        <v>32550</v>
      </c>
      <c r="H326" s="7">
        <f t="shared" si="132"/>
        <v>27550</v>
      </c>
      <c r="I326" s="25">
        <f t="shared" si="133"/>
        <v>8265</v>
      </c>
      <c r="J326" s="25" t="e">
        <f>#REF!-E326</f>
        <v>#REF!</v>
      </c>
      <c r="K326" s="25" t="e">
        <f>#REF!+1280</f>
        <v>#REF!</v>
      </c>
      <c r="L326" s="25">
        <f t="shared" si="128"/>
        <v>9642.5</v>
      </c>
      <c r="M326" s="25" t="e">
        <f>#REF!+L326</f>
        <v>#REF!</v>
      </c>
      <c r="N326" s="25" t="e">
        <f t="shared" si="134"/>
        <v>#REF!</v>
      </c>
      <c r="O326" s="25" t="e">
        <f t="shared" si="140"/>
        <v>#REF!</v>
      </c>
      <c r="P326" s="25">
        <f t="shared" si="129"/>
        <v>9642.5</v>
      </c>
      <c r="Q326" s="25" t="e">
        <f t="shared" si="136"/>
        <v>#REF!</v>
      </c>
      <c r="R326" s="25" t="e">
        <f t="shared" si="137"/>
        <v>#REF!</v>
      </c>
      <c r="S326" s="25" t="e">
        <f>((#REF!-B326)/B326)*100</f>
        <v>#REF!</v>
      </c>
      <c r="T326" s="16">
        <v>70185</v>
      </c>
    </row>
    <row r="327" spans="1:20" ht="15" customHeight="1" x14ac:dyDescent="0.2">
      <c r="A327" s="7">
        <v>25</v>
      </c>
      <c r="B327" s="7">
        <f t="shared" si="141"/>
        <v>52630</v>
      </c>
      <c r="C327" s="8">
        <v>710</v>
      </c>
      <c r="D327" s="7">
        <v>5000</v>
      </c>
      <c r="E327" s="7">
        <f t="shared" si="130"/>
        <v>57630</v>
      </c>
      <c r="F327" s="7">
        <f>F326+1280</f>
        <v>90750</v>
      </c>
      <c r="G327" s="7">
        <f t="shared" si="131"/>
        <v>33120</v>
      </c>
      <c r="H327" s="7">
        <f t="shared" si="132"/>
        <v>28120</v>
      </c>
      <c r="I327" s="25">
        <f t="shared" si="133"/>
        <v>8436</v>
      </c>
      <c r="J327" s="25" t="e">
        <f>#REF!-E327</f>
        <v>#REF!</v>
      </c>
      <c r="K327" s="25" t="e">
        <f>#REF!+1280</f>
        <v>#REF!</v>
      </c>
      <c r="L327" s="25">
        <f t="shared" si="128"/>
        <v>9842</v>
      </c>
      <c r="M327" s="25" t="e">
        <f>#REF!+L327</f>
        <v>#REF!</v>
      </c>
      <c r="N327" s="25" t="e">
        <f t="shared" si="134"/>
        <v>#REF!</v>
      </c>
      <c r="O327" s="25" t="e">
        <f t="shared" si="140"/>
        <v>#REF!</v>
      </c>
      <c r="P327" s="25">
        <f t="shared" si="129"/>
        <v>9842</v>
      </c>
      <c r="Q327" s="25" t="e">
        <f t="shared" si="136"/>
        <v>#REF!</v>
      </c>
      <c r="R327" s="25" t="e">
        <f t="shared" si="137"/>
        <v>#REF!</v>
      </c>
      <c r="S327" s="25" t="e">
        <f>((#REF!-B327)/B327)*100</f>
        <v>#REF!</v>
      </c>
      <c r="T327" s="16">
        <v>71066</v>
      </c>
    </row>
    <row r="328" spans="1:20" ht="15" customHeight="1" x14ac:dyDescent="0.2">
      <c r="A328" s="7">
        <v>26</v>
      </c>
      <c r="B328" s="7">
        <f t="shared" si="141"/>
        <v>53340</v>
      </c>
      <c r="C328" s="8">
        <v>710</v>
      </c>
      <c r="D328" s="7">
        <v>5000</v>
      </c>
      <c r="E328" s="7">
        <f t="shared" si="130"/>
        <v>58340</v>
      </c>
      <c r="F328" s="7">
        <f t="shared" si="142"/>
        <v>92030</v>
      </c>
      <c r="G328" s="7">
        <f t="shared" si="131"/>
        <v>33690</v>
      </c>
      <c r="H328" s="7">
        <f t="shared" si="132"/>
        <v>28690</v>
      </c>
      <c r="I328" s="25">
        <f t="shared" si="133"/>
        <v>8607</v>
      </c>
      <c r="J328" s="25" t="e">
        <f>#REF!-E328</f>
        <v>#REF!</v>
      </c>
      <c r="K328" s="25" t="e">
        <f>#REF!+1280</f>
        <v>#REF!</v>
      </c>
      <c r="L328" s="25">
        <f t="shared" si="128"/>
        <v>10041.5</v>
      </c>
      <c r="M328" s="25" t="e">
        <f>#REF!+L328</f>
        <v>#REF!</v>
      </c>
      <c r="N328" s="25" t="e">
        <f t="shared" si="134"/>
        <v>#REF!</v>
      </c>
      <c r="O328" s="25" t="e">
        <f t="shared" si="140"/>
        <v>#REF!</v>
      </c>
      <c r="P328" s="25">
        <f t="shared" si="129"/>
        <v>10041.5</v>
      </c>
      <c r="Q328" s="25" t="e">
        <f t="shared" si="136"/>
        <v>#REF!</v>
      </c>
      <c r="R328" s="25" t="e">
        <f t="shared" si="137"/>
        <v>#REF!</v>
      </c>
      <c r="S328" s="25" t="e">
        <f>((#REF!-B328)/B328)*100</f>
        <v>#REF!</v>
      </c>
      <c r="T328" s="16">
        <v>71947</v>
      </c>
    </row>
    <row r="329" spans="1:20" ht="15" customHeight="1" x14ac:dyDescent="0.2">
      <c r="A329" s="7">
        <v>27</v>
      </c>
      <c r="B329" s="7">
        <f t="shared" si="141"/>
        <v>54050</v>
      </c>
      <c r="C329" s="8">
        <v>710</v>
      </c>
      <c r="D329" s="7">
        <v>5000</v>
      </c>
      <c r="E329" s="7">
        <f t="shared" si="130"/>
        <v>59050</v>
      </c>
      <c r="F329" s="7">
        <f t="shared" si="142"/>
        <v>93310</v>
      </c>
      <c r="G329" s="7">
        <f t="shared" si="131"/>
        <v>34260</v>
      </c>
      <c r="H329" s="7">
        <f t="shared" si="132"/>
        <v>29260</v>
      </c>
      <c r="I329" s="25">
        <f t="shared" si="133"/>
        <v>8778</v>
      </c>
      <c r="J329" s="25" t="e">
        <f>#REF!-E329</f>
        <v>#REF!</v>
      </c>
      <c r="K329" s="25" t="e">
        <f>#REF!+1280</f>
        <v>#REF!</v>
      </c>
      <c r="L329" s="25">
        <f t="shared" si="128"/>
        <v>10241</v>
      </c>
      <c r="M329" s="25" t="e">
        <f>#REF!+L329</f>
        <v>#REF!</v>
      </c>
      <c r="N329" s="25" t="e">
        <f t="shared" si="134"/>
        <v>#REF!</v>
      </c>
      <c r="O329" s="25" t="e">
        <f t="shared" si="140"/>
        <v>#REF!</v>
      </c>
      <c r="P329" s="25">
        <f t="shared" si="129"/>
        <v>10241</v>
      </c>
      <c r="Q329" s="25" t="e">
        <f t="shared" si="136"/>
        <v>#REF!</v>
      </c>
      <c r="R329" s="25" t="e">
        <f t="shared" si="137"/>
        <v>#REF!</v>
      </c>
      <c r="S329" s="25" t="e">
        <f>((#REF!-B329)/B329)*100</f>
        <v>#REF!</v>
      </c>
      <c r="T329" s="16">
        <v>72828</v>
      </c>
    </row>
    <row r="330" spans="1:20" ht="15" customHeight="1" x14ac:dyDescent="0.2">
      <c r="A330" s="7">
        <v>28</v>
      </c>
      <c r="B330" s="7">
        <f t="shared" si="141"/>
        <v>54760</v>
      </c>
      <c r="C330" s="8">
        <v>710</v>
      </c>
      <c r="D330" s="7">
        <v>5000</v>
      </c>
      <c r="E330" s="7">
        <f t="shared" si="130"/>
        <v>59760</v>
      </c>
      <c r="F330" s="7">
        <f t="shared" si="142"/>
        <v>94590</v>
      </c>
      <c r="G330" s="7">
        <f t="shared" si="131"/>
        <v>34830</v>
      </c>
      <c r="H330" s="7">
        <f t="shared" si="132"/>
        <v>29830</v>
      </c>
      <c r="I330" s="25">
        <f t="shared" si="133"/>
        <v>8949</v>
      </c>
      <c r="J330" s="25" t="e">
        <f>#REF!-E330</f>
        <v>#REF!</v>
      </c>
      <c r="K330" s="25" t="e">
        <f>#REF!+1280</f>
        <v>#REF!</v>
      </c>
      <c r="L330" s="25">
        <f t="shared" si="128"/>
        <v>10440.5</v>
      </c>
      <c r="M330" s="25" t="e">
        <f>#REF!+L330</f>
        <v>#REF!</v>
      </c>
      <c r="N330" s="25" t="e">
        <f t="shared" si="134"/>
        <v>#REF!</v>
      </c>
      <c r="O330" s="25" t="e">
        <f t="shared" si="140"/>
        <v>#REF!</v>
      </c>
      <c r="P330" s="25">
        <f t="shared" si="129"/>
        <v>10440.5</v>
      </c>
      <c r="Q330" s="25" t="e">
        <f t="shared" si="136"/>
        <v>#REF!</v>
      </c>
      <c r="R330" s="25" t="e">
        <f t="shared" si="137"/>
        <v>#REF!</v>
      </c>
      <c r="S330" s="25" t="e">
        <f>((#REF!-B330)/B330)*100</f>
        <v>#REF!</v>
      </c>
      <c r="T330" s="16">
        <v>73709</v>
      </c>
    </row>
    <row r="331" spans="1:20" ht="15" customHeight="1" x14ac:dyDescent="0.2">
      <c r="A331" s="7">
        <v>29</v>
      </c>
      <c r="B331" s="7">
        <f t="shared" si="141"/>
        <v>55470</v>
      </c>
      <c r="C331" s="8">
        <v>710</v>
      </c>
      <c r="D331" s="7">
        <v>5000</v>
      </c>
      <c r="E331" s="7">
        <f t="shared" si="130"/>
        <v>60470</v>
      </c>
      <c r="F331" s="7">
        <f t="shared" si="142"/>
        <v>95870</v>
      </c>
      <c r="G331" s="7">
        <f t="shared" si="131"/>
        <v>35400</v>
      </c>
      <c r="H331" s="7">
        <f t="shared" si="132"/>
        <v>30400</v>
      </c>
      <c r="I331" s="25">
        <f t="shared" si="133"/>
        <v>9120</v>
      </c>
      <c r="J331" s="25" t="e">
        <f>#REF!-E331</f>
        <v>#REF!</v>
      </c>
      <c r="K331" s="25" t="e">
        <f>#REF!+1280</f>
        <v>#REF!</v>
      </c>
      <c r="L331" s="25">
        <f t="shared" si="128"/>
        <v>10640</v>
      </c>
      <c r="M331" s="25" t="e">
        <f>#REF!+L331</f>
        <v>#REF!</v>
      </c>
      <c r="N331" s="25" t="e">
        <f t="shared" si="134"/>
        <v>#REF!</v>
      </c>
      <c r="O331" s="25" t="e">
        <f t="shared" si="140"/>
        <v>#REF!</v>
      </c>
      <c r="P331" s="25">
        <f t="shared" si="129"/>
        <v>10640</v>
      </c>
      <c r="Q331" s="25" t="e">
        <f t="shared" si="136"/>
        <v>#REF!</v>
      </c>
      <c r="R331" s="25" t="e">
        <f t="shared" si="137"/>
        <v>#REF!</v>
      </c>
      <c r="S331" s="25" t="e">
        <f>((#REF!-B331)/B331)*100</f>
        <v>#REF!</v>
      </c>
      <c r="T331" s="16">
        <v>74590</v>
      </c>
    </row>
    <row r="332" spans="1:20" ht="15" customHeight="1" x14ac:dyDescent="0.2">
      <c r="A332" s="7">
        <v>30</v>
      </c>
      <c r="B332" s="7">
        <f t="shared" si="141"/>
        <v>56180</v>
      </c>
      <c r="C332" s="8">
        <v>710</v>
      </c>
      <c r="D332" s="7">
        <v>5000</v>
      </c>
      <c r="E332" s="7">
        <f t="shared" si="130"/>
        <v>61180</v>
      </c>
      <c r="F332" s="7">
        <f t="shared" si="142"/>
        <v>97150</v>
      </c>
      <c r="G332" s="7">
        <f t="shared" si="131"/>
        <v>35970</v>
      </c>
      <c r="H332" s="7">
        <f t="shared" si="132"/>
        <v>30970</v>
      </c>
      <c r="I332" s="25">
        <f t="shared" si="133"/>
        <v>9291</v>
      </c>
      <c r="J332" s="25" t="e">
        <f>#REF!-E332</f>
        <v>#REF!</v>
      </c>
      <c r="K332" s="25" t="e">
        <f>#REF!+1280</f>
        <v>#REF!</v>
      </c>
      <c r="L332" s="25">
        <f t="shared" si="128"/>
        <v>10839.5</v>
      </c>
      <c r="M332" s="25" t="e">
        <f>#REF!+L332</f>
        <v>#REF!</v>
      </c>
      <c r="N332" s="25" t="e">
        <f t="shared" si="134"/>
        <v>#REF!</v>
      </c>
      <c r="O332" s="25" t="e">
        <f t="shared" si="140"/>
        <v>#REF!</v>
      </c>
      <c r="P332" s="25">
        <f t="shared" si="129"/>
        <v>10839.5</v>
      </c>
      <c r="Q332" s="25" t="e">
        <f t="shared" si="136"/>
        <v>#REF!</v>
      </c>
      <c r="R332" s="25" t="e">
        <f t="shared" si="137"/>
        <v>#REF!</v>
      </c>
      <c r="S332" s="25" t="e">
        <f>((#REF!-B332)/B332)*100</f>
        <v>#REF!</v>
      </c>
      <c r="T332" s="16">
        <v>75471</v>
      </c>
    </row>
    <row r="333" spans="1:20" ht="15" customHeight="1" x14ac:dyDescent="0.2">
      <c r="A333" s="7">
        <v>31</v>
      </c>
      <c r="B333" s="7">
        <f t="shared" si="141"/>
        <v>56890</v>
      </c>
      <c r="C333" s="8">
        <v>710</v>
      </c>
      <c r="D333" s="7">
        <v>5000</v>
      </c>
      <c r="E333" s="7">
        <f t="shared" si="130"/>
        <v>61890</v>
      </c>
      <c r="F333" s="7">
        <f t="shared" si="142"/>
        <v>98430</v>
      </c>
      <c r="G333" s="7">
        <f t="shared" si="131"/>
        <v>36540</v>
      </c>
      <c r="H333" s="7">
        <f t="shared" si="132"/>
        <v>31540</v>
      </c>
      <c r="I333" s="25">
        <f t="shared" si="133"/>
        <v>9462</v>
      </c>
      <c r="J333" s="25" t="e">
        <f>#REF!-E333</f>
        <v>#REF!</v>
      </c>
      <c r="K333" s="25" t="e">
        <f>#REF!+1280</f>
        <v>#REF!</v>
      </c>
      <c r="L333" s="25">
        <f t="shared" si="128"/>
        <v>11039</v>
      </c>
      <c r="M333" s="25" t="e">
        <f>#REF!+L333</f>
        <v>#REF!</v>
      </c>
      <c r="N333" s="25" t="e">
        <f t="shared" si="134"/>
        <v>#REF!</v>
      </c>
      <c r="O333" s="25" t="e">
        <f t="shared" si="140"/>
        <v>#REF!</v>
      </c>
      <c r="P333" s="25">
        <f t="shared" si="129"/>
        <v>11039</v>
      </c>
      <c r="Q333" s="25" t="e">
        <f t="shared" si="136"/>
        <v>#REF!</v>
      </c>
      <c r="R333" s="25" t="e">
        <f t="shared" si="137"/>
        <v>#REF!</v>
      </c>
      <c r="S333" s="25" t="e">
        <f>((#REF!-B333)/B333)*100</f>
        <v>#REF!</v>
      </c>
      <c r="T333" s="16">
        <v>76352</v>
      </c>
    </row>
    <row r="334" spans="1:20" ht="15" customHeight="1" x14ac:dyDescent="0.2">
      <c r="A334" s="7">
        <v>32</v>
      </c>
      <c r="B334" s="7">
        <f t="shared" si="141"/>
        <v>57600</v>
      </c>
      <c r="C334" s="8">
        <v>710</v>
      </c>
      <c r="D334" s="7">
        <v>5000</v>
      </c>
      <c r="E334" s="7">
        <f t="shared" si="130"/>
        <v>62600</v>
      </c>
      <c r="F334" s="7">
        <f t="shared" si="142"/>
        <v>99710</v>
      </c>
      <c r="G334" s="7">
        <f t="shared" si="131"/>
        <v>37110</v>
      </c>
      <c r="H334" s="7">
        <f t="shared" si="132"/>
        <v>32110</v>
      </c>
      <c r="I334" s="25">
        <f t="shared" si="133"/>
        <v>9633</v>
      </c>
      <c r="J334" s="25" t="e">
        <f>#REF!-E334</f>
        <v>#REF!</v>
      </c>
      <c r="K334" s="25" t="e">
        <f>#REF!+1280</f>
        <v>#REF!</v>
      </c>
      <c r="L334" s="25">
        <f t="shared" si="128"/>
        <v>11238.5</v>
      </c>
      <c r="M334" s="25" t="e">
        <f>#REF!+L334</f>
        <v>#REF!</v>
      </c>
      <c r="N334" s="25" t="e">
        <f t="shared" si="134"/>
        <v>#REF!</v>
      </c>
      <c r="O334" s="25" t="e">
        <f t="shared" si="140"/>
        <v>#REF!</v>
      </c>
      <c r="P334" s="25">
        <f t="shared" si="129"/>
        <v>11238.5</v>
      </c>
      <c r="Q334" s="25" t="e">
        <f t="shared" si="136"/>
        <v>#REF!</v>
      </c>
      <c r="R334" s="25" t="e">
        <f t="shared" si="137"/>
        <v>#REF!</v>
      </c>
      <c r="S334" s="25" t="e">
        <f>((#REF!-B334)/B334)*100</f>
        <v>#REF!</v>
      </c>
      <c r="T334" s="16">
        <v>77233</v>
      </c>
    </row>
    <row r="335" spans="1:20" ht="15" customHeight="1" x14ac:dyDescent="0.2"/>
    <row r="336" spans="1:20" ht="15" customHeight="1" x14ac:dyDescent="0.2"/>
    <row r="337" spans="1:20" ht="15" customHeight="1" x14ac:dyDescent="0.2"/>
    <row r="338" spans="1:20" ht="15" customHeight="1" x14ac:dyDescent="0.2">
      <c r="A338" s="1" t="s">
        <v>31</v>
      </c>
      <c r="B338" s="2" t="s">
        <v>32</v>
      </c>
      <c r="D338" s="22" t="s">
        <v>79</v>
      </c>
      <c r="I338" s="21"/>
    </row>
    <row r="339" spans="1:20" ht="15" customHeight="1" x14ac:dyDescent="0.25">
      <c r="A339" s="4" t="s">
        <v>2</v>
      </c>
      <c r="B339" s="5" t="s">
        <v>3</v>
      </c>
      <c r="C339" s="6" t="s">
        <v>4</v>
      </c>
      <c r="D339" s="6" t="s">
        <v>54</v>
      </c>
      <c r="E339" s="23" t="s">
        <v>55</v>
      </c>
      <c r="F339" s="23" t="s">
        <v>56</v>
      </c>
      <c r="G339" s="23" t="s">
        <v>7</v>
      </c>
      <c r="H339" s="4" t="s">
        <v>57</v>
      </c>
      <c r="I339" s="23" t="s">
        <v>58</v>
      </c>
      <c r="J339" s="23" t="s">
        <v>59</v>
      </c>
      <c r="K339" s="26" t="s">
        <v>91</v>
      </c>
      <c r="L339" s="23" t="s">
        <v>61</v>
      </c>
      <c r="M339" s="23" t="s">
        <v>62</v>
      </c>
      <c r="N339" s="26" t="s">
        <v>92</v>
      </c>
      <c r="O339" s="26" t="s">
        <v>93</v>
      </c>
      <c r="P339" s="23" t="s">
        <v>63</v>
      </c>
      <c r="Q339" s="26" t="s">
        <v>94</v>
      </c>
      <c r="R339" s="23" t="s">
        <v>64</v>
      </c>
      <c r="S339" s="23" t="s">
        <v>65</v>
      </c>
      <c r="T339" s="24" t="s">
        <v>60</v>
      </c>
    </row>
    <row r="340" spans="1:20" ht="15" customHeight="1" x14ac:dyDescent="0.2">
      <c r="A340" s="7">
        <v>1</v>
      </c>
      <c r="B340" s="7">
        <v>31260</v>
      </c>
      <c r="C340" s="8">
        <v>350</v>
      </c>
      <c r="D340" s="7">
        <v>5000</v>
      </c>
      <c r="E340" s="7">
        <f>B340+D340</f>
        <v>36260</v>
      </c>
      <c r="F340" s="7">
        <v>52250</v>
      </c>
      <c r="G340" s="7">
        <f>F340-E340</f>
        <v>15990</v>
      </c>
      <c r="H340" s="7">
        <f>G340-5000</f>
        <v>10990</v>
      </c>
      <c r="I340" s="25">
        <f>H340*30%</f>
        <v>3297</v>
      </c>
      <c r="J340" s="25" t="e">
        <f>#REF!-E340</f>
        <v>#REF!</v>
      </c>
      <c r="K340" s="25" t="e">
        <f>#REF!+630</f>
        <v>#REF!</v>
      </c>
      <c r="L340" s="25">
        <f t="shared" ref="L340:L368" si="143">H340*35%</f>
        <v>3846.4999999999995</v>
      </c>
      <c r="M340" s="25" t="e">
        <f>#REF!+L340</f>
        <v>#REF!</v>
      </c>
      <c r="N340" s="25" t="e">
        <f>K340+L340</f>
        <v>#REF!</v>
      </c>
      <c r="O340" s="25" t="e">
        <f>N340+630</f>
        <v>#REF!</v>
      </c>
      <c r="P340" s="25">
        <f t="shared" ref="P340:P368" si="144">H340*35%</f>
        <v>3846.4999999999995</v>
      </c>
      <c r="Q340" s="25" t="e">
        <f>O340+P340</f>
        <v>#REF!</v>
      </c>
      <c r="R340" s="25" t="e">
        <f>M340+P340</f>
        <v>#REF!</v>
      </c>
      <c r="S340" s="25" t="e">
        <f>((#REF!-B340)/B340)*100</f>
        <v>#REF!</v>
      </c>
      <c r="T340" s="16">
        <v>44557</v>
      </c>
    </row>
    <row r="341" spans="1:20" ht="15" customHeight="1" x14ac:dyDescent="0.2">
      <c r="A341" s="7">
        <v>2</v>
      </c>
      <c r="B341" s="7">
        <v>31610</v>
      </c>
      <c r="C341" s="8">
        <v>350</v>
      </c>
      <c r="D341" s="7">
        <v>5000</v>
      </c>
      <c r="E341" s="7">
        <f t="shared" ref="E341:E368" si="145">B341+D341</f>
        <v>36610</v>
      </c>
      <c r="F341" s="7">
        <f>F340+630</f>
        <v>52880</v>
      </c>
      <c r="G341" s="7">
        <f t="shared" ref="G341:G368" si="146">F341-E341</f>
        <v>16270</v>
      </c>
      <c r="H341" s="7">
        <f t="shared" ref="H341:H368" si="147">G341-5000</f>
        <v>11270</v>
      </c>
      <c r="I341" s="25">
        <f t="shared" ref="I341:I368" si="148">H341*30%</f>
        <v>3381</v>
      </c>
      <c r="J341" s="25" t="e">
        <f>#REF!-E341</f>
        <v>#REF!</v>
      </c>
      <c r="K341" s="25" t="e">
        <f>#REF!+630</f>
        <v>#REF!</v>
      </c>
      <c r="L341" s="25">
        <f t="shared" si="143"/>
        <v>3944.4999999999995</v>
      </c>
      <c r="M341" s="25" t="e">
        <f>#REF!+L341</f>
        <v>#REF!</v>
      </c>
      <c r="N341" s="25" t="e">
        <f t="shared" ref="N341:N368" si="149">K341+L341</f>
        <v>#REF!</v>
      </c>
      <c r="O341" s="25" t="e">
        <f t="shared" ref="O341:O344" si="150">N341+630</f>
        <v>#REF!</v>
      </c>
      <c r="P341" s="25">
        <f t="shared" si="144"/>
        <v>3944.4999999999995</v>
      </c>
      <c r="Q341" s="25" t="e">
        <f t="shared" ref="Q341:Q368" si="151">O341+P341</f>
        <v>#REF!</v>
      </c>
      <c r="R341" s="25" t="e">
        <f t="shared" ref="R341:R357" si="152">M341+P341</f>
        <v>#REF!</v>
      </c>
      <c r="S341" s="25" t="e">
        <f>((#REF!-B341)/B341)*100</f>
        <v>#REF!</v>
      </c>
      <c r="T341" s="16">
        <v>44991</v>
      </c>
    </row>
    <row r="342" spans="1:20" ht="15" customHeight="1" x14ac:dyDescent="0.2">
      <c r="A342" s="7">
        <v>3</v>
      </c>
      <c r="B342" s="7">
        <v>31960</v>
      </c>
      <c r="C342" s="8">
        <v>350</v>
      </c>
      <c r="D342" s="7">
        <v>5000</v>
      </c>
      <c r="E342" s="7">
        <f t="shared" si="145"/>
        <v>36960</v>
      </c>
      <c r="F342" s="7">
        <f t="shared" ref="F342:F346" si="153">F341+630</f>
        <v>53510</v>
      </c>
      <c r="G342" s="7">
        <f t="shared" si="146"/>
        <v>16550</v>
      </c>
      <c r="H342" s="7">
        <f t="shared" si="147"/>
        <v>11550</v>
      </c>
      <c r="I342" s="25">
        <f t="shared" si="148"/>
        <v>3465</v>
      </c>
      <c r="J342" s="25" t="e">
        <f>#REF!-E342</f>
        <v>#REF!</v>
      </c>
      <c r="K342" s="25" t="e">
        <f>#REF!+630</f>
        <v>#REF!</v>
      </c>
      <c r="L342" s="25">
        <f t="shared" si="143"/>
        <v>4042.4999999999995</v>
      </c>
      <c r="M342" s="25" t="e">
        <f>#REF!+L342</f>
        <v>#REF!</v>
      </c>
      <c r="N342" s="25" t="e">
        <f t="shared" si="149"/>
        <v>#REF!</v>
      </c>
      <c r="O342" s="25" t="e">
        <f t="shared" si="150"/>
        <v>#REF!</v>
      </c>
      <c r="P342" s="25">
        <f t="shared" si="144"/>
        <v>4042.4999999999995</v>
      </c>
      <c r="Q342" s="25" t="e">
        <f t="shared" si="151"/>
        <v>#REF!</v>
      </c>
      <c r="R342" s="25" t="e">
        <f t="shared" si="152"/>
        <v>#REF!</v>
      </c>
      <c r="S342" s="25" t="e">
        <f>((#REF!-B342)/B342)*100</f>
        <v>#REF!</v>
      </c>
      <c r="T342" s="16">
        <v>45425</v>
      </c>
    </row>
    <row r="343" spans="1:20" ht="15" customHeight="1" x14ac:dyDescent="0.2">
      <c r="A343" s="7">
        <v>4</v>
      </c>
      <c r="B343" s="7">
        <v>32310</v>
      </c>
      <c r="C343" s="8">
        <v>350</v>
      </c>
      <c r="D343" s="7">
        <v>5000</v>
      </c>
      <c r="E343" s="7">
        <f t="shared" si="145"/>
        <v>37310</v>
      </c>
      <c r="F343" s="7">
        <f t="shared" si="153"/>
        <v>54140</v>
      </c>
      <c r="G343" s="7">
        <f t="shared" si="146"/>
        <v>16830</v>
      </c>
      <c r="H343" s="7">
        <f t="shared" si="147"/>
        <v>11830</v>
      </c>
      <c r="I343" s="25">
        <f t="shared" si="148"/>
        <v>3549</v>
      </c>
      <c r="J343" s="25" t="e">
        <f>#REF!-E343</f>
        <v>#REF!</v>
      </c>
      <c r="K343" s="25" t="e">
        <f>#REF!+630</f>
        <v>#REF!</v>
      </c>
      <c r="L343" s="25">
        <f t="shared" si="143"/>
        <v>4140.5</v>
      </c>
      <c r="M343" s="25" t="e">
        <f>#REF!+L343</f>
        <v>#REF!</v>
      </c>
      <c r="N343" s="25" t="e">
        <f t="shared" si="149"/>
        <v>#REF!</v>
      </c>
      <c r="O343" s="25" t="e">
        <f t="shared" si="150"/>
        <v>#REF!</v>
      </c>
      <c r="P343" s="25">
        <f t="shared" si="144"/>
        <v>4140.5</v>
      </c>
      <c r="Q343" s="25" t="e">
        <f t="shared" si="151"/>
        <v>#REF!</v>
      </c>
      <c r="R343" s="25" t="e">
        <f t="shared" si="152"/>
        <v>#REF!</v>
      </c>
      <c r="S343" s="25" t="e">
        <f>((#REF!-B343)/B343)*100</f>
        <v>#REF!</v>
      </c>
      <c r="T343" s="16">
        <v>45859</v>
      </c>
    </row>
    <row r="344" spans="1:20" ht="15" customHeight="1" x14ac:dyDescent="0.2">
      <c r="A344" s="7">
        <v>5</v>
      </c>
      <c r="B344" s="7">
        <v>32660</v>
      </c>
      <c r="C344" s="8">
        <v>350</v>
      </c>
      <c r="D344" s="7">
        <v>5000</v>
      </c>
      <c r="E344" s="7">
        <f t="shared" si="145"/>
        <v>37660</v>
      </c>
      <c r="F344" s="7">
        <f t="shared" si="153"/>
        <v>54770</v>
      </c>
      <c r="G344" s="7">
        <f t="shared" si="146"/>
        <v>17110</v>
      </c>
      <c r="H344" s="7">
        <f t="shared" si="147"/>
        <v>12110</v>
      </c>
      <c r="I344" s="25">
        <f t="shared" si="148"/>
        <v>3633</v>
      </c>
      <c r="J344" s="25" t="e">
        <f>#REF!-E344</f>
        <v>#REF!</v>
      </c>
      <c r="K344" s="25" t="e">
        <f>#REF!+630</f>
        <v>#REF!</v>
      </c>
      <c r="L344" s="25">
        <f t="shared" si="143"/>
        <v>4238.5</v>
      </c>
      <c r="M344" s="25" t="e">
        <f>#REF!+L344</f>
        <v>#REF!</v>
      </c>
      <c r="N344" s="25" t="e">
        <f t="shared" si="149"/>
        <v>#REF!</v>
      </c>
      <c r="O344" s="25" t="e">
        <f t="shared" si="150"/>
        <v>#REF!</v>
      </c>
      <c r="P344" s="25">
        <f t="shared" si="144"/>
        <v>4238.5</v>
      </c>
      <c r="Q344" s="25" t="e">
        <f t="shared" si="151"/>
        <v>#REF!</v>
      </c>
      <c r="R344" s="25" t="e">
        <f t="shared" si="152"/>
        <v>#REF!</v>
      </c>
      <c r="S344" s="25" t="e">
        <f>((#REF!-B344)/B344)*100</f>
        <v>#REF!</v>
      </c>
      <c r="T344" s="16">
        <v>46293</v>
      </c>
    </row>
    <row r="345" spans="1:20" ht="15" customHeight="1" x14ac:dyDescent="0.2">
      <c r="A345" s="7">
        <v>6</v>
      </c>
      <c r="B345" s="7">
        <v>33010</v>
      </c>
      <c r="C345" s="8">
        <v>350</v>
      </c>
      <c r="D345" s="7">
        <v>5000</v>
      </c>
      <c r="E345" s="7">
        <f t="shared" si="145"/>
        <v>38010</v>
      </c>
      <c r="F345" s="7">
        <f t="shared" si="153"/>
        <v>55400</v>
      </c>
      <c r="G345" s="7">
        <f t="shared" si="146"/>
        <v>17390</v>
      </c>
      <c r="H345" s="7">
        <f t="shared" si="147"/>
        <v>12390</v>
      </c>
      <c r="I345" s="25">
        <f t="shared" si="148"/>
        <v>3717</v>
      </c>
      <c r="J345" s="25" t="e">
        <f>#REF!-E345</f>
        <v>#REF!</v>
      </c>
      <c r="K345" s="25" t="e">
        <f>#REF!+630</f>
        <v>#REF!</v>
      </c>
      <c r="L345" s="25">
        <f t="shared" si="143"/>
        <v>4336.5</v>
      </c>
      <c r="M345" s="25" t="e">
        <f>#REF!+L345</f>
        <v>#REF!</v>
      </c>
      <c r="N345" s="25" t="e">
        <f t="shared" si="149"/>
        <v>#REF!</v>
      </c>
      <c r="O345" s="25" t="e">
        <f>N345+1080</f>
        <v>#REF!</v>
      </c>
      <c r="P345" s="25">
        <f t="shared" si="144"/>
        <v>4336.5</v>
      </c>
      <c r="Q345" s="25" t="e">
        <f t="shared" si="151"/>
        <v>#REF!</v>
      </c>
      <c r="R345" s="25" t="e">
        <f t="shared" si="152"/>
        <v>#REF!</v>
      </c>
      <c r="S345" s="25" t="e">
        <f>((#REF!-B345)/B345)*100</f>
        <v>#REF!</v>
      </c>
      <c r="T345" s="16">
        <v>46727</v>
      </c>
    </row>
    <row r="346" spans="1:20" ht="15" customHeight="1" x14ac:dyDescent="0.2">
      <c r="A346" s="7">
        <v>7</v>
      </c>
      <c r="B346" s="7">
        <v>33360</v>
      </c>
      <c r="C346" s="8">
        <v>600</v>
      </c>
      <c r="D346" s="7">
        <v>5000</v>
      </c>
      <c r="E346" s="7">
        <f t="shared" si="145"/>
        <v>38360</v>
      </c>
      <c r="F346" s="7">
        <f t="shared" si="153"/>
        <v>56030</v>
      </c>
      <c r="G346" s="7">
        <f t="shared" si="146"/>
        <v>17670</v>
      </c>
      <c r="H346" s="7">
        <f t="shared" si="147"/>
        <v>12670</v>
      </c>
      <c r="I346" s="25">
        <f t="shared" si="148"/>
        <v>3801</v>
      </c>
      <c r="J346" s="25" t="e">
        <f>#REF!-E346</f>
        <v>#REF!</v>
      </c>
      <c r="K346" s="25" t="e">
        <f>#REF!+1080</f>
        <v>#REF!</v>
      </c>
      <c r="L346" s="25">
        <f t="shared" si="143"/>
        <v>4434.5</v>
      </c>
      <c r="M346" s="25" t="e">
        <f>#REF!+L346</f>
        <v>#REF!</v>
      </c>
      <c r="N346" s="25" t="e">
        <f t="shared" si="149"/>
        <v>#REF!</v>
      </c>
      <c r="O346" s="25" t="e">
        <f t="shared" ref="O346:O368" si="154">N346+1080</f>
        <v>#REF!</v>
      </c>
      <c r="P346" s="25">
        <f t="shared" si="144"/>
        <v>4434.5</v>
      </c>
      <c r="Q346" s="25" t="e">
        <f t="shared" si="151"/>
        <v>#REF!</v>
      </c>
      <c r="R346" s="25" t="e">
        <f t="shared" si="152"/>
        <v>#REF!</v>
      </c>
      <c r="S346" s="25" t="e">
        <f>((#REF!-B346)/B346)*100</f>
        <v>#REF!</v>
      </c>
      <c r="T346" s="16">
        <v>47161</v>
      </c>
    </row>
    <row r="347" spans="1:20" ht="15" customHeight="1" x14ac:dyDescent="0.2">
      <c r="A347" s="7">
        <v>8</v>
      </c>
      <c r="B347" s="7">
        <v>33960</v>
      </c>
      <c r="C347" s="8">
        <v>600</v>
      </c>
      <c r="D347" s="7">
        <v>5000</v>
      </c>
      <c r="E347" s="7">
        <f t="shared" si="145"/>
        <v>38960</v>
      </c>
      <c r="F347" s="7">
        <f>F346+1080</f>
        <v>57110</v>
      </c>
      <c r="G347" s="7">
        <f t="shared" si="146"/>
        <v>18150</v>
      </c>
      <c r="H347" s="7">
        <f t="shared" si="147"/>
        <v>13150</v>
      </c>
      <c r="I347" s="25">
        <f t="shared" si="148"/>
        <v>3945</v>
      </c>
      <c r="J347" s="25" t="e">
        <f>#REF!-E347</f>
        <v>#REF!</v>
      </c>
      <c r="K347" s="25" t="e">
        <f>#REF!+1080</f>
        <v>#REF!</v>
      </c>
      <c r="L347" s="25">
        <f t="shared" si="143"/>
        <v>4602.5</v>
      </c>
      <c r="M347" s="25" t="e">
        <f>#REF!+L347</f>
        <v>#REF!</v>
      </c>
      <c r="N347" s="25" t="e">
        <f t="shared" si="149"/>
        <v>#REF!</v>
      </c>
      <c r="O347" s="25" t="e">
        <f t="shared" si="154"/>
        <v>#REF!</v>
      </c>
      <c r="P347" s="25">
        <f t="shared" si="144"/>
        <v>4602.5</v>
      </c>
      <c r="Q347" s="25" t="e">
        <f t="shared" si="151"/>
        <v>#REF!</v>
      </c>
      <c r="R347" s="25" t="e">
        <f t="shared" si="152"/>
        <v>#REF!</v>
      </c>
      <c r="S347" s="25" t="e">
        <f>((#REF!-B347)/B347)*100</f>
        <v>#REF!</v>
      </c>
      <c r="T347" s="16">
        <v>47905</v>
      </c>
    </row>
    <row r="348" spans="1:20" ht="15" customHeight="1" x14ac:dyDescent="0.2">
      <c r="A348" s="7">
        <v>9</v>
      </c>
      <c r="B348" s="7">
        <v>34560</v>
      </c>
      <c r="C348" s="8">
        <v>600</v>
      </c>
      <c r="D348" s="7">
        <v>5000</v>
      </c>
      <c r="E348" s="7">
        <f t="shared" si="145"/>
        <v>39560</v>
      </c>
      <c r="F348" s="7">
        <f t="shared" ref="F348:F368" si="155">F347+1080</f>
        <v>58190</v>
      </c>
      <c r="G348" s="7">
        <f t="shared" si="146"/>
        <v>18630</v>
      </c>
      <c r="H348" s="7">
        <f t="shared" si="147"/>
        <v>13630</v>
      </c>
      <c r="I348" s="25">
        <f t="shared" si="148"/>
        <v>4089</v>
      </c>
      <c r="J348" s="25" t="e">
        <f>#REF!-E348</f>
        <v>#REF!</v>
      </c>
      <c r="K348" s="25" t="e">
        <f>#REF!+1080</f>
        <v>#REF!</v>
      </c>
      <c r="L348" s="25">
        <f t="shared" si="143"/>
        <v>4770.5</v>
      </c>
      <c r="M348" s="25" t="e">
        <f>#REF!+L348</f>
        <v>#REF!</v>
      </c>
      <c r="N348" s="25" t="e">
        <f t="shared" si="149"/>
        <v>#REF!</v>
      </c>
      <c r="O348" s="25" t="e">
        <f t="shared" si="154"/>
        <v>#REF!</v>
      </c>
      <c r="P348" s="25">
        <f t="shared" si="144"/>
        <v>4770.5</v>
      </c>
      <c r="Q348" s="25" t="e">
        <f t="shared" si="151"/>
        <v>#REF!</v>
      </c>
      <c r="R348" s="25" t="e">
        <f t="shared" si="152"/>
        <v>#REF!</v>
      </c>
      <c r="S348" s="25" t="e">
        <f>((#REF!-B348)/B348)*100</f>
        <v>#REF!</v>
      </c>
      <c r="T348" s="16">
        <v>48649</v>
      </c>
    </row>
    <row r="349" spans="1:20" ht="15" customHeight="1" x14ac:dyDescent="0.2">
      <c r="A349" s="7">
        <v>10</v>
      </c>
      <c r="B349" s="7">
        <v>35160</v>
      </c>
      <c r="C349" s="8">
        <v>600</v>
      </c>
      <c r="D349" s="7">
        <v>5000</v>
      </c>
      <c r="E349" s="7">
        <f t="shared" si="145"/>
        <v>40160</v>
      </c>
      <c r="F349" s="7">
        <f t="shared" si="155"/>
        <v>59270</v>
      </c>
      <c r="G349" s="7">
        <f t="shared" si="146"/>
        <v>19110</v>
      </c>
      <c r="H349" s="7">
        <f t="shared" si="147"/>
        <v>14110</v>
      </c>
      <c r="I349" s="25">
        <f t="shared" si="148"/>
        <v>4233</v>
      </c>
      <c r="J349" s="25" t="e">
        <f>#REF!-E349</f>
        <v>#REF!</v>
      </c>
      <c r="K349" s="25" t="e">
        <f>#REF!+1080</f>
        <v>#REF!</v>
      </c>
      <c r="L349" s="25">
        <f t="shared" si="143"/>
        <v>4938.5</v>
      </c>
      <c r="M349" s="25" t="e">
        <f>#REF!+L349</f>
        <v>#REF!</v>
      </c>
      <c r="N349" s="25" t="e">
        <f t="shared" si="149"/>
        <v>#REF!</v>
      </c>
      <c r="O349" s="25" t="e">
        <f t="shared" si="154"/>
        <v>#REF!</v>
      </c>
      <c r="P349" s="25">
        <f t="shared" si="144"/>
        <v>4938.5</v>
      </c>
      <c r="Q349" s="25" t="e">
        <f t="shared" si="151"/>
        <v>#REF!</v>
      </c>
      <c r="R349" s="25" t="e">
        <f t="shared" si="152"/>
        <v>#REF!</v>
      </c>
      <c r="S349" s="25" t="e">
        <f>((#REF!-B349)/B349)*100</f>
        <v>#REF!</v>
      </c>
      <c r="T349" s="16">
        <v>49393</v>
      </c>
    </row>
    <row r="350" spans="1:20" ht="15" customHeight="1" x14ac:dyDescent="0.2">
      <c r="A350" s="7">
        <v>11</v>
      </c>
      <c r="B350" s="7">
        <v>35760</v>
      </c>
      <c r="C350" s="8">
        <v>600</v>
      </c>
      <c r="D350" s="7">
        <v>5000</v>
      </c>
      <c r="E350" s="7">
        <f t="shared" si="145"/>
        <v>40760</v>
      </c>
      <c r="F350" s="7">
        <f t="shared" si="155"/>
        <v>60350</v>
      </c>
      <c r="G350" s="7">
        <f t="shared" si="146"/>
        <v>19590</v>
      </c>
      <c r="H350" s="7">
        <f t="shared" si="147"/>
        <v>14590</v>
      </c>
      <c r="I350" s="25">
        <f t="shared" si="148"/>
        <v>4377</v>
      </c>
      <c r="J350" s="25" t="e">
        <f>#REF!-E350</f>
        <v>#REF!</v>
      </c>
      <c r="K350" s="25" t="e">
        <f>#REF!+1080</f>
        <v>#REF!</v>
      </c>
      <c r="L350" s="25">
        <f t="shared" si="143"/>
        <v>5106.5</v>
      </c>
      <c r="M350" s="25" t="e">
        <f>#REF!+L350</f>
        <v>#REF!</v>
      </c>
      <c r="N350" s="25" t="e">
        <f t="shared" si="149"/>
        <v>#REF!</v>
      </c>
      <c r="O350" s="25" t="e">
        <f t="shared" si="154"/>
        <v>#REF!</v>
      </c>
      <c r="P350" s="25">
        <f t="shared" si="144"/>
        <v>5106.5</v>
      </c>
      <c r="Q350" s="25" t="e">
        <f t="shared" si="151"/>
        <v>#REF!</v>
      </c>
      <c r="R350" s="25" t="e">
        <f t="shared" si="152"/>
        <v>#REF!</v>
      </c>
      <c r="S350" s="25" t="e">
        <f>((#REF!-B350)/B350)*100</f>
        <v>#REF!</v>
      </c>
      <c r="T350" s="16">
        <v>50137</v>
      </c>
    </row>
    <row r="351" spans="1:20" ht="15" customHeight="1" x14ac:dyDescent="0.2">
      <c r="A351" s="7">
        <v>12</v>
      </c>
      <c r="B351" s="7">
        <v>36360</v>
      </c>
      <c r="C351" s="8">
        <v>600</v>
      </c>
      <c r="D351" s="7">
        <v>5000</v>
      </c>
      <c r="E351" s="7">
        <f t="shared" si="145"/>
        <v>41360</v>
      </c>
      <c r="F351" s="7">
        <f t="shared" si="155"/>
        <v>61430</v>
      </c>
      <c r="G351" s="7">
        <f t="shared" si="146"/>
        <v>20070</v>
      </c>
      <c r="H351" s="7">
        <f t="shared" si="147"/>
        <v>15070</v>
      </c>
      <c r="I351" s="25">
        <f t="shared" si="148"/>
        <v>4521</v>
      </c>
      <c r="J351" s="25" t="e">
        <f>#REF!-E351</f>
        <v>#REF!</v>
      </c>
      <c r="K351" s="25" t="e">
        <f>#REF!+1080</f>
        <v>#REF!</v>
      </c>
      <c r="L351" s="25">
        <f t="shared" si="143"/>
        <v>5274.5</v>
      </c>
      <c r="M351" s="25" t="e">
        <f>#REF!+L351</f>
        <v>#REF!</v>
      </c>
      <c r="N351" s="25" t="e">
        <f t="shared" si="149"/>
        <v>#REF!</v>
      </c>
      <c r="O351" s="25" t="e">
        <f t="shared" si="154"/>
        <v>#REF!</v>
      </c>
      <c r="P351" s="25">
        <f t="shared" si="144"/>
        <v>5274.5</v>
      </c>
      <c r="Q351" s="25" t="e">
        <f t="shared" si="151"/>
        <v>#REF!</v>
      </c>
      <c r="R351" s="25" t="e">
        <f t="shared" si="152"/>
        <v>#REF!</v>
      </c>
      <c r="S351" s="25" t="e">
        <f>((#REF!-B351)/B351)*100</f>
        <v>#REF!</v>
      </c>
      <c r="T351" s="16">
        <v>50881</v>
      </c>
    </row>
    <row r="352" spans="1:20" ht="15" customHeight="1" x14ac:dyDescent="0.2">
      <c r="A352" s="7">
        <v>13</v>
      </c>
      <c r="B352" s="7">
        <v>36960</v>
      </c>
      <c r="C352" s="8">
        <v>600</v>
      </c>
      <c r="D352" s="7">
        <v>5000</v>
      </c>
      <c r="E352" s="7">
        <f t="shared" si="145"/>
        <v>41960</v>
      </c>
      <c r="F352" s="7">
        <f t="shared" si="155"/>
        <v>62510</v>
      </c>
      <c r="G352" s="7">
        <f t="shared" si="146"/>
        <v>20550</v>
      </c>
      <c r="H352" s="7">
        <f t="shared" si="147"/>
        <v>15550</v>
      </c>
      <c r="I352" s="25">
        <f t="shared" si="148"/>
        <v>4665</v>
      </c>
      <c r="J352" s="25" t="e">
        <f>#REF!-E352</f>
        <v>#REF!</v>
      </c>
      <c r="K352" s="25" t="e">
        <f>#REF!+1080</f>
        <v>#REF!</v>
      </c>
      <c r="L352" s="25">
        <f t="shared" si="143"/>
        <v>5442.5</v>
      </c>
      <c r="M352" s="25" t="e">
        <f>#REF!+L352</f>
        <v>#REF!</v>
      </c>
      <c r="N352" s="25" t="e">
        <f t="shared" si="149"/>
        <v>#REF!</v>
      </c>
      <c r="O352" s="25" t="e">
        <f t="shared" si="154"/>
        <v>#REF!</v>
      </c>
      <c r="P352" s="25">
        <f t="shared" si="144"/>
        <v>5442.5</v>
      </c>
      <c r="Q352" s="25" t="e">
        <f t="shared" si="151"/>
        <v>#REF!</v>
      </c>
      <c r="R352" s="25" t="e">
        <f t="shared" si="152"/>
        <v>#REF!</v>
      </c>
      <c r="S352" s="25" t="e">
        <f>((#REF!-B352)/B352)*100</f>
        <v>#REF!</v>
      </c>
      <c r="T352" s="16">
        <v>51625</v>
      </c>
    </row>
    <row r="353" spans="1:20" ht="15" customHeight="1" x14ac:dyDescent="0.2">
      <c r="A353" s="7">
        <v>14</v>
      </c>
      <c r="B353" s="7">
        <v>37560</v>
      </c>
      <c r="C353" s="8">
        <v>600</v>
      </c>
      <c r="D353" s="7">
        <v>5000</v>
      </c>
      <c r="E353" s="7">
        <f t="shared" si="145"/>
        <v>42560</v>
      </c>
      <c r="F353" s="7">
        <f t="shared" si="155"/>
        <v>63590</v>
      </c>
      <c r="G353" s="7">
        <f t="shared" si="146"/>
        <v>21030</v>
      </c>
      <c r="H353" s="7">
        <f t="shared" si="147"/>
        <v>16030</v>
      </c>
      <c r="I353" s="25">
        <f t="shared" si="148"/>
        <v>4809</v>
      </c>
      <c r="J353" s="25" t="e">
        <f>#REF!-E353</f>
        <v>#REF!</v>
      </c>
      <c r="K353" s="25" t="e">
        <f>#REF!+1080</f>
        <v>#REF!</v>
      </c>
      <c r="L353" s="25">
        <f t="shared" si="143"/>
        <v>5610.5</v>
      </c>
      <c r="M353" s="25" t="e">
        <f>#REF!+L353</f>
        <v>#REF!</v>
      </c>
      <c r="N353" s="25" t="e">
        <f t="shared" si="149"/>
        <v>#REF!</v>
      </c>
      <c r="O353" s="25" t="e">
        <f t="shared" si="154"/>
        <v>#REF!</v>
      </c>
      <c r="P353" s="25">
        <f t="shared" si="144"/>
        <v>5610.5</v>
      </c>
      <c r="Q353" s="25" t="e">
        <f t="shared" si="151"/>
        <v>#REF!</v>
      </c>
      <c r="R353" s="25" t="e">
        <f t="shared" si="152"/>
        <v>#REF!</v>
      </c>
      <c r="S353" s="25" t="e">
        <f>((#REF!-B353)/B353)*100</f>
        <v>#REF!</v>
      </c>
      <c r="T353" s="16">
        <v>52369</v>
      </c>
    </row>
    <row r="354" spans="1:20" ht="15" customHeight="1" x14ac:dyDescent="0.2">
      <c r="A354" s="7">
        <v>15</v>
      </c>
      <c r="B354" s="7">
        <v>38160</v>
      </c>
      <c r="C354" s="8">
        <v>600</v>
      </c>
      <c r="D354" s="7">
        <v>5000</v>
      </c>
      <c r="E354" s="7">
        <f t="shared" si="145"/>
        <v>43160</v>
      </c>
      <c r="F354" s="7">
        <f t="shared" si="155"/>
        <v>64670</v>
      </c>
      <c r="G354" s="7">
        <f t="shared" si="146"/>
        <v>21510</v>
      </c>
      <c r="H354" s="7">
        <f t="shared" si="147"/>
        <v>16510</v>
      </c>
      <c r="I354" s="25">
        <f t="shared" si="148"/>
        <v>4953</v>
      </c>
      <c r="J354" s="25" t="e">
        <f>#REF!-E354</f>
        <v>#REF!</v>
      </c>
      <c r="K354" s="25" t="e">
        <f>#REF!+1080</f>
        <v>#REF!</v>
      </c>
      <c r="L354" s="25">
        <f t="shared" si="143"/>
        <v>5778.5</v>
      </c>
      <c r="M354" s="25" t="e">
        <f>#REF!+L354</f>
        <v>#REF!</v>
      </c>
      <c r="N354" s="25" t="e">
        <f t="shared" si="149"/>
        <v>#REF!</v>
      </c>
      <c r="O354" s="25" t="e">
        <f t="shared" si="154"/>
        <v>#REF!</v>
      </c>
      <c r="P354" s="25">
        <f t="shared" si="144"/>
        <v>5778.5</v>
      </c>
      <c r="Q354" s="25" t="e">
        <f t="shared" si="151"/>
        <v>#REF!</v>
      </c>
      <c r="R354" s="25" t="e">
        <f t="shared" si="152"/>
        <v>#REF!</v>
      </c>
      <c r="S354" s="25" t="e">
        <f>((#REF!-B354)/B354)*100</f>
        <v>#REF!</v>
      </c>
      <c r="T354" s="16">
        <v>53113</v>
      </c>
    </row>
    <row r="355" spans="1:20" ht="15" customHeight="1" x14ac:dyDescent="0.2">
      <c r="A355" s="7">
        <v>16</v>
      </c>
      <c r="B355" s="7">
        <v>38760</v>
      </c>
      <c r="C355" s="8">
        <v>600</v>
      </c>
      <c r="D355" s="7">
        <v>5000</v>
      </c>
      <c r="E355" s="7">
        <f t="shared" si="145"/>
        <v>43760</v>
      </c>
      <c r="F355" s="7">
        <f t="shared" si="155"/>
        <v>65750</v>
      </c>
      <c r="G355" s="7">
        <f t="shared" si="146"/>
        <v>21990</v>
      </c>
      <c r="H355" s="7">
        <f t="shared" si="147"/>
        <v>16990</v>
      </c>
      <c r="I355" s="25">
        <f t="shared" si="148"/>
        <v>5097</v>
      </c>
      <c r="J355" s="25" t="e">
        <f>#REF!-E355</f>
        <v>#REF!</v>
      </c>
      <c r="K355" s="25" t="e">
        <f>#REF!+1080</f>
        <v>#REF!</v>
      </c>
      <c r="L355" s="25">
        <f t="shared" si="143"/>
        <v>5946.5</v>
      </c>
      <c r="M355" s="25" t="e">
        <f>#REF!+L355</f>
        <v>#REF!</v>
      </c>
      <c r="N355" s="25" t="e">
        <f t="shared" si="149"/>
        <v>#REF!</v>
      </c>
      <c r="O355" s="25" t="e">
        <f t="shared" si="154"/>
        <v>#REF!</v>
      </c>
      <c r="P355" s="25">
        <f t="shared" si="144"/>
        <v>5946.5</v>
      </c>
      <c r="Q355" s="25" t="e">
        <f t="shared" si="151"/>
        <v>#REF!</v>
      </c>
      <c r="R355" s="25" t="e">
        <f t="shared" si="152"/>
        <v>#REF!</v>
      </c>
      <c r="S355" s="25" t="e">
        <f>((#REF!-B355)/B355)*100</f>
        <v>#REF!</v>
      </c>
      <c r="T355" s="16">
        <v>53857</v>
      </c>
    </row>
    <row r="356" spans="1:20" ht="15" customHeight="1" x14ac:dyDescent="0.2">
      <c r="A356" s="7">
        <v>17</v>
      </c>
      <c r="B356" s="7">
        <v>39360</v>
      </c>
      <c r="C356" s="8">
        <v>600</v>
      </c>
      <c r="D356" s="7">
        <v>5000</v>
      </c>
      <c r="E356" s="7">
        <f t="shared" si="145"/>
        <v>44360</v>
      </c>
      <c r="F356" s="7">
        <f t="shared" si="155"/>
        <v>66830</v>
      </c>
      <c r="G356" s="7">
        <f t="shared" si="146"/>
        <v>22470</v>
      </c>
      <c r="H356" s="7">
        <f t="shared" si="147"/>
        <v>17470</v>
      </c>
      <c r="I356" s="25">
        <f t="shared" si="148"/>
        <v>5241</v>
      </c>
      <c r="J356" s="25" t="e">
        <f>#REF!-E356</f>
        <v>#REF!</v>
      </c>
      <c r="K356" s="25" t="e">
        <f>#REF!+1080</f>
        <v>#REF!</v>
      </c>
      <c r="L356" s="25">
        <f t="shared" si="143"/>
        <v>6114.5</v>
      </c>
      <c r="M356" s="25" t="e">
        <f>#REF!+L356</f>
        <v>#REF!</v>
      </c>
      <c r="N356" s="25" t="e">
        <f t="shared" si="149"/>
        <v>#REF!</v>
      </c>
      <c r="O356" s="25" t="e">
        <f t="shared" si="154"/>
        <v>#REF!</v>
      </c>
      <c r="P356" s="25">
        <f t="shared" si="144"/>
        <v>6114.5</v>
      </c>
      <c r="Q356" s="25" t="e">
        <f t="shared" si="151"/>
        <v>#REF!</v>
      </c>
      <c r="R356" s="25" t="e">
        <f t="shared" si="152"/>
        <v>#REF!</v>
      </c>
      <c r="S356" s="25" t="e">
        <f>((#REF!-B356)/B356)*100</f>
        <v>#REF!</v>
      </c>
      <c r="T356" s="16">
        <v>54601</v>
      </c>
    </row>
    <row r="357" spans="1:20" ht="15" customHeight="1" x14ac:dyDescent="0.2">
      <c r="A357" s="7">
        <v>18</v>
      </c>
      <c r="B357" s="7">
        <v>39960</v>
      </c>
      <c r="C357" s="8">
        <v>600</v>
      </c>
      <c r="D357" s="7">
        <v>5000</v>
      </c>
      <c r="E357" s="7">
        <f t="shared" si="145"/>
        <v>44960</v>
      </c>
      <c r="F357" s="7">
        <f t="shared" si="155"/>
        <v>67910</v>
      </c>
      <c r="G357" s="7">
        <f t="shared" si="146"/>
        <v>22950</v>
      </c>
      <c r="H357" s="7">
        <f t="shared" si="147"/>
        <v>17950</v>
      </c>
      <c r="I357" s="25">
        <f t="shared" si="148"/>
        <v>5385</v>
      </c>
      <c r="J357" s="25" t="e">
        <f>#REF!-E357</f>
        <v>#REF!</v>
      </c>
      <c r="K357" s="25" t="e">
        <f>#REF!+1080</f>
        <v>#REF!</v>
      </c>
      <c r="L357" s="25">
        <f t="shared" si="143"/>
        <v>6282.5</v>
      </c>
      <c r="M357" s="25" t="e">
        <f>#REF!+L357</f>
        <v>#REF!</v>
      </c>
      <c r="N357" s="25" t="e">
        <f t="shared" si="149"/>
        <v>#REF!</v>
      </c>
      <c r="O357" s="25" t="e">
        <f t="shared" si="154"/>
        <v>#REF!</v>
      </c>
      <c r="P357" s="25">
        <f t="shared" si="144"/>
        <v>6282.5</v>
      </c>
      <c r="Q357" s="25" t="e">
        <f t="shared" si="151"/>
        <v>#REF!</v>
      </c>
      <c r="R357" s="25" t="e">
        <f t="shared" si="152"/>
        <v>#REF!</v>
      </c>
      <c r="S357" s="25" t="e">
        <f>((#REF!-B357)/B357)*100</f>
        <v>#REF!</v>
      </c>
      <c r="T357" s="16">
        <v>55345</v>
      </c>
    </row>
    <row r="358" spans="1:20" ht="15" customHeight="1" x14ac:dyDescent="0.2">
      <c r="A358" s="7">
        <v>19</v>
      </c>
      <c r="B358" s="7">
        <v>40560</v>
      </c>
      <c r="C358" s="8">
        <v>600</v>
      </c>
      <c r="D358" s="7">
        <v>5000</v>
      </c>
      <c r="E358" s="7">
        <f t="shared" si="145"/>
        <v>45560</v>
      </c>
      <c r="F358" s="7">
        <f t="shared" si="155"/>
        <v>68990</v>
      </c>
      <c r="G358" s="7">
        <f t="shared" si="146"/>
        <v>23430</v>
      </c>
      <c r="H358" s="7">
        <f t="shared" si="147"/>
        <v>18430</v>
      </c>
      <c r="I358" s="25">
        <f t="shared" si="148"/>
        <v>5529</v>
      </c>
      <c r="J358" s="25" t="e">
        <f>#REF!-E358</f>
        <v>#REF!</v>
      </c>
      <c r="K358" s="25" t="e">
        <f>#REF!+1080</f>
        <v>#REF!</v>
      </c>
      <c r="L358" s="25">
        <f t="shared" si="143"/>
        <v>6450.5</v>
      </c>
      <c r="M358" s="25" t="e">
        <f>#REF!+L358</f>
        <v>#REF!</v>
      </c>
      <c r="N358" s="25" t="e">
        <f t="shared" si="149"/>
        <v>#REF!</v>
      </c>
      <c r="O358" s="25" t="e">
        <f t="shared" si="154"/>
        <v>#REF!</v>
      </c>
      <c r="P358" s="25">
        <f t="shared" si="144"/>
        <v>6450.5</v>
      </c>
      <c r="Q358" s="25" t="e">
        <f t="shared" si="151"/>
        <v>#REF!</v>
      </c>
      <c r="R358" s="25" t="e">
        <f>M358+P358</f>
        <v>#REF!</v>
      </c>
      <c r="S358" s="25" t="e">
        <f>((#REF!-B358)/B358)*100</f>
        <v>#REF!</v>
      </c>
      <c r="T358" s="16">
        <v>56089</v>
      </c>
    </row>
    <row r="359" spans="1:20" ht="15" customHeight="1" x14ac:dyDescent="0.2">
      <c r="A359" s="7">
        <v>20</v>
      </c>
      <c r="B359" s="7">
        <v>41160</v>
      </c>
      <c r="C359" s="8">
        <v>600</v>
      </c>
      <c r="D359" s="7">
        <v>5000</v>
      </c>
      <c r="E359" s="7">
        <f t="shared" si="145"/>
        <v>46160</v>
      </c>
      <c r="F359" s="7">
        <f t="shared" si="155"/>
        <v>70070</v>
      </c>
      <c r="G359" s="7">
        <f t="shared" si="146"/>
        <v>23910</v>
      </c>
      <c r="H359" s="7">
        <f t="shared" si="147"/>
        <v>18910</v>
      </c>
      <c r="I359" s="25">
        <f t="shared" si="148"/>
        <v>5673</v>
      </c>
      <c r="J359" s="25" t="e">
        <f>#REF!-E359</f>
        <v>#REF!</v>
      </c>
      <c r="K359" s="25" t="e">
        <f>#REF!+1080</f>
        <v>#REF!</v>
      </c>
      <c r="L359" s="25">
        <f t="shared" si="143"/>
        <v>6618.5</v>
      </c>
      <c r="M359" s="25" t="e">
        <f>#REF!+L359</f>
        <v>#REF!</v>
      </c>
      <c r="N359" s="25" t="e">
        <f t="shared" si="149"/>
        <v>#REF!</v>
      </c>
      <c r="O359" s="25" t="e">
        <f t="shared" si="154"/>
        <v>#REF!</v>
      </c>
      <c r="P359" s="25">
        <f t="shared" si="144"/>
        <v>6618.5</v>
      </c>
      <c r="Q359" s="25" t="e">
        <f t="shared" si="151"/>
        <v>#REF!</v>
      </c>
      <c r="R359" s="25" t="e">
        <f t="shared" ref="R359:R368" si="156">M359+P359</f>
        <v>#REF!</v>
      </c>
      <c r="S359" s="25" t="e">
        <f>((#REF!-B359)/B359)*100</f>
        <v>#REF!</v>
      </c>
      <c r="T359" s="16">
        <v>56833</v>
      </c>
    </row>
    <row r="360" spans="1:20" ht="15" customHeight="1" x14ac:dyDescent="0.2">
      <c r="A360" s="7">
        <v>21</v>
      </c>
      <c r="B360" s="7">
        <v>41760</v>
      </c>
      <c r="C360" s="8">
        <v>600</v>
      </c>
      <c r="D360" s="7">
        <v>5000</v>
      </c>
      <c r="E360" s="7">
        <f t="shared" si="145"/>
        <v>46760</v>
      </c>
      <c r="F360" s="7">
        <f t="shared" si="155"/>
        <v>71150</v>
      </c>
      <c r="G360" s="7">
        <f t="shared" si="146"/>
        <v>24390</v>
      </c>
      <c r="H360" s="7">
        <f t="shared" si="147"/>
        <v>19390</v>
      </c>
      <c r="I360" s="25">
        <f t="shared" si="148"/>
        <v>5817</v>
      </c>
      <c r="J360" s="25" t="e">
        <f>#REF!-E360</f>
        <v>#REF!</v>
      </c>
      <c r="K360" s="25" t="e">
        <f>#REF!+1080</f>
        <v>#REF!</v>
      </c>
      <c r="L360" s="25">
        <f t="shared" si="143"/>
        <v>6786.5</v>
      </c>
      <c r="M360" s="25" t="e">
        <f>#REF!+L360</f>
        <v>#REF!</v>
      </c>
      <c r="N360" s="25" t="e">
        <f t="shared" si="149"/>
        <v>#REF!</v>
      </c>
      <c r="O360" s="25" t="e">
        <f t="shared" si="154"/>
        <v>#REF!</v>
      </c>
      <c r="P360" s="25">
        <f t="shared" si="144"/>
        <v>6786.5</v>
      </c>
      <c r="Q360" s="25" t="e">
        <f t="shared" si="151"/>
        <v>#REF!</v>
      </c>
      <c r="R360" s="25" t="e">
        <f t="shared" si="156"/>
        <v>#REF!</v>
      </c>
      <c r="S360" s="25" t="e">
        <f>((#REF!-B360)/B360)*100</f>
        <v>#REF!</v>
      </c>
      <c r="T360" s="16">
        <v>57577</v>
      </c>
    </row>
    <row r="361" spans="1:20" ht="15" customHeight="1" x14ac:dyDescent="0.2">
      <c r="A361" s="7">
        <v>22</v>
      </c>
      <c r="B361" s="7">
        <v>42360</v>
      </c>
      <c r="C361" s="8">
        <v>600</v>
      </c>
      <c r="D361" s="7">
        <v>5000</v>
      </c>
      <c r="E361" s="7">
        <f t="shared" si="145"/>
        <v>47360</v>
      </c>
      <c r="F361" s="7">
        <f t="shared" si="155"/>
        <v>72230</v>
      </c>
      <c r="G361" s="7">
        <f t="shared" si="146"/>
        <v>24870</v>
      </c>
      <c r="H361" s="7">
        <f t="shared" si="147"/>
        <v>19870</v>
      </c>
      <c r="I361" s="25">
        <f t="shared" si="148"/>
        <v>5961</v>
      </c>
      <c r="J361" s="25" t="e">
        <f>#REF!-E361</f>
        <v>#REF!</v>
      </c>
      <c r="K361" s="25" t="e">
        <f>#REF!+1080</f>
        <v>#REF!</v>
      </c>
      <c r="L361" s="25">
        <f t="shared" si="143"/>
        <v>6954.5</v>
      </c>
      <c r="M361" s="25" t="e">
        <f>#REF!+L361</f>
        <v>#REF!</v>
      </c>
      <c r="N361" s="25" t="e">
        <f t="shared" si="149"/>
        <v>#REF!</v>
      </c>
      <c r="O361" s="25" t="e">
        <f t="shared" si="154"/>
        <v>#REF!</v>
      </c>
      <c r="P361" s="25">
        <f t="shared" si="144"/>
        <v>6954.5</v>
      </c>
      <c r="Q361" s="25" t="e">
        <f t="shared" si="151"/>
        <v>#REF!</v>
      </c>
      <c r="R361" s="25" t="e">
        <f t="shared" si="156"/>
        <v>#REF!</v>
      </c>
      <c r="S361" s="25" t="e">
        <f>((#REF!-B361)/B361)*100</f>
        <v>#REF!</v>
      </c>
      <c r="T361" s="16">
        <v>58321</v>
      </c>
    </row>
    <row r="362" spans="1:20" ht="15" customHeight="1" x14ac:dyDescent="0.2">
      <c r="A362" s="7">
        <v>23</v>
      </c>
      <c r="B362" s="7">
        <v>42960</v>
      </c>
      <c r="C362" s="8">
        <v>600</v>
      </c>
      <c r="D362" s="7">
        <v>5000</v>
      </c>
      <c r="E362" s="7">
        <f t="shared" si="145"/>
        <v>47960</v>
      </c>
      <c r="F362" s="7">
        <f t="shared" si="155"/>
        <v>73310</v>
      </c>
      <c r="G362" s="7">
        <f t="shared" si="146"/>
        <v>25350</v>
      </c>
      <c r="H362" s="7">
        <f t="shared" si="147"/>
        <v>20350</v>
      </c>
      <c r="I362" s="25">
        <f t="shared" si="148"/>
        <v>6105</v>
      </c>
      <c r="J362" s="25" t="e">
        <f>#REF!-E362</f>
        <v>#REF!</v>
      </c>
      <c r="K362" s="25" t="e">
        <f>#REF!+1080</f>
        <v>#REF!</v>
      </c>
      <c r="L362" s="25">
        <f t="shared" si="143"/>
        <v>7122.5</v>
      </c>
      <c r="M362" s="25" t="e">
        <f>#REF!+L362</f>
        <v>#REF!</v>
      </c>
      <c r="N362" s="25" t="e">
        <f t="shared" si="149"/>
        <v>#REF!</v>
      </c>
      <c r="O362" s="25" t="e">
        <f t="shared" si="154"/>
        <v>#REF!</v>
      </c>
      <c r="P362" s="25">
        <f t="shared" si="144"/>
        <v>7122.5</v>
      </c>
      <c r="Q362" s="25" t="e">
        <f t="shared" si="151"/>
        <v>#REF!</v>
      </c>
      <c r="R362" s="25" t="e">
        <f t="shared" si="156"/>
        <v>#REF!</v>
      </c>
      <c r="S362" s="25" t="e">
        <f>((#REF!-B362)/B362)*100</f>
        <v>#REF!</v>
      </c>
      <c r="T362" s="16">
        <v>59065</v>
      </c>
    </row>
    <row r="363" spans="1:20" ht="15" customHeight="1" x14ac:dyDescent="0.2">
      <c r="A363" s="7">
        <v>24</v>
      </c>
      <c r="B363" s="7">
        <v>43560</v>
      </c>
      <c r="C363" s="8">
        <v>600</v>
      </c>
      <c r="D363" s="7">
        <v>5000</v>
      </c>
      <c r="E363" s="7">
        <f t="shared" si="145"/>
        <v>48560</v>
      </c>
      <c r="F363" s="7">
        <f t="shared" si="155"/>
        <v>74390</v>
      </c>
      <c r="G363" s="7">
        <f t="shared" si="146"/>
        <v>25830</v>
      </c>
      <c r="H363" s="7">
        <f t="shared" si="147"/>
        <v>20830</v>
      </c>
      <c r="I363" s="25">
        <f t="shared" si="148"/>
        <v>6249</v>
      </c>
      <c r="J363" s="25" t="e">
        <f>#REF!-E363</f>
        <v>#REF!</v>
      </c>
      <c r="K363" s="25" t="e">
        <f>#REF!+1080</f>
        <v>#REF!</v>
      </c>
      <c r="L363" s="25">
        <f t="shared" si="143"/>
        <v>7290.4999999999991</v>
      </c>
      <c r="M363" s="25" t="e">
        <f>#REF!+L363</f>
        <v>#REF!</v>
      </c>
      <c r="N363" s="25" t="e">
        <f t="shared" si="149"/>
        <v>#REF!</v>
      </c>
      <c r="O363" s="25" t="e">
        <f t="shared" si="154"/>
        <v>#REF!</v>
      </c>
      <c r="P363" s="25">
        <f t="shared" si="144"/>
        <v>7290.4999999999991</v>
      </c>
      <c r="Q363" s="25" t="e">
        <f t="shared" si="151"/>
        <v>#REF!</v>
      </c>
      <c r="R363" s="25" t="e">
        <f t="shared" si="156"/>
        <v>#REF!</v>
      </c>
      <c r="S363" s="25" t="e">
        <f>((#REF!-B363)/B363)*100</f>
        <v>#REF!</v>
      </c>
      <c r="T363" s="16">
        <v>59809</v>
      </c>
    </row>
    <row r="364" spans="1:20" ht="15" customHeight="1" x14ac:dyDescent="0.2">
      <c r="A364" s="7">
        <v>25</v>
      </c>
      <c r="B364" s="7">
        <v>44160</v>
      </c>
      <c r="C364" s="8">
        <v>600</v>
      </c>
      <c r="D364" s="7">
        <v>5000</v>
      </c>
      <c r="E364" s="7">
        <f t="shared" si="145"/>
        <v>49160</v>
      </c>
      <c r="F364" s="7">
        <f t="shared" si="155"/>
        <v>75470</v>
      </c>
      <c r="G364" s="7">
        <f t="shared" si="146"/>
        <v>26310</v>
      </c>
      <c r="H364" s="7">
        <f t="shared" si="147"/>
        <v>21310</v>
      </c>
      <c r="I364" s="25">
        <f t="shared" si="148"/>
        <v>6393</v>
      </c>
      <c r="J364" s="25" t="e">
        <f>#REF!-E364</f>
        <v>#REF!</v>
      </c>
      <c r="K364" s="25" t="e">
        <f>#REF!+1080</f>
        <v>#REF!</v>
      </c>
      <c r="L364" s="25">
        <f t="shared" si="143"/>
        <v>7458.4999999999991</v>
      </c>
      <c r="M364" s="25" t="e">
        <f>#REF!+L364</f>
        <v>#REF!</v>
      </c>
      <c r="N364" s="25" t="e">
        <f t="shared" si="149"/>
        <v>#REF!</v>
      </c>
      <c r="O364" s="25" t="e">
        <f t="shared" si="154"/>
        <v>#REF!</v>
      </c>
      <c r="P364" s="25">
        <f t="shared" si="144"/>
        <v>7458.4999999999991</v>
      </c>
      <c r="Q364" s="25" t="e">
        <f t="shared" si="151"/>
        <v>#REF!</v>
      </c>
      <c r="R364" s="25" t="e">
        <f t="shared" si="156"/>
        <v>#REF!</v>
      </c>
      <c r="S364" s="25" t="e">
        <f>((#REF!-B364)/B364)*100</f>
        <v>#REF!</v>
      </c>
      <c r="T364" s="16">
        <v>60553</v>
      </c>
    </row>
    <row r="365" spans="1:20" ht="15" customHeight="1" x14ac:dyDescent="0.2">
      <c r="A365" s="7">
        <v>26</v>
      </c>
      <c r="B365" s="7">
        <v>44760</v>
      </c>
      <c r="C365" s="8">
        <v>600</v>
      </c>
      <c r="D365" s="7">
        <v>5000</v>
      </c>
      <c r="E365" s="7">
        <f t="shared" si="145"/>
        <v>49760</v>
      </c>
      <c r="F365" s="7">
        <f t="shared" si="155"/>
        <v>76550</v>
      </c>
      <c r="G365" s="7">
        <f t="shared" si="146"/>
        <v>26790</v>
      </c>
      <c r="H365" s="7">
        <f t="shared" si="147"/>
        <v>21790</v>
      </c>
      <c r="I365" s="25">
        <f t="shared" si="148"/>
        <v>6537</v>
      </c>
      <c r="J365" s="25" t="e">
        <f>#REF!-E365</f>
        <v>#REF!</v>
      </c>
      <c r="K365" s="25" t="e">
        <f>#REF!+1080</f>
        <v>#REF!</v>
      </c>
      <c r="L365" s="25">
        <f t="shared" si="143"/>
        <v>7626.4999999999991</v>
      </c>
      <c r="M365" s="25" t="e">
        <f>#REF!+L365</f>
        <v>#REF!</v>
      </c>
      <c r="N365" s="25" t="e">
        <f t="shared" si="149"/>
        <v>#REF!</v>
      </c>
      <c r="O365" s="25" t="e">
        <f t="shared" si="154"/>
        <v>#REF!</v>
      </c>
      <c r="P365" s="25">
        <f t="shared" si="144"/>
        <v>7626.4999999999991</v>
      </c>
      <c r="Q365" s="25" t="e">
        <f t="shared" si="151"/>
        <v>#REF!</v>
      </c>
      <c r="R365" s="25" t="e">
        <f t="shared" si="156"/>
        <v>#REF!</v>
      </c>
      <c r="S365" s="25" t="e">
        <f>((#REF!-B365)/B365)*100</f>
        <v>#REF!</v>
      </c>
      <c r="T365" s="16">
        <v>61297</v>
      </c>
    </row>
    <row r="366" spans="1:20" ht="15" customHeight="1" x14ac:dyDescent="0.2">
      <c r="A366" s="7">
        <v>27</v>
      </c>
      <c r="B366" s="7">
        <v>45360</v>
      </c>
      <c r="C366" s="8">
        <v>600</v>
      </c>
      <c r="D366" s="7">
        <v>5000</v>
      </c>
      <c r="E366" s="7">
        <f t="shared" si="145"/>
        <v>50360</v>
      </c>
      <c r="F366" s="7">
        <f t="shared" si="155"/>
        <v>77630</v>
      </c>
      <c r="G366" s="7">
        <f t="shared" si="146"/>
        <v>27270</v>
      </c>
      <c r="H366" s="7">
        <f t="shared" si="147"/>
        <v>22270</v>
      </c>
      <c r="I366" s="25">
        <f t="shared" si="148"/>
        <v>6681</v>
      </c>
      <c r="J366" s="25" t="e">
        <f>#REF!-E366</f>
        <v>#REF!</v>
      </c>
      <c r="K366" s="25" t="e">
        <f>#REF!+1080</f>
        <v>#REF!</v>
      </c>
      <c r="L366" s="25">
        <f t="shared" si="143"/>
        <v>7794.4999999999991</v>
      </c>
      <c r="M366" s="25" t="e">
        <f>#REF!+L366</f>
        <v>#REF!</v>
      </c>
      <c r="N366" s="25" t="e">
        <f t="shared" si="149"/>
        <v>#REF!</v>
      </c>
      <c r="O366" s="25" t="e">
        <f t="shared" si="154"/>
        <v>#REF!</v>
      </c>
      <c r="P366" s="25">
        <f t="shared" si="144"/>
        <v>7794.4999999999991</v>
      </c>
      <c r="Q366" s="25" t="e">
        <f t="shared" si="151"/>
        <v>#REF!</v>
      </c>
      <c r="R366" s="25" t="e">
        <f t="shared" si="156"/>
        <v>#REF!</v>
      </c>
      <c r="S366" s="25" t="e">
        <f>((#REF!-B366)/B366)*100</f>
        <v>#REF!</v>
      </c>
      <c r="T366" s="16">
        <v>62041</v>
      </c>
    </row>
    <row r="367" spans="1:20" ht="15" customHeight="1" x14ac:dyDescent="0.2">
      <c r="A367" s="7">
        <v>28</v>
      </c>
      <c r="B367" s="7">
        <v>45960</v>
      </c>
      <c r="C367" s="8">
        <v>600</v>
      </c>
      <c r="D367" s="7">
        <v>5000</v>
      </c>
      <c r="E367" s="7">
        <f t="shared" si="145"/>
        <v>50960</v>
      </c>
      <c r="F367" s="7">
        <f t="shared" si="155"/>
        <v>78710</v>
      </c>
      <c r="G367" s="7">
        <f t="shared" si="146"/>
        <v>27750</v>
      </c>
      <c r="H367" s="7">
        <f t="shared" si="147"/>
        <v>22750</v>
      </c>
      <c r="I367" s="25">
        <f t="shared" si="148"/>
        <v>6825</v>
      </c>
      <c r="J367" s="25" t="e">
        <f>#REF!-E367</f>
        <v>#REF!</v>
      </c>
      <c r="K367" s="25" t="e">
        <f>#REF!+1080</f>
        <v>#REF!</v>
      </c>
      <c r="L367" s="25">
        <f t="shared" si="143"/>
        <v>7962.4999999999991</v>
      </c>
      <c r="M367" s="25" t="e">
        <f>#REF!+L367</f>
        <v>#REF!</v>
      </c>
      <c r="N367" s="25" t="e">
        <f t="shared" si="149"/>
        <v>#REF!</v>
      </c>
      <c r="O367" s="25" t="e">
        <f t="shared" si="154"/>
        <v>#REF!</v>
      </c>
      <c r="P367" s="25">
        <f t="shared" si="144"/>
        <v>7962.4999999999991</v>
      </c>
      <c r="Q367" s="25" t="e">
        <f t="shared" si="151"/>
        <v>#REF!</v>
      </c>
      <c r="R367" s="25" t="e">
        <f t="shared" si="156"/>
        <v>#REF!</v>
      </c>
      <c r="S367" s="25" t="e">
        <f>((#REF!-B367)/B367)*100</f>
        <v>#REF!</v>
      </c>
      <c r="T367" s="16">
        <v>62785</v>
      </c>
    </row>
    <row r="368" spans="1:20" ht="15" customHeight="1" x14ac:dyDescent="0.2">
      <c r="A368" s="7">
        <v>29</v>
      </c>
      <c r="B368" s="7">
        <v>46560</v>
      </c>
      <c r="C368" s="8">
        <v>600</v>
      </c>
      <c r="D368" s="7">
        <v>5000</v>
      </c>
      <c r="E368" s="7">
        <f t="shared" si="145"/>
        <v>51560</v>
      </c>
      <c r="F368" s="7">
        <f t="shared" si="155"/>
        <v>79790</v>
      </c>
      <c r="G368" s="7">
        <f t="shared" si="146"/>
        <v>28230</v>
      </c>
      <c r="H368" s="7">
        <f t="shared" si="147"/>
        <v>23230</v>
      </c>
      <c r="I368" s="25">
        <f t="shared" si="148"/>
        <v>6969</v>
      </c>
      <c r="J368" s="25" t="e">
        <f>#REF!-E368</f>
        <v>#REF!</v>
      </c>
      <c r="K368" s="25" t="e">
        <f>#REF!+1080</f>
        <v>#REF!</v>
      </c>
      <c r="L368" s="25">
        <f t="shared" si="143"/>
        <v>8130.4999999999991</v>
      </c>
      <c r="M368" s="25" t="e">
        <f>#REF!+L368</f>
        <v>#REF!</v>
      </c>
      <c r="N368" s="25" t="e">
        <f t="shared" si="149"/>
        <v>#REF!</v>
      </c>
      <c r="O368" s="25" t="e">
        <f t="shared" si="154"/>
        <v>#REF!</v>
      </c>
      <c r="P368" s="25">
        <f t="shared" si="144"/>
        <v>8130.4999999999991</v>
      </c>
      <c r="Q368" s="25" t="e">
        <f t="shared" si="151"/>
        <v>#REF!</v>
      </c>
      <c r="R368" s="25" t="e">
        <f t="shared" si="156"/>
        <v>#REF!</v>
      </c>
      <c r="S368" s="25" t="e">
        <f>((#REF!-B368)/B368)*100</f>
        <v>#REF!</v>
      </c>
      <c r="T368" s="16">
        <v>63529</v>
      </c>
    </row>
    <row r="369" spans="1:20" ht="15" customHeight="1" x14ac:dyDescent="0.2">
      <c r="A369" s="20"/>
      <c r="B369" s="20"/>
      <c r="C369" s="10"/>
    </row>
    <row r="370" spans="1:20" ht="15" customHeight="1" x14ac:dyDescent="0.2"/>
    <row r="371" spans="1:20" ht="15" customHeight="1" x14ac:dyDescent="0.2"/>
    <row r="372" spans="1:20" ht="15" customHeight="1" x14ac:dyDescent="0.2">
      <c r="A372" s="1" t="s">
        <v>33</v>
      </c>
      <c r="B372" s="2" t="s">
        <v>34</v>
      </c>
      <c r="D372" s="22" t="s">
        <v>80</v>
      </c>
      <c r="I372" s="21"/>
    </row>
    <row r="373" spans="1:20" ht="15" customHeight="1" x14ac:dyDescent="0.25">
      <c r="A373" s="4" t="s">
        <v>2</v>
      </c>
      <c r="B373" s="5" t="s">
        <v>3</v>
      </c>
      <c r="C373" s="6" t="s">
        <v>4</v>
      </c>
      <c r="D373" s="6" t="s">
        <v>54</v>
      </c>
      <c r="E373" s="23" t="s">
        <v>55</v>
      </c>
      <c r="F373" s="23" t="s">
        <v>56</v>
      </c>
      <c r="G373" s="23" t="s">
        <v>7</v>
      </c>
      <c r="H373" s="4" t="s">
        <v>57</v>
      </c>
      <c r="I373" s="23" t="s">
        <v>58</v>
      </c>
      <c r="J373" s="23" t="s">
        <v>59</v>
      </c>
      <c r="K373" s="26" t="s">
        <v>91</v>
      </c>
      <c r="L373" s="23" t="s">
        <v>61</v>
      </c>
      <c r="M373" s="23" t="s">
        <v>62</v>
      </c>
      <c r="N373" s="26" t="s">
        <v>92</v>
      </c>
      <c r="O373" s="26" t="s">
        <v>93</v>
      </c>
      <c r="P373" s="23" t="s">
        <v>63</v>
      </c>
      <c r="Q373" s="26" t="s">
        <v>94</v>
      </c>
      <c r="R373" s="23" t="s">
        <v>64</v>
      </c>
      <c r="S373" s="23" t="s">
        <v>65</v>
      </c>
      <c r="T373" s="24" t="s">
        <v>60</v>
      </c>
    </row>
    <row r="374" spans="1:20" ht="15" customHeight="1" x14ac:dyDescent="0.2">
      <c r="A374" s="7">
        <v>1</v>
      </c>
      <c r="B374" s="7">
        <v>27910</v>
      </c>
      <c r="C374" s="8">
        <v>300</v>
      </c>
      <c r="D374" s="7">
        <v>5000</v>
      </c>
      <c r="E374" s="7">
        <f>B374+D374</f>
        <v>32910</v>
      </c>
      <c r="F374" s="7">
        <v>46220</v>
      </c>
      <c r="G374" s="7">
        <f>F374-E374</f>
        <v>13310</v>
      </c>
      <c r="H374" s="7">
        <f>G374-5000</f>
        <v>8310</v>
      </c>
      <c r="I374" s="25">
        <f>H374*30%</f>
        <v>2493</v>
      </c>
      <c r="J374" s="25" t="e">
        <f>#REF!-E374</f>
        <v>#REF!</v>
      </c>
      <c r="K374" s="25" t="e">
        <f>#REF!+540</f>
        <v>#REF!</v>
      </c>
      <c r="L374" s="25">
        <f t="shared" ref="L374:L392" si="157">H374*35%</f>
        <v>2908.5</v>
      </c>
      <c r="M374" s="25" t="e">
        <f>#REF!+L374</f>
        <v>#REF!</v>
      </c>
      <c r="N374" s="25" t="e">
        <f>K374+L374</f>
        <v>#REF!</v>
      </c>
      <c r="O374" s="25" t="e">
        <f>N374+540</f>
        <v>#REF!</v>
      </c>
      <c r="P374" s="25">
        <f t="shared" ref="P374:P392" si="158">H374*35%</f>
        <v>2908.5</v>
      </c>
      <c r="Q374" s="25" t="e">
        <f>O374+P374</f>
        <v>#REF!</v>
      </c>
      <c r="R374" s="25" t="e">
        <f>M374+P374</f>
        <v>#REF!</v>
      </c>
      <c r="S374" s="25" t="e">
        <f>((#REF!-B374)/B374)*100</f>
        <v>#REF!</v>
      </c>
      <c r="T374" s="16">
        <v>40403</v>
      </c>
    </row>
    <row r="375" spans="1:20" ht="15" customHeight="1" x14ac:dyDescent="0.2">
      <c r="A375" s="7">
        <v>2</v>
      </c>
      <c r="B375" s="7">
        <v>28210</v>
      </c>
      <c r="C375" s="8">
        <v>300</v>
      </c>
      <c r="D375" s="7">
        <v>5000</v>
      </c>
      <c r="E375" s="7">
        <f t="shared" ref="E375:E392" si="159">B375+D375</f>
        <v>33210</v>
      </c>
      <c r="F375" s="7">
        <f>F374+540</f>
        <v>46760</v>
      </c>
      <c r="G375" s="7">
        <f t="shared" ref="G375:G392" si="160">F375-E375</f>
        <v>13550</v>
      </c>
      <c r="H375" s="7">
        <f t="shared" ref="H375:H392" si="161">G375-5000</f>
        <v>8550</v>
      </c>
      <c r="I375" s="25">
        <f t="shared" ref="I375:I392" si="162">H375*30%</f>
        <v>2565</v>
      </c>
      <c r="J375" s="25" t="e">
        <f>#REF!-E375</f>
        <v>#REF!</v>
      </c>
      <c r="K375" s="25" t="e">
        <f>#REF!+540</f>
        <v>#REF!</v>
      </c>
      <c r="L375" s="25">
        <f t="shared" si="157"/>
        <v>2992.5</v>
      </c>
      <c r="M375" s="25" t="e">
        <f>#REF!+L375</f>
        <v>#REF!</v>
      </c>
      <c r="N375" s="25" t="e">
        <f t="shared" ref="N375:N392" si="163">K375+L375</f>
        <v>#REF!</v>
      </c>
      <c r="O375" s="25" t="e">
        <f t="shared" ref="O375:O392" si="164">N375+540</f>
        <v>#REF!</v>
      </c>
      <c r="P375" s="25">
        <f t="shared" si="158"/>
        <v>2992.5</v>
      </c>
      <c r="Q375" s="25" t="e">
        <f t="shared" ref="Q375:Q392" si="165">O375+P375</f>
        <v>#REF!</v>
      </c>
      <c r="R375" s="25" t="e">
        <f t="shared" ref="R375:R392" si="166">M375+P375</f>
        <v>#REF!</v>
      </c>
      <c r="S375" s="25" t="e">
        <f>((#REF!-B375)/B375)*100</f>
        <v>#REF!</v>
      </c>
      <c r="T375" s="16">
        <v>40775</v>
      </c>
    </row>
    <row r="376" spans="1:20" ht="15" customHeight="1" x14ac:dyDescent="0.2">
      <c r="A376" s="7">
        <v>3</v>
      </c>
      <c r="B376" s="7">
        <v>28510</v>
      </c>
      <c r="C376" s="8">
        <v>300</v>
      </c>
      <c r="D376" s="7">
        <v>5000</v>
      </c>
      <c r="E376" s="7">
        <f t="shared" si="159"/>
        <v>33510</v>
      </c>
      <c r="F376" s="7">
        <f t="shared" ref="F376:F392" si="167">F375+540</f>
        <v>47300</v>
      </c>
      <c r="G376" s="7">
        <f t="shared" si="160"/>
        <v>13790</v>
      </c>
      <c r="H376" s="7">
        <f t="shared" si="161"/>
        <v>8790</v>
      </c>
      <c r="I376" s="25">
        <f t="shared" si="162"/>
        <v>2637</v>
      </c>
      <c r="J376" s="25" t="e">
        <f>#REF!-E376</f>
        <v>#REF!</v>
      </c>
      <c r="K376" s="25" t="e">
        <f>#REF!+540</f>
        <v>#REF!</v>
      </c>
      <c r="L376" s="25">
        <f t="shared" si="157"/>
        <v>3076.5</v>
      </c>
      <c r="M376" s="25" t="e">
        <f>#REF!+L376</f>
        <v>#REF!</v>
      </c>
      <c r="N376" s="25" t="e">
        <f t="shared" si="163"/>
        <v>#REF!</v>
      </c>
      <c r="O376" s="25" t="e">
        <f t="shared" si="164"/>
        <v>#REF!</v>
      </c>
      <c r="P376" s="25">
        <f t="shared" si="158"/>
        <v>3076.5</v>
      </c>
      <c r="Q376" s="25" t="e">
        <f t="shared" si="165"/>
        <v>#REF!</v>
      </c>
      <c r="R376" s="25" t="e">
        <f t="shared" si="166"/>
        <v>#REF!</v>
      </c>
      <c r="S376" s="25" t="e">
        <f>((#REF!-B376)/B376)*100</f>
        <v>#REF!</v>
      </c>
      <c r="T376" s="16">
        <v>41147</v>
      </c>
    </row>
    <row r="377" spans="1:20" ht="15" customHeight="1" x14ac:dyDescent="0.2">
      <c r="A377" s="7">
        <v>4</v>
      </c>
      <c r="B377" s="7">
        <v>28810</v>
      </c>
      <c r="C377" s="8">
        <v>300</v>
      </c>
      <c r="D377" s="7">
        <v>5000</v>
      </c>
      <c r="E377" s="7">
        <f t="shared" si="159"/>
        <v>33810</v>
      </c>
      <c r="F377" s="7">
        <f t="shared" si="167"/>
        <v>47840</v>
      </c>
      <c r="G377" s="7">
        <f t="shared" si="160"/>
        <v>14030</v>
      </c>
      <c r="H377" s="7">
        <f t="shared" si="161"/>
        <v>9030</v>
      </c>
      <c r="I377" s="25">
        <f t="shared" si="162"/>
        <v>2709</v>
      </c>
      <c r="J377" s="25" t="e">
        <f>#REF!-E377</f>
        <v>#REF!</v>
      </c>
      <c r="K377" s="25" t="e">
        <f>#REF!+540</f>
        <v>#REF!</v>
      </c>
      <c r="L377" s="25">
        <f t="shared" si="157"/>
        <v>3160.5</v>
      </c>
      <c r="M377" s="25" t="e">
        <f>#REF!+L377</f>
        <v>#REF!</v>
      </c>
      <c r="N377" s="25" t="e">
        <f t="shared" si="163"/>
        <v>#REF!</v>
      </c>
      <c r="O377" s="25" t="e">
        <f t="shared" si="164"/>
        <v>#REF!</v>
      </c>
      <c r="P377" s="25">
        <f t="shared" si="158"/>
        <v>3160.5</v>
      </c>
      <c r="Q377" s="25" t="e">
        <f t="shared" si="165"/>
        <v>#REF!</v>
      </c>
      <c r="R377" s="25" t="e">
        <f t="shared" si="166"/>
        <v>#REF!</v>
      </c>
      <c r="S377" s="25" t="e">
        <f>((#REF!-B377)/B377)*100</f>
        <v>#REF!</v>
      </c>
      <c r="T377" s="16">
        <v>41519</v>
      </c>
    </row>
    <row r="378" spans="1:20" ht="15" customHeight="1" x14ac:dyDescent="0.2">
      <c r="A378" s="7">
        <v>5</v>
      </c>
      <c r="B378" s="7">
        <v>29110</v>
      </c>
      <c r="C378" s="8">
        <v>300</v>
      </c>
      <c r="D378" s="7">
        <v>5000</v>
      </c>
      <c r="E378" s="7">
        <f t="shared" si="159"/>
        <v>34110</v>
      </c>
      <c r="F378" s="7">
        <f t="shared" si="167"/>
        <v>48380</v>
      </c>
      <c r="G378" s="7">
        <f t="shared" si="160"/>
        <v>14270</v>
      </c>
      <c r="H378" s="7">
        <f t="shared" si="161"/>
        <v>9270</v>
      </c>
      <c r="I378" s="25">
        <f t="shared" si="162"/>
        <v>2781</v>
      </c>
      <c r="J378" s="25" t="e">
        <f>#REF!-E378</f>
        <v>#REF!</v>
      </c>
      <c r="K378" s="25" t="e">
        <f>#REF!+540</f>
        <v>#REF!</v>
      </c>
      <c r="L378" s="25">
        <f t="shared" si="157"/>
        <v>3244.5</v>
      </c>
      <c r="M378" s="25" t="e">
        <f>#REF!+L378</f>
        <v>#REF!</v>
      </c>
      <c r="N378" s="25" t="e">
        <f t="shared" si="163"/>
        <v>#REF!</v>
      </c>
      <c r="O378" s="25" t="e">
        <f t="shared" si="164"/>
        <v>#REF!</v>
      </c>
      <c r="P378" s="25">
        <f t="shared" si="158"/>
        <v>3244.5</v>
      </c>
      <c r="Q378" s="25" t="e">
        <f t="shared" si="165"/>
        <v>#REF!</v>
      </c>
      <c r="R378" s="25" t="e">
        <f t="shared" si="166"/>
        <v>#REF!</v>
      </c>
      <c r="S378" s="25" t="e">
        <f>((#REF!-B378)/B378)*100</f>
        <v>#REF!</v>
      </c>
      <c r="T378" s="16">
        <v>41891</v>
      </c>
    </row>
    <row r="379" spans="1:20" ht="15" customHeight="1" x14ac:dyDescent="0.2">
      <c r="A379" s="7">
        <v>6</v>
      </c>
      <c r="B379" s="7">
        <v>29410</v>
      </c>
      <c r="C379" s="8">
        <v>300</v>
      </c>
      <c r="D379" s="7">
        <v>5000</v>
      </c>
      <c r="E379" s="7">
        <f t="shared" si="159"/>
        <v>34410</v>
      </c>
      <c r="F379" s="7">
        <f t="shared" si="167"/>
        <v>48920</v>
      </c>
      <c r="G379" s="7">
        <f t="shared" si="160"/>
        <v>14510</v>
      </c>
      <c r="H379" s="7">
        <f t="shared" si="161"/>
        <v>9510</v>
      </c>
      <c r="I379" s="25">
        <f t="shared" si="162"/>
        <v>2853</v>
      </c>
      <c r="J379" s="25" t="e">
        <f>#REF!-E379</f>
        <v>#REF!</v>
      </c>
      <c r="K379" s="25" t="e">
        <f>#REF!+540</f>
        <v>#REF!</v>
      </c>
      <c r="L379" s="25">
        <f t="shared" si="157"/>
        <v>3328.5</v>
      </c>
      <c r="M379" s="25" t="e">
        <f>#REF!+L379</f>
        <v>#REF!</v>
      </c>
      <c r="N379" s="25" t="e">
        <f t="shared" si="163"/>
        <v>#REF!</v>
      </c>
      <c r="O379" s="25" t="e">
        <f t="shared" si="164"/>
        <v>#REF!</v>
      </c>
      <c r="P379" s="25">
        <f t="shared" si="158"/>
        <v>3328.5</v>
      </c>
      <c r="Q379" s="25" t="e">
        <f t="shared" si="165"/>
        <v>#REF!</v>
      </c>
      <c r="R379" s="25" t="e">
        <f t="shared" si="166"/>
        <v>#REF!</v>
      </c>
      <c r="S379" s="25" t="e">
        <f>((#REF!-B379)/B379)*100</f>
        <v>#REF!</v>
      </c>
      <c r="T379" s="16">
        <v>42263</v>
      </c>
    </row>
    <row r="380" spans="1:20" ht="15" customHeight="1" x14ac:dyDescent="0.2">
      <c r="A380" s="7">
        <v>7</v>
      </c>
      <c r="B380" s="7">
        <v>29710</v>
      </c>
      <c r="C380" s="8">
        <v>300</v>
      </c>
      <c r="D380" s="7">
        <v>5000</v>
      </c>
      <c r="E380" s="7">
        <f t="shared" si="159"/>
        <v>34710</v>
      </c>
      <c r="F380" s="7">
        <f t="shared" si="167"/>
        <v>49460</v>
      </c>
      <c r="G380" s="7">
        <f t="shared" si="160"/>
        <v>14750</v>
      </c>
      <c r="H380" s="7">
        <f t="shared" si="161"/>
        <v>9750</v>
      </c>
      <c r="I380" s="25">
        <f t="shared" si="162"/>
        <v>2925</v>
      </c>
      <c r="J380" s="25" t="e">
        <f>#REF!-E380</f>
        <v>#REF!</v>
      </c>
      <c r="K380" s="25" t="e">
        <f>#REF!+540</f>
        <v>#REF!</v>
      </c>
      <c r="L380" s="25">
        <f t="shared" si="157"/>
        <v>3412.5</v>
      </c>
      <c r="M380" s="25" t="e">
        <f>#REF!+L380</f>
        <v>#REF!</v>
      </c>
      <c r="N380" s="25" t="e">
        <f t="shared" si="163"/>
        <v>#REF!</v>
      </c>
      <c r="O380" s="25" t="e">
        <f t="shared" si="164"/>
        <v>#REF!</v>
      </c>
      <c r="P380" s="25">
        <f t="shared" si="158"/>
        <v>3412.5</v>
      </c>
      <c r="Q380" s="25" t="e">
        <f t="shared" si="165"/>
        <v>#REF!</v>
      </c>
      <c r="R380" s="25" t="e">
        <f t="shared" si="166"/>
        <v>#REF!</v>
      </c>
      <c r="S380" s="25" t="e">
        <f>((#REF!-B380)/B380)*100</f>
        <v>#REF!</v>
      </c>
      <c r="T380" s="16">
        <v>42635</v>
      </c>
    </row>
    <row r="381" spans="1:20" ht="15" customHeight="1" x14ac:dyDescent="0.2">
      <c r="A381" s="7">
        <v>8</v>
      </c>
      <c r="B381" s="7">
        <v>30010</v>
      </c>
      <c r="C381" s="8">
        <v>300</v>
      </c>
      <c r="D381" s="7">
        <v>5000</v>
      </c>
      <c r="E381" s="7">
        <f t="shared" si="159"/>
        <v>35010</v>
      </c>
      <c r="F381" s="7">
        <f t="shared" si="167"/>
        <v>50000</v>
      </c>
      <c r="G381" s="7">
        <f t="shared" si="160"/>
        <v>14990</v>
      </c>
      <c r="H381" s="7">
        <f t="shared" si="161"/>
        <v>9990</v>
      </c>
      <c r="I381" s="25">
        <f t="shared" si="162"/>
        <v>2997</v>
      </c>
      <c r="J381" s="25" t="e">
        <f>#REF!-E381</f>
        <v>#REF!</v>
      </c>
      <c r="K381" s="25" t="e">
        <f>#REF!+540</f>
        <v>#REF!</v>
      </c>
      <c r="L381" s="25">
        <f t="shared" si="157"/>
        <v>3496.5</v>
      </c>
      <c r="M381" s="25" t="e">
        <f>#REF!+L381</f>
        <v>#REF!</v>
      </c>
      <c r="N381" s="25" t="e">
        <f t="shared" si="163"/>
        <v>#REF!</v>
      </c>
      <c r="O381" s="25" t="e">
        <f t="shared" si="164"/>
        <v>#REF!</v>
      </c>
      <c r="P381" s="25">
        <f t="shared" si="158"/>
        <v>3496.5</v>
      </c>
      <c r="Q381" s="25" t="e">
        <f t="shared" si="165"/>
        <v>#REF!</v>
      </c>
      <c r="R381" s="25" t="e">
        <f t="shared" si="166"/>
        <v>#REF!</v>
      </c>
      <c r="S381" s="25" t="e">
        <f>((#REF!-B381)/B381)*100</f>
        <v>#REF!</v>
      </c>
      <c r="T381" s="16">
        <v>43007</v>
      </c>
    </row>
    <row r="382" spans="1:20" ht="15" customHeight="1" x14ac:dyDescent="0.2">
      <c r="A382" s="7">
        <v>9</v>
      </c>
      <c r="B382" s="7">
        <v>30310</v>
      </c>
      <c r="C382" s="8">
        <v>300</v>
      </c>
      <c r="D382" s="7">
        <v>5000</v>
      </c>
      <c r="E382" s="7">
        <f t="shared" si="159"/>
        <v>35310</v>
      </c>
      <c r="F382" s="7">
        <f t="shared" si="167"/>
        <v>50540</v>
      </c>
      <c r="G382" s="7">
        <f t="shared" si="160"/>
        <v>15230</v>
      </c>
      <c r="H382" s="7">
        <f t="shared" si="161"/>
        <v>10230</v>
      </c>
      <c r="I382" s="25">
        <f t="shared" si="162"/>
        <v>3069</v>
      </c>
      <c r="J382" s="25" t="e">
        <f>#REF!-E382</f>
        <v>#REF!</v>
      </c>
      <c r="K382" s="25" t="e">
        <f>#REF!+540</f>
        <v>#REF!</v>
      </c>
      <c r="L382" s="25">
        <f t="shared" si="157"/>
        <v>3580.5</v>
      </c>
      <c r="M382" s="25" t="e">
        <f>#REF!+L382</f>
        <v>#REF!</v>
      </c>
      <c r="N382" s="25" t="e">
        <f t="shared" si="163"/>
        <v>#REF!</v>
      </c>
      <c r="O382" s="25" t="e">
        <f t="shared" si="164"/>
        <v>#REF!</v>
      </c>
      <c r="P382" s="25">
        <f t="shared" si="158"/>
        <v>3580.5</v>
      </c>
      <c r="Q382" s="25" t="e">
        <f t="shared" si="165"/>
        <v>#REF!</v>
      </c>
      <c r="R382" s="25" t="e">
        <f t="shared" si="166"/>
        <v>#REF!</v>
      </c>
      <c r="S382" s="25" t="e">
        <f>((#REF!-B382)/B382)*100</f>
        <v>#REF!</v>
      </c>
      <c r="T382" s="16">
        <v>43379</v>
      </c>
    </row>
    <row r="383" spans="1:20" ht="15" customHeight="1" x14ac:dyDescent="0.2">
      <c r="A383" s="7">
        <v>10</v>
      </c>
      <c r="B383" s="7">
        <v>30610</v>
      </c>
      <c r="C383" s="8">
        <v>300</v>
      </c>
      <c r="D383" s="7">
        <v>5000</v>
      </c>
      <c r="E383" s="7">
        <f t="shared" si="159"/>
        <v>35610</v>
      </c>
      <c r="F383" s="7">
        <f t="shared" si="167"/>
        <v>51080</v>
      </c>
      <c r="G383" s="7">
        <f t="shared" si="160"/>
        <v>15470</v>
      </c>
      <c r="H383" s="7">
        <f t="shared" si="161"/>
        <v>10470</v>
      </c>
      <c r="I383" s="25">
        <f t="shared" si="162"/>
        <v>3141</v>
      </c>
      <c r="J383" s="25" t="e">
        <f>#REF!-E383</f>
        <v>#REF!</v>
      </c>
      <c r="K383" s="25" t="e">
        <f>#REF!+540</f>
        <v>#REF!</v>
      </c>
      <c r="L383" s="25">
        <f t="shared" si="157"/>
        <v>3664.4999999999995</v>
      </c>
      <c r="M383" s="25" t="e">
        <f>#REF!+L383</f>
        <v>#REF!</v>
      </c>
      <c r="N383" s="25" t="e">
        <f t="shared" si="163"/>
        <v>#REF!</v>
      </c>
      <c r="O383" s="25" t="e">
        <f t="shared" si="164"/>
        <v>#REF!</v>
      </c>
      <c r="P383" s="25">
        <f t="shared" si="158"/>
        <v>3664.4999999999995</v>
      </c>
      <c r="Q383" s="25" t="e">
        <f t="shared" si="165"/>
        <v>#REF!</v>
      </c>
      <c r="R383" s="25" t="e">
        <f t="shared" si="166"/>
        <v>#REF!</v>
      </c>
      <c r="S383" s="25" t="e">
        <f>((#REF!-B383)/B383)*100</f>
        <v>#REF!</v>
      </c>
      <c r="T383" s="16">
        <v>43751</v>
      </c>
    </row>
    <row r="384" spans="1:20" ht="15" customHeight="1" x14ac:dyDescent="0.2">
      <c r="A384" s="7">
        <v>11</v>
      </c>
      <c r="B384" s="7">
        <v>30910</v>
      </c>
      <c r="C384" s="8">
        <v>300</v>
      </c>
      <c r="D384" s="7">
        <v>5000</v>
      </c>
      <c r="E384" s="7">
        <f t="shared" si="159"/>
        <v>35910</v>
      </c>
      <c r="F384" s="7">
        <f t="shared" si="167"/>
        <v>51620</v>
      </c>
      <c r="G384" s="7">
        <f t="shared" si="160"/>
        <v>15710</v>
      </c>
      <c r="H384" s="7">
        <f t="shared" si="161"/>
        <v>10710</v>
      </c>
      <c r="I384" s="25">
        <f t="shared" si="162"/>
        <v>3213</v>
      </c>
      <c r="J384" s="25" t="e">
        <f>#REF!-E384</f>
        <v>#REF!</v>
      </c>
      <c r="K384" s="25" t="e">
        <f>#REF!+540</f>
        <v>#REF!</v>
      </c>
      <c r="L384" s="25">
        <f t="shared" si="157"/>
        <v>3748.4999999999995</v>
      </c>
      <c r="M384" s="25" t="e">
        <f>#REF!+L384</f>
        <v>#REF!</v>
      </c>
      <c r="N384" s="25" t="e">
        <f t="shared" si="163"/>
        <v>#REF!</v>
      </c>
      <c r="O384" s="25" t="e">
        <f t="shared" si="164"/>
        <v>#REF!</v>
      </c>
      <c r="P384" s="25">
        <f t="shared" si="158"/>
        <v>3748.4999999999995</v>
      </c>
      <c r="Q384" s="25" t="e">
        <f t="shared" si="165"/>
        <v>#REF!</v>
      </c>
      <c r="R384" s="25" t="e">
        <f t="shared" si="166"/>
        <v>#REF!</v>
      </c>
      <c r="S384" s="25" t="e">
        <f>((#REF!-B384)/B384)*100</f>
        <v>#REF!</v>
      </c>
      <c r="T384" s="16">
        <v>44123</v>
      </c>
    </row>
    <row r="385" spans="1:20" ht="15" customHeight="1" x14ac:dyDescent="0.2">
      <c r="A385" s="7">
        <v>12</v>
      </c>
      <c r="B385" s="7">
        <v>31210</v>
      </c>
      <c r="C385" s="8">
        <v>300</v>
      </c>
      <c r="D385" s="7">
        <v>5000</v>
      </c>
      <c r="E385" s="7">
        <f t="shared" si="159"/>
        <v>36210</v>
      </c>
      <c r="F385" s="7">
        <f>F384+540</f>
        <v>52160</v>
      </c>
      <c r="G385" s="7">
        <f t="shared" si="160"/>
        <v>15950</v>
      </c>
      <c r="H385" s="7">
        <f t="shared" si="161"/>
        <v>10950</v>
      </c>
      <c r="I385" s="25">
        <f t="shared" si="162"/>
        <v>3285</v>
      </c>
      <c r="J385" s="25" t="e">
        <f>#REF!-E385</f>
        <v>#REF!</v>
      </c>
      <c r="K385" s="25" t="e">
        <f>#REF!+540</f>
        <v>#REF!</v>
      </c>
      <c r="L385" s="25">
        <f t="shared" si="157"/>
        <v>3832.4999999999995</v>
      </c>
      <c r="M385" s="25" t="e">
        <f>#REF!+L385</f>
        <v>#REF!</v>
      </c>
      <c r="N385" s="25" t="e">
        <f t="shared" si="163"/>
        <v>#REF!</v>
      </c>
      <c r="O385" s="25" t="e">
        <f t="shared" si="164"/>
        <v>#REF!</v>
      </c>
      <c r="P385" s="25">
        <f t="shared" si="158"/>
        <v>3832.4999999999995</v>
      </c>
      <c r="Q385" s="25" t="e">
        <f t="shared" si="165"/>
        <v>#REF!</v>
      </c>
      <c r="R385" s="25" t="e">
        <f t="shared" si="166"/>
        <v>#REF!</v>
      </c>
      <c r="S385" s="25" t="e">
        <f>((#REF!-B385)/B385)*100</f>
        <v>#REF!</v>
      </c>
      <c r="T385" s="16">
        <v>44495</v>
      </c>
    </row>
    <row r="386" spans="1:20" ht="15" customHeight="1" x14ac:dyDescent="0.2">
      <c r="A386" s="7">
        <v>13</v>
      </c>
      <c r="B386" s="7">
        <v>31510</v>
      </c>
      <c r="C386" s="8">
        <v>300</v>
      </c>
      <c r="D386" s="7">
        <v>5000</v>
      </c>
      <c r="E386" s="7">
        <f t="shared" si="159"/>
        <v>36510</v>
      </c>
      <c r="F386" s="7">
        <f t="shared" si="167"/>
        <v>52700</v>
      </c>
      <c r="G386" s="7">
        <f t="shared" si="160"/>
        <v>16190</v>
      </c>
      <c r="H386" s="7">
        <f t="shared" si="161"/>
        <v>11190</v>
      </c>
      <c r="I386" s="25">
        <f t="shared" si="162"/>
        <v>3357</v>
      </c>
      <c r="J386" s="25" t="e">
        <f>#REF!-E386</f>
        <v>#REF!</v>
      </c>
      <c r="K386" s="25" t="e">
        <f>#REF!+540</f>
        <v>#REF!</v>
      </c>
      <c r="L386" s="25">
        <f t="shared" si="157"/>
        <v>3916.4999999999995</v>
      </c>
      <c r="M386" s="25" t="e">
        <f>#REF!+L386</f>
        <v>#REF!</v>
      </c>
      <c r="N386" s="25" t="e">
        <f t="shared" si="163"/>
        <v>#REF!</v>
      </c>
      <c r="O386" s="25" t="e">
        <f t="shared" si="164"/>
        <v>#REF!</v>
      </c>
      <c r="P386" s="25">
        <f t="shared" si="158"/>
        <v>3916.4999999999995</v>
      </c>
      <c r="Q386" s="25" t="e">
        <f t="shared" si="165"/>
        <v>#REF!</v>
      </c>
      <c r="R386" s="25" t="e">
        <f t="shared" si="166"/>
        <v>#REF!</v>
      </c>
      <c r="S386" s="25" t="e">
        <f>((#REF!-B386)/B386)*100</f>
        <v>#REF!</v>
      </c>
      <c r="T386" s="16">
        <v>44867</v>
      </c>
    </row>
    <row r="387" spans="1:20" ht="15" customHeight="1" x14ac:dyDescent="0.2">
      <c r="A387" s="7">
        <v>14</v>
      </c>
      <c r="B387" s="7">
        <v>31810</v>
      </c>
      <c r="C387" s="8">
        <v>300</v>
      </c>
      <c r="D387" s="7">
        <v>5000</v>
      </c>
      <c r="E387" s="7">
        <f t="shared" si="159"/>
        <v>36810</v>
      </c>
      <c r="F387" s="7">
        <f t="shared" si="167"/>
        <v>53240</v>
      </c>
      <c r="G387" s="7">
        <f t="shared" si="160"/>
        <v>16430</v>
      </c>
      <c r="H387" s="7">
        <f t="shared" si="161"/>
        <v>11430</v>
      </c>
      <c r="I387" s="25">
        <f t="shared" si="162"/>
        <v>3429</v>
      </c>
      <c r="J387" s="25" t="e">
        <f>#REF!-E387</f>
        <v>#REF!</v>
      </c>
      <c r="K387" s="25" t="e">
        <f>#REF!+540</f>
        <v>#REF!</v>
      </c>
      <c r="L387" s="25">
        <f t="shared" si="157"/>
        <v>4000.4999999999995</v>
      </c>
      <c r="M387" s="25" t="e">
        <f>#REF!+L387</f>
        <v>#REF!</v>
      </c>
      <c r="N387" s="25" t="e">
        <f t="shared" si="163"/>
        <v>#REF!</v>
      </c>
      <c r="O387" s="25" t="e">
        <f t="shared" si="164"/>
        <v>#REF!</v>
      </c>
      <c r="P387" s="25">
        <f t="shared" si="158"/>
        <v>4000.4999999999995</v>
      </c>
      <c r="Q387" s="25" t="e">
        <f t="shared" si="165"/>
        <v>#REF!</v>
      </c>
      <c r="R387" s="25" t="e">
        <f t="shared" si="166"/>
        <v>#REF!</v>
      </c>
      <c r="S387" s="25" t="e">
        <f>((#REF!-B387)/B387)*100</f>
        <v>#REF!</v>
      </c>
      <c r="T387" s="16">
        <v>45239</v>
      </c>
    </row>
    <row r="388" spans="1:20" ht="15" customHeight="1" x14ac:dyDescent="0.2">
      <c r="A388" s="7">
        <v>15</v>
      </c>
      <c r="B388" s="7">
        <v>32110</v>
      </c>
      <c r="C388" s="8">
        <v>300</v>
      </c>
      <c r="D388" s="7">
        <v>5000</v>
      </c>
      <c r="E388" s="7">
        <f t="shared" si="159"/>
        <v>37110</v>
      </c>
      <c r="F388" s="7">
        <f t="shared" si="167"/>
        <v>53780</v>
      </c>
      <c r="G388" s="7">
        <f t="shared" si="160"/>
        <v>16670</v>
      </c>
      <c r="H388" s="7">
        <f t="shared" si="161"/>
        <v>11670</v>
      </c>
      <c r="I388" s="25">
        <f t="shared" si="162"/>
        <v>3501</v>
      </c>
      <c r="J388" s="25" t="e">
        <f>#REF!-E388</f>
        <v>#REF!</v>
      </c>
      <c r="K388" s="25" t="e">
        <f>#REF!+540</f>
        <v>#REF!</v>
      </c>
      <c r="L388" s="25">
        <f t="shared" si="157"/>
        <v>4084.4999999999995</v>
      </c>
      <c r="M388" s="25" t="e">
        <f>#REF!+L388</f>
        <v>#REF!</v>
      </c>
      <c r="N388" s="25" t="e">
        <f t="shared" si="163"/>
        <v>#REF!</v>
      </c>
      <c r="O388" s="25" t="e">
        <f t="shared" si="164"/>
        <v>#REF!</v>
      </c>
      <c r="P388" s="25">
        <f t="shared" si="158"/>
        <v>4084.4999999999995</v>
      </c>
      <c r="Q388" s="25" t="e">
        <f t="shared" si="165"/>
        <v>#REF!</v>
      </c>
      <c r="R388" s="25" t="e">
        <f t="shared" si="166"/>
        <v>#REF!</v>
      </c>
      <c r="S388" s="25" t="e">
        <f>((#REF!-B388)/B388)*100</f>
        <v>#REF!</v>
      </c>
      <c r="T388" s="16">
        <v>45611</v>
      </c>
    </row>
    <row r="389" spans="1:20" ht="15" customHeight="1" x14ac:dyDescent="0.2">
      <c r="A389" s="7">
        <v>16</v>
      </c>
      <c r="B389" s="7">
        <v>32410</v>
      </c>
      <c r="C389" s="8">
        <v>300</v>
      </c>
      <c r="D389" s="7">
        <v>5000</v>
      </c>
      <c r="E389" s="7">
        <f t="shared" si="159"/>
        <v>37410</v>
      </c>
      <c r="F389" s="7">
        <f t="shared" si="167"/>
        <v>54320</v>
      </c>
      <c r="G389" s="7">
        <f t="shared" si="160"/>
        <v>16910</v>
      </c>
      <c r="H389" s="7">
        <f t="shared" si="161"/>
        <v>11910</v>
      </c>
      <c r="I389" s="25">
        <f t="shared" si="162"/>
        <v>3573</v>
      </c>
      <c r="J389" s="25" t="e">
        <f>#REF!-E389</f>
        <v>#REF!</v>
      </c>
      <c r="K389" s="25" t="e">
        <f>#REF!+540</f>
        <v>#REF!</v>
      </c>
      <c r="L389" s="25">
        <f t="shared" si="157"/>
        <v>4168.5</v>
      </c>
      <c r="M389" s="25" t="e">
        <f>#REF!+L389</f>
        <v>#REF!</v>
      </c>
      <c r="N389" s="25" t="e">
        <f t="shared" si="163"/>
        <v>#REF!</v>
      </c>
      <c r="O389" s="25" t="e">
        <f t="shared" si="164"/>
        <v>#REF!</v>
      </c>
      <c r="P389" s="25">
        <f t="shared" si="158"/>
        <v>4168.5</v>
      </c>
      <c r="Q389" s="25" t="e">
        <f t="shared" si="165"/>
        <v>#REF!</v>
      </c>
      <c r="R389" s="25" t="e">
        <f t="shared" si="166"/>
        <v>#REF!</v>
      </c>
      <c r="S389" s="25" t="e">
        <f>((#REF!-B389)/B389)*100</f>
        <v>#REF!</v>
      </c>
      <c r="T389" s="16">
        <v>45983</v>
      </c>
    </row>
    <row r="390" spans="1:20" ht="15" customHeight="1" x14ac:dyDescent="0.2">
      <c r="A390" s="7">
        <v>17</v>
      </c>
      <c r="B390" s="7">
        <v>32710</v>
      </c>
      <c r="C390" s="8">
        <v>300</v>
      </c>
      <c r="D390" s="7">
        <v>5000</v>
      </c>
      <c r="E390" s="7">
        <f t="shared" si="159"/>
        <v>37710</v>
      </c>
      <c r="F390" s="7">
        <f t="shared" si="167"/>
        <v>54860</v>
      </c>
      <c r="G390" s="7">
        <f t="shared" si="160"/>
        <v>17150</v>
      </c>
      <c r="H390" s="7">
        <f t="shared" si="161"/>
        <v>12150</v>
      </c>
      <c r="I390" s="25">
        <f t="shared" si="162"/>
        <v>3645</v>
      </c>
      <c r="J390" s="25" t="e">
        <f>#REF!-E390</f>
        <v>#REF!</v>
      </c>
      <c r="K390" s="25" t="e">
        <f>#REF!+540</f>
        <v>#REF!</v>
      </c>
      <c r="L390" s="25">
        <f t="shared" si="157"/>
        <v>4252.5</v>
      </c>
      <c r="M390" s="25" t="e">
        <f>#REF!+L390</f>
        <v>#REF!</v>
      </c>
      <c r="N390" s="25" t="e">
        <f t="shared" si="163"/>
        <v>#REF!</v>
      </c>
      <c r="O390" s="25" t="e">
        <f t="shared" si="164"/>
        <v>#REF!</v>
      </c>
      <c r="P390" s="25">
        <f t="shared" si="158"/>
        <v>4252.5</v>
      </c>
      <c r="Q390" s="25" t="e">
        <f t="shared" si="165"/>
        <v>#REF!</v>
      </c>
      <c r="R390" s="25" t="e">
        <f t="shared" si="166"/>
        <v>#REF!</v>
      </c>
      <c r="S390" s="25" t="e">
        <f>((#REF!-B390)/B390)*100</f>
        <v>#REF!</v>
      </c>
      <c r="T390" s="16">
        <v>46355</v>
      </c>
    </row>
    <row r="391" spans="1:20" ht="15" customHeight="1" x14ac:dyDescent="0.2">
      <c r="A391" s="7">
        <v>18</v>
      </c>
      <c r="B391" s="7">
        <v>33010</v>
      </c>
      <c r="C391" s="8">
        <v>300</v>
      </c>
      <c r="D391" s="7">
        <v>5000</v>
      </c>
      <c r="E391" s="7">
        <f t="shared" si="159"/>
        <v>38010</v>
      </c>
      <c r="F391" s="7">
        <f t="shared" si="167"/>
        <v>55400</v>
      </c>
      <c r="G391" s="7">
        <f t="shared" si="160"/>
        <v>17390</v>
      </c>
      <c r="H391" s="7">
        <f t="shared" si="161"/>
        <v>12390</v>
      </c>
      <c r="I391" s="25">
        <f t="shared" si="162"/>
        <v>3717</v>
      </c>
      <c r="J391" s="25" t="e">
        <f>#REF!-E391</f>
        <v>#REF!</v>
      </c>
      <c r="K391" s="25" t="e">
        <f>#REF!+540</f>
        <v>#REF!</v>
      </c>
      <c r="L391" s="25">
        <f t="shared" si="157"/>
        <v>4336.5</v>
      </c>
      <c r="M391" s="25" t="e">
        <f>#REF!+L391</f>
        <v>#REF!</v>
      </c>
      <c r="N391" s="25" t="e">
        <f t="shared" si="163"/>
        <v>#REF!</v>
      </c>
      <c r="O391" s="25" t="e">
        <f t="shared" si="164"/>
        <v>#REF!</v>
      </c>
      <c r="P391" s="25">
        <f t="shared" si="158"/>
        <v>4336.5</v>
      </c>
      <c r="Q391" s="25" t="e">
        <f t="shared" si="165"/>
        <v>#REF!</v>
      </c>
      <c r="R391" s="25" t="e">
        <f t="shared" si="166"/>
        <v>#REF!</v>
      </c>
      <c r="S391" s="25" t="e">
        <f>((#REF!-B391)/B391)*100</f>
        <v>#REF!</v>
      </c>
      <c r="T391" s="16">
        <v>46727</v>
      </c>
    </row>
    <row r="392" spans="1:20" ht="15" customHeight="1" x14ac:dyDescent="0.2">
      <c r="A392" s="7">
        <v>19</v>
      </c>
      <c r="B392" s="7">
        <v>33310</v>
      </c>
      <c r="C392" s="8">
        <v>300</v>
      </c>
      <c r="D392" s="7">
        <v>5000</v>
      </c>
      <c r="E392" s="7">
        <f t="shared" si="159"/>
        <v>38310</v>
      </c>
      <c r="F392" s="7">
        <f t="shared" si="167"/>
        <v>55940</v>
      </c>
      <c r="G392" s="7">
        <f t="shared" si="160"/>
        <v>17630</v>
      </c>
      <c r="H392" s="7">
        <f t="shared" si="161"/>
        <v>12630</v>
      </c>
      <c r="I392" s="25">
        <f t="shared" si="162"/>
        <v>3789</v>
      </c>
      <c r="J392" s="25" t="e">
        <f>#REF!-E392</f>
        <v>#REF!</v>
      </c>
      <c r="K392" s="25" t="e">
        <f>#REF!+540</f>
        <v>#REF!</v>
      </c>
      <c r="L392" s="25">
        <f t="shared" si="157"/>
        <v>4420.5</v>
      </c>
      <c r="M392" s="25" t="e">
        <f>#REF!+L392</f>
        <v>#REF!</v>
      </c>
      <c r="N392" s="25" t="e">
        <f t="shared" si="163"/>
        <v>#REF!</v>
      </c>
      <c r="O392" s="25" t="e">
        <f t="shared" si="164"/>
        <v>#REF!</v>
      </c>
      <c r="P392" s="25">
        <f t="shared" si="158"/>
        <v>4420.5</v>
      </c>
      <c r="Q392" s="25" t="e">
        <f t="shared" si="165"/>
        <v>#REF!</v>
      </c>
      <c r="R392" s="25" t="e">
        <f t="shared" si="166"/>
        <v>#REF!</v>
      </c>
      <c r="S392" s="25" t="e">
        <f>((#REF!-B392)/B392)*100</f>
        <v>#REF!</v>
      </c>
      <c r="T392" s="16">
        <v>47099</v>
      </c>
    </row>
    <row r="393" spans="1:20" ht="15" customHeight="1" x14ac:dyDescent="0.2">
      <c r="A393" s="19"/>
    </row>
    <row r="394" spans="1:20" ht="15" customHeight="1" x14ac:dyDescent="0.2">
      <c r="A394" s="19"/>
    </row>
    <row r="395" spans="1:20" ht="15" customHeight="1" x14ac:dyDescent="0.2">
      <c r="A395" s="19"/>
    </row>
    <row r="396" spans="1:20" ht="15" customHeight="1" x14ac:dyDescent="0.2">
      <c r="A396" s="19"/>
    </row>
    <row r="397" spans="1:20" ht="15" customHeight="1" x14ac:dyDescent="0.2">
      <c r="A397" s="19"/>
    </row>
    <row r="398" spans="1:20" ht="15" customHeight="1" x14ac:dyDescent="0.2">
      <c r="A398" s="19"/>
    </row>
    <row r="399" spans="1:20" ht="15" customHeight="1" x14ac:dyDescent="0.2">
      <c r="A399" s="19"/>
    </row>
    <row r="400" spans="1:20" ht="15" customHeight="1" x14ac:dyDescent="0.2">
      <c r="A400" s="19"/>
    </row>
    <row r="401" spans="1:20" ht="15" customHeight="1" x14ac:dyDescent="0.2">
      <c r="A401" s="19"/>
    </row>
    <row r="402" spans="1:20" ht="15" customHeight="1" x14ac:dyDescent="0.2">
      <c r="A402" s="19"/>
    </row>
    <row r="403" spans="1:20" ht="15" customHeight="1" x14ac:dyDescent="0.2">
      <c r="A403" s="1" t="s">
        <v>35</v>
      </c>
      <c r="B403" s="2" t="s">
        <v>36</v>
      </c>
      <c r="D403" s="22" t="s">
        <v>81</v>
      </c>
      <c r="I403" s="21"/>
    </row>
    <row r="404" spans="1:20" ht="15" customHeight="1" x14ac:dyDescent="0.25">
      <c r="A404" s="4" t="s">
        <v>2</v>
      </c>
      <c r="B404" s="5" t="s">
        <v>3</v>
      </c>
      <c r="C404" s="6" t="s">
        <v>4</v>
      </c>
      <c r="D404" s="6" t="s">
        <v>54</v>
      </c>
      <c r="E404" s="23" t="s">
        <v>55</v>
      </c>
      <c r="F404" s="23" t="s">
        <v>56</v>
      </c>
      <c r="G404" s="23" t="s">
        <v>7</v>
      </c>
      <c r="H404" s="4" t="s">
        <v>57</v>
      </c>
      <c r="I404" s="23" t="s">
        <v>58</v>
      </c>
      <c r="J404" s="23" t="s">
        <v>59</v>
      </c>
      <c r="K404" s="26" t="s">
        <v>91</v>
      </c>
      <c r="L404" s="23" t="s">
        <v>61</v>
      </c>
      <c r="M404" s="23" t="s">
        <v>62</v>
      </c>
      <c r="N404" s="26" t="s">
        <v>92</v>
      </c>
      <c r="O404" s="26" t="s">
        <v>93</v>
      </c>
      <c r="P404" s="23" t="s">
        <v>63</v>
      </c>
      <c r="Q404" s="26" t="s">
        <v>94</v>
      </c>
      <c r="R404" s="23" t="s">
        <v>64</v>
      </c>
      <c r="S404" s="23" t="s">
        <v>65</v>
      </c>
      <c r="T404" s="24" t="s">
        <v>60</v>
      </c>
    </row>
    <row r="405" spans="1:20" ht="15" customHeight="1" x14ac:dyDescent="0.2">
      <c r="A405" s="7">
        <v>1</v>
      </c>
      <c r="B405" s="7">
        <v>31260</v>
      </c>
      <c r="C405" s="8">
        <v>350</v>
      </c>
      <c r="D405" s="7">
        <v>5000</v>
      </c>
      <c r="E405" s="7">
        <f>B405+D405</f>
        <v>36260</v>
      </c>
      <c r="F405" s="7">
        <v>52250</v>
      </c>
      <c r="G405" s="7">
        <f>F405-E405</f>
        <v>15990</v>
      </c>
      <c r="H405" s="7">
        <f>G405-5000</f>
        <v>10990</v>
      </c>
      <c r="I405" s="25">
        <f>H405*30%</f>
        <v>3297</v>
      </c>
      <c r="J405" s="25" t="e">
        <f>#REF!-E405</f>
        <v>#REF!</v>
      </c>
      <c r="K405" s="25" t="e">
        <f>#REF!+630</f>
        <v>#REF!</v>
      </c>
      <c r="L405" s="25">
        <f t="shared" ref="L405:L438" si="168">H405*35%</f>
        <v>3846.4999999999995</v>
      </c>
      <c r="M405" s="25" t="e">
        <f>#REF!+L405</f>
        <v>#REF!</v>
      </c>
      <c r="N405" s="25" t="e">
        <f>+K405+L405</f>
        <v>#REF!</v>
      </c>
      <c r="O405" s="25" t="e">
        <f>N405+630</f>
        <v>#REF!</v>
      </c>
      <c r="P405" s="25">
        <f t="shared" ref="P405:P438" si="169">H405*35%</f>
        <v>3846.4999999999995</v>
      </c>
      <c r="Q405" s="25" t="e">
        <f>O405+P405</f>
        <v>#REF!</v>
      </c>
      <c r="R405" s="25" t="e">
        <f>M405+P405</f>
        <v>#REF!</v>
      </c>
      <c r="S405" s="25" t="e">
        <f>((#REF!-B405)/B405)*100</f>
        <v>#REF!</v>
      </c>
      <c r="T405" s="16">
        <v>44557</v>
      </c>
    </row>
    <row r="406" spans="1:20" ht="15" customHeight="1" x14ac:dyDescent="0.2">
      <c r="A406" s="7">
        <v>2</v>
      </c>
      <c r="B406" s="7">
        <v>31610</v>
      </c>
      <c r="C406" s="8">
        <v>350</v>
      </c>
      <c r="D406" s="7">
        <v>5000</v>
      </c>
      <c r="E406" s="7">
        <f t="shared" ref="E406:E438" si="170">B406+D406</f>
        <v>36610</v>
      </c>
      <c r="F406" s="7">
        <f>F405+630</f>
        <v>52880</v>
      </c>
      <c r="G406" s="7">
        <f t="shared" ref="G406:G438" si="171">F406-E406</f>
        <v>16270</v>
      </c>
      <c r="H406" s="7">
        <f t="shared" ref="H406:H438" si="172">G406-5000</f>
        <v>11270</v>
      </c>
      <c r="I406" s="25">
        <f t="shared" ref="I406:I438" si="173">H406*30%</f>
        <v>3381</v>
      </c>
      <c r="J406" s="25" t="e">
        <f>#REF!-E406</f>
        <v>#REF!</v>
      </c>
      <c r="K406" s="25" t="e">
        <f>#REF!+630</f>
        <v>#REF!</v>
      </c>
      <c r="L406" s="25">
        <f t="shared" si="168"/>
        <v>3944.4999999999995</v>
      </c>
      <c r="M406" s="25" t="e">
        <f>#REF!+L406</f>
        <v>#REF!</v>
      </c>
      <c r="N406" s="25" t="e">
        <f t="shared" ref="N406:N437" si="174">+K406+L406</f>
        <v>#REF!</v>
      </c>
      <c r="O406" s="25" t="e">
        <f t="shared" ref="O406:O408" si="175">N406+630</f>
        <v>#REF!</v>
      </c>
      <c r="P406" s="25">
        <f t="shared" si="169"/>
        <v>3944.4999999999995</v>
      </c>
      <c r="Q406" s="25" t="e">
        <f t="shared" ref="Q406:Q438" si="176">O406+P406</f>
        <v>#REF!</v>
      </c>
      <c r="R406" s="25" t="e">
        <f t="shared" ref="R406:R438" si="177">M406+P406</f>
        <v>#REF!</v>
      </c>
      <c r="S406" s="25" t="e">
        <f>((#REF!-B406)/B406)*100</f>
        <v>#REF!</v>
      </c>
      <c r="T406" s="16">
        <v>44991</v>
      </c>
    </row>
    <row r="407" spans="1:20" ht="15" customHeight="1" x14ac:dyDescent="0.2">
      <c r="A407" s="7">
        <v>3</v>
      </c>
      <c r="B407" s="7">
        <v>31960</v>
      </c>
      <c r="C407" s="8">
        <v>350</v>
      </c>
      <c r="D407" s="7">
        <v>5000</v>
      </c>
      <c r="E407" s="7">
        <f t="shared" si="170"/>
        <v>36960</v>
      </c>
      <c r="F407" s="7">
        <f t="shared" ref="F407:F411" si="178">F406+630</f>
        <v>53510</v>
      </c>
      <c r="G407" s="7">
        <f t="shared" si="171"/>
        <v>16550</v>
      </c>
      <c r="H407" s="7">
        <f t="shared" si="172"/>
        <v>11550</v>
      </c>
      <c r="I407" s="25">
        <f t="shared" si="173"/>
        <v>3465</v>
      </c>
      <c r="J407" s="25" t="e">
        <f>#REF!-E407</f>
        <v>#REF!</v>
      </c>
      <c r="K407" s="25" t="e">
        <f>#REF!+630</f>
        <v>#REF!</v>
      </c>
      <c r="L407" s="25">
        <f t="shared" si="168"/>
        <v>4042.4999999999995</v>
      </c>
      <c r="M407" s="25" t="e">
        <f>#REF!+L407</f>
        <v>#REF!</v>
      </c>
      <c r="N407" s="25" t="e">
        <f t="shared" si="174"/>
        <v>#REF!</v>
      </c>
      <c r="O407" s="25" t="e">
        <f t="shared" si="175"/>
        <v>#REF!</v>
      </c>
      <c r="P407" s="25">
        <f t="shared" si="169"/>
        <v>4042.4999999999995</v>
      </c>
      <c r="Q407" s="25" t="e">
        <f t="shared" si="176"/>
        <v>#REF!</v>
      </c>
      <c r="R407" s="25" t="e">
        <f t="shared" si="177"/>
        <v>#REF!</v>
      </c>
      <c r="S407" s="25" t="e">
        <f>((#REF!-B407)/B407)*100</f>
        <v>#REF!</v>
      </c>
      <c r="T407" s="16">
        <v>45425</v>
      </c>
    </row>
    <row r="408" spans="1:20" ht="15" customHeight="1" x14ac:dyDescent="0.2">
      <c r="A408" s="7">
        <v>4</v>
      </c>
      <c r="B408" s="7">
        <v>32310</v>
      </c>
      <c r="C408" s="8">
        <v>350</v>
      </c>
      <c r="D408" s="7">
        <v>5000</v>
      </c>
      <c r="E408" s="7">
        <f t="shared" si="170"/>
        <v>37310</v>
      </c>
      <c r="F408" s="7">
        <f t="shared" si="178"/>
        <v>54140</v>
      </c>
      <c r="G408" s="7">
        <f t="shared" si="171"/>
        <v>16830</v>
      </c>
      <c r="H408" s="7">
        <f t="shared" si="172"/>
        <v>11830</v>
      </c>
      <c r="I408" s="25">
        <f t="shared" si="173"/>
        <v>3549</v>
      </c>
      <c r="J408" s="25" t="e">
        <f>#REF!-E408</f>
        <v>#REF!</v>
      </c>
      <c r="K408" s="25" t="e">
        <f>#REF!+630</f>
        <v>#REF!</v>
      </c>
      <c r="L408" s="25">
        <f t="shared" si="168"/>
        <v>4140.5</v>
      </c>
      <c r="M408" s="25" t="e">
        <f>#REF!+L408</f>
        <v>#REF!</v>
      </c>
      <c r="N408" s="25" t="e">
        <f t="shared" si="174"/>
        <v>#REF!</v>
      </c>
      <c r="O408" s="25" t="e">
        <f t="shared" si="175"/>
        <v>#REF!</v>
      </c>
      <c r="P408" s="25">
        <f t="shared" si="169"/>
        <v>4140.5</v>
      </c>
      <c r="Q408" s="25" t="e">
        <f t="shared" si="176"/>
        <v>#REF!</v>
      </c>
      <c r="R408" s="25" t="e">
        <f t="shared" si="177"/>
        <v>#REF!</v>
      </c>
      <c r="S408" s="25" t="e">
        <f>((#REF!-B408)/B408)*100</f>
        <v>#REF!</v>
      </c>
      <c r="T408" s="16">
        <v>45859</v>
      </c>
    </row>
    <row r="409" spans="1:20" ht="15" customHeight="1" x14ac:dyDescent="0.2">
      <c r="A409" s="7">
        <v>5</v>
      </c>
      <c r="B409" s="7">
        <v>32660</v>
      </c>
      <c r="C409" s="8">
        <v>350</v>
      </c>
      <c r="D409" s="7">
        <v>5000</v>
      </c>
      <c r="E409" s="7">
        <f t="shared" si="170"/>
        <v>37660</v>
      </c>
      <c r="F409" s="7">
        <f t="shared" si="178"/>
        <v>54770</v>
      </c>
      <c r="G409" s="7">
        <f t="shared" si="171"/>
        <v>17110</v>
      </c>
      <c r="H409" s="7">
        <f t="shared" si="172"/>
        <v>12110</v>
      </c>
      <c r="I409" s="25">
        <f t="shared" si="173"/>
        <v>3633</v>
      </c>
      <c r="J409" s="25" t="e">
        <f>#REF!-E409</f>
        <v>#REF!</v>
      </c>
      <c r="K409" s="25" t="e">
        <f>#REF!+630</f>
        <v>#REF!</v>
      </c>
      <c r="L409" s="25">
        <f t="shared" si="168"/>
        <v>4238.5</v>
      </c>
      <c r="M409" s="25" t="e">
        <f>#REF!+L409</f>
        <v>#REF!</v>
      </c>
      <c r="N409" s="25" t="e">
        <f t="shared" si="174"/>
        <v>#REF!</v>
      </c>
      <c r="O409" s="25" t="e">
        <f>N409+630</f>
        <v>#REF!</v>
      </c>
      <c r="P409" s="25">
        <f t="shared" si="169"/>
        <v>4238.5</v>
      </c>
      <c r="Q409" s="25" t="e">
        <f t="shared" si="176"/>
        <v>#REF!</v>
      </c>
      <c r="R409" s="25" t="e">
        <f t="shared" si="177"/>
        <v>#REF!</v>
      </c>
      <c r="S409" s="25" t="e">
        <f>((#REF!-B409)/B409)*100</f>
        <v>#REF!</v>
      </c>
      <c r="T409" s="16">
        <v>46293</v>
      </c>
    </row>
    <row r="410" spans="1:20" ht="15" customHeight="1" x14ac:dyDescent="0.2">
      <c r="A410" s="7">
        <v>6</v>
      </c>
      <c r="B410" s="7">
        <v>33010</v>
      </c>
      <c r="C410" s="8">
        <v>350</v>
      </c>
      <c r="D410" s="7">
        <v>5000</v>
      </c>
      <c r="E410" s="7">
        <f t="shared" si="170"/>
        <v>38010</v>
      </c>
      <c r="F410" s="7">
        <f t="shared" si="178"/>
        <v>55400</v>
      </c>
      <c r="G410" s="7">
        <f t="shared" si="171"/>
        <v>17390</v>
      </c>
      <c r="H410" s="7">
        <f t="shared" si="172"/>
        <v>12390</v>
      </c>
      <c r="I410" s="25">
        <f t="shared" si="173"/>
        <v>3717</v>
      </c>
      <c r="J410" s="25" t="e">
        <f>#REF!-E410</f>
        <v>#REF!</v>
      </c>
      <c r="K410" s="25" t="e">
        <f>#REF!+630</f>
        <v>#REF!</v>
      </c>
      <c r="L410" s="25">
        <f t="shared" si="168"/>
        <v>4336.5</v>
      </c>
      <c r="M410" s="25" t="e">
        <f>#REF!+L410</f>
        <v>#REF!</v>
      </c>
      <c r="N410" s="25" t="e">
        <f t="shared" si="174"/>
        <v>#REF!</v>
      </c>
      <c r="O410" s="25" t="e">
        <f>N410+890</f>
        <v>#REF!</v>
      </c>
      <c r="P410" s="25">
        <f t="shared" si="169"/>
        <v>4336.5</v>
      </c>
      <c r="Q410" s="25" t="e">
        <f t="shared" si="176"/>
        <v>#REF!</v>
      </c>
      <c r="R410" s="25" t="e">
        <f t="shared" si="177"/>
        <v>#REF!</v>
      </c>
      <c r="S410" s="25" t="e">
        <f>((#REF!-B410)/B410)*100</f>
        <v>#REF!</v>
      </c>
      <c r="T410" s="16">
        <v>46727</v>
      </c>
    </row>
    <row r="411" spans="1:20" ht="15" customHeight="1" x14ac:dyDescent="0.2">
      <c r="A411" s="7">
        <v>7</v>
      </c>
      <c r="B411" s="7">
        <v>33360</v>
      </c>
      <c r="C411" s="8">
        <v>495</v>
      </c>
      <c r="D411" s="7">
        <v>5000</v>
      </c>
      <c r="E411" s="7">
        <f t="shared" si="170"/>
        <v>38360</v>
      </c>
      <c r="F411" s="7">
        <f t="shared" si="178"/>
        <v>56030</v>
      </c>
      <c r="G411" s="7">
        <f t="shared" si="171"/>
        <v>17670</v>
      </c>
      <c r="H411" s="7">
        <f t="shared" si="172"/>
        <v>12670</v>
      </c>
      <c r="I411" s="25">
        <f t="shared" si="173"/>
        <v>3801</v>
      </c>
      <c r="J411" s="25" t="e">
        <f>#REF!-E411</f>
        <v>#REF!</v>
      </c>
      <c r="K411" s="25" t="e">
        <f>#REF!+890</f>
        <v>#REF!</v>
      </c>
      <c r="L411" s="25">
        <f t="shared" si="168"/>
        <v>4434.5</v>
      </c>
      <c r="M411" s="25" t="e">
        <f>#REF!+L411</f>
        <v>#REF!</v>
      </c>
      <c r="N411" s="25" t="e">
        <f t="shared" si="174"/>
        <v>#REF!</v>
      </c>
      <c r="O411" s="25" t="e">
        <f t="shared" ref="O411:O437" si="179">N411+890</f>
        <v>#REF!</v>
      </c>
      <c r="P411" s="25">
        <f t="shared" si="169"/>
        <v>4434.5</v>
      </c>
      <c r="Q411" s="25" t="e">
        <f t="shared" si="176"/>
        <v>#REF!</v>
      </c>
      <c r="R411" s="25" t="e">
        <f t="shared" si="177"/>
        <v>#REF!</v>
      </c>
      <c r="S411" s="25" t="e">
        <f>((#REF!-B411)/B411)*100</f>
        <v>#REF!</v>
      </c>
      <c r="T411" s="16">
        <v>47161</v>
      </c>
    </row>
    <row r="412" spans="1:20" ht="15" customHeight="1" x14ac:dyDescent="0.2">
      <c r="A412" s="7">
        <v>8</v>
      </c>
      <c r="B412" s="7">
        <v>33855</v>
      </c>
      <c r="C412" s="8">
        <v>495</v>
      </c>
      <c r="D412" s="7">
        <v>5000</v>
      </c>
      <c r="E412" s="7">
        <f t="shared" si="170"/>
        <v>38855</v>
      </c>
      <c r="F412" s="7">
        <f>F411+890</f>
        <v>56920</v>
      </c>
      <c r="G412" s="7">
        <f t="shared" si="171"/>
        <v>18065</v>
      </c>
      <c r="H412" s="7">
        <f t="shared" si="172"/>
        <v>13065</v>
      </c>
      <c r="I412" s="25">
        <f t="shared" si="173"/>
        <v>3919.5</v>
      </c>
      <c r="J412" s="25" t="e">
        <f>#REF!-E412</f>
        <v>#REF!</v>
      </c>
      <c r="K412" s="25" t="e">
        <f>#REF!+890</f>
        <v>#REF!</v>
      </c>
      <c r="L412" s="25">
        <f t="shared" si="168"/>
        <v>4572.75</v>
      </c>
      <c r="M412" s="25" t="e">
        <f>#REF!+L412</f>
        <v>#REF!</v>
      </c>
      <c r="N412" s="25" t="e">
        <f t="shared" si="174"/>
        <v>#REF!</v>
      </c>
      <c r="O412" s="25" t="e">
        <f t="shared" si="179"/>
        <v>#REF!</v>
      </c>
      <c r="P412" s="25">
        <f t="shared" si="169"/>
        <v>4572.75</v>
      </c>
      <c r="Q412" s="25" t="e">
        <f t="shared" si="176"/>
        <v>#REF!</v>
      </c>
      <c r="R412" s="25" t="e">
        <f t="shared" si="177"/>
        <v>#REF!</v>
      </c>
      <c r="S412" s="25" t="e">
        <f>((#REF!-B412)/B412)*100</f>
        <v>#REF!</v>
      </c>
      <c r="T412" s="16">
        <v>47775</v>
      </c>
    </row>
    <row r="413" spans="1:20" ht="15" customHeight="1" x14ac:dyDescent="0.2">
      <c r="A413" s="7">
        <v>9</v>
      </c>
      <c r="B413" s="7">
        <v>34350</v>
      </c>
      <c r="C413" s="8">
        <v>495</v>
      </c>
      <c r="D413" s="7">
        <v>5000</v>
      </c>
      <c r="E413" s="7">
        <f t="shared" si="170"/>
        <v>39350</v>
      </c>
      <c r="F413" s="7">
        <f t="shared" ref="F413:F438" si="180">F412+890</f>
        <v>57810</v>
      </c>
      <c r="G413" s="7">
        <f t="shared" si="171"/>
        <v>18460</v>
      </c>
      <c r="H413" s="7">
        <f t="shared" si="172"/>
        <v>13460</v>
      </c>
      <c r="I413" s="25">
        <f t="shared" si="173"/>
        <v>4038</v>
      </c>
      <c r="J413" s="25" t="e">
        <f>#REF!-E413</f>
        <v>#REF!</v>
      </c>
      <c r="K413" s="25" t="e">
        <f>#REF!+890</f>
        <v>#REF!</v>
      </c>
      <c r="L413" s="25">
        <f t="shared" si="168"/>
        <v>4711</v>
      </c>
      <c r="M413" s="25" t="e">
        <f>#REF!+L413</f>
        <v>#REF!</v>
      </c>
      <c r="N413" s="25" t="e">
        <f t="shared" si="174"/>
        <v>#REF!</v>
      </c>
      <c r="O413" s="25" t="e">
        <f t="shared" si="179"/>
        <v>#REF!</v>
      </c>
      <c r="P413" s="25">
        <f t="shared" si="169"/>
        <v>4711</v>
      </c>
      <c r="Q413" s="25" t="e">
        <f t="shared" si="176"/>
        <v>#REF!</v>
      </c>
      <c r="R413" s="25" t="e">
        <f t="shared" si="177"/>
        <v>#REF!</v>
      </c>
      <c r="S413" s="25" t="e">
        <f>((#REF!-B413)/B413)*100</f>
        <v>#REF!</v>
      </c>
      <c r="T413" s="16">
        <v>48388</v>
      </c>
    </row>
    <row r="414" spans="1:20" ht="15" customHeight="1" x14ac:dyDescent="0.2">
      <c r="A414" s="7">
        <v>10</v>
      </c>
      <c r="B414" s="7">
        <v>34845</v>
      </c>
      <c r="C414" s="8">
        <v>495</v>
      </c>
      <c r="D414" s="7">
        <v>5000</v>
      </c>
      <c r="E414" s="7">
        <f t="shared" si="170"/>
        <v>39845</v>
      </c>
      <c r="F414" s="7">
        <f t="shared" si="180"/>
        <v>58700</v>
      </c>
      <c r="G414" s="7">
        <f t="shared" si="171"/>
        <v>18855</v>
      </c>
      <c r="H414" s="7">
        <f t="shared" si="172"/>
        <v>13855</v>
      </c>
      <c r="I414" s="25">
        <f t="shared" si="173"/>
        <v>4156.5</v>
      </c>
      <c r="J414" s="25" t="e">
        <f>#REF!-E414</f>
        <v>#REF!</v>
      </c>
      <c r="K414" s="25" t="e">
        <f>#REF!+890</f>
        <v>#REF!</v>
      </c>
      <c r="L414" s="25">
        <f t="shared" si="168"/>
        <v>4849.25</v>
      </c>
      <c r="M414" s="25" t="e">
        <f>#REF!+L414</f>
        <v>#REF!</v>
      </c>
      <c r="N414" s="25" t="e">
        <f t="shared" si="174"/>
        <v>#REF!</v>
      </c>
      <c r="O414" s="25" t="e">
        <f t="shared" si="179"/>
        <v>#REF!</v>
      </c>
      <c r="P414" s="25">
        <f t="shared" si="169"/>
        <v>4849.25</v>
      </c>
      <c r="Q414" s="25" t="e">
        <f t="shared" si="176"/>
        <v>#REF!</v>
      </c>
      <c r="R414" s="25" t="e">
        <f t="shared" si="177"/>
        <v>#REF!</v>
      </c>
      <c r="S414" s="25" t="e">
        <f>((#REF!-B414)/B414)*100</f>
        <v>#REF!</v>
      </c>
      <c r="T414" s="16">
        <v>49002</v>
      </c>
    </row>
    <row r="415" spans="1:20" ht="15" customHeight="1" x14ac:dyDescent="0.2">
      <c r="A415" s="7">
        <v>11</v>
      </c>
      <c r="B415" s="7">
        <v>35340</v>
      </c>
      <c r="C415" s="8">
        <v>495</v>
      </c>
      <c r="D415" s="7">
        <v>5000</v>
      </c>
      <c r="E415" s="7">
        <f t="shared" si="170"/>
        <v>40340</v>
      </c>
      <c r="F415" s="7">
        <f t="shared" si="180"/>
        <v>59590</v>
      </c>
      <c r="G415" s="7">
        <f t="shared" si="171"/>
        <v>19250</v>
      </c>
      <c r="H415" s="7">
        <f t="shared" si="172"/>
        <v>14250</v>
      </c>
      <c r="I415" s="25">
        <f t="shared" si="173"/>
        <v>4275</v>
      </c>
      <c r="J415" s="25" t="e">
        <f>#REF!-E415</f>
        <v>#REF!</v>
      </c>
      <c r="K415" s="25" t="e">
        <f>#REF!+890</f>
        <v>#REF!</v>
      </c>
      <c r="L415" s="25">
        <f t="shared" si="168"/>
        <v>4987.5</v>
      </c>
      <c r="M415" s="25" t="e">
        <f>#REF!+L415</f>
        <v>#REF!</v>
      </c>
      <c r="N415" s="25" t="e">
        <f t="shared" si="174"/>
        <v>#REF!</v>
      </c>
      <c r="O415" s="25" t="e">
        <f t="shared" si="179"/>
        <v>#REF!</v>
      </c>
      <c r="P415" s="25">
        <f t="shared" si="169"/>
        <v>4987.5</v>
      </c>
      <c r="Q415" s="25" t="e">
        <f t="shared" si="176"/>
        <v>#REF!</v>
      </c>
      <c r="R415" s="25" t="e">
        <f t="shared" si="177"/>
        <v>#REF!</v>
      </c>
      <c r="S415" s="25" t="e">
        <f>((#REF!-B415)/B415)*100</f>
        <v>#REF!</v>
      </c>
      <c r="T415" s="16">
        <v>49615</v>
      </c>
    </row>
    <row r="416" spans="1:20" ht="15" customHeight="1" x14ac:dyDescent="0.2">
      <c r="A416" s="7">
        <v>12</v>
      </c>
      <c r="B416" s="7">
        <v>35835</v>
      </c>
      <c r="C416" s="8">
        <v>495</v>
      </c>
      <c r="D416" s="7">
        <v>5000</v>
      </c>
      <c r="E416" s="7">
        <f t="shared" si="170"/>
        <v>40835</v>
      </c>
      <c r="F416" s="7">
        <f t="shared" si="180"/>
        <v>60480</v>
      </c>
      <c r="G416" s="7">
        <f t="shared" si="171"/>
        <v>19645</v>
      </c>
      <c r="H416" s="7">
        <f t="shared" si="172"/>
        <v>14645</v>
      </c>
      <c r="I416" s="25">
        <f t="shared" si="173"/>
        <v>4393.5</v>
      </c>
      <c r="J416" s="25" t="e">
        <f>#REF!-E416</f>
        <v>#REF!</v>
      </c>
      <c r="K416" s="25" t="e">
        <f>#REF!+890</f>
        <v>#REF!</v>
      </c>
      <c r="L416" s="25">
        <f t="shared" si="168"/>
        <v>5125.75</v>
      </c>
      <c r="M416" s="25" t="e">
        <f>#REF!+L416</f>
        <v>#REF!</v>
      </c>
      <c r="N416" s="25" t="e">
        <f t="shared" si="174"/>
        <v>#REF!</v>
      </c>
      <c r="O416" s="25" t="e">
        <f t="shared" si="179"/>
        <v>#REF!</v>
      </c>
      <c r="P416" s="25">
        <f t="shared" si="169"/>
        <v>5125.75</v>
      </c>
      <c r="Q416" s="25" t="e">
        <f t="shared" si="176"/>
        <v>#REF!</v>
      </c>
      <c r="R416" s="25" t="e">
        <f t="shared" si="177"/>
        <v>#REF!</v>
      </c>
      <c r="S416" s="25" t="e">
        <f>((#REF!-B416)/B416)*100</f>
        <v>#REF!</v>
      </c>
      <c r="T416" s="16">
        <v>50229</v>
      </c>
    </row>
    <row r="417" spans="1:20" ht="15" customHeight="1" x14ac:dyDescent="0.2">
      <c r="A417" s="7">
        <v>13</v>
      </c>
      <c r="B417" s="7">
        <v>36330</v>
      </c>
      <c r="C417" s="8">
        <v>495</v>
      </c>
      <c r="D417" s="7">
        <v>5000</v>
      </c>
      <c r="E417" s="7">
        <f t="shared" si="170"/>
        <v>41330</v>
      </c>
      <c r="F417" s="7">
        <f t="shared" si="180"/>
        <v>61370</v>
      </c>
      <c r="G417" s="7">
        <f t="shared" si="171"/>
        <v>20040</v>
      </c>
      <c r="H417" s="7">
        <f t="shared" si="172"/>
        <v>15040</v>
      </c>
      <c r="I417" s="25">
        <f t="shared" si="173"/>
        <v>4512</v>
      </c>
      <c r="J417" s="25" t="e">
        <f>#REF!-E417</f>
        <v>#REF!</v>
      </c>
      <c r="K417" s="25" t="e">
        <f>#REF!+890</f>
        <v>#REF!</v>
      </c>
      <c r="L417" s="25">
        <f t="shared" si="168"/>
        <v>5264</v>
      </c>
      <c r="M417" s="25" t="e">
        <f>#REF!+L417</f>
        <v>#REF!</v>
      </c>
      <c r="N417" s="25" t="e">
        <f t="shared" si="174"/>
        <v>#REF!</v>
      </c>
      <c r="O417" s="25" t="e">
        <f t="shared" si="179"/>
        <v>#REF!</v>
      </c>
      <c r="P417" s="25">
        <f t="shared" si="169"/>
        <v>5264</v>
      </c>
      <c r="Q417" s="25" t="e">
        <f t="shared" si="176"/>
        <v>#REF!</v>
      </c>
      <c r="R417" s="25" t="e">
        <f t="shared" si="177"/>
        <v>#REF!</v>
      </c>
      <c r="S417" s="25" t="e">
        <f>((#REF!-B417)/B417)*100</f>
        <v>#REF!</v>
      </c>
      <c r="T417" s="16">
        <v>50842</v>
      </c>
    </row>
    <row r="418" spans="1:20" ht="15" customHeight="1" x14ac:dyDescent="0.2">
      <c r="A418" s="7">
        <v>14</v>
      </c>
      <c r="B418" s="7">
        <v>36825</v>
      </c>
      <c r="C418" s="8">
        <v>495</v>
      </c>
      <c r="D418" s="7">
        <v>5000</v>
      </c>
      <c r="E418" s="7">
        <f t="shared" si="170"/>
        <v>41825</v>
      </c>
      <c r="F418" s="7">
        <f t="shared" si="180"/>
        <v>62260</v>
      </c>
      <c r="G418" s="7">
        <f t="shared" si="171"/>
        <v>20435</v>
      </c>
      <c r="H418" s="7">
        <f t="shared" si="172"/>
        <v>15435</v>
      </c>
      <c r="I418" s="25">
        <f t="shared" si="173"/>
        <v>4630.5</v>
      </c>
      <c r="J418" s="25" t="e">
        <f>#REF!-E418</f>
        <v>#REF!</v>
      </c>
      <c r="K418" s="25" t="e">
        <f>#REF!+890</f>
        <v>#REF!</v>
      </c>
      <c r="L418" s="25">
        <f t="shared" si="168"/>
        <v>5402.25</v>
      </c>
      <c r="M418" s="25" t="e">
        <f>#REF!+L418</f>
        <v>#REF!</v>
      </c>
      <c r="N418" s="25" t="e">
        <f t="shared" si="174"/>
        <v>#REF!</v>
      </c>
      <c r="O418" s="25" t="e">
        <f t="shared" si="179"/>
        <v>#REF!</v>
      </c>
      <c r="P418" s="25">
        <f t="shared" si="169"/>
        <v>5402.25</v>
      </c>
      <c r="Q418" s="25" t="e">
        <f t="shared" si="176"/>
        <v>#REF!</v>
      </c>
      <c r="R418" s="25" t="e">
        <f t="shared" si="177"/>
        <v>#REF!</v>
      </c>
      <c r="S418" s="25" t="e">
        <f>((#REF!-B418)/B418)*100</f>
        <v>#REF!</v>
      </c>
      <c r="T418" s="16">
        <v>51456</v>
      </c>
    </row>
    <row r="419" spans="1:20" ht="15" customHeight="1" x14ac:dyDescent="0.2">
      <c r="A419" s="7">
        <v>15</v>
      </c>
      <c r="B419" s="7">
        <v>37320</v>
      </c>
      <c r="C419" s="8">
        <v>495</v>
      </c>
      <c r="D419" s="7">
        <v>5000</v>
      </c>
      <c r="E419" s="7">
        <f t="shared" si="170"/>
        <v>42320</v>
      </c>
      <c r="F419" s="7">
        <f t="shared" si="180"/>
        <v>63150</v>
      </c>
      <c r="G419" s="7">
        <f t="shared" si="171"/>
        <v>20830</v>
      </c>
      <c r="H419" s="7">
        <f t="shared" si="172"/>
        <v>15830</v>
      </c>
      <c r="I419" s="25">
        <f t="shared" si="173"/>
        <v>4749</v>
      </c>
      <c r="J419" s="25" t="e">
        <f>#REF!-E419</f>
        <v>#REF!</v>
      </c>
      <c r="K419" s="25" t="e">
        <f>#REF!+890</f>
        <v>#REF!</v>
      </c>
      <c r="L419" s="25">
        <f t="shared" si="168"/>
        <v>5540.5</v>
      </c>
      <c r="M419" s="25" t="e">
        <f>#REF!+L419</f>
        <v>#REF!</v>
      </c>
      <c r="N419" s="25" t="e">
        <f t="shared" si="174"/>
        <v>#REF!</v>
      </c>
      <c r="O419" s="25" t="e">
        <f t="shared" si="179"/>
        <v>#REF!</v>
      </c>
      <c r="P419" s="25">
        <f t="shared" si="169"/>
        <v>5540.5</v>
      </c>
      <c r="Q419" s="25" t="e">
        <f t="shared" si="176"/>
        <v>#REF!</v>
      </c>
      <c r="R419" s="25" t="e">
        <f t="shared" si="177"/>
        <v>#REF!</v>
      </c>
      <c r="S419" s="25" t="e">
        <f>((#REF!-B419)/B419)*100</f>
        <v>#REF!</v>
      </c>
      <c r="T419" s="16">
        <v>52069</v>
      </c>
    </row>
    <row r="420" spans="1:20" ht="15" customHeight="1" x14ac:dyDescent="0.2">
      <c r="A420" s="7">
        <v>16</v>
      </c>
      <c r="B420" s="7">
        <v>37815</v>
      </c>
      <c r="C420" s="8">
        <v>495</v>
      </c>
      <c r="D420" s="7">
        <v>5000</v>
      </c>
      <c r="E420" s="7">
        <f t="shared" si="170"/>
        <v>42815</v>
      </c>
      <c r="F420" s="7">
        <f t="shared" si="180"/>
        <v>64040</v>
      </c>
      <c r="G420" s="7">
        <f t="shared" si="171"/>
        <v>21225</v>
      </c>
      <c r="H420" s="7">
        <f t="shared" si="172"/>
        <v>16225</v>
      </c>
      <c r="I420" s="25">
        <f t="shared" si="173"/>
        <v>4867.5</v>
      </c>
      <c r="J420" s="25" t="e">
        <f>#REF!-E420</f>
        <v>#REF!</v>
      </c>
      <c r="K420" s="25" t="e">
        <f>#REF!+890</f>
        <v>#REF!</v>
      </c>
      <c r="L420" s="25">
        <f t="shared" si="168"/>
        <v>5678.75</v>
      </c>
      <c r="M420" s="25" t="e">
        <f>#REF!+L420</f>
        <v>#REF!</v>
      </c>
      <c r="N420" s="25" t="e">
        <f t="shared" si="174"/>
        <v>#REF!</v>
      </c>
      <c r="O420" s="25" t="e">
        <f t="shared" si="179"/>
        <v>#REF!</v>
      </c>
      <c r="P420" s="25">
        <f t="shared" si="169"/>
        <v>5678.75</v>
      </c>
      <c r="Q420" s="25" t="e">
        <f t="shared" si="176"/>
        <v>#REF!</v>
      </c>
      <c r="R420" s="25" t="e">
        <f t="shared" si="177"/>
        <v>#REF!</v>
      </c>
      <c r="S420" s="25" t="e">
        <f>((#REF!-B420)/B420)*100</f>
        <v>#REF!</v>
      </c>
      <c r="T420" s="16">
        <v>52683</v>
      </c>
    </row>
    <row r="421" spans="1:20" ht="15" customHeight="1" x14ac:dyDescent="0.2">
      <c r="A421" s="7">
        <v>17</v>
      </c>
      <c r="B421" s="7">
        <v>38310</v>
      </c>
      <c r="C421" s="8">
        <v>495</v>
      </c>
      <c r="D421" s="7">
        <v>5000</v>
      </c>
      <c r="E421" s="7">
        <f t="shared" si="170"/>
        <v>43310</v>
      </c>
      <c r="F421" s="7">
        <f t="shared" si="180"/>
        <v>64930</v>
      </c>
      <c r="G421" s="7">
        <f t="shared" si="171"/>
        <v>21620</v>
      </c>
      <c r="H421" s="7">
        <f t="shared" si="172"/>
        <v>16620</v>
      </c>
      <c r="I421" s="25">
        <f t="shared" si="173"/>
        <v>4986</v>
      </c>
      <c r="J421" s="25" t="e">
        <f>#REF!-E421</f>
        <v>#REF!</v>
      </c>
      <c r="K421" s="25" t="e">
        <f>#REF!+890</f>
        <v>#REF!</v>
      </c>
      <c r="L421" s="25">
        <f t="shared" si="168"/>
        <v>5817</v>
      </c>
      <c r="M421" s="25" t="e">
        <f>#REF!+L421</f>
        <v>#REF!</v>
      </c>
      <c r="N421" s="25" t="e">
        <f t="shared" si="174"/>
        <v>#REF!</v>
      </c>
      <c r="O421" s="25" t="e">
        <f t="shared" si="179"/>
        <v>#REF!</v>
      </c>
      <c r="P421" s="25">
        <f t="shared" si="169"/>
        <v>5817</v>
      </c>
      <c r="Q421" s="25" t="e">
        <f t="shared" si="176"/>
        <v>#REF!</v>
      </c>
      <c r="R421" s="25" t="e">
        <f t="shared" si="177"/>
        <v>#REF!</v>
      </c>
      <c r="S421" s="25" t="e">
        <f>((#REF!-B421)/B421)*100</f>
        <v>#REF!</v>
      </c>
      <c r="T421" s="16">
        <v>53296</v>
      </c>
    </row>
    <row r="422" spans="1:20" ht="15" customHeight="1" x14ac:dyDescent="0.2">
      <c r="A422" s="7">
        <v>18</v>
      </c>
      <c r="B422" s="7">
        <v>38805</v>
      </c>
      <c r="C422" s="8">
        <v>495</v>
      </c>
      <c r="D422" s="7">
        <v>5000</v>
      </c>
      <c r="E422" s="7">
        <f t="shared" si="170"/>
        <v>43805</v>
      </c>
      <c r="F422" s="7">
        <f t="shared" si="180"/>
        <v>65820</v>
      </c>
      <c r="G422" s="7">
        <f t="shared" si="171"/>
        <v>22015</v>
      </c>
      <c r="H422" s="7">
        <f t="shared" si="172"/>
        <v>17015</v>
      </c>
      <c r="I422" s="25">
        <f t="shared" si="173"/>
        <v>5104.5</v>
      </c>
      <c r="J422" s="25" t="e">
        <f>#REF!-E422</f>
        <v>#REF!</v>
      </c>
      <c r="K422" s="25" t="e">
        <f>#REF!+890</f>
        <v>#REF!</v>
      </c>
      <c r="L422" s="25">
        <f t="shared" si="168"/>
        <v>5955.25</v>
      </c>
      <c r="M422" s="25" t="e">
        <f>#REF!+L422</f>
        <v>#REF!</v>
      </c>
      <c r="N422" s="25" t="e">
        <f t="shared" si="174"/>
        <v>#REF!</v>
      </c>
      <c r="O422" s="25" t="e">
        <f t="shared" si="179"/>
        <v>#REF!</v>
      </c>
      <c r="P422" s="25">
        <f t="shared" si="169"/>
        <v>5955.25</v>
      </c>
      <c r="Q422" s="25" t="e">
        <f t="shared" si="176"/>
        <v>#REF!</v>
      </c>
      <c r="R422" s="25" t="e">
        <f t="shared" si="177"/>
        <v>#REF!</v>
      </c>
      <c r="S422" s="25" t="e">
        <f>((#REF!-B422)/B422)*100</f>
        <v>#REF!</v>
      </c>
      <c r="T422" s="16">
        <v>53910</v>
      </c>
    </row>
    <row r="423" spans="1:20" ht="15" customHeight="1" x14ac:dyDescent="0.2">
      <c r="A423" s="7">
        <v>19</v>
      </c>
      <c r="B423" s="7">
        <v>39300</v>
      </c>
      <c r="C423" s="8">
        <v>495</v>
      </c>
      <c r="D423" s="7">
        <v>5000</v>
      </c>
      <c r="E423" s="7">
        <f t="shared" si="170"/>
        <v>44300</v>
      </c>
      <c r="F423" s="7">
        <f t="shared" si="180"/>
        <v>66710</v>
      </c>
      <c r="G423" s="7">
        <f t="shared" si="171"/>
        <v>22410</v>
      </c>
      <c r="H423" s="7">
        <f t="shared" si="172"/>
        <v>17410</v>
      </c>
      <c r="I423" s="25">
        <f t="shared" si="173"/>
        <v>5223</v>
      </c>
      <c r="J423" s="25" t="e">
        <f>#REF!-E423</f>
        <v>#REF!</v>
      </c>
      <c r="K423" s="25" t="e">
        <f>#REF!+890</f>
        <v>#REF!</v>
      </c>
      <c r="L423" s="25">
        <f t="shared" si="168"/>
        <v>6093.5</v>
      </c>
      <c r="M423" s="25" t="e">
        <f>#REF!+L423</f>
        <v>#REF!</v>
      </c>
      <c r="N423" s="25" t="e">
        <f t="shared" si="174"/>
        <v>#REF!</v>
      </c>
      <c r="O423" s="25" t="e">
        <f t="shared" si="179"/>
        <v>#REF!</v>
      </c>
      <c r="P423" s="25">
        <f t="shared" si="169"/>
        <v>6093.5</v>
      </c>
      <c r="Q423" s="25" t="e">
        <f t="shared" si="176"/>
        <v>#REF!</v>
      </c>
      <c r="R423" s="25" t="e">
        <f t="shared" si="177"/>
        <v>#REF!</v>
      </c>
      <c r="S423" s="25" t="e">
        <f>((#REF!-B423)/B423)*100</f>
        <v>#REF!</v>
      </c>
      <c r="T423" s="16">
        <v>54523</v>
      </c>
    </row>
    <row r="424" spans="1:20" ht="15" customHeight="1" x14ac:dyDescent="0.2">
      <c r="A424" s="7">
        <v>20</v>
      </c>
      <c r="B424" s="7">
        <v>39795</v>
      </c>
      <c r="C424" s="8">
        <v>495</v>
      </c>
      <c r="D424" s="7">
        <v>5000</v>
      </c>
      <c r="E424" s="7">
        <f t="shared" si="170"/>
        <v>44795</v>
      </c>
      <c r="F424" s="7">
        <f t="shared" si="180"/>
        <v>67600</v>
      </c>
      <c r="G424" s="7">
        <f t="shared" si="171"/>
        <v>22805</v>
      </c>
      <c r="H424" s="7">
        <f t="shared" si="172"/>
        <v>17805</v>
      </c>
      <c r="I424" s="25">
        <f t="shared" si="173"/>
        <v>5341.5</v>
      </c>
      <c r="J424" s="25" t="e">
        <f>#REF!-E424</f>
        <v>#REF!</v>
      </c>
      <c r="K424" s="25" t="e">
        <f>#REF!+890</f>
        <v>#REF!</v>
      </c>
      <c r="L424" s="25">
        <f t="shared" si="168"/>
        <v>6231.75</v>
      </c>
      <c r="M424" s="25" t="e">
        <f>#REF!+L424</f>
        <v>#REF!</v>
      </c>
      <c r="N424" s="25" t="e">
        <f t="shared" si="174"/>
        <v>#REF!</v>
      </c>
      <c r="O424" s="25" t="e">
        <f t="shared" si="179"/>
        <v>#REF!</v>
      </c>
      <c r="P424" s="25">
        <f t="shared" si="169"/>
        <v>6231.75</v>
      </c>
      <c r="Q424" s="25" t="e">
        <f t="shared" si="176"/>
        <v>#REF!</v>
      </c>
      <c r="R424" s="25" t="e">
        <f t="shared" si="177"/>
        <v>#REF!</v>
      </c>
      <c r="S424" s="25" t="e">
        <f>((#REF!-B424)/B424)*100</f>
        <v>#REF!</v>
      </c>
      <c r="T424" s="16">
        <v>55137</v>
      </c>
    </row>
    <row r="425" spans="1:20" ht="15" customHeight="1" x14ac:dyDescent="0.2">
      <c r="A425" s="7">
        <v>21</v>
      </c>
      <c r="B425" s="7">
        <v>40290</v>
      </c>
      <c r="C425" s="8">
        <v>495</v>
      </c>
      <c r="D425" s="7">
        <v>5000</v>
      </c>
      <c r="E425" s="7">
        <f t="shared" si="170"/>
        <v>45290</v>
      </c>
      <c r="F425" s="7">
        <f t="shared" si="180"/>
        <v>68490</v>
      </c>
      <c r="G425" s="7">
        <f t="shared" si="171"/>
        <v>23200</v>
      </c>
      <c r="H425" s="7">
        <f t="shared" si="172"/>
        <v>18200</v>
      </c>
      <c r="I425" s="25">
        <f t="shared" si="173"/>
        <v>5460</v>
      </c>
      <c r="J425" s="25" t="e">
        <f>#REF!-E425</f>
        <v>#REF!</v>
      </c>
      <c r="K425" s="25" t="e">
        <f>#REF!+890</f>
        <v>#REF!</v>
      </c>
      <c r="L425" s="25">
        <f t="shared" si="168"/>
        <v>6370</v>
      </c>
      <c r="M425" s="25" t="e">
        <f>#REF!+L425</f>
        <v>#REF!</v>
      </c>
      <c r="N425" s="25" t="e">
        <f t="shared" si="174"/>
        <v>#REF!</v>
      </c>
      <c r="O425" s="25" t="e">
        <f t="shared" si="179"/>
        <v>#REF!</v>
      </c>
      <c r="P425" s="25">
        <f t="shared" si="169"/>
        <v>6370</v>
      </c>
      <c r="Q425" s="25" t="e">
        <f t="shared" si="176"/>
        <v>#REF!</v>
      </c>
      <c r="R425" s="25" t="e">
        <f t="shared" si="177"/>
        <v>#REF!</v>
      </c>
      <c r="S425" s="25" t="e">
        <f>((#REF!-B425)/B425)*100</f>
        <v>#REF!</v>
      </c>
      <c r="T425" s="16">
        <v>55750</v>
      </c>
    </row>
    <row r="426" spans="1:20" ht="15" customHeight="1" x14ac:dyDescent="0.2">
      <c r="A426" s="7">
        <v>22</v>
      </c>
      <c r="B426" s="7">
        <v>40785</v>
      </c>
      <c r="C426" s="8">
        <v>495</v>
      </c>
      <c r="D426" s="7">
        <v>5000</v>
      </c>
      <c r="E426" s="7">
        <f t="shared" si="170"/>
        <v>45785</v>
      </c>
      <c r="F426" s="7">
        <f t="shared" si="180"/>
        <v>69380</v>
      </c>
      <c r="G426" s="7">
        <f t="shared" si="171"/>
        <v>23595</v>
      </c>
      <c r="H426" s="7">
        <f t="shared" si="172"/>
        <v>18595</v>
      </c>
      <c r="I426" s="25">
        <f t="shared" si="173"/>
        <v>5578.5</v>
      </c>
      <c r="J426" s="25" t="e">
        <f>#REF!-E426</f>
        <v>#REF!</v>
      </c>
      <c r="K426" s="25" t="e">
        <f>#REF!+890</f>
        <v>#REF!</v>
      </c>
      <c r="L426" s="25">
        <f t="shared" si="168"/>
        <v>6508.25</v>
      </c>
      <c r="M426" s="25" t="e">
        <f>#REF!+L426</f>
        <v>#REF!</v>
      </c>
      <c r="N426" s="25" t="e">
        <f t="shared" si="174"/>
        <v>#REF!</v>
      </c>
      <c r="O426" s="25" t="e">
        <f t="shared" si="179"/>
        <v>#REF!</v>
      </c>
      <c r="P426" s="25">
        <f t="shared" si="169"/>
        <v>6508.25</v>
      </c>
      <c r="Q426" s="25" t="e">
        <f t="shared" si="176"/>
        <v>#REF!</v>
      </c>
      <c r="R426" s="25" t="e">
        <f t="shared" si="177"/>
        <v>#REF!</v>
      </c>
      <c r="S426" s="25" t="e">
        <f>((#REF!-B426)/B426)*100</f>
        <v>#REF!</v>
      </c>
      <c r="T426" s="16">
        <v>56364</v>
      </c>
    </row>
    <row r="427" spans="1:20" ht="15" customHeight="1" x14ac:dyDescent="0.2">
      <c r="A427" s="7">
        <v>23</v>
      </c>
      <c r="B427" s="7">
        <v>41280</v>
      </c>
      <c r="C427" s="8">
        <v>495</v>
      </c>
      <c r="D427" s="7">
        <v>5000</v>
      </c>
      <c r="E427" s="7">
        <f t="shared" si="170"/>
        <v>46280</v>
      </c>
      <c r="F427" s="7">
        <f t="shared" si="180"/>
        <v>70270</v>
      </c>
      <c r="G427" s="7">
        <f t="shared" si="171"/>
        <v>23990</v>
      </c>
      <c r="H427" s="7">
        <f t="shared" si="172"/>
        <v>18990</v>
      </c>
      <c r="I427" s="25">
        <f t="shared" si="173"/>
        <v>5697</v>
      </c>
      <c r="J427" s="25" t="e">
        <f>#REF!-E427</f>
        <v>#REF!</v>
      </c>
      <c r="K427" s="25" t="e">
        <f>#REF!+890</f>
        <v>#REF!</v>
      </c>
      <c r="L427" s="25">
        <f t="shared" si="168"/>
        <v>6646.5</v>
      </c>
      <c r="M427" s="25" t="e">
        <f>#REF!+L427</f>
        <v>#REF!</v>
      </c>
      <c r="N427" s="25" t="e">
        <f t="shared" si="174"/>
        <v>#REF!</v>
      </c>
      <c r="O427" s="25" t="e">
        <f t="shared" si="179"/>
        <v>#REF!</v>
      </c>
      <c r="P427" s="25">
        <f t="shared" si="169"/>
        <v>6646.5</v>
      </c>
      <c r="Q427" s="25" t="e">
        <f t="shared" si="176"/>
        <v>#REF!</v>
      </c>
      <c r="R427" s="25" t="e">
        <f t="shared" si="177"/>
        <v>#REF!</v>
      </c>
      <c r="S427" s="25" t="e">
        <f>((#REF!-B427)/B427)*100</f>
        <v>#REF!</v>
      </c>
      <c r="T427" s="16">
        <v>56977</v>
      </c>
    </row>
    <row r="428" spans="1:20" ht="15" customHeight="1" x14ac:dyDescent="0.2">
      <c r="A428" s="7">
        <v>24</v>
      </c>
      <c r="B428" s="7">
        <v>41775</v>
      </c>
      <c r="C428" s="8">
        <v>495</v>
      </c>
      <c r="D428" s="7">
        <v>5000</v>
      </c>
      <c r="E428" s="7">
        <f t="shared" si="170"/>
        <v>46775</v>
      </c>
      <c r="F428" s="7">
        <f t="shared" si="180"/>
        <v>71160</v>
      </c>
      <c r="G428" s="7">
        <f t="shared" si="171"/>
        <v>24385</v>
      </c>
      <c r="H428" s="7">
        <f t="shared" si="172"/>
        <v>19385</v>
      </c>
      <c r="I428" s="25">
        <f t="shared" si="173"/>
        <v>5815.5</v>
      </c>
      <c r="J428" s="25" t="e">
        <f>#REF!-E428</f>
        <v>#REF!</v>
      </c>
      <c r="K428" s="25" t="e">
        <f>#REF!+890</f>
        <v>#REF!</v>
      </c>
      <c r="L428" s="25">
        <f t="shared" si="168"/>
        <v>6784.75</v>
      </c>
      <c r="M428" s="25" t="e">
        <f>#REF!+L428</f>
        <v>#REF!</v>
      </c>
      <c r="N428" s="25" t="e">
        <f t="shared" si="174"/>
        <v>#REF!</v>
      </c>
      <c r="O428" s="25" t="e">
        <f t="shared" si="179"/>
        <v>#REF!</v>
      </c>
      <c r="P428" s="25">
        <f t="shared" si="169"/>
        <v>6784.75</v>
      </c>
      <c r="Q428" s="25" t="e">
        <f t="shared" si="176"/>
        <v>#REF!</v>
      </c>
      <c r="R428" s="25" t="e">
        <f t="shared" si="177"/>
        <v>#REF!</v>
      </c>
      <c r="S428" s="25" t="e">
        <f>((#REF!-B428)/B428)*100</f>
        <v>#REF!</v>
      </c>
      <c r="T428" s="16">
        <v>57591</v>
      </c>
    </row>
    <row r="429" spans="1:20" ht="15" customHeight="1" x14ac:dyDescent="0.2">
      <c r="A429" s="7">
        <v>25</v>
      </c>
      <c r="B429" s="7">
        <v>42270</v>
      </c>
      <c r="C429" s="8">
        <v>495</v>
      </c>
      <c r="D429" s="7">
        <v>5000</v>
      </c>
      <c r="E429" s="7">
        <f t="shared" si="170"/>
        <v>47270</v>
      </c>
      <c r="F429" s="7">
        <f t="shared" si="180"/>
        <v>72050</v>
      </c>
      <c r="G429" s="7">
        <f t="shared" si="171"/>
        <v>24780</v>
      </c>
      <c r="H429" s="7">
        <f t="shared" si="172"/>
        <v>19780</v>
      </c>
      <c r="I429" s="25">
        <f t="shared" si="173"/>
        <v>5934</v>
      </c>
      <c r="J429" s="25" t="e">
        <f>#REF!-E429</f>
        <v>#REF!</v>
      </c>
      <c r="K429" s="25" t="e">
        <f>#REF!+890</f>
        <v>#REF!</v>
      </c>
      <c r="L429" s="25">
        <f t="shared" si="168"/>
        <v>6923</v>
      </c>
      <c r="M429" s="25" t="e">
        <f>#REF!+L429</f>
        <v>#REF!</v>
      </c>
      <c r="N429" s="25" t="e">
        <f t="shared" si="174"/>
        <v>#REF!</v>
      </c>
      <c r="O429" s="25" t="e">
        <f t="shared" si="179"/>
        <v>#REF!</v>
      </c>
      <c r="P429" s="25">
        <f t="shared" si="169"/>
        <v>6923</v>
      </c>
      <c r="Q429" s="25" t="e">
        <f t="shared" si="176"/>
        <v>#REF!</v>
      </c>
      <c r="R429" s="25" t="e">
        <f t="shared" si="177"/>
        <v>#REF!</v>
      </c>
      <c r="S429" s="25" t="e">
        <f>((#REF!-B429)/B429)*100</f>
        <v>#REF!</v>
      </c>
      <c r="T429" s="16">
        <v>58204</v>
      </c>
    </row>
    <row r="430" spans="1:20" ht="15" customHeight="1" x14ac:dyDescent="0.2">
      <c r="A430" s="7">
        <v>26</v>
      </c>
      <c r="B430" s="7">
        <v>42765</v>
      </c>
      <c r="C430" s="8">
        <v>495</v>
      </c>
      <c r="D430" s="7">
        <v>5000</v>
      </c>
      <c r="E430" s="7">
        <f t="shared" si="170"/>
        <v>47765</v>
      </c>
      <c r="F430" s="7">
        <f t="shared" si="180"/>
        <v>72940</v>
      </c>
      <c r="G430" s="7">
        <f t="shared" si="171"/>
        <v>25175</v>
      </c>
      <c r="H430" s="7">
        <f t="shared" si="172"/>
        <v>20175</v>
      </c>
      <c r="I430" s="25">
        <f t="shared" si="173"/>
        <v>6052.5</v>
      </c>
      <c r="J430" s="25" t="e">
        <f>#REF!-E430</f>
        <v>#REF!</v>
      </c>
      <c r="K430" s="25" t="e">
        <f>#REF!+890</f>
        <v>#REF!</v>
      </c>
      <c r="L430" s="25">
        <f t="shared" si="168"/>
        <v>7061.25</v>
      </c>
      <c r="M430" s="25" t="e">
        <f>#REF!+L430</f>
        <v>#REF!</v>
      </c>
      <c r="N430" s="25" t="e">
        <f t="shared" si="174"/>
        <v>#REF!</v>
      </c>
      <c r="O430" s="25" t="e">
        <f t="shared" si="179"/>
        <v>#REF!</v>
      </c>
      <c r="P430" s="25">
        <f t="shared" si="169"/>
        <v>7061.25</v>
      </c>
      <c r="Q430" s="25" t="e">
        <f t="shared" si="176"/>
        <v>#REF!</v>
      </c>
      <c r="R430" s="25" t="e">
        <f t="shared" si="177"/>
        <v>#REF!</v>
      </c>
      <c r="S430" s="25" t="e">
        <f>((#REF!-B430)/B430)*100</f>
        <v>#REF!</v>
      </c>
      <c r="T430" s="16">
        <v>58818</v>
      </c>
    </row>
    <row r="431" spans="1:20" ht="15" customHeight="1" x14ac:dyDescent="0.2">
      <c r="A431" s="7">
        <v>27</v>
      </c>
      <c r="B431" s="7">
        <v>43260</v>
      </c>
      <c r="C431" s="8">
        <v>495</v>
      </c>
      <c r="D431" s="7">
        <v>5000</v>
      </c>
      <c r="E431" s="7">
        <f t="shared" si="170"/>
        <v>48260</v>
      </c>
      <c r="F431" s="7">
        <f t="shared" si="180"/>
        <v>73830</v>
      </c>
      <c r="G431" s="7">
        <f t="shared" si="171"/>
        <v>25570</v>
      </c>
      <c r="H431" s="7">
        <f t="shared" si="172"/>
        <v>20570</v>
      </c>
      <c r="I431" s="25">
        <f t="shared" si="173"/>
        <v>6171</v>
      </c>
      <c r="J431" s="25" t="e">
        <f>#REF!-E431</f>
        <v>#REF!</v>
      </c>
      <c r="K431" s="25" t="e">
        <f>#REF!+890</f>
        <v>#REF!</v>
      </c>
      <c r="L431" s="25">
        <f t="shared" si="168"/>
        <v>7199.4999999999991</v>
      </c>
      <c r="M431" s="25" t="e">
        <f>#REF!+L431</f>
        <v>#REF!</v>
      </c>
      <c r="N431" s="25" t="e">
        <f t="shared" si="174"/>
        <v>#REF!</v>
      </c>
      <c r="O431" s="25" t="e">
        <f t="shared" si="179"/>
        <v>#REF!</v>
      </c>
      <c r="P431" s="25">
        <f t="shared" si="169"/>
        <v>7199.4999999999991</v>
      </c>
      <c r="Q431" s="25" t="e">
        <f t="shared" si="176"/>
        <v>#REF!</v>
      </c>
      <c r="R431" s="25" t="e">
        <f t="shared" si="177"/>
        <v>#REF!</v>
      </c>
      <c r="S431" s="25" t="e">
        <f>((#REF!-B431)/B431)*100</f>
        <v>#REF!</v>
      </c>
      <c r="T431" s="16">
        <v>59431</v>
      </c>
    </row>
    <row r="432" spans="1:20" ht="15" customHeight="1" x14ac:dyDescent="0.2">
      <c r="A432" s="7">
        <v>28</v>
      </c>
      <c r="B432" s="7">
        <v>43755</v>
      </c>
      <c r="C432" s="8">
        <v>495</v>
      </c>
      <c r="D432" s="7">
        <v>5000</v>
      </c>
      <c r="E432" s="7">
        <f t="shared" si="170"/>
        <v>48755</v>
      </c>
      <c r="F432" s="7">
        <f t="shared" si="180"/>
        <v>74720</v>
      </c>
      <c r="G432" s="7">
        <f t="shared" si="171"/>
        <v>25965</v>
      </c>
      <c r="H432" s="7">
        <f t="shared" si="172"/>
        <v>20965</v>
      </c>
      <c r="I432" s="25">
        <f t="shared" si="173"/>
        <v>6289.5</v>
      </c>
      <c r="J432" s="25" t="e">
        <f>#REF!-E432</f>
        <v>#REF!</v>
      </c>
      <c r="K432" s="25" t="e">
        <f>#REF!+890</f>
        <v>#REF!</v>
      </c>
      <c r="L432" s="25">
        <f t="shared" si="168"/>
        <v>7337.7499999999991</v>
      </c>
      <c r="M432" s="25" t="e">
        <f>#REF!+L432</f>
        <v>#REF!</v>
      </c>
      <c r="N432" s="25" t="e">
        <f t="shared" si="174"/>
        <v>#REF!</v>
      </c>
      <c r="O432" s="25" t="e">
        <f t="shared" si="179"/>
        <v>#REF!</v>
      </c>
      <c r="P432" s="25">
        <f t="shared" si="169"/>
        <v>7337.7499999999991</v>
      </c>
      <c r="Q432" s="25" t="e">
        <f t="shared" si="176"/>
        <v>#REF!</v>
      </c>
      <c r="R432" s="25" t="e">
        <f t="shared" si="177"/>
        <v>#REF!</v>
      </c>
      <c r="S432" s="25" t="e">
        <f>((#REF!-B432)/B432)*100</f>
        <v>#REF!</v>
      </c>
      <c r="T432" s="16">
        <v>60045</v>
      </c>
    </row>
    <row r="433" spans="1:20" ht="15" customHeight="1" x14ac:dyDescent="0.2">
      <c r="A433" s="7">
        <v>29</v>
      </c>
      <c r="B433" s="7">
        <v>44250</v>
      </c>
      <c r="C433" s="8">
        <v>495</v>
      </c>
      <c r="D433" s="7">
        <v>5000</v>
      </c>
      <c r="E433" s="7">
        <f t="shared" si="170"/>
        <v>49250</v>
      </c>
      <c r="F433" s="7">
        <f t="shared" si="180"/>
        <v>75610</v>
      </c>
      <c r="G433" s="7">
        <f t="shared" si="171"/>
        <v>26360</v>
      </c>
      <c r="H433" s="7">
        <f t="shared" si="172"/>
        <v>21360</v>
      </c>
      <c r="I433" s="25">
        <f t="shared" si="173"/>
        <v>6408</v>
      </c>
      <c r="J433" s="25" t="e">
        <f>#REF!-E433</f>
        <v>#REF!</v>
      </c>
      <c r="K433" s="25" t="e">
        <f>#REF!+890</f>
        <v>#REF!</v>
      </c>
      <c r="L433" s="25">
        <f t="shared" si="168"/>
        <v>7475.9999999999991</v>
      </c>
      <c r="M433" s="25" t="e">
        <f>#REF!+L433</f>
        <v>#REF!</v>
      </c>
      <c r="N433" s="25" t="e">
        <f t="shared" si="174"/>
        <v>#REF!</v>
      </c>
      <c r="O433" s="25" t="e">
        <f t="shared" si="179"/>
        <v>#REF!</v>
      </c>
      <c r="P433" s="25">
        <f t="shared" si="169"/>
        <v>7475.9999999999991</v>
      </c>
      <c r="Q433" s="25" t="e">
        <f t="shared" si="176"/>
        <v>#REF!</v>
      </c>
      <c r="R433" s="25" t="e">
        <f t="shared" si="177"/>
        <v>#REF!</v>
      </c>
      <c r="S433" s="25" t="e">
        <f>((#REF!-B433)/B433)*100</f>
        <v>#REF!</v>
      </c>
      <c r="T433" s="16">
        <v>60658</v>
      </c>
    </row>
    <row r="434" spans="1:20" ht="15" customHeight="1" x14ac:dyDescent="0.2">
      <c r="A434" s="7">
        <v>30</v>
      </c>
      <c r="B434" s="7">
        <v>44745</v>
      </c>
      <c r="C434" s="8">
        <v>495</v>
      </c>
      <c r="D434" s="7">
        <v>5000</v>
      </c>
      <c r="E434" s="7">
        <f t="shared" si="170"/>
        <v>49745</v>
      </c>
      <c r="F434" s="7">
        <f t="shared" si="180"/>
        <v>76500</v>
      </c>
      <c r="G434" s="7">
        <f t="shared" si="171"/>
        <v>26755</v>
      </c>
      <c r="H434" s="7">
        <f t="shared" si="172"/>
        <v>21755</v>
      </c>
      <c r="I434" s="25">
        <f t="shared" si="173"/>
        <v>6526.5</v>
      </c>
      <c r="J434" s="25" t="e">
        <f>#REF!-E434</f>
        <v>#REF!</v>
      </c>
      <c r="K434" s="25" t="e">
        <f>#REF!+890</f>
        <v>#REF!</v>
      </c>
      <c r="L434" s="25">
        <f t="shared" si="168"/>
        <v>7614.2499999999991</v>
      </c>
      <c r="M434" s="25" t="e">
        <f>#REF!+L434</f>
        <v>#REF!</v>
      </c>
      <c r="N434" s="25" t="e">
        <f t="shared" si="174"/>
        <v>#REF!</v>
      </c>
      <c r="O434" s="25" t="e">
        <f t="shared" si="179"/>
        <v>#REF!</v>
      </c>
      <c r="P434" s="25">
        <f t="shared" si="169"/>
        <v>7614.2499999999991</v>
      </c>
      <c r="Q434" s="25" t="e">
        <f t="shared" si="176"/>
        <v>#REF!</v>
      </c>
      <c r="R434" s="25" t="e">
        <f t="shared" si="177"/>
        <v>#REF!</v>
      </c>
      <c r="S434" s="25" t="e">
        <f>((#REF!-B434)/B434)*100</f>
        <v>#REF!</v>
      </c>
      <c r="T434" s="16">
        <v>61272</v>
      </c>
    </row>
    <row r="435" spans="1:20" ht="15" customHeight="1" x14ac:dyDescent="0.2">
      <c r="A435" s="7">
        <v>31</v>
      </c>
      <c r="B435" s="7">
        <v>45240</v>
      </c>
      <c r="C435" s="8">
        <v>495</v>
      </c>
      <c r="D435" s="7">
        <v>5000</v>
      </c>
      <c r="E435" s="7">
        <f t="shared" si="170"/>
        <v>50240</v>
      </c>
      <c r="F435" s="7">
        <f t="shared" si="180"/>
        <v>77390</v>
      </c>
      <c r="G435" s="7">
        <f t="shared" si="171"/>
        <v>27150</v>
      </c>
      <c r="H435" s="7">
        <f t="shared" si="172"/>
        <v>22150</v>
      </c>
      <c r="I435" s="25">
        <f t="shared" si="173"/>
        <v>6645</v>
      </c>
      <c r="J435" s="25" t="e">
        <f>#REF!-E435</f>
        <v>#REF!</v>
      </c>
      <c r="K435" s="25" t="e">
        <f>#REF!+890</f>
        <v>#REF!</v>
      </c>
      <c r="L435" s="25">
        <f t="shared" si="168"/>
        <v>7752.4999999999991</v>
      </c>
      <c r="M435" s="25" t="e">
        <f>#REF!+L435</f>
        <v>#REF!</v>
      </c>
      <c r="N435" s="25" t="e">
        <f t="shared" si="174"/>
        <v>#REF!</v>
      </c>
      <c r="O435" s="25" t="e">
        <f t="shared" si="179"/>
        <v>#REF!</v>
      </c>
      <c r="P435" s="25">
        <f t="shared" si="169"/>
        <v>7752.4999999999991</v>
      </c>
      <c r="Q435" s="25" t="e">
        <f t="shared" si="176"/>
        <v>#REF!</v>
      </c>
      <c r="R435" s="25" t="e">
        <f t="shared" si="177"/>
        <v>#REF!</v>
      </c>
      <c r="S435" s="25" t="e">
        <f>((#REF!-B435)/B435)*100</f>
        <v>#REF!</v>
      </c>
      <c r="T435" s="16">
        <v>61885</v>
      </c>
    </row>
    <row r="436" spans="1:20" ht="15" customHeight="1" x14ac:dyDescent="0.2">
      <c r="A436" s="7">
        <v>32</v>
      </c>
      <c r="B436" s="7">
        <v>45735</v>
      </c>
      <c r="C436" s="8">
        <v>495</v>
      </c>
      <c r="D436" s="7">
        <v>5000</v>
      </c>
      <c r="E436" s="7">
        <f t="shared" si="170"/>
        <v>50735</v>
      </c>
      <c r="F436" s="7">
        <f t="shared" si="180"/>
        <v>78280</v>
      </c>
      <c r="G436" s="7">
        <f t="shared" si="171"/>
        <v>27545</v>
      </c>
      <c r="H436" s="7">
        <f t="shared" si="172"/>
        <v>22545</v>
      </c>
      <c r="I436" s="25">
        <f t="shared" si="173"/>
        <v>6763.5</v>
      </c>
      <c r="J436" s="25" t="e">
        <f>#REF!-E436</f>
        <v>#REF!</v>
      </c>
      <c r="K436" s="25" t="e">
        <f>#REF!+890</f>
        <v>#REF!</v>
      </c>
      <c r="L436" s="25">
        <f t="shared" si="168"/>
        <v>7890.7499999999991</v>
      </c>
      <c r="M436" s="25" t="e">
        <f>#REF!+L436</f>
        <v>#REF!</v>
      </c>
      <c r="N436" s="25" t="e">
        <f t="shared" si="174"/>
        <v>#REF!</v>
      </c>
      <c r="O436" s="25" t="e">
        <f t="shared" si="179"/>
        <v>#REF!</v>
      </c>
      <c r="P436" s="25">
        <f t="shared" si="169"/>
        <v>7890.7499999999991</v>
      </c>
      <c r="Q436" s="25" t="e">
        <f t="shared" si="176"/>
        <v>#REF!</v>
      </c>
      <c r="R436" s="25" t="e">
        <f t="shared" si="177"/>
        <v>#REF!</v>
      </c>
      <c r="S436" s="25" t="e">
        <f>((#REF!-B436)/B436)*100</f>
        <v>#REF!</v>
      </c>
      <c r="T436" s="16">
        <v>62499</v>
      </c>
    </row>
    <row r="437" spans="1:20" ht="15" customHeight="1" x14ac:dyDescent="0.2">
      <c r="A437" s="7">
        <v>33</v>
      </c>
      <c r="B437" s="7">
        <v>46230</v>
      </c>
      <c r="C437" s="8">
        <v>495</v>
      </c>
      <c r="D437" s="7">
        <v>5000</v>
      </c>
      <c r="E437" s="7">
        <f t="shared" si="170"/>
        <v>51230</v>
      </c>
      <c r="F437" s="7">
        <f t="shared" si="180"/>
        <v>79170</v>
      </c>
      <c r="G437" s="7">
        <f t="shared" si="171"/>
        <v>27940</v>
      </c>
      <c r="H437" s="7">
        <f t="shared" si="172"/>
        <v>22940</v>
      </c>
      <c r="I437" s="25">
        <f t="shared" si="173"/>
        <v>6882</v>
      </c>
      <c r="J437" s="25" t="e">
        <f>#REF!-E437</f>
        <v>#REF!</v>
      </c>
      <c r="K437" s="25" t="e">
        <f>#REF!+890</f>
        <v>#REF!</v>
      </c>
      <c r="L437" s="25">
        <f t="shared" si="168"/>
        <v>8028.9999999999991</v>
      </c>
      <c r="M437" s="25" t="e">
        <f>#REF!+L437</f>
        <v>#REF!</v>
      </c>
      <c r="N437" s="25" t="e">
        <f t="shared" si="174"/>
        <v>#REF!</v>
      </c>
      <c r="O437" s="25" t="e">
        <f t="shared" si="179"/>
        <v>#REF!</v>
      </c>
      <c r="P437" s="25">
        <f t="shared" si="169"/>
        <v>8028.9999999999991</v>
      </c>
      <c r="Q437" s="25" t="e">
        <f t="shared" si="176"/>
        <v>#REF!</v>
      </c>
      <c r="R437" s="25" t="e">
        <f t="shared" si="177"/>
        <v>#REF!</v>
      </c>
      <c r="S437" s="25" t="e">
        <f>((#REF!-B437)/B437)*100</f>
        <v>#REF!</v>
      </c>
      <c r="T437" s="16">
        <v>63112</v>
      </c>
    </row>
    <row r="438" spans="1:20" ht="15" customHeight="1" x14ac:dyDescent="0.2">
      <c r="A438" s="7">
        <v>34</v>
      </c>
      <c r="B438" s="7">
        <v>46725</v>
      </c>
      <c r="C438" s="8">
        <v>495</v>
      </c>
      <c r="D438" s="7">
        <v>5000</v>
      </c>
      <c r="E438" s="7">
        <f t="shared" si="170"/>
        <v>51725</v>
      </c>
      <c r="F438" s="7">
        <f t="shared" si="180"/>
        <v>80060</v>
      </c>
      <c r="G438" s="7">
        <f t="shared" si="171"/>
        <v>28335</v>
      </c>
      <c r="H438" s="7">
        <f t="shared" si="172"/>
        <v>23335</v>
      </c>
      <c r="I438" s="25">
        <f t="shared" si="173"/>
        <v>7000.5</v>
      </c>
      <c r="J438" s="25" t="e">
        <f>#REF!-E438</f>
        <v>#REF!</v>
      </c>
      <c r="K438" s="25" t="e">
        <f>#REF!+890</f>
        <v>#REF!</v>
      </c>
      <c r="L438" s="25">
        <f t="shared" si="168"/>
        <v>8167.2499999999991</v>
      </c>
      <c r="M438" s="25" t="e">
        <f>#REF!+L438</f>
        <v>#REF!</v>
      </c>
      <c r="N438" s="25" t="e">
        <f>+K438+L438</f>
        <v>#REF!</v>
      </c>
      <c r="O438" s="25" t="e">
        <f>N438+890</f>
        <v>#REF!</v>
      </c>
      <c r="P438" s="25">
        <f t="shared" si="169"/>
        <v>8167.2499999999991</v>
      </c>
      <c r="Q438" s="25" t="e">
        <f t="shared" si="176"/>
        <v>#REF!</v>
      </c>
      <c r="R438" s="25" t="e">
        <f t="shared" si="177"/>
        <v>#REF!</v>
      </c>
      <c r="S438" s="25" t="e">
        <f>((#REF!-B438)/B438)*100</f>
        <v>#REF!</v>
      </c>
      <c r="T438" s="16">
        <v>63726</v>
      </c>
    </row>
    <row r="439" spans="1:20" ht="15" customHeight="1" x14ac:dyDescent="0.2">
      <c r="A439" s="20"/>
    </row>
    <row r="440" spans="1:20" ht="15" customHeight="1" x14ac:dyDescent="0.2">
      <c r="A440" s="20"/>
    </row>
    <row r="441" spans="1:20" ht="15" customHeight="1" x14ac:dyDescent="0.2">
      <c r="A441" s="20"/>
    </row>
    <row r="442" spans="1:20" ht="15" customHeight="1" x14ac:dyDescent="0.2">
      <c r="A442" s="20"/>
    </row>
    <row r="443" spans="1:20" ht="15" customHeight="1" x14ac:dyDescent="0.2">
      <c r="A443" s="1" t="s">
        <v>37</v>
      </c>
      <c r="B443" s="2" t="s">
        <v>38</v>
      </c>
      <c r="D443" s="22" t="s">
        <v>82</v>
      </c>
      <c r="I443" s="21"/>
    </row>
    <row r="444" spans="1:20" ht="15" customHeight="1" x14ac:dyDescent="0.25">
      <c r="A444" s="4" t="s">
        <v>2</v>
      </c>
      <c r="B444" s="5" t="s">
        <v>3</v>
      </c>
      <c r="C444" s="6" t="s">
        <v>4</v>
      </c>
      <c r="D444" s="6" t="s">
        <v>54</v>
      </c>
      <c r="E444" s="23" t="s">
        <v>55</v>
      </c>
      <c r="F444" s="23" t="s">
        <v>56</v>
      </c>
      <c r="G444" s="23" t="s">
        <v>7</v>
      </c>
      <c r="H444" s="4" t="s">
        <v>57</v>
      </c>
      <c r="I444" s="23" t="s">
        <v>58</v>
      </c>
      <c r="J444" s="23" t="s">
        <v>59</v>
      </c>
      <c r="K444" s="26" t="s">
        <v>91</v>
      </c>
      <c r="L444" s="23" t="s">
        <v>61</v>
      </c>
      <c r="M444" s="23" t="s">
        <v>62</v>
      </c>
      <c r="N444" s="26" t="s">
        <v>92</v>
      </c>
      <c r="O444" s="26" t="s">
        <v>93</v>
      </c>
      <c r="P444" s="23" t="s">
        <v>63</v>
      </c>
      <c r="Q444" s="26" t="s">
        <v>94</v>
      </c>
      <c r="R444" s="23" t="s">
        <v>64</v>
      </c>
      <c r="S444" s="23" t="s">
        <v>65</v>
      </c>
      <c r="T444" s="24" t="s">
        <v>60</v>
      </c>
    </row>
    <row r="445" spans="1:20" ht="15" customHeight="1" x14ac:dyDescent="0.2">
      <c r="A445" s="7">
        <v>1</v>
      </c>
      <c r="B445" s="7">
        <v>32320</v>
      </c>
      <c r="C445" s="8">
        <v>330</v>
      </c>
      <c r="D445" s="7">
        <v>5000</v>
      </c>
      <c r="E445" s="7">
        <f>B445+D445</f>
        <v>37320</v>
      </c>
      <c r="F445" s="7">
        <v>54170</v>
      </c>
      <c r="G445" s="7">
        <f>F445-E445</f>
        <v>16850</v>
      </c>
      <c r="H445" s="7">
        <f>G445-5000</f>
        <v>11850</v>
      </c>
      <c r="I445" s="25">
        <f>H445*30%</f>
        <v>3555</v>
      </c>
      <c r="J445" s="25" t="e">
        <f>#REF!-E445</f>
        <v>#REF!</v>
      </c>
      <c r="K445" s="25" t="e">
        <f>#REF!+590</f>
        <v>#REF!</v>
      </c>
      <c r="L445" s="25">
        <f t="shared" ref="L445:L466" si="181">H445*35%</f>
        <v>4147.5</v>
      </c>
      <c r="M445" s="25" t="e">
        <f>#REF!+L445</f>
        <v>#REF!</v>
      </c>
      <c r="N445" s="25" t="e">
        <f>K445+L445</f>
        <v>#REF!</v>
      </c>
      <c r="O445" s="25" t="e">
        <f>N445+590</f>
        <v>#REF!</v>
      </c>
      <c r="P445" s="25">
        <f t="shared" ref="P445:P466" si="182">H445*35%</f>
        <v>4147.5</v>
      </c>
      <c r="Q445" s="25" t="e">
        <f>O445+P445</f>
        <v>#REF!</v>
      </c>
      <c r="R445" s="25" t="e">
        <f>M445+P445</f>
        <v>#REF!</v>
      </c>
      <c r="S445" s="25" t="e">
        <f>((#REF!-B445)/B445)*100</f>
        <v>#REF!</v>
      </c>
      <c r="T445" s="16">
        <v>45875</v>
      </c>
    </row>
    <row r="446" spans="1:20" ht="15" customHeight="1" x14ac:dyDescent="0.2">
      <c r="A446" s="7">
        <v>2</v>
      </c>
      <c r="B446" s="7">
        <v>32650</v>
      </c>
      <c r="C446" s="8">
        <v>330</v>
      </c>
      <c r="D446" s="7">
        <v>5000</v>
      </c>
      <c r="E446" s="7">
        <f t="shared" ref="E446:E466" si="183">B446+D446</f>
        <v>37650</v>
      </c>
      <c r="F446" s="7">
        <f>F445+590</f>
        <v>54760</v>
      </c>
      <c r="G446" s="7">
        <f t="shared" ref="G446:G466" si="184">F446-E446</f>
        <v>17110</v>
      </c>
      <c r="H446" s="7">
        <f t="shared" ref="H446:H466" si="185">G446-5000</f>
        <v>12110</v>
      </c>
      <c r="I446" s="25">
        <f t="shared" ref="I446:I466" si="186">H446*30%</f>
        <v>3633</v>
      </c>
      <c r="J446" s="25" t="e">
        <f>#REF!-E446</f>
        <v>#REF!</v>
      </c>
      <c r="K446" s="25" t="e">
        <f>#REF!+590</f>
        <v>#REF!</v>
      </c>
      <c r="L446" s="25">
        <f t="shared" si="181"/>
        <v>4238.5</v>
      </c>
      <c r="M446" s="25" t="e">
        <f>#REF!+L446</f>
        <v>#REF!</v>
      </c>
      <c r="N446" s="25" t="e">
        <f t="shared" ref="N446:N466" si="187">K446+L446</f>
        <v>#REF!</v>
      </c>
      <c r="O446" s="25" t="e">
        <f t="shared" ref="O446:O452" si="188">N446+590</f>
        <v>#REF!</v>
      </c>
      <c r="P446" s="25">
        <f t="shared" si="182"/>
        <v>4238.5</v>
      </c>
      <c r="Q446" s="25" t="e">
        <f t="shared" ref="Q446:Q466" si="189">O446+P446</f>
        <v>#REF!</v>
      </c>
      <c r="R446" s="25" t="e">
        <f t="shared" ref="R446:R466" si="190">M446+P446</f>
        <v>#REF!</v>
      </c>
      <c r="S446" s="25" t="e">
        <f>((#REF!-B446)/B446)*100</f>
        <v>#REF!</v>
      </c>
      <c r="T446" s="16">
        <v>46283</v>
      </c>
    </row>
    <row r="447" spans="1:20" ht="15" customHeight="1" x14ac:dyDescent="0.2">
      <c r="A447" s="7">
        <v>3</v>
      </c>
      <c r="B447" s="7">
        <v>32980</v>
      </c>
      <c r="C447" s="8">
        <v>330</v>
      </c>
      <c r="D447" s="7">
        <v>5000</v>
      </c>
      <c r="E447" s="7">
        <f t="shared" si="183"/>
        <v>37980</v>
      </c>
      <c r="F447" s="7">
        <f t="shared" ref="F447:F454" si="191">F446+590</f>
        <v>55350</v>
      </c>
      <c r="G447" s="7">
        <f t="shared" si="184"/>
        <v>17370</v>
      </c>
      <c r="H447" s="7">
        <f t="shared" si="185"/>
        <v>12370</v>
      </c>
      <c r="I447" s="25">
        <f t="shared" si="186"/>
        <v>3711</v>
      </c>
      <c r="J447" s="25" t="e">
        <f>#REF!-E447</f>
        <v>#REF!</v>
      </c>
      <c r="K447" s="25" t="e">
        <f>#REF!+590</f>
        <v>#REF!</v>
      </c>
      <c r="L447" s="25">
        <f t="shared" si="181"/>
        <v>4329.5</v>
      </c>
      <c r="M447" s="25" t="e">
        <f>#REF!+L447</f>
        <v>#REF!</v>
      </c>
      <c r="N447" s="25" t="e">
        <f t="shared" si="187"/>
        <v>#REF!</v>
      </c>
      <c r="O447" s="25" t="e">
        <f t="shared" si="188"/>
        <v>#REF!</v>
      </c>
      <c r="P447" s="25">
        <f t="shared" si="182"/>
        <v>4329.5</v>
      </c>
      <c r="Q447" s="25" t="e">
        <f t="shared" si="189"/>
        <v>#REF!</v>
      </c>
      <c r="R447" s="25" t="e">
        <f t="shared" si="190"/>
        <v>#REF!</v>
      </c>
      <c r="S447" s="25" t="e">
        <f>((#REF!-B447)/B447)*100</f>
        <v>#REF!</v>
      </c>
      <c r="T447" s="16">
        <v>46691</v>
      </c>
    </row>
    <row r="448" spans="1:20" ht="15" customHeight="1" x14ac:dyDescent="0.2">
      <c r="A448" s="7">
        <v>4</v>
      </c>
      <c r="B448" s="7">
        <v>33310</v>
      </c>
      <c r="C448" s="8">
        <v>330</v>
      </c>
      <c r="D448" s="7">
        <v>5000</v>
      </c>
      <c r="E448" s="7">
        <f t="shared" si="183"/>
        <v>38310</v>
      </c>
      <c r="F448" s="7">
        <f t="shared" si="191"/>
        <v>55940</v>
      </c>
      <c r="G448" s="7">
        <f t="shared" si="184"/>
        <v>17630</v>
      </c>
      <c r="H448" s="7">
        <f t="shared" si="185"/>
        <v>12630</v>
      </c>
      <c r="I448" s="25">
        <f t="shared" si="186"/>
        <v>3789</v>
      </c>
      <c r="J448" s="25" t="e">
        <f>#REF!-E448</f>
        <v>#REF!</v>
      </c>
      <c r="K448" s="25" t="e">
        <f>#REF!+590</f>
        <v>#REF!</v>
      </c>
      <c r="L448" s="25">
        <f t="shared" si="181"/>
        <v>4420.5</v>
      </c>
      <c r="M448" s="25" t="e">
        <f>#REF!+L448</f>
        <v>#REF!</v>
      </c>
      <c r="N448" s="25" t="e">
        <f t="shared" si="187"/>
        <v>#REF!</v>
      </c>
      <c r="O448" s="25" t="e">
        <f t="shared" si="188"/>
        <v>#REF!</v>
      </c>
      <c r="P448" s="25">
        <f t="shared" si="182"/>
        <v>4420.5</v>
      </c>
      <c r="Q448" s="25" t="e">
        <f t="shared" si="189"/>
        <v>#REF!</v>
      </c>
      <c r="R448" s="25" t="e">
        <f t="shared" si="190"/>
        <v>#REF!</v>
      </c>
      <c r="S448" s="25" t="e">
        <f>((#REF!-B448)/B448)*100</f>
        <v>#REF!</v>
      </c>
      <c r="T448" s="16">
        <v>47099</v>
      </c>
    </row>
    <row r="449" spans="1:20" ht="15" customHeight="1" x14ac:dyDescent="0.2">
      <c r="A449" s="7">
        <v>5</v>
      </c>
      <c r="B449" s="7">
        <v>33640</v>
      </c>
      <c r="C449" s="8">
        <v>330</v>
      </c>
      <c r="D449" s="7">
        <v>5000</v>
      </c>
      <c r="E449" s="7">
        <f t="shared" si="183"/>
        <v>38640</v>
      </c>
      <c r="F449" s="7">
        <f t="shared" si="191"/>
        <v>56530</v>
      </c>
      <c r="G449" s="7">
        <f t="shared" si="184"/>
        <v>17890</v>
      </c>
      <c r="H449" s="7">
        <f t="shared" si="185"/>
        <v>12890</v>
      </c>
      <c r="I449" s="25">
        <f t="shared" si="186"/>
        <v>3867</v>
      </c>
      <c r="J449" s="25" t="e">
        <f>#REF!-E449</f>
        <v>#REF!</v>
      </c>
      <c r="K449" s="25" t="e">
        <f>#REF!+590</f>
        <v>#REF!</v>
      </c>
      <c r="L449" s="25">
        <f t="shared" si="181"/>
        <v>4511.5</v>
      </c>
      <c r="M449" s="25" t="e">
        <f>#REF!+L449</f>
        <v>#REF!</v>
      </c>
      <c r="N449" s="25" t="e">
        <f t="shared" si="187"/>
        <v>#REF!</v>
      </c>
      <c r="O449" s="25" t="e">
        <f t="shared" si="188"/>
        <v>#REF!</v>
      </c>
      <c r="P449" s="25">
        <f t="shared" si="182"/>
        <v>4511.5</v>
      </c>
      <c r="Q449" s="25" t="e">
        <f t="shared" si="189"/>
        <v>#REF!</v>
      </c>
      <c r="R449" s="25" t="e">
        <f t="shared" si="190"/>
        <v>#REF!</v>
      </c>
      <c r="S449" s="25" t="e">
        <f>((#REF!-B449)/B449)*100</f>
        <v>#REF!</v>
      </c>
      <c r="T449" s="16">
        <v>47507</v>
      </c>
    </row>
    <row r="450" spans="1:20" ht="15" customHeight="1" x14ac:dyDescent="0.2">
      <c r="A450" s="7">
        <v>6</v>
      </c>
      <c r="B450" s="7">
        <v>33970</v>
      </c>
      <c r="C450" s="8">
        <v>330</v>
      </c>
      <c r="D450" s="7">
        <v>5000</v>
      </c>
      <c r="E450" s="7">
        <f t="shared" si="183"/>
        <v>38970</v>
      </c>
      <c r="F450" s="7">
        <f t="shared" si="191"/>
        <v>57120</v>
      </c>
      <c r="G450" s="7">
        <f t="shared" si="184"/>
        <v>18150</v>
      </c>
      <c r="H450" s="7">
        <f t="shared" si="185"/>
        <v>13150</v>
      </c>
      <c r="I450" s="25">
        <f t="shared" si="186"/>
        <v>3945</v>
      </c>
      <c r="J450" s="25" t="e">
        <f>#REF!-E450</f>
        <v>#REF!</v>
      </c>
      <c r="K450" s="25" t="e">
        <f>#REF!+590</f>
        <v>#REF!</v>
      </c>
      <c r="L450" s="25">
        <f t="shared" si="181"/>
        <v>4602.5</v>
      </c>
      <c r="M450" s="25" t="e">
        <f>#REF!+L450</f>
        <v>#REF!</v>
      </c>
      <c r="N450" s="25" t="e">
        <f t="shared" si="187"/>
        <v>#REF!</v>
      </c>
      <c r="O450" s="25" t="e">
        <f t="shared" si="188"/>
        <v>#REF!</v>
      </c>
      <c r="P450" s="25">
        <f t="shared" si="182"/>
        <v>4602.5</v>
      </c>
      <c r="Q450" s="25" t="e">
        <f t="shared" si="189"/>
        <v>#REF!</v>
      </c>
      <c r="R450" s="25" t="e">
        <f t="shared" si="190"/>
        <v>#REF!</v>
      </c>
      <c r="S450" s="25" t="e">
        <f>((#REF!-B450)/B450)*100</f>
        <v>#REF!</v>
      </c>
      <c r="T450" s="16">
        <v>47915</v>
      </c>
    </row>
    <row r="451" spans="1:20" ht="15" customHeight="1" x14ac:dyDescent="0.2">
      <c r="A451" s="7">
        <v>7</v>
      </c>
      <c r="B451" s="7">
        <v>34300</v>
      </c>
      <c r="C451" s="8">
        <v>330</v>
      </c>
      <c r="D451" s="7">
        <v>5000</v>
      </c>
      <c r="E451" s="7">
        <f t="shared" si="183"/>
        <v>39300</v>
      </c>
      <c r="F451" s="7">
        <f t="shared" si="191"/>
        <v>57710</v>
      </c>
      <c r="G451" s="7">
        <f t="shared" si="184"/>
        <v>18410</v>
      </c>
      <c r="H451" s="7">
        <f t="shared" si="185"/>
        <v>13410</v>
      </c>
      <c r="I451" s="25">
        <f t="shared" si="186"/>
        <v>4023</v>
      </c>
      <c r="J451" s="25" t="e">
        <f>#REF!-E451</f>
        <v>#REF!</v>
      </c>
      <c r="K451" s="25" t="e">
        <f>#REF!+590</f>
        <v>#REF!</v>
      </c>
      <c r="L451" s="25">
        <f t="shared" si="181"/>
        <v>4693.5</v>
      </c>
      <c r="M451" s="25" t="e">
        <f>#REF!+L451</f>
        <v>#REF!</v>
      </c>
      <c r="N451" s="25" t="e">
        <f t="shared" si="187"/>
        <v>#REF!</v>
      </c>
      <c r="O451" s="25" t="e">
        <f t="shared" si="188"/>
        <v>#REF!</v>
      </c>
      <c r="P451" s="25">
        <f t="shared" si="182"/>
        <v>4693.5</v>
      </c>
      <c r="Q451" s="25" t="e">
        <f t="shared" si="189"/>
        <v>#REF!</v>
      </c>
      <c r="R451" s="25" t="e">
        <f t="shared" si="190"/>
        <v>#REF!</v>
      </c>
      <c r="S451" s="25" t="e">
        <f>((#REF!-B451)/B451)*100</f>
        <v>#REF!</v>
      </c>
      <c r="T451" s="16">
        <v>48323</v>
      </c>
    </row>
    <row r="452" spans="1:20" ht="15" customHeight="1" x14ac:dyDescent="0.2">
      <c r="A452" s="7">
        <v>8</v>
      </c>
      <c r="B452" s="7">
        <v>34630</v>
      </c>
      <c r="C452" s="8">
        <v>330</v>
      </c>
      <c r="D452" s="7">
        <v>5000</v>
      </c>
      <c r="E452" s="7">
        <f t="shared" si="183"/>
        <v>39630</v>
      </c>
      <c r="F452" s="7">
        <f t="shared" si="191"/>
        <v>58300</v>
      </c>
      <c r="G452" s="7">
        <f t="shared" si="184"/>
        <v>18670</v>
      </c>
      <c r="H452" s="7">
        <f t="shared" si="185"/>
        <v>13670</v>
      </c>
      <c r="I452" s="25">
        <f t="shared" si="186"/>
        <v>4101</v>
      </c>
      <c r="J452" s="25" t="e">
        <f>#REF!-E452</f>
        <v>#REF!</v>
      </c>
      <c r="K452" s="25" t="e">
        <f>#REF!+590</f>
        <v>#REF!</v>
      </c>
      <c r="L452" s="25">
        <f t="shared" si="181"/>
        <v>4784.5</v>
      </c>
      <c r="M452" s="25" t="e">
        <f>#REF!+L452</f>
        <v>#REF!</v>
      </c>
      <c r="N452" s="25" t="e">
        <f t="shared" si="187"/>
        <v>#REF!</v>
      </c>
      <c r="O452" s="25" t="e">
        <f t="shared" si="188"/>
        <v>#REF!</v>
      </c>
      <c r="P452" s="25">
        <f t="shared" si="182"/>
        <v>4784.5</v>
      </c>
      <c r="Q452" s="25" t="e">
        <f t="shared" si="189"/>
        <v>#REF!</v>
      </c>
      <c r="R452" s="25" t="e">
        <f t="shared" si="190"/>
        <v>#REF!</v>
      </c>
      <c r="S452" s="25" t="e">
        <f>((#REF!-B452)/B452)*100</f>
        <v>#REF!</v>
      </c>
      <c r="T452" s="16">
        <v>48731</v>
      </c>
    </row>
    <row r="453" spans="1:20" ht="15" customHeight="1" x14ac:dyDescent="0.2">
      <c r="A453" s="7">
        <v>9</v>
      </c>
      <c r="B453" s="7">
        <v>34960</v>
      </c>
      <c r="C453" s="8">
        <v>330</v>
      </c>
      <c r="D453" s="7">
        <v>5000</v>
      </c>
      <c r="E453" s="7">
        <f t="shared" si="183"/>
        <v>39960</v>
      </c>
      <c r="F453" s="7">
        <f t="shared" si="191"/>
        <v>58890</v>
      </c>
      <c r="G453" s="7">
        <f t="shared" si="184"/>
        <v>18930</v>
      </c>
      <c r="H453" s="7">
        <f t="shared" si="185"/>
        <v>13930</v>
      </c>
      <c r="I453" s="25">
        <f t="shared" si="186"/>
        <v>4179</v>
      </c>
      <c r="J453" s="25" t="e">
        <f>#REF!-E453</f>
        <v>#REF!</v>
      </c>
      <c r="K453" s="25" t="e">
        <f>#REF!+590</f>
        <v>#REF!</v>
      </c>
      <c r="L453" s="25">
        <f t="shared" si="181"/>
        <v>4875.5</v>
      </c>
      <c r="M453" s="25" t="e">
        <f>#REF!+L453</f>
        <v>#REF!</v>
      </c>
      <c r="N453" s="25" t="e">
        <f t="shared" si="187"/>
        <v>#REF!</v>
      </c>
      <c r="O453" s="25" t="e">
        <f>N453+630</f>
        <v>#REF!</v>
      </c>
      <c r="P453" s="25">
        <f t="shared" si="182"/>
        <v>4875.5</v>
      </c>
      <c r="Q453" s="25" t="e">
        <f t="shared" si="189"/>
        <v>#REF!</v>
      </c>
      <c r="R453" s="25" t="e">
        <f t="shared" si="190"/>
        <v>#REF!</v>
      </c>
      <c r="S453" s="25" t="e">
        <f>((#REF!-B453)/B453)*100</f>
        <v>#REF!</v>
      </c>
      <c r="T453" s="16">
        <v>49139</v>
      </c>
    </row>
    <row r="454" spans="1:20" ht="15" customHeight="1" x14ac:dyDescent="0.2">
      <c r="A454" s="7">
        <v>10</v>
      </c>
      <c r="B454" s="7">
        <v>35290</v>
      </c>
      <c r="C454" s="8">
        <v>350</v>
      </c>
      <c r="D454" s="7">
        <v>5000</v>
      </c>
      <c r="E454" s="7">
        <f t="shared" si="183"/>
        <v>40290</v>
      </c>
      <c r="F454" s="7">
        <f t="shared" si="191"/>
        <v>59480</v>
      </c>
      <c r="G454" s="7">
        <f t="shared" si="184"/>
        <v>19190</v>
      </c>
      <c r="H454" s="7">
        <f t="shared" si="185"/>
        <v>14190</v>
      </c>
      <c r="I454" s="25">
        <f t="shared" si="186"/>
        <v>4257</v>
      </c>
      <c r="J454" s="25" t="e">
        <f>#REF!-E454</f>
        <v>#REF!</v>
      </c>
      <c r="K454" s="25" t="e">
        <f>#REF!+630</f>
        <v>#REF!</v>
      </c>
      <c r="L454" s="25">
        <f t="shared" si="181"/>
        <v>4966.5</v>
      </c>
      <c r="M454" s="25" t="e">
        <f>#REF!+L454</f>
        <v>#REF!</v>
      </c>
      <c r="N454" s="25" t="e">
        <f t="shared" si="187"/>
        <v>#REF!</v>
      </c>
      <c r="O454" s="25" t="e">
        <f t="shared" ref="O454:O466" si="192">N454+630</f>
        <v>#REF!</v>
      </c>
      <c r="P454" s="25">
        <f t="shared" si="182"/>
        <v>4966.5</v>
      </c>
      <c r="Q454" s="25" t="e">
        <f t="shared" si="189"/>
        <v>#REF!</v>
      </c>
      <c r="R454" s="25" t="e">
        <f t="shared" si="190"/>
        <v>#REF!</v>
      </c>
      <c r="S454" s="25" t="e">
        <f>((#REF!-B454)/B454)*100</f>
        <v>#REF!</v>
      </c>
      <c r="T454" s="16">
        <v>49547</v>
      </c>
    </row>
    <row r="455" spans="1:20" ht="15" customHeight="1" x14ac:dyDescent="0.2">
      <c r="A455" s="7">
        <v>11</v>
      </c>
      <c r="B455" s="7">
        <v>35640</v>
      </c>
      <c r="C455" s="8">
        <v>350</v>
      </c>
      <c r="D455" s="7">
        <v>5000</v>
      </c>
      <c r="E455" s="7">
        <f t="shared" si="183"/>
        <v>40640</v>
      </c>
      <c r="F455" s="7">
        <f>F454+630</f>
        <v>60110</v>
      </c>
      <c r="G455" s="7">
        <f t="shared" si="184"/>
        <v>19470</v>
      </c>
      <c r="H455" s="7">
        <f t="shared" si="185"/>
        <v>14470</v>
      </c>
      <c r="I455" s="25">
        <f t="shared" si="186"/>
        <v>4341</v>
      </c>
      <c r="J455" s="25" t="e">
        <f>#REF!-E455</f>
        <v>#REF!</v>
      </c>
      <c r="K455" s="25" t="e">
        <f>#REF!+630</f>
        <v>#REF!</v>
      </c>
      <c r="L455" s="25">
        <f t="shared" si="181"/>
        <v>5064.5</v>
      </c>
      <c r="M455" s="25" t="e">
        <f>#REF!+L455</f>
        <v>#REF!</v>
      </c>
      <c r="N455" s="25" t="e">
        <f t="shared" si="187"/>
        <v>#REF!</v>
      </c>
      <c r="O455" s="25" t="e">
        <f t="shared" si="192"/>
        <v>#REF!</v>
      </c>
      <c r="P455" s="25">
        <f t="shared" si="182"/>
        <v>5064.5</v>
      </c>
      <c r="Q455" s="25" t="e">
        <f>O455+P455</f>
        <v>#REF!</v>
      </c>
      <c r="R455" s="25" t="e">
        <f t="shared" si="190"/>
        <v>#REF!</v>
      </c>
      <c r="S455" s="25" t="e">
        <f>((#REF!-B455)/B455)*100</f>
        <v>#REF!</v>
      </c>
      <c r="T455" s="16">
        <v>49981</v>
      </c>
    </row>
    <row r="456" spans="1:20" ht="15" customHeight="1" x14ac:dyDescent="0.2">
      <c r="A456" s="7">
        <v>12</v>
      </c>
      <c r="B456" s="7">
        <v>35990</v>
      </c>
      <c r="C456" s="8">
        <v>350</v>
      </c>
      <c r="D456" s="7">
        <v>5000</v>
      </c>
      <c r="E456" s="7">
        <f t="shared" si="183"/>
        <v>40990</v>
      </c>
      <c r="F456" s="7">
        <f t="shared" ref="F456:F466" si="193">F455+630</f>
        <v>60740</v>
      </c>
      <c r="G456" s="7">
        <f t="shared" si="184"/>
        <v>19750</v>
      </c>
      <c r="H456" s="7">
        <f t="shared" si="185"/>
        <v>14750</v>
      </c>
      <c r="I456" s="25">
        <f t="shared" si="186"/>
        <v>4425</v>
      </c>
      <c r="J456" s="25" t="e">
        <f>#REF!-E456</f>
        <v>#REF!</v>
      </c>
      <c r="K456" s="25" t="e">
        <f>#REF!+630</f>
        <v>#REF!</v>
      </c>
      <c r="L456" s="25">
        <f t="shared" si="181"/>
        <v>5162.5</v>
      </c>
      <c r="M456" s="25" t="e">
        <f>#REF!+L456</f>
        <v>#REF!</v>
      </c>
      <c r="N456" s="25" t="e">
        <f t="shared" si="187"/>
        <v>#REF!</v>
      </c>
      <c r="O456" s="25" t="e">
        <f t="shared" si="192"/>
        <v>#REF!</v>
      </c>
      <c r="P456" s="25">
        <f t="shared" si="182"/>
        <v>5162.5</v>
      </c>
      <c r="Q456" s="25" t="e">
        <f t="shared" si="189"/>
        <v>#REF!</v>
      </c>
      <c r="R456" s="25" t="e">
        <f t="shared" si="190"/>
        <v>#REF!</v>
      </c>
      <c r="S456" s="25" t="e">
        <f>((#REF!-B456)/B456)*100</f>
        <v>#REF!</v>
      </c>
      <c r="T456" s="16">
        <v>50415</v>
      </c>
    </row>
    <row r="457" spans="1:20" ht="15" customHeight="1" x14ac:dyDescent="0.2">
      <c r="A457" s="7">
        <v>13</v>
      </c>
      <c r="B457" s="7">
        <v>36340</v>
      </c>
      <c r="C457" s="8">
        <v>350</v>
      </c>
      <c r="D457" s="7">
        <v>5000</v>
      </c>
      <c r="E457" s="7">
        <f t="shared" si="183"/>
        <v>41340</v>
      </c>
      <c r="F457" s="7">
        <f t="shared" si="193"/>
        <v>61370</v>
      </c>
      <c r="G457" s="7">
        <f t="shared" si="184"/>
        <v>20030</v>
      </c>
      <c r="H457" s="7">
        <f t="shared" si="185"/>
        <v>15030</v>
      </c>
      <c r="I457" s="25">
        <f t="shared" si="186"/>
        <v>4509</v>
      </c>
      <c r="J457" s="25" t="e">
        <f>#REF!-E457</f>
        <v>#REF!</v>
      </c>
      <c r="K457" s="25" t="e">
        <f>#REF!+630</f>
        <v>#REF!</v>
      </c>
      <c r="L457" s="25">
        <f t="shared" si="181"/>
        <v>5260.5</v>
      </c>
      <c r="M457" s="25" t="e">
        <f>#REF!+L457</f>
        <v>#REF!</v>
      </c>
      <c r="N457" s="25" t="e">
        <f t="shared" si="187"/>
        <v>#REF!</v>
      </c>
      <c r="O457" s="25" t="e">
        <f t="shared" si="192"/>
        <v>#REF!</v>
      </c>
      <c r="P457" s="25">
        <f t="shared" si="182"/>
        <v>5260.5</v>
      </c>
      <c r="Q457" s="25" t="e">
        <f t="shared" si="189"/>
        <v>#REF!</v>
      </c>
      <c r="R457" s="25" t="e">
        <f t="shared" si="190"/>
        <v>#REF!</v>
      </c>
      <c r="S457" s="25" t="e">
        <f>((#REF!-B457)/B457)*100</f>
        <v>#REF!</v>
      </c>
      <c r="T457" s="16">
        <v>50849</v>
      </c>
    </row>
    <row r="458" spans="1:20" ht="15" customHeight="1" x14ac:dyDescent="0.2">
      <c r="A458" s="7">
        <v>14</v>
      </c>
      <c r="B458" s="7">
        <v>36690</v>
      </c>
      <c r="C458" s="8">
        <v>350</v>
      </c>
      <c r="D458" s="7">
        <v>5000</v>
      </c>
      <c r="E458" s="7">
        <f t="shared" si="183"/>
        <v>41690</v>
      </c>
      <c r="F458" s="7">
        <f t="shared" si="193"/>
        <v>62000</v>
      </c>
      <c r="G458" s="7">
        <f t="shared" si="184"/>
        <v>20310</v>
      </c>
      <c r="H458" s="7">
        <f t="shared" si="185"/>
        <v>15310</v>
      </c>
      <c r="I458" s="25">
        <f t="shared" si="186"/>
        <v>4593</v>
      </c>
      <c r="J458" s="25" t="e">
        <f>#REF!-E458</f>
        <v>#REF!</v>
      </c>
      <c r="K458" s="25" t="e">
        <f>#REF!+630</f>
        <v>#REF!</v>
      </c>
      <c r="L458" s="25">
        <f t="shared" si="181"/>
        <v>5358.5</v>
      </c>
      <c r="M458" s="25" t="e">
        <f>#REF!+L458</f>
        <v>#REF!</v>
      </c>
      <c r="N458" s="25" t="e">
        <f t="shared" si="187"/>
        <v>#REF!</v>
      </c>
      <c r="O458" s="25" t="e">
        <f t="shared" si="192"/>
        <v>#REF!</v>
      </c>
      <c r="P458" s="25">
        <f t="shared" si="182"/>
        <v>5358.5</v>
      </c>
      <c r="Q458" s="25" t="e">
        <f t="shared" si="189"/>
        <v>#REF!</v>
      </c>
      <c r="R458" s="25" t="e">
        <f t="shared" si="190"/>
        <v>#REF!</v>
      </c>
      <c r="S458" s="25" t="e">
        <f>((#REF!-B458)/B458)*100</f>
        <v>#REF!</v>
      </c>
      <c r="T458" s="16">
        <v>51283</v>
      </c>
    </row>
    <row r="459" spans="1:20" ht="15" customHeight="1" x14ac:dyDescent="0.2">
      <c r="A459" s="7">
        <v>15</v>
      </c>
      <c r="B459" s="7">
        <v>37040</v>
      </c>
      <c r="C459" s="8">
        <v>350</v>
      </c>
      <c r="D459" s="7">
        <v>5000</v>
      </c>
      <c r="E459" s="7">
        <f t="shared" si="183"/>
        <v>42040</v>
      </c>
      <c r="F459" s="7">
        <f t="shared" si="193"/>
        <v>62630</v>
      </c>
      <c r="G459" s="7">
        <f t="shared" si="184"/>
        <v>20590</v>
      </c>
      <c r="H459" s="7">
        <f t="shared" si="185"/>
        <v>15590</v>
      </c>
      <c r="I459" s="25">
        <f t="shared" si="186"/>
        <v>4677</v>
      </c>
      <c r="J459" s="25" t="e">
        <f>#REF!-E459</f>
        <v>#REF!</v>
      </c>
      <c r="K459" s="25" t="e">
        <f>#REF!+630</f>
        <v>#REF!</v>
      </c>
      <c r="L459" s="25">
        <f t="shared" si="181"/>
        <v>5456.5</v>
      </c>
      <c r="M459" s="25" t="e">
        <f>#REF!+L459</f>
        <v>#REF!</v>
      </c>
      <c r="N459" s="25" t="e">
        <f t="shared" si="187"/>
        <v>#REF!</v>
      </c>
      <c r="O459" s="25" t="e">
        <f t="shared" si="192"/>
        <v>#REF!</v>
      </c>
      <c r="P459" s="25">
        <f t="shared" si="182"/>
        <v>5456.5</v>
      </c>
      <c r="Q459" s="25" t="e">
        <f t="shared" si="189"/>
        <v>#REF!</v>
      </c>
      <c r="R459" s="25" t="e">
        <f t="shared" si="190"/>
        <v>#REF!</v>
      </c>
      <c r="S459" s="25" t="e">
        <f>((#REF!-B459)/B459)*100</f>
        <v>#REF!</v>
      </c>
      <c r="T459" s="16">
        <v>51717</v>
      </c>
    </row>
    <row r="460" spans="1:20" ht="15" customHeight="1" x14ac:dyDescent="0.2">
      <c r="A460" s="7">
        <v>16</v>
      </c>
      <c r="B460" s="7">
        <v>37390</v>
      </c>
      <c r="C460" s="8">
        <v>350</v>
      </c>
      <c r="D460" s="7">
        <v>5000</v>
      </c>
      <c r="E460" s="7">
        <f t="shared" si="183"/>
        <v>42390</v>
      </c>
      <c r="F460" s="7">
        <f t="shared" si="193"/>
        <v>63260</v>
      </c>
      <c r="G460" s="7">
        <f t="shared" si="184"/>
        <v>20870</v>
      </c>
      <c r="H460" s="7">
        <f t="shared" si="185"/>
        <v>15870</v>
      </c>
      <c r="I460" s="25">
        <f t="shared" si="186"/>
        <v>4761</v>
      </c>
      <c r="J460" s="25" t="e">
        <f>#REF!-E460</f>
        <v>#REF!</v>
      </c>
      <c r="K460" s="25" t="e">
        <f>#REF!+630</f>
        <v>#REF!</v>
      </c>
      <c r="L460" s="25">
        <f t="shared" si="181"/>
        <v>5554.5</v>
      </c>
      <c r="M460" s="25" t="e">
        <f>#REF!+L460</f>
        <v>#REF!</v>
      </c>
      <c r="N460" s="25" t="e">
        <f t="shared" si="187"/>
        <v>#REF!</v>
      </c>
      <c r="O460" s="25" t="e">
        <f t="shared" si="192"/>
        <v>#REF!</v>
      </c>
      <c r="P460" s="25">
        <f t="shared" si="182"/>
        <v>5554.5</v>
      </c>
      <c r="Q460" s="25" t="e">
        <f t="shared" si="189"/>
        <v>#REF!</v>
      </c>
      <c r="R460" s="25" t="e">
        <f t="shared" si="190"/>
        <v>#REF!</v>
      </c>
      <c r="S460" s="25" t="e">
        <f>((#REF!-B460)/B460)*100</f>
        <v>#REF!</v>
      </c>
      <c r="T460" s="16">
        <v>52151</v>
      </c>
    </row>
    <row r="461" spans="1:20" ht="15" customHeight="1" x14ac:dyDescent="0.2">
      <c r="A461" s="7">
        <v>17</v>
      </c>
      <c r="B461" s="7">
        <v>37740</v>
      </c>
      <c r="C461" s="8">
        <v>350</v>
      </c>
      <c r="D461" s="7">
        <v>5000</v>
      </c>
      <c r="E461" s="7">
        <f t="shared" si="183"/>
        <v>42740</v>
      </c>
      <c r="F461" s="7">
        <f t="shared" si="193"/>
        <v>63890</v>
      </c>
      <c r="G461" s="7">
        <f t="shared" si="184"/>
        <v>21150</v>
      </c>
      <c r="H461" s="7">
        <f t="shared" si="185"/>
        <v>16150</v>
      </c>
      <c r="I461" s="25">
        <f t="shared" si="186"/>
        <v>4845</v>
      </c>
      <c r="J461" s="25" t="e">
        <f>#REF!-E461</f>
        <v>#REF!</v>
      </c>
      <c r="K461" s="25" t="e">
        <f>#REF!+630</f>
        <v>#REF!</v>
      </c>
      <c r="L461" s="25">
        <f t="shared" si="181"/>
        <v>5652.5</v>
      </c>
      <c r="M461" s="25" t="e">
        <f>#REF!+L461</f>
        <v>#REF!</v>
      </c>
      <c r="N461" s="25" t="e">
        <f t="shared" si="187"/>
        <v>#REF!</v>
      </c>
      <c r="O461" s="25" t="e">
        <f t="shared" si="192"/>
        <v>#REF!</v>
      </c>
      <c r="P461" s="25">
        <f t="shared" si="182"/>
        <v>5652.5</v>
      </c>
      <c r="Q461" s="25" t="e">
        <f t="shared" si="189"/>
        <v>#REF!</v>
      </c>
      <c r="R461" s="25" t="e">
        <f t="shared" si="190"/>
        <v>#REF!</v>
      </c>
      <c r="S461" s="25" t="e">
        <f>((#REF!-B461)/B461)*100</f>
        <v>#REF!</v>
      </c>
      <c r="T461" s="16">
        <v>52585</v>
      </c>
    </row>
    <row r="462" spans="1:20" ht="15" customHeight="1" x14ac:dyDescent="0.2">
      <c r="A462" s="7">
        <v>18</v>
      </c>
      <c r="B462" s="7">
        <v>38090</v>
      </c>
      <c r="C462" s="8">
        <v>350</v>
      </c>
      <c r="D462" s="7">
        <v>5000</v>
      </c>
      <c r="E462" s="7">
        <f t="shared" si="183"/>
        <v>43090</v>
      </c>
      <c r="F462" s="7">
        <f t="shared" si="193"/>
        <v>64520</v>
      </c>
      <c r="G462" s="7">
        <f t="shared" si="184"/>
        <v>21430</v>
      </c>
      <c r="H462" s="7">
        <f t="shared" si="185"/>
        <v>16430</v>
      </c>
      <c r="I462" s="25">
        <f t="shared" si="186"/>
        <v>4929</v>
      </c>
      <c r="J462" s="25" t="e">
        <f>#REF!-E462</f>
        <v>#REF!</v>
      </c>
      <c r="K462" s="25" t="e">
        <f>#REF!+630</f>
        <v>#REF!</v>
      </c>
      <c r="L462" s="25">
        <f t="shared" si="181"/>
        <v>5750.5</v>
      </c>
      <c r="M462" s="25" t="e">
        <f>#REF!+L462</f>
        <v>#REF!</v>
      </c>
      <c r="N462" s="25" t="e">
        <f t="shared" si="187"/>
        <v>#REF!</v>
      </c>
      <c r="O462" s="25" t="e">
        <f t="shared" si="192"/>
        <v>#REF!</v>
      </c>
      <c r="P462" s="25">
        <f t="shared" si="182"/>
        <v>5750.5</v>
      </c>
      <c r="Q462" s="25" t="e">
        <f t="shared" si="189"/>
        <v>#REF!</v>
      </c>
      <c r="R462" s="25" t="e">
        <f t="shared" si="190"/>
        <v>#REF!</v>
      </c>
      <c r="S462" s="25" t="e">
        <f>((#REF!-B462)/B462)*100</f>
        <v>#REF!</v>
      </c>
      <c r="T462" s="16">
        <v>53019</v>
      </c>
    </row>
    <row r="463" spans="1:20" ht="15" customHeight="1" x14ac:dyDescent="0.2">
      <c r="A463" s="7">
        <v>19</v>
      </c>
      <c r="B463" s="7">
        <v>38440</v>
      </c>
      <c r="C463" s="8">
        <v>350</v>
      </c>
      <c r="D463" s="7">
        <v>5000</v>
      </c>
      <c r="E463" s="7">
        <f t="shared" si="183"/>
        <v>43440</v>
      </c>
      <c r="F463" s="7">
        <f t="shared" si="193"/>
        <v>65150</v>
      </c>
      <c r="G463" s="7">
        <f t="shared" si="184"/>
        <v>21710</v>
      </c>
      <c r="H463" s="7">
        <f t="shared" si="185"/>
        <v>16710</v>
      </c>
      <c r="I463" s="25">
        <f t="shared" si="186"/>
        <v>5013</v>
      </c>
      <c r="J463" s="25" t="e">
        <f>#REF!-E463</f>
        <v>#REF!</v>
      </c>
      <c r="K463" s="25" t="e">
        <f>#REF!+630</f>
        <v>#REF!</v>
      </c>
      <c r="L463" s="25">
        <f t="shared" si="181"/>
        <v>5848.5</v>
      </c>
      <c r="M463" s="25" t="e">
        <f>#REF!+L463</f>
        <v>#REF!</v>
      </c>
      <c r="N463" s="25" t="e">
        <f t="shared" si="187"/>
        <v>#REF!</v>
      </c>
      <c r="O463" s="25" t="e">
        <f t="shared" si="192"/>
        <v>#REF!</v>
      </c>
      <c r="P463" s="25">
        <f t="shared" si="182"/>
        <v>5848.5</v>
      </c>
      <c r="Q463" s="25" t="e">
        <f>O463+P463</f>
        <v>#REF!</v>
      </c>
      <c r="R463" s="25" t="e">
        <f t="shared" si="190"/>
        <v>#REF!</v>
      </c>
      <c r="S463" s="25" t="e">
        <f>((#REF!-B463)/B463)*100</f>
        <v>#REF!</v>
      </c>
      <c r="T463" s="16">
        <v>53453</v>
      </c>
    </row>
    <row r="464" spans="1:20" ht="15" customHeight="1" x14ac:dyDescent="0.2">
      <c r="A464" s="7">
        <v>20</v>
      </c>
      <c r="B464" s="7">
        <v>38790</v>
      </c>
      <c r="C464" s="8">
        <v>350</v>
      </c>
      <c r="D464" s="7">
        <v>5000</v>
      </c>
      <c r="E464" s="7">
        <f t="shared" si="183"/>
        <v>43790</v>
      </c>
      <c r="F464" s="7">
        <f t="shared" si="193"/>
        <v>65780</v>
      </c>
      <c r="G464" s="7">
        <f t="shared" si="184"/>
        <v>21990</v>
      </c>
      <c r="H464" s="7">
        <f t="shared" si="185"/>
        <v>16990</v>
      </c>
      <c r="I464" s="25">
        <f t="shared" si="186"/>
        <v>5097</v>
      </c>
      <c r="J464" s="25" t="e">
        <f>#REF!-E464</f>
        <v>#REF!</v>
      </c>
      <c r="K464" s="25" t="e">
        <f>#REF!+630</f>
        <v>#REF!</v>
      </c>
      <c r="L464" s="25">
        <f t="shared" si="181"/>
        <v>5946.5</v>
      </c>
      <c r="M464" s="25" t="e">
        <f>#REF!+L464</f>
        <v>#REF!</v>
      </c>
      <c r="N464" s="25" t="e">
        <f t="shared" si="187"/>
        <v>#REF!</v>
      </c>
      <c r="O464" s="25" t="e">
        <f t="shared" si="192"/>
        <v>#REF!</v>
      </c>
      <c r="P464" s="25">
        <f t="shared" si="182"/>
        <v>5946.5</v>
      </c>
      <c r="Q464" s="25" t="e">
        <f t="shared" si="189"/>
        <v>#REF!</v>
      </c>
      <c r="R464" s="25" t="e">
        <f t="shared" si="190"/>
        <v>#REF!</v>
      </c>
      <c r="S464" s="25" t="e">
        <f>((#REF!-B464)/B464)*100</f>
        <v>#REF!</v>
      </c>
      <c r="T464" s="16">
        <v>53887</v>
      </c>
    </row>
    <row r="465" spans="1:20" ht="15" customHeight="1" x14ac:dyDescent="0.2">
      <c r="A465" s="7">
        <v>21</v>
      </c>
      <c r="B465" s="7">
        <v>39140</v>
      </c>
      <c r="C465" s="8">
        <v>350</v>
      </c>
      <c r="D465" s="7">
        <v>5000</v>
      </c>
      <c r="E465" s="7">
        <f t="shared" si="183"/>
        <v>44140</v>
      </c>
      <c r="F465" s="7">
        <f t="shared" si="193"/>
        <v>66410</v>
      </c>
      <c r="G465" s="7">
        <f t="shared" si="184"/>
        <v>22270</v>
      </c>
      <c r="H465" s="7">
        <f t="shared" si="185"/>
        <v>17270</v>
      </c>
      <c r="I465" s="25">
        <f t="shared" si="186"/>
        <v>5181</v>
      </c>
      <c r="J465" s="25" t="e">
        <f>#REF!-E465</f>
        <v>#REF!</v>
      </c>
      <c r="K465" s="25" t="e">
        <f>#REF!+630</f>
        <v>#REF!</v>
      </c>
      <c r="L465" s="25">
        <f t="shared" si="181"/>
        <v>6044.5</v>
      </c>
      <c r="M465" s="25" t="e">
        <f>#REF!+L465</f>
        <v>#REF!</v>
      </c>
      <c r="N465" s="25" t="e">
        <f t="shared" si="187"/>
        <v>#REF!</v>
      </c>
      <c r="O465" s="25" t="e">
        <f t="shared" si="192"/>
        <v>#REF!</v>
      </c>
      <c r="P465" s="25">
        <f t="shared" si="182"/>
        <v>6044.5</v>
      </c>
      <c r="Q465" s="25" t="e">
        <f t="shared" si="189"/>
        <v>#REF!</v>
      </c>
      <c r="R465" s="25" t="e">
        <f t="shared" si="190"/>
        <v>#REF!</v>
      </c>
      <c r="S465" s="25" t="e">
        <f>((#REF!-B465)/B465)*100</f>
        <v>#REF!</v>
      </c>
      <c r="T465" s="16">
        <v>54321</v>
      </c>
    </row>
    <row r="466" spans="1:20" ht="15" customHeight="1" x14ac:dyDescent="0.2">
      <c r="A466" s="7">
        <v>22</v>
      </c>
      <c r="B466" s="7">
        <v>39490</v>
      </c>
      <c r="C466" s="8">
        <v>350</v>
      </c>
      <c r="D466" s="7">
        <v>5000</v>
      </c>
      <c r="E466" s="7">
        <f t="shared" si="183"/>
        <v>44490</v>
      </c>
      <c r="F466" s="7">
        <f t="shared" si="193"/>
        <v>67040</v>
      </c>
      <c r="G466" s="7">
        <f t="shared" si="184"/>
        <v>22550</v>
      </c>
      <c r="H466" s="7">
        <f t="shared" si="185"/>
        <v>17550</v>
      </c>
      <c r="I466" s="25">
        <f t="shared" si="186"/>
        <v>5265</v>
      </c>
      <c r="J466" s="25" t="e">
        <f>#REF!-E466</f>
        <v>#REF!</v>
      </c>
      <c r="K466" s="25" t="e">
        <f>#REF!+630</f>
        <v>#REF!</v>
      </c>
      <c r="L466" s="25">
        <f t="shared" si="181"/>
        <v>6142.5</v>
      </c>
      <c r="M466" s="25" t="e">
        <f>#REF!+L466</f>
        <v>#REF!</v>
      </c>
      <c r="N466" s="25" t="e">
        <f t="shared" si="187"/>
        <v>#REF!</v>
      </c>
      <c r="O466" s="25" t="e">
        <f t="shared" si="192"/>
        <v>#REF!</v>
      </c>
      <c r="P466" s="25">
        <f t="shared" si="182"/>
        <v>6142.5</v>
      </c>
      <c r="Q466" s="25" t="e">
        <f t="shared" si="189"/>
        <v>#REF!</v>
      </c>
      <c r="R466" s="25" t="e">
        <f t="shared" si="190"/>
        <v>#REF!</v>
      </c>
      <c r="S466" s="25" t="e">
        <f>((#REF!-B466)/B466)*100</f>
        <v>#REF!</v>
      </c>
      <c r="T466" s="16">
        <v>54755</v>
      </c>
    </row>
    <row r="467" spans="1:20" ht="15" customHeight="1" x14ac:dyDescent="0.2"/>
    <row r="468" spans="1:20" ht="15" customHeight="1" x14ac:dyDescent="0.2"/>
    <row r="469" spans="1:20" ht="15" customHeight="1" x14ac:dyDescent="0.2"/>
    <row r="470" spans="1:20" ht="15" customHeight="1" x14ac:dyDescent="0.2">
      <c r="A470" s="1" t="s">
        <v>39</v>
      </c>
      <c r="B470" s="2" t="s">
        <v>40</v>
      </c>
      <c r="D470" s="22" t="s">
        <v>83</v>
      </c>
      <c r="I470" s="21"/>
    </row>
    <row r="471" spans="1:20" ht="15" customHeight="1" x14ac:dyDescent="0.25">
      <c r="A471" s="4" t="s">
        <v>2</v>
      </c>
      <c r="B471" s="5" t="s">
        <v>3</v>
      </c>
      <c r="C471" s="6" t="s">
        <v>4</v>
      </c>
      <c r="D471" s="6" t="s">
        <v>54</v>
      </c>
      <c r="E471" s="23" t="s">
        <v>55</v>
      </c>
      <c r="F471" s="23" t="s">
        <v>56</v>
      </c>
      <c r="G471" s="23" t="s">
        <v>7</v>
      </c>
      <c r="H471" s="4" t="s">
        <v>57</v>
      </c>
      <c r="I471" s="23" t="s">
        <v>58</v>
      </c>
      <c r="J471" s="23" t="s">
        <v>59</v>
      </c>
      <c r="K471" s="26" t="s">
        <v>91</v>
      </c>
      <c r="L471" s="23" t="s">
        <v>61</v>
      </c>
      <c r="M471" s="23" t="s">
        <v>62</v>
      </c>
      <c r="N471" s="26" t="s">
        <v>92</v>
      </c>
      <c r="O471" s="26" t="s">
        <v>93</v>
      </c>
      <c r="P471" s="23" t="s">
        <v>63</v>
      </c>
      <c r="Q471" s="26" t="s">
        <v>94</v>
      </c>
      <c r="R471" s="23" t="s">
        <v>64</v>
      </c>
      <c r="S471" s="23" t="s">
        <v>65</v>
      </c>
      <c r="T471" s="24" t="s">
        <v>60</v>
      </c>
    </row>
    <row r="472" spans="1:20" ht="15" customHeight="1" x14ac:dyDescent="0.2">
      <c r="A472" s="7">
        <v>1</v>
      </c>
      <c r="B472" s="7">
        <v>29290</v>
      </c>
      <c r="C472" s="8">
        <v>300</v>
      </c>
      <c r="D472" s="7">
        <v>5000</v>
      </c>
      <c r="E472" s="7">
        <f>B472+D472</f>
        <v>34290</v>
      </c>
      <c r="F472" s="7">
        <v>48720</v>
      </c>
      <c r="G472" s="7">
        <f>F472-E472</f>
        <v>14430</v>
      </c>
      <c r="H472" s="7">
        <f>G472-5000</f>
        <v>9430</v>
      </c>
      <c r="I472" s="25">
        <f>H472*30%</f>
        <v>2829</v>
      </c>
      <c r="J472" s="25" t="e">
        <f>#REF!-E472</f>
        <v>#REF!</v>
      </c>
      <c r="K472" s="25" t="e">
        <f>#REF!+540</f>
        <v>#REF!</v>
      </c>
      <c r="L472" s="25">
        <f t="shared" ref="L472:L495" si="194">H472*35%</f>
        <v>3300.5</v>
      </c>
      <c r="M472" s="25" t="e">
        <f>#REF!+L472</f>
        <v>#REF!</v>
      </c>
      <c r="N472" s="25" t="e">
        <f>K472+L472</f>
        <v>#REF!</v>
      </c>
      <c r="O472" s="25" t="e">
        <f>N472+540</f>
        <v>#REF!</v>
      </c>
      <c r="P472" s="25">
        <f t="shared" ref="P472:P495" si="195">H472*35%</f>
        <v>3300.5</v>
      </c>
      <c r="Q472" s="25" t="e">
        <f>O472+P472</f>
        <v>#REF!</v>
      </c>
      <c r="R472" s="25" t="e">
        <f>M472+P472</f>
        <v>#REF!</v>
      </c>
      <c r="S472" s="25" t="e">
        <f>((#REF!-B472)/B472)*100</f>
        <v>#REF!</v>
      </c>
      <c r="T472" s="16">
        <v>42119</v>
      </c>
    </row>
    <row r="473" spans="1:20" ht="15" customHeight="1" x14ac:dyDescent="0.2">
      <c r="A473" s="7">
        <v>2</v>
      </c>
      <c r="B473" s="7">
        <v>29590</v>
      </c>
      <c r="C473" s="8">
        <v>300</v>
      </c>
      <c r="D473" s="7">
        <v>5000</v>
      </c>
      <c r="E473" s="7">
        <f t="shared" ref="E473:E495" si="196">B473+D473</f>
        <v>34590</v>
      </c>
      <c r="F473" s="7">
        <f>F472+540</f>
        <v>49260</v>
      </c>
      <c r="G473" s="7">
        <f t="shared" ref="G473:G495" si="197">F473-E473</f>
        <v>14670</v>
      </c>
      <c r="H473" s="7">
        <f t="shared" ref="H473:H495" si="198">G473-5000</f>
        <v>9670</v>
      </c>
      <c r="I473" s="25">
        <f t="shared" ref="I473:I495" si="199">H473*30%</f>
        <v>2901</v>
      </c>
      <c r="J473" s="25" t="e">
        <f>#REF!-E473</f>
        <v>#REF!</v>
      </c>
      <c r="K473" s="25" t="e">
        <f>#REF!+540</f>
        <v>#REF!</v>
      </c>
      <c r="L473" s="25">
        <f t="shared" si="194"/>
        <v>3384.5</v>
      </c>
      <c r="M473" s="25" t="e">
        <f>#REF!+L473</f>
        <v>#REF!</v>
      </c>
      <c r="N473" s="25" t="e">
        <f t="shared" ref="N473:N495" si="200">K473+L473</f>
        <v>#REF!</v>
      </c>
      <c r="O473" s="25" t="e">
        <f t="shared" ref="O473:O495" si="201">N473+540</f>
        <v>#REF!</v>
      </c>
      <c r="P473" s="25">
        <f t="shared" si="195"/>
        <v>3384.5</v>
      </c>
      <c r="Q473" s="25" t="e">
        <f t="shared" ref="Q473:Q495" si="202">O473+P473</f>
        <v>#REF!</v>
      </c>
      <c r="R473" s="25" t="e">
        <f t="shared" ref="R473:R495" si="203">M473+P473</f>
        <v>#REF!</v>
      </c>
      <c r="S473" s="25" t="e">
        <f>((#REF!-B473)/B473)*100</f>
        <v>#REF!</v>
      </c>
      <c r="T473" s="16">
        <v>42491</v>
      </c>
    </row>
    <row r="474" spans="1:20" ht="15" customHeight="1" x14ac:dyDescent="0.2">
      <c r="A474" s="7">
        <v>3</v>
      </c>
      <c r="B474" s="7">
        <v>29890</v>
      </c>
      <c r="C474" s="8">
        <v>300</v>
      </c>
      <c r="D474" s="7">
        <v>5000</v>
      </c>
      <c r="E474" s="7">
        <f t="shared" si="196"/>
        <v>34890</v>
      </c>
      <c r="F474" s="7">
        <f t="shared" ref="F474:F495" si="204">F473+540</f>
        <v>49800</v>
      </c>
      <c r="G474" s="7">
        <f t="shared" si="197"/>
        <v>14910</v>
      </c>
      <c r="H474" s="7">
        <f t="shared" si="198"/>
        <v>9910</v>
      </c>
      <c r="I474" s="25">
        <f t="shared" si="199"/>
        <v>2973</v>
      </c>
      <c r="J474" s="25" t="e">
        <f>#REF!-E474</f>
        <v>#REF!</v>
      </c>
      <c r="K474" s="25" t="e">
        <f>#REF!+540</f>
        <v>#REF!</v>
      </c>
      <c r="L474" s="25">
        <f t="shared" si="194"/>
        <v>3468.5</v>
      </c>
      <c r="M474" s="25" t="e">
        <f>#REF!+L474</f>
        <v>#REF!</v>
      </c>
      <c r="N474" s="25" t="e">
        <f t="shared" si="200"/>
        <v>#REF!</v>
      </c>
      <c r="O474" s="25" t="e">
        <f t="shared" si="201"/>
        <v>#REF!</v>
      </c>
      <c r="P474" s="25">
        <f t="shared" si="195"/>
        <v>3468.5</v>
      </c>
      <c r="Q474" s="25" t="e">
        <f t="shared" si="202"/>
        <v>#REF!</v>
      </c>
      <c r="R474" s="25" t="e">
        <f t="shared" si="203"/>
        <v>#REF!</v>
      </c>
      <c r="S474" s="25" t="e">
        <f>((#REF!-B474)/B474)*100</f>
        <v>#REF!</v>
      </c>
      <c r="T474" s="16">
        <v>42863</v>
      </c>
    </row>
    <row r="475" spans="1:20" ht="15" customHeight="1" x14ac:dyDescent="0.2">
      <c r="A475" s="7">
        <v>4</v>
      </c>
      <c r="B475" s="7">
        <v>30190</v>
      </c>
      <c r="C475" s="8">
        <v>300</v>
      </c>
      <c r="D475" s="7">
        <v>5000</v>
      </c>
      <c r="E475" s="7">
        <f t="shared" si="196"/>
        <v>35190</v>
      </c>
      <c r="F475" s="7">
        <f t="shared" si="204"/>
        <v>50340</v>
      </c>
      <c r="G475" s="7">
        <f t="shared" si="197"/>
        <v>15150</v>
      </c>
      <c r="H475" s="7">
        <f t="shared" si="198"/>
        <v>10150</v>
      </c>
      <c r="I475" s="25">
        <f t="shared" si="199"/>
        <v>3045</v>
      </c>
      <c r="J475" s="25" t="e">
        <f>#REF!-E475</f>
        <v>#REF!</v>
      </c>
      <c r="K475" s="25" t="e">
        <f>#REF!+540</f>
        <v>#REF!</v>
      </c>
      <c r="L475" s="25">
        <f t="shared" si="194"/>
        <v>3552.5</v>
      </c>
      <c r="M475" s="25" t="e">
        <f>#REF!+L475</f>
        <v>#REF!</v>
      </c>
      <c r="N475" s="25" t="e">
        <f t="shared" si="200"/>
        <v>#REF!</v>
      </c>
      <c r="O475" s="25" t="e">
        <f t="shared" si="201"/>
        <v>#REF!</v>
      </c>
      <c r="P475" s="25">
        <f t="shared" si="195"/>
        <v>3552.5</v>
      </c>
      <c r="Q475" s="25" t="e">
        <f t="shared" si="202"/>
        <v>#REF!</v>
      </c>
      <c r="R475" s="25" t="e">
        <f t="shared" si="203"/>
        <v>#REF!</v>
      </c>
      <c r="S475" s="25" t="e">
        <f>((#REF!-B475)/B475)*100</f>
        <v>#REF!</v>
      </c>
      <c r="T475" s="16">
        <v>43235</v>
      </c>
    </row>
    <row r="476" spans="1:20" ht="15" customHeight="1" x14ac:dyDescent="0.2">
      <c r="A476" s="7">
        <v>5</v>
      </c>
      <c r="B476" s="7">
        <v>30490</v>
      </c>
      <c r="C476" s="8">
        <v>300</v>
      </c>
      <c r="D476" s="7">
        <v>5000</v>
      </c>
      <c r="E476" s="7">
        <f t="shared" si="196"/>
        <v>35490</v>
      </c>
      <c r="F476" s="7">
        <f t="shared" si="204"/>
        <v>50880</v>
      </c>
      <c r="G476" s="7">
        <f t="shared" si="197"/>
        <v>15390</v>
      </c>
      <c r="H476" s="7">
        <f t="shared" si="198"/>
        <v>10390</v>
      </c>
      <c r="I476" s="25">
        <f t="shared" si="199"/>
        <v>3117</v>
      </c>
      <c r="J476" s="25" t="e">
        <f>#REF!-E476</f>
        <v>#REF!</v>
      </c>
      <c r="K476" s="25" t="e">
        <f>#REF!+540</f>
        <v>#REF!</v>
      </c>
      <c r="L476" s="25">
        <f t="shared" si="194"/>
        <v>3636.4999999999995</v>
      </c>
      <c r="M476" s="25" t="e">
        <f>#REF!+L476</f>
        <v>#REF!</v>
      </c>
      <c r="N476" s="25" t="e">
        <f t="shared" si="200"/>
        <v>#REF!</v>
      </c>
      <c r="O476" s="25" t="e">
        <f t="shared" si="201"/>
        <v>#REF!</v>
      </c>
      <c r="P476" s="25">
        <f t="shared" si="195"/>
        <v>3636.4999999999995</v>
      </c>
      <c r="Q476" s="25" t="e">
        <f t="shared" si="202"/>
        <v>#REF!</v>
      </c>
      <c r="R476" s="25" t="e">
        <f t="shared" si="203"/>
        <v>#REF!</v>
      </c>
      <c r="S476" s="25" t="e">
        <f>((#REF!-B476)/B476)*100</f>
        <v>#REF!</v>
      </c>
      <c r="T476" s="16">
        <v>43607</v>
      </c>
    </row>
    <row r="477" spans="1:20" ht="15" customHeight="1" x14ac:dyDescent="0.2">
      <c r="A477" s="7">
        <v>6</v>
      </c>
      <c r="B477" s="7">
        <v>30790</v>
      </c>
      <c r="C477" s="8">
        <v>300</v>
      </c>
      <c r="D477" s="7">
        <v>5000</v>
      </c>
      <c r="E477" s="7">
        <f t="shared" si="196"/>
        <v>35790</v>
      </c>
      <c r="F477" s="7">
        <f t="shared" si="204"/>
        <v>51420</v>
      </c>
      <c r="G477" s="7">
        <f t="shared" si="197"/>
        <v>15630</v>
      </c>
      <c r="H477" s="7">
        <f t="shared" si="198"/>
        <v>10630</v>
      </c>
      <c r="I477" s="25">
        <f t="shared" si="199"/>
        <v>3189</v>
      </c>
      <c r="J477" s="25" t="e">
        <f>#REF!-E477</f>
        <v>#REF!</v>
      </c>
      <c r="K477" s="25" t="e">
        <f>#REF!+540</f>
        <v>#REF!</v>
      </c>
      <c r="L477" s="25">
        <f t="shared" si="194"/>
        <v>3720.4999999999995</v>
      </c>
      <c r="M477" s="25" t="e">
        <f>#REF!+L477</f>
        <v>#REF!</v>
      </c>
      <c r="N477" s="25" t="e">
        <f t="shared" si="200"/>
        <v>#REF!</v>
      </c>
      <c r="O477" s="25" t="e">
        <f t="shared" si="201"/>
        <v>#REF!</v>
      </c>
      <c r="P477" s="25">
        <f t="shared" si="195"/>
        <v>3720.4999999999995</v>
      </c>
      <c r="Q477" s="25" t="e">
        <f t="shared" si="202"/>
        <v>#REF!</v>
      </c>
      <c r="R477" s="25" t="e">
        <f t="shared" si="203"/>
        <v>#REF!</v>
      </c>
      <c r="S477" s="25" t="e">
        <f>((#REF!-B477)/B477)*100</f>
        <v>#REF!</v>
      </c>
      <c r="T477" s="16">
        <v>43979</v>
      </c>
    </row>
    <row r="478" spans="1:20" ht="15" customHeight="1" x14ac:dyDescent="0.2">
      <c r="A478" s="7">
        <v>7</v>
      </c>
      <c r="B478" s="7">
        <v>31090</v>
      </c>
      <c r="C478" s="8">
        <v>300</v>
      </c>
      <c r="D478" s="7">
        <v>5000</v>
      </c>
      <c r="E478" s="7">
        <f t="shared" si="196"/>
        <v>36090</v>
      </c>
      <c r="F478" s="7">
        <f t="shared" si="204"/>
        <v>51960</v>
      </c>
      <c r="G478" s="7">
        <f t="shared" si="197"/>
        <v>15870</v>
      </c>
      <c r="H478" s="7">
        <f t="shared" si="198"/>
        <v>10870</v>
      </c>
      <c r="I478" s="25">
        <f t="shared" si="199"/>
        <v>3261</v>
      </c>
      <c r="J478" s="25" t="e">
        <f>#REF!-E478</f>
        <v>#REF!</v>
      </c>
      <c r="K478" s="25" t="e">
        <f>#REF!+540</f>
        <v>#REF!</v>
      </c>
      <c r="L478" s="25">
        <f t="shared" si="194"/>
        <v>3804.4999999999995</v>
      </c>
      <c r="M478" s="25" t="e">
        <f>#REF!+L478</f>
        <v>#REF!</v>
      </c>
      <c r="N478" s="25" t="e">
        <f t="shared" si="200"/>
        <v>#REF!</v>
      </c>
      <c r="O478" s="25" t="e">
        <f t="shared" si="201"/>
        <v>#REF!</v>
      </c>
      <c r="P478" s="25">
        <f t="shared" si="195"/>
        <v>3804.4999999999995</v>
      </c>
      <c r="Q478" s="25" t="e">
        <f t="shared" si="202"/>
        <v>#REF!</v>
      </c>
      <c r="R478" s="25" t="e">
        <f t="shared" si="203"/>
        <v>#REF!</v>
      </c>
      <c r="S478" s="25" t="e">
        <f>((#REF!-B478)/B478)*100</f>
        <v>#REF!</v>
      </c>
      <c r="T478" s="16">
        <v>44351</v>
      </c>
    </row>
    <row r="479" spans="1:20" ht="15" customHeight="1" x14ac:dyDescent="0.2">
      <c r="A479" s="7">
        <v>8</v>
      </c>
      <c r="B479" s="7">
        <v>31390</v>
      </c>
      <c r="C479" s="8">
        <v>300</v>
      </c>
      <c r="D479" s="7">
        <v>5000</v>
      </c>
      <c r="E479" s="7">
        <f t="shared" si="196"/>
        <v>36390</v>
      </c>
      <c r="F479" s="7">
        <f t="shared" si="204"/>
        <v>52500</v>
      </c>
      <c r="G479" s="7">
        <f t="shared" si="197"/>
        <v>16110</v>
      </c>
      <c r="H479" s="7">
        <f t="shared" si="198"/>
        <v>11110</v>
      </c>
      <c r="I479" s="25">
        <f t="shared" si="199"/>
        <v>3333</v>
      </c>
      <c r="J479" s="25" t="e">
        <f>#REF!-E479</f>
        <v>#REF!</v>
      </c>
      <c r="K479" s="25" t="e">
        <f>#REF!+540</f>
        <v>#REF!</v>
      </c>
      <c r="L479" s="25">
        <f t="shared" si="194"/>
        <v>3888.4999999999995</v>
      </c>
      <c r="M479" s="25" t="e">
        <f>#REF!+L479</f>
        <v>#REF!</v>
      </c>
      <c r="N479" s="25" t="e">
        <f t="shared" si="200"/>
        <v>#REF!</v>
      </c>
      <c r="O479" s="25" t="e">
        <f t="shared" si="201"/>
        <v>#REF!</v>
      </c>
      <c r="P479" s="25">
        <f t="shared" si="195"/>
        <v>3888.4999999999995</v>
      </c>
      <c r="Q479" s="25" t="e">
        <f t="shared" si="202"/>
        <v>#REF!</v>
      </c>
      <c r="R479" s="25" t="e">
        <f t="shared" si="203"/>
        <v>#REF!</v>
      </c>
      <c r="S479" s="25" t="e">
        <f>((#REF!-B479)/B479)*100</f>
        <v>#REF!</v>
      </c>
      <c r="T479" s="16">
        <v>44723</v>
      </c>
    </row>
    <row r="480" spans="1:20" ht="15" customHeight="1" x14ac:dyDescent="0.2">
      <c r="A480" s="7">
        <v>9</v>
      </c>
      <c r="B480" s="7">
        <v>31690</v>
      </c>
      <c r="C480" s="8">
        <v>300</v>
      </c>
      <c r="D480" s="7">
        <v>5000</v>
      </c>
      <c r="E480" s="7">
        <f t="shared" si="196"/>
        <v>36690</v>
      </c>
      <c r="F480" s="7">
        <f t="shared" si="204"/>
        <v>53040</v>
      </c>
      <c r="G480" s="7">
        <f t="shared" si="197"/>
        <v>16350</v>
      </c>
      <c r="H480" s="7">
        <f t="shared" si="198"/>
        <v>11350</v>
      </c>
      <c r="I480" s="25">
        <f t="shared" si="199"/>
        <v>3405</v>
      </c>
      <c r="J480" s="25" t="e">
        <f>#REF!-E480</f>
        <v>#REF!</v>
      </c>
      <c r="K480" s="25" t="e">
        <f>#REF!+540</f>
        <v>#REF!</v>
      </c>
      <c r="L480" s="25">
        <f t="shared" si="194"/>
        <v>3972.4999999999995</v>
      </c>
      <c r="M480" s="25" t="e">
        <f>#REF!+L480</f>
        <v>#REF!</v>
      </c>
      <c r="N480" s="25" t="e">
        <f t="shared" si="200"/>
        <v>#REF!</v>
      </c>
      <c r="O480" s="25" t="e">
        <f t="shared" si="201"/>
        <v>#REF!</v>
      </c>
      <c r="P480" s="25">
        <f t="shared" si="195"/>
        <v>3972.4999999999995</v>
      </c>
      <c r="Q480" s="25" t="e">
        <f t="shared" si="202"/>
        <v>#REF!</v>
      </c>
      <c r="R480" s="25" t="e">
        <f t="shared" si="203"/>
        <v>#REF!</v>
      </c>
      <c r="S480" s="25" t="e">
        <f>((#REF!-B480)/B480)*100</f>
        <v>#REF!</v>
      </c>
      <c r="T480" s="16">
        <v>45095</v>
      </c>
    </row>
    <row r="481" spans="1:20" ht="15" customHeight="1" x14ac:dyDescent="0.2">
      <c r="A481" s="7">
        <v>10</v>
      </c>
      <c r="B481" s="7">
        <v>31990</v>
      </c>
      <c r="C481" s="8">
        <v>300</v>
      </c>
      <c r="D481" s="7">
        <v>5000</v>
      </c>
      <c r="E481" s="7">
        <f t="shared" si="196"/>
        <v>36990</v>
      </c>
      <c r="F481" s="7">
        <f t="shared" si="204"/>
        <v>53580</v>
      </c>
      <c r="G481" s="7">
        <f t="shared" si="197"/>
        <v>16590</v>
      </c>
      <c r="H481" s="7">
        <f t="shared" si="198"/>
        <v>11590</v>
      </c>
      <c r="I481" s="25">
        <f t="shared" si="199"/>
        <v>3477</v>
      </c>
      <c r="J481" s="25" t="e">
        <f>#REF!-E481</f>
        <v>#REF!</v>
      </c>
      <c r="K481" s="25" t="e">
        <f>#REF!+540</f>
        <v>#REF!</v>
      </c>
      <c r="L481" s="25">
        <f t="shared" si="194"/>
        <v>4056.4999999999995</v>
      </c>
      <c r="M481" s="25" t="e">
        <f>#REF!+L481</f>
        <v>#REF!</v>
      </c>
      <c r="N481" s="25" t="e">
        <f t="shared" si="200"/>
        <v>#REF!</v>
      </c>
      <c r="O481" s="25" t="e">
        <f t="shared" si="201"/>
        <v>#REF!</v>
      </c>
      <c r="P481" s="25">
        <f t="shared" si="195"/>
        <v>4056.4999999999995</v>
      </c>
      <c r="Q481" s="25" t="e">
        <f t="shared" si="202"/>
        <v>#REF!</v>
      </c>
      <c r="R481" s="25" t="e">
        <f t="shared" si="203"/>
        <v>#REF!</v>
      </c>
      <c r="S481" s="25" t="e">
        <f>((#REF!-B481)/B481)*100</f>
        <v>#REF!</v>
      </c>
      <c r="T481" s="16">
        <v>45467</v>
      </c>
    </row>
    <row r="482" spans="1:20" ht="15" customHeight="1" x14ac:dyDescent="0.2">
      <c r="A482" s="7">
        <v>11</v>
      </c>
      <c r="B482" s="7">
        <v>32290</v>
      </c>
      <c r="C482" s="8">
        <v>300</v>
      </c>
      <c r="D482" s="7">
        <v>5000</v>
      </c>
      <c r="E482" s="7">
        <f t="shared" si="196"/>
        <v>37290</v>
      </c>
      <c r="F482" s="7">
        <f t="shared" si="204"/>
        <v>54120</v>
      </c>
      <c r="G482" s="7">
        <f t="shared" si="197"/>
        <v>16830</v>
      </c>
      <c r="H482" s="7">
        <f t="shared" si="198"/>
        <v>11830</v>
      </c>
      <c r="I482" s="25">
        <f t="shared" si="199"/>
        <v>3549</v>
      </c>
      <c r="J482" s="25" t="e">
        <f>#REF!-E482</f>
        <v>#REF!</v>
      </c>
      <c r="K482" s="25" t="e">
        <f>#REF!+540</f>
        <v>#REF!</v>
      </c>
      <c r="L482" s="25">
        <f t="shared" si="194"/>
        <v>4140.5</v>
      </c>
      <c r="M482" s="25" t="e">
        <f>#REF!+L482</f>
        <v>#REF!</v>
      </c>
      <c r="N482" s="25" t="e">
        <f t="shared" si="200"/>
        <v>#REF!</v>
      </c>
      <c r="O482" s="25" t="e">
        <f t="shared" si="201"/>
        <v>#REF!</v>
      </c>
      <c r="P482" s="25">
        <f t="shared" si="195"/>
        <v>4140.5</v>
      </c>
      <c r="Q482" s="25" t="e">
        <f t="shared" si="202"/>
        <v>#REF!</v>
      </c>
      <c r="R482" s="25" t="e">
        <f t="shared" si="203"/>
        <v>#REF!</v>
      </c>
      <c r="S482" s="25" t="e">
        <f>((#REF!-B482)/B482)*100</f>
        <v>#REF!</v>
      </c>
      <c r="T482" s="16">
        <v>45839</v>
      </c>
    </row>
    <row r="483" spans="1:20" ht="15" customHeight="1" x14ac:dyDescent="0.2">
      <c r="A483" s="7">
        <v>12</v>
      </c>
      <c r="B483" s="7">
        <v>32590</v>
      </c>
      <c r="C483" s="8">
        <v>300</v>
      </c>
      <c r="D483" s="7">
        <v>5000</v>
      </c>
      <c r="E483" s="7">
        <f t="shared" si="196"/>
        <v>37590</v>
      </c>
      <c r="F483" s="7">
        <f t="shared" si="204"/>
        <v>54660</v>
      </c>
      <c r="G483" s="7">
        <f t="shared" si="197"/>
        <v>17070</v>
      </c>
      <c r="H483" s="7">
        <f t="shared" si="198"/>
        <v>12070</v>
      </c>
      <c r="I483" s="25">
        <f t="shared" si="199"/>
        <v>3621</v>
      </c>
      <c r="J483" s="25" t="e">
        <f>#REF!-E483</f>
        <v>#REF!</v>
      </c>
      <c r="K483" s="25" t="e">
        <f>#REF!+540</f>
        <v>#REF!</v>
      </c>
      <c r="L483" s="25">
        <f t="shared" si="194"/>
        <v>4224.5</v>
      </c>
      <c r="M483" s="25" t="e">
        <f>#REF!+L483</f>
        <v>#REF!</v>
      </c>
      <c r="N483" s="25" t="e">
        <f t="shared" si="200"/>
        <v>#REF!</v>
      </c>
      <c r="O483" s="25" t="e">
        <f t="shared" si="201"/>
        <v>#REF!</v>
      </c>
      <c r="P483" s="25">
        <f t="shared" si="195"/>
        <v>4224.5</v>
      </c>
      <c r="Q483" s="25" t="e">
        <f t="shared" si="202"/>
        <v>#REF!</v>
      </c>
      <c r="R483" s="25" t="e">
        <f t="shared" si="203"/>
        <v>#REF!</v>
      </c>
      <c r="S483" s="25" t="e">
        <f>((#REF!-B483)/B483)*100</f>
        <v>#REF!</v>
      </c>
      <c r="T483" s="16">
        <v>46211</v>
      </c>
    </row>
    <row r="484" spans="1:20" ht="15" customHeight="1" x14ac:dyDescent="0.2">
      <c r="A484" s="7">
        <v>13</v>
      </c>
      <c r="B484" s="7">
        <v>32890</v>
      </c>
      <c r="C484" s="8">
        <v>300</v>
      </c>
      <c r="D484" s="7">
        <v>5000</v>
      </c>
      <c r="E484" s="7">
        <f t="shared" si="196"/>
        <v>37890</v>
      </c>
      <c r="F484" s="7">
        <f t="shared" si="204"/>
        <v>55200</v>
      </c>
      <c r="G484" s="7">
        <f t="shared" si="197"/>
        <v>17310</v>
      </c>
      <c r="H484" s="7">
        <f t="shared" si="198"/>
        <v>12310</v>
      </c>
      <c r="I484" s="25">
        <f t="shared" si="199"/>
        <v>3693</v>
      </c>
      <c r="J484" s="25" t="e">
        <f>#REF!-E484</f>
        <v>#REF!</v>
      </c>
      <c r="K484" s="25" t="e">
        <f>#REF!+540</f>
        <v>#REF!</v>
      </c>
      <c r="L484" s="25">
        <f t="shared" si="194"/>
        <v>4308.5</v>
      </c>
      <c r="M484" s="25" t="e">
        <f>#REF!+L484</f>
        <v>#REF!</v>
      </c>
      <c r="N484" s="25" t="e">
        <f t="shared" si="200"/>
        <v>#REF!</v>
      </c>
      <c r="O484" s="25" t="e">
        <f t="shared" si="201"/>
        <v>#REF!</v>
      </c>
      <c r="P484" s="25">
        <f t="shared" si="195"/>
        <v>4308.5</v>
      </c>
      <c r="Q484" s="25" t="e">
        <f t="shared" si="202"/>
        <v>#REF!</v>
      </c>
      <c r="R484" s="25" t="e">
        <f t="shared" si="203"/>
        <v>#REF!</v>
      </c>
      <c r="S484" s="25" t="e">
        <f>((#REF!-B484)/B484)*100</f>
        <v>#REF!</v>
      </c>
      <c r="T484" s="16">
        <v>46583</v>
      </c>
    </row>
    <row r="485" spans="1:20" ht="15" customHeight="1" x14ac:dyDescent="0.2">
      <c r="A485" s="7">
        <v>14</v>
      </c>
      <c r="B485" s="7">
        <v>33190</v>
      </c>
      <c r="C485" s="8">
        <v>300</v>
      </c>
      <c r="D485" s="7">
        <v>5000</v>
      </c>
      <c r="E485" s="7">
        <f t="shared" si="196"/>
        <v>38190</v>
      </c>
      <c r="F485" s="7">
        <f t="shared" si="204"/>
        <v>55740</v>
      </c>
      <c r="G485" s="7">
        <f t="shared" si="197"/>
        <v>17550</v>
      </c>
      <c r="H485" s="7">
        <f t="shared" si="198"/>
        <v>12550</v>
      </c>
      <c r="I485" s="25">
        <f t="shared" si="199"/>
        <v>3765</v>
      </c>
      <c r="J485" s="25" t="e">
        <f>#REF!-E485</f>
        <v>#REF!</v>
      </c>
      <c r="K485" s="25" t="e">
        <f>#REF!+540</f>
        <v>#REF!</v>
      </c>
      <c r="L485" s="25">
        <f t="shared" si="194"/>
        <v>4392.5</v>
      </c>
      <c r="M485" s="25" t="e">
        <f>#REF!+L485</f>
        <v>#REF!</v>
      </c>
      <c r="N485" s="25" t="e">
        <f t="shared" si="200"/>
        <v>#REF!</v>
      </c>
      <c r="O485" s="25" t="e">
        <f t="shared" si="201"/>
        <v>#REF!</v>
      </c>
      <c r="P485" s="25">
        <f t="shared" si="195"/>
        <v>4392.5</v>
      </c>
      <c r="Q485" s="25" t="e">
        <f>O485+P485</f>
        <v>#REF!</v>
      </c>
      <c r="R485" s="25" t="e">
        <f t="shared" si="203"/>
        <v>#REF!</v>
      </c>
      <c r="S485" s="25" t="e">
        <f>((#REF!-B485)/B485)*100</f>
        <v>#REF!</v>
      </c>
      <c r="T485" s="16">
        <v>46955</v>
      </c>
    </row>
    <row r="486" spans="1:20" ht="15" customHeight="1" x14ac:dyDescent="0.2">
      <c r="A486" s="7">
        <v>15</v>
      </c>
      <c r="B486" s="7">
        <v>33490</v>
      </c>
      <c r="C486" s="8">
        <v>300</v>
      </c>
      <c r="D486" s="7">
        <v>5000</v>
      </c>
      <c r="E486" s="7">
        <f t="shared" si="196"/>
        <v>38490</v>
      </c>
      <c r="F486" s="7">
        <f t="shared" si="204"/>
        <v>56280</v>
      </c>
      <c r="G486" s="7">
        <f t="shared" si="197"/>
        <v>17790</v>
      </c>
      <c r="H486" s="7">
        <f t="shared" si="198"/>
        <v>12790</v>
      </c>
      <c r="I486" s="25">
        <f t="shared" si="199"/>
        <v>3837</v>
      </c>
      <c r="J486" s="25" t="e">
        <f>#REF!-E486</f>
        <v>#REF!</v>
      </c>
      <c r="K486" s="25" t="e">
        <f>#REF!+540</f>
        <v>#REF!</v>
      </c>
      <c r="L486" s="25">
        <f t="shared" si="194"/>
        <v>4476.5</v>
      </c>
      <c r="M486" s="25" t="e">
        <f>#REF!+L486</f>
        <v>#REF!</v>
      </c>
      <c r="N486" s="25" t="e">
        <f t="shared" si="200"/>
        <v>#REF!</v>
      </c>
      <c r="O486" s="25" t="e">
        <f t="shared" si="201"/>
        <v>#REF!</v>
      </c>
      <c r="P486" s="25">
        <f t="shared" si="195"/>
        <v>4476.5</v>
      </c>
      <c r="Q486" s="25" t="e">
        <f t="shared" si="202"/>
        <v>#REF!</v>
      </c>
      <c r="R486" s="25" t="e">
        <f t="shared" si="203"/>
        <v>#REF!</v>
      </c>
      <c r="S486" s="25" t="e">
        <f>((#REF!-B486)/B486)*100</f>
        <v>#REF!</v>
      </c>
      <c r="T486" s="16">
        <v>47327</v>
      </c>
    </row>
    <row r="487" spans="1:20" ht="15" customHeight="1" x14ac:dyDescent="0.2">
      <c r="A487" s="7">
        <v>16</v>
      </c>
      <c r="B487" s="7">
        <v>33790</v>
      </c>
      <c r="C487" s="8">
        <v>300</v>
      </c>
      <c r="D487" s="7">
        <v>5000</v>
      </c>
      <c r="E487" s="7">
        <f t="shared" si="196"/>
        <v>38790</v>
      </c>
      <c r="F487" s="7">
        <f t="shared" si="204"/>
        <v>56820</v>
      </c>
      <c r="G487" s="7">
        <f t="shared" si="197"/>
        <v>18030</v>
      </c>
      <c r="H487" s="7">
        <f t="shared" si="198"/>
        <v>13030</v>
      </c>
      <c r="I487" s="25">
        <f t="shared" si="199"/>
        <v>3909</v>
      </c>
      <c r="J487" s="25" t="e">
        <f>#REF!-E487</f>
        <v>#REF!</v>
      </c>
      <c r="K487" s="25" t="e">
        <f>#REF!+540</f>
        <v>#REF!</v>
      </c>
      <c r="L487" s="25">
        <f t="shared" si="194"/>
        <v>4560.5</v>
      </c>
      <c r="M487" s="25" t="e">
        <f>#REF!+L487</f>
        <v>#REF!</v>
      </c>
      <c r="N487" s="25" t="e">
        <f t="shared" si="200"/>
        <v>#REF!</v>
      </c>
      <c r="O487" s="25" t="e">
        <f t="shared" si="201"/>
        <v>#REF!</v>
      </c>
      <c r="P487" s="25">
        <f t="shared" si="195"/>
        <v>4560.5</v>
      </c>
      <c r="Q487" s="25" t="e">
        <f t="shared" si="202"/>
        <v>#REF!</v>
      </c>
      <c r="R487" s="25" t="e">
        <f t="shared" si="203"/>
        <v>#REF!</v>
      </c>
      <c r="S487" s="25" t="e">
        <f>((#REF!-B487)/B487)*100</f>
        <v>#REF!</v>
      </c>
      <c r="T487" s="16">
        <v>47699</v>
      </c>
    </row>
    <row r="488" spans="1:20" ht="15" customHeight="1" x14ac:dyDescent="0.2">
      <c r="A488" s="7">
        <v>17</v>
      </c>
      <c r="B488" s="7">
        <v>34090</v>
      </c>
      <c r="C488" s="8">
        <v>300</v>
      </c>
      <c r="D488" s="7">
        <v>5000</v>
      </c>
      <c r="E488" s="7">
        <f t="shared" si="196"/>
        <v>39090</v>
      </c>
      <c r="F488" s="7">
        <f t="shared" si="204"/>
        <v>57360</v>
      </c>
      <c r="G488" s="7">
        <f t="shared" si="197"/>
        <v>18270</v>
      </c>
      <c r="H488" s="7">
        <f t="shared" si="198"/>
        <v>13270</v>
      </c>
      <c r="I488" s="25">
        <f t="shared" si="199"/>
        <v>3981</v>
      </c>
      <c r="J488" s="25" t="e">
        <f>#REF!-E488</f>
        <v>#REF!</v>
      </c>
      <c r="K488" s="25" t="e">
        <f>#REF!+540</f>
        <v>#REF!</v>
      </c>
      <c r="L488" s="25">
        <f t="shared" si="194"/>
        <v>4644.5</v>
      </c>
      <c r="M488" s="25" t="e">
        <f>#REF!+L488</f>
        <v>#REF!</v>
      </c>
      <c r="N488" s="25" t="e">
        <f t="shared" si="200"/>
        <v>#REF!</v>
      </c>
      <c r="O488" s="25" t="e">
        <f t="shared" si="201"/>
        <v>#REF!</v>
      </c>
      <c r="P488" s="25">
        <f t="shared" si="195"/>
        <v>4644.5</v>
      </c>
      <c r="Q488" s="25" t="e">
        <f t="shared" si="202"/>
        <v>#REF!</v>
      </c>
      <c r="R488" s="25" t="e">
        <f t="shared" si="203"/>
        <v>#REF!</v>
      </c>
      <c r="S488" s="25" t="e">
        <f>((#REF!-B488)/B488)*100</f>
        <v>#REF!</v>
      </c>
      <c r="T488" s="16">
        <v>48071</v>
      </c>
    </row>
    <row r="489" spans="1:20" ht="15" customHeight="1" x14ac:dyDescent="0.2">
      <c r="A489" s="7">
        <v>18</v>
      </c>
      <c r="B489" s="7">
        <v>34390</v>
      </c>
      <c r="C489" s="8">
        <v>300</v>
      </c>
      <c r="D489" s="7">
        <v>5000</v>
      </c>
      <c r="E489" s="7">
        <f t="shared" si="196"/>
        <v>39390</v>
      </c>
      <c r="F489" s="7">
        <f t="shared" si="204"/>
        <v>57900</v>
      </c>
      <c r="G489" s="7">
        <f t="shared" si="197"/>
        <v>18510</v>
      </c>
      <c r="H489" s="7">
        <f t="shared" si="198"/>
        <v>13510</v>
      </c>
      <c r="I489" s="25">
        <f t="shared" si="199"/>
        <v>4053</v>
      </c>
      <c r="J489" s="25" t="e">
        <f>#REF!-E489</f>
        <v>#REF!</v>
      </c>
      <c r="K489" s="25" t="e">
        <f>#REF!+540</f>
        <v>#REF!</v>
      </c>
      <c r="L489" s="25">
        <f t="shared" si="194"/>
        <v>4728.5</v>
      </c>
      <c r="M489" s="25" t="e">
        <f>#REF!+L489</f>
        <v>#REF!</v>
      </c>
      <c r="N489" s="25" t="e">
        <f t="shared" si="200"/>
        <v>#REF!</v>
      </c>
      <c r="O489" s="25" t="e">
        <f t="shared" si="201"/>
        <v>#REF!</v>
      </c>
      <c r="P489" s="25">
        <f t="shared" si="195"/>
        <v>4728.5</v>
      </c>
      <c r="Q489" s="25" t="e">
        <f t="shared" si="202"/>
        <v>#REF!</v>
      </c>
      <c r="R489" s="25" t="e">
        <f t="shared" si="203"/>
        <v>#REF!</v>
      </c>
      <c r="S489" s="25" t="e">
        <f>((#REF!-B489)/B489)*100</f>
        <v>#REF!</v>
      </c>
      <c r="T489" s="16">
        <v>48443</v>
      </c>
    </row>
    <row r="490" spans="1:20" ht="15" customHeight="1" x14ac:dyDescent="0.2">
      <c r="A490" s="7">
        <v>19</v>
      </c>
      <c r="B490" s="7">
        <v>34690</v>
      </c>
      <c r="C490" s="8">
        <v>300</v>
      </c>
      <c r="D490" s="7">
        <v>5000</v>
      </c>
      <c r="E490" s="7">
        <f t="shared" si="196"/>
        <v>39690</v>
      </c>
      <c r="F490" s="7">
        <f t="shared" si="204"/>
        <v>58440</v>
      </c>
      <c r="G490" s="7">
        <f t="shared" si="197"/>
        <v>18750</v>
      </c>
      <c r="H490" s="7">
        <f t="shared" si="198"/>
        <v>13750</v>
      </c>
      <c r="I490" s="25">
        <f t="shared" si="199"/>
        <v>4125</v>
      </c>
      <c r="J490" s="25" t="e">
        <f>#REF!-E490</f>
        <v>#REF!</v>
      </c>
      <c r="K490" s="25" t="e">
        <f>#REF!+540</f>
        <v>#REF!</v>
      </c>
      <c r="L490" s="25">
        <f t="shared" si="194"/>
        <v>4812.5</v>
      </c>
      <c r="M490" s="25" t="e">
        <f>#REF!+L490</f>
        <v>#REF!</v>
      </c>
      <c r="N490" s="25" t="e">
        <f t="shared" si="200"/>
        <v>#REF!</v>
      </c>
      <c r="O490" s="25" t="e">
        <f t="shared" si="201"/>
        <v>#REF!</v>
      </c>
      <c r="P490" s="25">
        <f t="shared" si="195"/>
        <v>4812.5</v>
      </c>
      <c r="Q490" s="25" t="e">
        <f t="shared" si="202"/>
        <v>#REF!</v>
      </c>
      <c r="R490" s="25" t="e">
        <f t="shared" si="203"/>
        <v>#REF!</v>
      </c>
      <c r="S490" s="25" t="e">
        <f>((#REF!-B490)/B490)*100</f>
        <v>#REF!</v>
      </c>
      <c r="T490" s="16">
        <v>48815</v>
      </c>
    </row>
    <row r="491" spans="1:20" ht="15" customHeight="1" x14ac:dyDescent="0.2">
      <c r="A491" s="7">
        <v>20</v>
      </c>
      <c r="B491" s="7">
        <v>34990</v>
      </c>
      <c r="C491" s="8">
        <v>300</v>
      </c>
      <c r="D491" s="7">
        <v>5000</v>
      </c>
      <c r="E491" s="7">
        <f t="shared" si="196"/>
        <v>39990</v>
      </c>
      <c r="F491" s="7">
        <f t="shared" si="204"/>
        <v>58980</v>
      </c>
      <c r="G491" s="7">
        <f t="shared" si="197"/>
        <v>18990</v>
      </c>
      <c r="H491" s="7">
        <f t="shared" si="198"/>
        <v>13990</v>
      </c>
      <c r="I491" s="25">
        <f t="shared" si="199"/>
        <v>4197</v>
      </c>
      <c r="J491" s="25" t="e">
        <f>#REF!-E491</f>
        <v>#REF!</v>
      </c>
      <c r="K491" s="25" t="e">
        <f>#REF!+540</f>
        <v>#REF!</v>
      </c>
      <c r="L491" s="25">
        <f t="shared" si="194"/>
        <v>4896.5</v>
      </c>
      <c r="M491" s="25" t="e">
        <f>#REF!+L491</f>
        <v>#REF!</v>
      </c>
      <c r="N491" s="25" t="e">
        <f t="shared" si="200"/>
        <v>#REF!</v>
      </c>
      <c r="O491" s="25" t="e">
        <f t="shared" si="201"/>
        <v>#REF!</v>
      </c>
      <c r="P491" s="25">
        <f t="shared" si="195"/>
        <v>4896.5</v>
      </c>
      <c r="Q491" s="25" t="e">
        <f t="shared" si="202"/>
        <v>#REF!</v>
      </c>
      <c r="R491" s="25" t="e">
        <f t="shared" si="203"/>
        <v>#REF!</v>
      </c>
      <c r="S491" s="25" t="e">
        <f>((#REF!-B491)/B491)*100</f>
        <v>#REF!</v>
      </c>
      <c r="T491" s="16">
        <v>49187</v>
      </c>
    </row>
    <row r="492" spans="1:20" ht="15" customHeight="1" x14ac:dyDescent="0.2">
      <c r="A492" s="7">
        <v>21</v>
      </c>
      <c r="B492" s="7">
        <v>35290</v>
      </c>
      <c r="C492" s="8">
        <v>300</v>
      </c>
      <c r="D492" s="7">
        <v>5000</v>
      </c>
      <c r="E492" s="7">
        <f t="shared" si="196"/>
        <v>40290</v>
      </c>
      <c r="F492" s="7">
        <f t="shared" si="204"/>
        <v>59520</v>
      </c>
      <c r="G492" s="7">
        <f t="shared" si="197"/>
        <v>19230</v>
      </c>
      <c r="H492" s="7">
        <f t="shared" si="198"/>
        <v>14230</v>
      </c>
      <c r="I492" s="25">
        <f t="shared" si="199"/>
        <v>4269</v>
      </c>
      <c r="J492" s="25" t="e">
        <f>#REF!-E492</f>
        <v>#REF!</v>
      </c>
      <c r="K492" s="25" t="e">
        <f>#REF!+540</f>
        <v>#REF!</v>
      </c>
      <c r="L492" s="25">
        <f t="shared" si="194"/>
        <v>4980.5</v>
      </c>
      <c r="M492" s="25" t="e">
        <f>#REF!+L492</f>
        <v>#REF!</v>
      </c>
      <c r="N492" s="25" t="e">
        <f t="shared" si="200"/>
        <v>#REF!</v>
      </c>
      <c r="O492" s="25" t="e">
        <f t="shared" si="201"/>
        <v>#REF!</v>
      </c>
      <c r="P492" s="25">
        <f t="shared" si="195"/>
        <v>4980.5</v>
      </c>
      <c r="Q492" s="25" t="e">
        <f t="shared" si="202"/>
        <v>#REF!</v>
      </c>
      <c r="R492" s="25" t="e">
        <f t="shared" si="203"/>
        <v>#REF!</v>
      </c>
      <c r="S492" s="25" t="e">
        <f>((#REF!-B492)/B492)*100</f>
        <v>#REF!</v>
      </c>
      <c r="T492" s="16">
        <v>49559</v>
      </c>
    </row>
    <row r="493" spans="1:20" ht="15" customHeight="1" x14ac:dyDescent="0.2">
      <c r="A493" s="7">
        <v>22</v>
      </c>
      <c r="B493" s="7">
        <v>35590</v>
      </c>
      <c r="C493" s="8">
        <v>300</v>
      </c>
      <c r="D493" s="7">
        <v>5000</v>
      </c>
      <c r="E493" s="7">
        <f t="shared" si="196"/>
        <v>40590</v>
      </c>
      <c r="F493" s="7">
        <f t="shared" si="204"/>
        <v>60060</v>
      </c>
      <c r="G493" s="7">
        <f t="shared" si="197"/>
        <v>19470</v>
      </c>
      <c r="H493" s="7">
        <f t="shared" si="198"/>
        <v>14470</v>
      </c>
      <c r="I493" s="25">
        <f t="shared" si="199"/>
        <v>4341</v>
      </c>
      <c r="J493" s="25" t="e">
        <f>#REF!-E493</f>
        <v>#REF!</v>
      </c>
      <c r="K493" s="25" t="e">
        <f>#REF!+540</f>
        <v>#REF!</v>
      </c>
      <c r="L493" s="25">
        <f t="shared" si="194"/>
        <v>5064.5</v>
      </c>
      <c r="M493" s="25" t="e">
        <f>#REF!+L493</f>
        <v>#REF!</v>
      </c>
      <c r="N493" s="25" t="e">
        <f t="shared" si="200"/>
        <v>#REF!</v>
      </c>
      <c r="O493" s="25" t="e">
        <f t="shared" si="201"/>
        <v>#REF!</v>
      </c>
      <c r="P493" s="25">
        <f t="shared" si="195"/>
        <v>5064.5</v>
      </c>
      <c r="Q493" s="25" t="e">
        <f t="shared" si="202"/>
        <v>#REF!</v>
      </c>
      <c r="R493" s="25" t="e">
        <f t="shared" si="203"/>
        <v>#REF!</v>
      </c>
      <c r="S493" s="25" t="e">
        <f>((#REF!-B493)/B493)*100</f>
        <v>#REF!</v>
      </c>
      <c r="T493" s="16">
        <v>49931</v>
      </c>
    </row>
    <row r="494" spans="1:20" ht="15" customHeight="1" x14ac:dyDescent="0.2">
      <c r="A494" s="7">
        <v>23</v>
      </c>
      <c r="B494" s="7">
        <v>35890</v>
      </c>
      <c r="C494" s="8">
        <v>300</v>
      </c>
      <c r="D494" s="7">
        <v>5000</v>
      </c>
      <c r="E494" s="7">
        <f t="shared" si="196"/>
        <v>40890</v>
      </c>
      <c r="F494" s="7">
        <f t="shared" si="204"/>
        <v>60600</v>
      </c>
      <c r="G494" s="7">
        <f t="shared" si="197"/>
        <v>19710</v>
      </c>
      <c r="H494" s="7">
        <f t="shared" si="198"/>
        <v>14710</v>
      </c>
      <c r="I494" s="25">
        <f t="shared" si="199"/>
        <v>4413</v>
      </c>
      <c r="J494" s="25" t="e">
        <f>#REF!-E494</f>
        <v>#REF!</v>
      </c>
      <c r="K494" s="25" t="e">
        <f>#REF!+540</f>
        <v>#REF!</v>
      </c>
      <c r="L494" s="25">
        <f t="shared" si="194"/>
        <v>5148.5</v>
      </c>
      <c r="M494" s="25" t="e">
        <f>#REF!+L494</f>
        <v>#REF!</v>
      </c>
      <c r="N494" s="25" t="e">
        <f t="shared" si="200"/>
        <v>#REF!</v>
      </c>
      <c r="O494" s="25" t="e">
        <f t="shared" si="201"/>
        <v>#REF!</v>
      </c>
      <c r="P494" s="25">
        <f t="shared" si="195"/>
        <v>5148.5</v>
      </c>
      <c r="Q494" s="25" t="e">
        <f t="shared" si="202"/>
        <v>#REF!</v>
      </c>
      <c r="R494" s="25" t="e">
        <f t="shared" si="203"/>
        <v>#REF!</v>
      </c>
      <c r="S494" s="25" t="e">
        <f>((#REF!-B494)/B494)*100</f>
        <v>#REF!</v>
      </c>
      <c r="T494" s="16">
        <v>50303</v>
      </c>
    </row>
    <row r="495" spans="1:20" ht="15" customHeight="1" x14ac:dyDescent="0.2">
      <c r="A495" s="7">
        <v>24</v>
      </c>
      <c r="B495" s="7">
        <v>36190</v>
      </c>
      <c r="C495" s="8">
        <v>300</v>
      </c>
      <c r="D495" s="7">
        <v>5000</v>
      </c>
      <c r="E495" s="7">
        <f t="shared" si="196"/>
        <v>41190</v>
      </c>
      <c r="F495" s="7">
        <f t="shared" si="204"/>
        <v>61140</v>
      </c>
      <c r="G495" s="7">
        <f t="shared" si="197"/>
        <v>19950</v>
      </c>
      <c r="H495" s="7">
        <f t="shared" si="198"/>
        <v>14950</v>
      </c>
      <c r="I495" s="25">
        <f t="shared" si="199"/>
        <v>4485</v>
      </c>
      <c r="J495" s="25" t="e">
        <f>#REF!-E495</f>
        <v>#REF!</v>
      </c>
      <c r="K495" s="25" t="e">
        <f>#REF!+540</f>
        <v>#REF!</v>
      </c>
      <c r="L495" s="25">
        <f t="shared" si="194"/>
        <v>5232.5</v>
      </c>
      <c r="M495" s="25" t="e">
        <f>#REF!+L495</f>
        <v>#REF!</v>
      </c>
      <c r="N495" s="25" t="e">
        <f t="shared" si="200"/>
        <v>#REF!</v>
      </c>
      <c r="O495" s="25" t="e">
        <f t="shared" si="201"/>
        <v>#REF!</v>
      </c>
      <c r="P495" s="25">
        <f t="shared" si="195"/>
        <v>5232.5</v>
      </c>
      <c r="Q495" s="25" t="e">
        <f t="shared" si="202"/>
        <v>#REF!</v>
      </c>
      <c r="R495" s="25" t="e">
        <f t="shared" si="203"/>
        <v>#REF!</v>
      </c>
      <c r="S495" s="25" t="e">
        <f>((#REF!-B495)/B495)*100</f>
        <v>#REF!</v>
      </c>
      <c r="T495" s="16">
        <v>50675</v>
      </c>
    </row>
    <row r="496" spans="1:20" ht="15" customHeight="1" x14ac:dyDescent="0.2"/>
    <row r="497" spans="1:20" ht="15" customHeight="1" x14ac:dyDescent="0.2"/>
    <row r="498" spans="1:20" ht="15" customHeight="1" x14ac:dyDescent="0.2"/>
    <row r="499" spans="1:20" ht="15" customHeight="1" x14ac:dyDescent="0.2"/>
    <row r="500" spans="1:20" ht="15" customHeight="1" x14ac:dyDescent="0.2">
      <c r="A500" s="1" t="s">
        <v>41</v>
      </c>
      <c r="B500" s="2" t="s">
        <v>42</v>
      </c>
      <c r="D500" s="22" t="s">
        <v>84</v>
      </c>
      <c r="I500" s="21"/>
    </row>
    <row r="501" spans="1:20" ht="15" customHeight="1" x14ac:dyDescent="0.25">
      <c r="A501" s="4" t="s">
        <v>2</v>
      </c>
      <c r="B501" s="5" t="s">
        <v>3</v>
      </c>
      <c r="C501" s="6" t="s">
        <v>4</v>
      </c>
      <c r="D501" s="6" t="s">
        <v>54</v>
      </c>
      <c r="E501" s="23" t="s">
        <v>55</v>
      </c>
      <c r="F501" s="23" t="s">
        <v>56</v>
      </c>
      <c r="G501" s="23" t="s">
        <v>7</v>
      </c>
      <c r="H501" s="4" t="s">
        <v>57</v>
      </c>
      <c r="I501" s="23" t="s">
        <v>58</v>
      </c>
      <c r="J501" s="23" t="s">
        <v>59</v>
      </c>
      <c r="K501" s="26" t="s">
        <v>91</v>
      </c>
      <c r="L501" s="23" t="s">
        <v>61</v>
      </c>
      <c r="M501" s="23" t="s">
        <v>62</v>
      </c>
      <c r="N501" s="26" t="s">
        <v>92</v>
      </c>
      <c r="O501" s="26" t="s">
        <v>93</v>
      </c>
      <c r="P501" s="23" t="s">
        <v>63</v>
      </c>
      <c r="Q501" s="26" t="s">
        <v>94</v>
      </c>
      <c r="R501" s="23" t="s">
        <v>64</v>
      </c>
      <c r="S501" s="23" t="s">
        <v>65</v>
      </c>
      <c r="T501" s="24" t="s">
        <v>60</v>
      </c>
    </row>
    <row r="502" spans="1:20" ht="15" customHeight="1" x14ac:dyDescent="0.2">
      <c r="A502" s="7">
        <v>1</v>
      </c>
      <c r="B502" s="7">
        <v>26290</v>
      </c>
      <c r="C502" s="8">
        <v>270</v>
      </c>
      <c r="D502" s="7">
        <v>5000</v>
      </c>
      <c r="E502" s="7">
        <f>B502+D502</f>
        <v>31290</v>
      </c>
      <c r="F502" s="7">
        <v>43280</v>
      </c>
      <c r="G502" s="7">
        <f>F502-E502</f>
        <v>11990</v>
      </c>
      <c r="H502" s="7">
        <f>G502-5000</f>
        <v>6990</v>
      </c>
      <c r="I502" s="25">
        <f>H502*30%</f>
        <v>2097</v>
      </c>
      <c r="J502" s="25" t="e">
        <f>#REF!-E502</f>
        <v>#REF!</v>
      </c>
      <c r="K502" s="25" t="e">
        <f>#REF!+490</f>
        <v>#REF!</v>
      </c>
      <c r="L502" s="25">
        <f t="shared" ref="L502:L537" si="205">H502*35%</f>
        <v>2446.5</v>
      </c>
      <c r="M502" s="25" t="e">
        <f>#REF!+L502</f>
        <v>#REF!</v>
      </c>
      <c r="N502" s="25" t="e">
        <f>K502+L502</f>
        <v>#REF!</v>
      </c>
      <c r="O502" s="25" t="e">
        <f>N502+490</f>
        <v>#REF!</v>
      </c>
      <c r="P502" s="25">
        <f t="shared" ref="P502:P537" si="206">H502*35%</f>
        <v>2446.5</v>
      </c>
      <c r="Q502" s="25" t="e">
        <f>O502+P502</f>
        <v>#REF!</v>
      </c>
      <c r="R502" s="25" t="e">
        <f>M502+P502</f>
        <v>#REF!</v>
      </c>
      <c r="S502" s="25" t="e">
        <f>((#REF!-B502)/B502)*100</f>
        <v>#REF!</v>
      </c>
      <c r="T502" s="16">
        <v>38387</v>
      </c>
    </row>
    <row r="503" spans="1:20" ht="15" customHeight="1" x14ac:dyDescent="0.2">
      <c r="A503" s="7">
        <v>2</v>
      </c>
      <c r="B503" s="7">
        <v>26560</v>
      </c>
      <c r="C503" s="8">
        <v>270</v>
      </c>
      <c r="D503" s="7">
        <v>5000</v>
      </c>
      <c r="E503" s="7">
        <f t="shared" ref="E503:E537" si="207">B503+D503</f>
        <v>31560</v>
      </c>
      <c r="F503" s="7">
        <f>F502+490</f>
        <v>43770</v>
      </c>
      <c r="G503" s="7">
        <f t="shared" ref="G503:G537" si="208">F503-E503</f>
        <v>12210</v>
      </c>
      <c r="H503" s="7">
        <f t="shared" ref="H503:H537" si="209">G503-5000</f>
        <v>7210</v>
      </c>
      <c r="I503" s="25">
        <f t="shared" ref="I503:I537" si="210">H503*30%</f>
        <v>2163</v>
      </c>
      <c r="J503" s="25" t="e">
        <f>#REF!-E503</f>
        <v>#REF!</v>
      </c>
      <c r="K503" s="25" t="e">
        <f>#REF!+490</f>
        <v>#REF!</v>
      </c>
      <c r="L503" s="25">
        <f t="shared" si="205"/>
        <v>2523.5</v>
      </c>
      <c r="M503" s="25" t="e">
        <f>#REF!+L503</f>
        <v>#REF!</v>
      </c>
      <c r="N503" s="25" t="e">
        <f t="shared" ref="N503:N537" si="211">K503+L503</f>
        <v>#REF!</v>
      </c>
      <c r="O503" s="25" t="e">
        <f t="shared" ref="O503:O537" si="212">N503+490</f>
        <v>#REF!</v>
      </c>
      <c r="P503" s="25">
        <f t="shared" si="206"/>
        <v>2523.5</v>
      </c>
      <c r="Q503" s="25" t="e">
        <f t="shared" ref="Q503:Q537" si="213">O503+P503</f>
        <v>#REF!</v>
      </c>
      <c r="R503" s="25" t="e">
        <f t="shared" ref="R503:R537" si="214">M503+P503</f>
        <v>#REF!</v>
      </c>
      <c r="S503" s="25" t="e">
        <f>((#REF!-B503)/B503)*100</f>
        <v>#REF!</v>
      </c>
      <c r="T503" s="16">
        <v>38723</v>
      </c>
    </row>
    <row r="504" spans="1:20" ht="15" customHeight="1" x14ac:dyDescent="0.2">
      <c r="A504" s="7">
        <v>3</v>
      </c>
      <c r="B504" s="7">
        <v>26830</v>
      </c>
      <c r="C504" s="8">
        <v>270</v>
      </c>
      <c r="D504" s="7">
        <v>5000</v>
      </c>
      <c r="E504" s="7">
        <f t="shared" si="207"/>
        <v>31830</v>
      </c>
      <c r="F504" s="7">
        <f t="shared" ref="F504:F537" si="215">F503+490</f>
        <v>44260</v>
      </c>
      <c r="G504" s="7">
        <f t="shared" si="208"/>
        <v>12430</v>
      </c>
      <c r="H504" s="7">
        <f t="shared" si="209"/>
        <v>7430</v>
      </c>
      <c r="I504" s="25">
        <f t="shared" si="210"/>
        <v>2229</v>
      </c>
      <c r="J504" s="25" t="e">
        <f>#REF!-E504</f>
        <v>#REF!</v>
      </c>
      <c r="K504" s="25" t="e">
        <f>#REF!+490</f>
        <v>#REF!</v>
      </c>
      <c r="L504" s="25">
        <f t="shared" si="205"/>
        <v>2600.5</v>
      </c>
      <c r="M504" s="25" t="e">
        <f>#REF!+L504</f>
        <v>#REF!</v>
      </c>
      <c r="N504" s="25" t="e">
        <f t="shared" si="211"/>
        <v>#REF!</v>
      </c>
      <c r="O504" s="25" t="e">
        <f t="shared" si="212"/>
        <v>#REF!</v>
      </c>
      <c r="P504" s="25">
        <f t="shared" si="206"/>
        <v>2600.5</v>
      </c>
      <c r="Q504" s="25" t="e">
        <f t="shared" si="213"/>
        <v>#REF!</v>
      </c>
      <c r="R504" s="25" t="e">
        <f t="shared" si="214"/>
        <v>#REF!</v>
      </c>
      <c r="S504" s="25" t="e">
        <f>((#REF!-B504)/B504)*100</f>
        <v>#REF!</v>
      </c>
      <c r="T504" s="16">
        <v>39059</v>
      </c>
    </row>
    <row r="505" spans="1:20" ht="15" customHeight="1" x14ac:dyDescent="0.2">
      <c r="A505" s="7">
        <v>4</v>
      </c>
      <c r="B505" s="7">
        <v>27100</v>
      </c>
      <c r="C505" s="8">
        <v>270</v>
      </c>
      <c r="D505" s="7">
        <v>5000</v>
      </c>
      <c r="E505" s="7">
        <f t="shared" si="207"/>
        <v>32100</v>
      </c>
      <c r="F505" s="7">
        <f t="shared" si="215"/>
        <v>44750</v>
      </c>
      <c r="G505" s="7">
        <f t="shared" si="208"/>
        <v>12650</v>
      </c>
      <c r="H505" s="7">
        <f t="shared" si="209"/>
        <v>7650</v>
      </c>
      <c r="I505" s="25">
        <f t="shared" si="210"/>
        <v>2295</v>
      </c>
      <c r="J505" s="25" t="e">
        <f>#REF!-E505</f>
        <v>#REF!</v>
      </c>
      <c r="K505" s="25" t="e">
        <f>#REF!+490</f>
        <v>#REF!</v>
      </c>
      <c r="L505" s="25">
        <f t="shared" si="205"/>
        <v>2677.5</v>
      </c>
      <c r="M505" s="25" t="e">
        <f>#REF!+L505</f>
        <v>#REF!</v>
      </c>
      <c r="N505" s="25" t="e">
        <f t="shared" si="211"/>
        <v>#REF!</v>
      </c>
      <c r="O505" s="25" t="e">
        <f t="shared" si="212"/>
        <v>#REF!</v>
      </c>
      <c r="P505" s="25">
        <f t="shared" si="206"/>
        <v>2677.5</v>
      </c>
      <c r="Q505" s="25" t="e">
        <f t="shared" si="213"/>
        <v>#REF!</v>
      </c>
      <c r="R505" s="25" t="e">
        <f t="shared" si="214"/>
        <v>#REF!</v>
      </c>
      <c r="S505" s="25" t="e">
        <f>((#REF!-B505)/B505)*100</f>
        <v>#REF!</v>
      </c>
      <c r="T505" s="16">
        <v>39395</v>
      </c>
    </row>
    <row r="506" spans="1:20" ht="15" customHeight="1" x14ac:dyDescent="0.2">
      <c r="A506" s="7">
        <v>5</v>
      </c>
      <c r="B506" s="7">
        <v>27370</v>
      </c>
      <c r="C506" s="8">
        <v>270</v>
      </c>
      <c r="D506" s="7">
        <v>5000</v>
      </c>
      <c r="E506" s="7">
        <f t="shared" si="207"/>
        <v>32370</v>
      </c>
      <c r="F506" s="7">
        <f t="shared" si="215"/>
        <v>45240</v>
      </c>
      <c r="G506" s="7">
        <f t="shared" si="208"/>
        <v>12870</v>
      </c>
      <c r="H506" s="7">
        <f t="shared" si="209"/>
        <v>7870</v>
      </c>
      <c r="I506" s="25">
        <f t="shared" si="210"/>
        <v>2361</v>
      </c>
      <c r="J506" s="25" t="e">
        <f>#REF!-E506</f>
        <v>#REF!</v>
      </c>
      <c r="K506" s="25" t="e">
        <f>#REF!+490</f>
        <v>#REF!</v>
      </c>
      <c r="L506" s="25">
        <f t="shared" si="205"/>
        <v>2754.5</v>
      </c>
      <c r="M506" s="25" t="e">
        <f>#REF!+L506</f>
        <v>#REF!</v>
      </c>
      <c r="N506" s="25" t="e">
        <f t="shared" si="211"/>
        <v>#REF!</v>
      </c>
      <c r="O506" s="25" t="e">
        <f t="shared" si="212"/>
        <v>#REF!</v>
      </c>
      <c r="P506" s="25">
        <f t="shared" si="206"/>
        <v>2754.5</v>
      </c>
      <c r="Q506" s="25" t="e">
        <f t="shared" si="213"/>
        <v>#REF!</v>
      </c>
      <c r="R506" s="25" t="e">
        <f t="shared" si="214"/>
        <v>#REF!</v>
      </c>
      <c r="S506" s="25" t="e">
        <f>((#REF!-B506)/B506)*100</f>
        <v>#REF!</v>
      </c>
      <c r="T506" s="16">
        <v>39731</v>
      </c>
    </row>
    <row r="507" spans="1:20" ht="15" customHeight="1" x14ac:dyDescent="0.2">
      <c r="A507" s="7">
        <v>6</v>
      </c>
      <c r="B507" s="7">
        <v>27640</v>
      </c>
      <c r="C507" s="8">
        <v>270</v>
      </c>
      <c r="D507" s="7">
        <v>5000</v>
      </c>
      <c r="E507" s="7">
        <f t="shared" si="207"/>
        <v>32640</v>
      </c>
      <c r="F507" s="7">
        <f t="shared" si="215"/>
        <v>45730</v>
      </c>
      <c r="G507" s="7">
        <f t="shared" si="208"/>
        <v>13090</v>
      </c>
      <c r="H507" s="7">
        <f t="shared" si="209"/>
        <v>8090</v>
      </c>
      <c r="I507" s="25">
        <f t="shared" si="210"/>
        <v>2427</v>
      </c>
      <c r="J507" s="25" t="e">
        <f>#REF!-E507</f>
        <v>#REF!</v>
      </c>
      <c r="K507" s="25" t="e">
        <f>#REF!+490</f>
        <v>#REF!</v>
      </c>
      <c r="L507" s="25">
        <f t="shared" si="205"/>
        <v>2831.5</v>
      </c>
      <c r="M507" s="25" t="e">
        <f>#REF!+L507</f>
        <v>#REF!</v>
      </c>
      <c r="N507" s="25" t="e">
        <f t="shared" si="211"/>
        <v>#REF!</v>
      </c>
      <c r="O507" s="25" t="e">
        <f t="shared" si="212"/>
        <v>#REF!</v>
      </c>
      <c r="P507" s="25">
        <f t="shared" si="206"/>
        <v>2831.5</v>
      </c>
      <c r="Q507" s="25" t="e">
        <f t="shared" si="213"/>
        <v>#REF!</v>
      </c>
      <c r="R507" s="25" t="e">
        <f t="shared" si="214"/>
        <v>#REF!</v>
      </c>
      <c r="S507" s="25" t="e">
        <f>((#REF!-B507)/B507)*100</f>
        <v>#REF!</v>
      </c>
      <c r="T507" s="16">
        <v>40067</v>
      </c>
    </row>
    <row r="508" spans="1:20" ht="15" customHeight="1" x14ac:dyDescent="0.2">
      <c r="A508" s="7">
        <v>7</v>
      </c>
      <c r="B508" s="7">
        <v>27910</v>
      </c>
      <c r="C508" s="8">
        <v>270</v>
      </c>
      <c r="D508" s="7">
        <v>5000</v>
      </c>
      <c r="E508" s="7">
        <f t="shared" si="207"/>
        <v>32910</v>
      </c>
      <c r="F508" s="7">
        <f t="shared" si="215"/>
        <v>46220</v>
      </c>
      <c r="G508" s="7">
        <f t="shared" si="208"/>
        <v>13310</v>
      </c>
      <c r="H508" s="7">
        <f t="shared" si="209"/>
        <v>8310</v>
      </c>
      <c r="I508" s="25">
        <f t="shared" si="210"/>
        <v>2493</v>
      </c>
      <c r="J508" s="25" t="e">
        <f>#REF!-E508</f>
        <v>#REF!</v>
      </c>
      <c r="K508" s="25" t="e">
        <f>#REF!+490</f>
        <v>#REF!</v>
      </c>
      <c r="L508" s="25">
        <f t="shared" si="205"/>
        <v>2908.5</v>
      </c>
      <c r="M508" s="25" t="e">
        <f>#REF!+L508</f>
        <v>#REF!</v>
      </c>
      <c r="N508" s="25" t="e">
        <f t="shared" si="211"/>
        <v>#REF!</v>
      </c>
      <c r="O508" s="25" t="e">
        <f t="shared" si="212"/>
        <v>#REF!</v>
      </c>
      <c r="P508" s="25">
        <f t="shared" si="206"/>
        <v>2908.5</v>
      </c>
      <c r="Q508" s="25" t="e">
        <f t="shared" si="213"/>
        <v>#REF!</v>
      </c>
      <c r="R508" s="25" t="e">
        <f t="shared" si="214"/>
        <v>#REF!</v>
      </c>
      <c r="S508" s="25" t="e">
        <f>((#REF!-B508)/B508)*100</f>
        <v>#REF!</v>
      </c>
      <c r="T508" s="16">
        <v>40403</v>
      </c>
    </row>
    <row r="509" spans="1:20" ht="15" customHeight="1" x14ac:dyDescent="0.2">
      <c r="A509" s="7">
        <v>8</v>
      </c>
      <c r="B509" s="7">
        <v>28180</v>
      </c>
      <c r="C509" s="8">
        <v>270</v>
      </c>
      <c r="D509" s="7">
        <v>5000</v>
      </c>
      <c r="E509" s="7">
        <f t="shared" si="207"/>
        <v>33180</v>
      </c>
      <c r="F509" s="7">
        <f t="shared" si="215"/>
        <v>46710</v>
      </c>
      <c r="G509" s="7">
        <f t="shared" si="208"/>
        <v>13530</v>
      </c>
      <c r="H509" s="7">
        <f t="shared" si="209"/>
        <v>8530</v>
      </c>
      <c r="I509" s="25">
        <f t="shared" si="210"/>
        <v>2559</v>
      </c>
      <c r="J509" s="25" t="e">
        <f>#REF!-E509</f>
        <v>#REF!</v>
      </c>
      <c r="K509" s="25" t="e">
        <f>#REF!+490</f>
        <v>#REF!</v>
      </c>
      <c r="L509" s="25">
        <f t="shared" si="205"/>
        <v>2985.5</v>
      </c>
      <c r="M509" s="25" t="e">
        <f>#REF!+L509</f>
        <v>#REF!</v>
      </c>
      <c r="N509" s="25" t="e">
        <f t="shared" si="211"/>
        <v>#REF!</v>
      </c>
      <c r="O509" s="25" t="e">
        <f t="shared" si="212"/>
        <v>#REF!</v>
      </c>
      <c r="P509" s="25">
        <f t="shared" si="206"/>
        <v>2985.5</v>
      </c>
      <c r="Q509" s="25" t="e">
        <f t="shared" si="213"/>
        <v>#REF!</v>
      </c>
      <c r="R509" s="25" t="e">
        <f t="shared" si="214"/>
        <v>#REF!</v>
      </c>
      <c r="S509" s="25" t="e">
        <f>((#REF!-B509)/B509)*100</f>
        <v>#REF!</v>
      </c>
      <c r="T509" s="16">
        <v>40739</v>
      </c>
    </row>
    <row r="510" spans="1:20" ht="15" customHeight="1" x14ac:dyDescent="0.2">
      <c r="A510" s="7">
        <v>9</v>
      </c>
      <c r="B510" s="7">
        <v>28450</v>
      </c>
      <c r="C510" s="8">
        <v>270</v>
      </c>
      <c r="D510" s="7">
        <v>5000</v>
      </c>
      <c r="E510" s="7">
        <f t="shared" si="207"/>
        <v>33450</v>
      </c>
      <c r="F510" s="7">
        <f t="shared" si="215"/>
        <v>47200</v>
      </c>
      <c r="G510" s="7">
        <f t="shared" si="208"/>
        <v>13750</v>
      </c>
      <c r="H510" s="7">
        <f t="shared" si="209"/>
        <v>8750</v>
      </c>
      <c r="I510" s="25">
        <f t="shared" si="210"/>
        <v>2625</v>
      </c>
      <c r="J510" s="25" t="e">
        <f>#REF!-E510</f>
        <v>#REF!</v>
      </c>
      <c r="K510" s="25" t="e">
        <f>#REF!+490</f>
        <v>#REF!</v>
      </c>
      <c r="L510" s="25">
        <f t="shared" si="205"/>
        <v>3062.5</v>
      </c>
      <c r="M510" s="25" t="e">
        <f>#REF!+L510</f>
        <v>#REF!</v>
      </c>
      <c r="N510" s="25" t="e">
        <f t="shared" si="211"/>
        <v>#REF!</v>
      </c>
      <c r="O510" s="25" t="e">
        <f t="shared" si="212"/>
        <v>#REF!</v>
      </c>
      <c r="P510" s="25">
        <f t="shared" si="206"/>
        <v>3062.5</v>
      </c>
      <c r="Q510" s="25" t="e">
        <f t="shared" si="213"/>
        <v>#REF!</v>
      </c>
      <c r="R510" s="25" t="e">
        <f t="shared" si="214"/>
        <v>#REF!</v>
      </c>
      <c r="S510" s="25" t="e">
        <f>((#REF!-B510)/B510)*100</f>
        <v>#REF!</v>
      </c>
      <c r="T510" s="16">
        <v>41075</v>
      </c>
    </row>
    <row r="511" spans="1:20" ht="15" customHeight="1" x14ac:dyDescent="0.2">
      <c r="A511" s="7">
        <v>10</v>
      </c>
      <c r="B511" s="7">
        <v>28720</v>
      </c>
      <c r="C511" s="8">
        <v>270</v>
      </c>
      <c r="D511" s="7">
        <v>5000</v>
      </c>
      <c r="E511" s="7">
        <f t="shared" si="207"/>
        <v>33720</v>
      </c>
      <c r="F511" s="7">
        <f t="shared" si="215"/>
        <v>47690</v>
      </c>
      <c r="G511" s="7">
        <f t="shared" si="208"/>
        <v>13970</v>
      </c>
      <c r="H511" s="7">
        <f t="shared" si="209"/>
        <v>8970</v>
      </c>
      <c r="I511" s="25">
        <f t="shared" si="210"/>
        <v>2691</v>
      </c>
      <c r="J511" s="25" t="e">
        <f>#REF!-E511</f>
        <v>#REF!</v>
      </c>
      <c r="K511" s="25" t="e">
        <f>#REF!+490</f>
        <v>#REF!</v>
      </c>
      <c r="L511" s="25">
        <f t="shared" si="205"/>
        <v>3139.5</v>
      </c>
      <c r="M511" s="25" t="e">
        <f>#REF!+L511</f>
        <v>#REF!</v>
      </c>
      <c r="N511" s="25" t="e">
        <f t="shared" si="211"/>
        <v>#REF!</v>
      </c>
      <c r="O511" s="25" t="e">
        <f t="shared" si="212"/>
        <v>#REF!</v>
      </c>
      <c r="P511" s="25">
        <f t="shared" si="206"/>
        <v>3139.5</v>
      </c>
      <c r="Q511" s="25" t="e">
        <f t="shared" si="213"/>
        <v>#REF!</v>
      </c>
      <c r="R511" s="25" t="e">
        <f t="shared" si="214"/>
        <v>#REF!</v>
      </c>
      <c r="S511" s="25" t="e">
        <f>((#REF!-B511)/B511)*100</f>
        <v>#REF!</v>
      </c>
      <c r="T511" s="16">
        <v>41411</v>
      </c>
    </row>
    <row r="512" spans="1:20" ht="15" customHeight="1" x14ac:dyDescent="0.2">
      <c r="A512" s="7">
        <v>11</v>
      </c>
      <c r="B512" s="7">
        <v>28990</v>
      </c>
      <c r="C512" s="8">
        <v>270</v>
      </c>
      <c r="D512" s="7">
        <v>5000</v>
      </c>
      <c r="E512" s="7">
        <f t="shared" si="207"/>
        <v>33990</v>
      </c>
      <c r="F512" s="7">
        <f t="shared" si="215"/>
        <v>48180</v>
      </c>
      <c r="G512" s="7">
        <f t="shared" si="208"/>
        <v>14190</v>
      </c>
      <c r="H512" s="7">
        <f t="shared" si="209"/>
        <v>9190</v>
      </c>
      <c r="I512" s="25">
        <f t="shared" si="210"/>
        <v>2757</v>
      </c>
      <c r="J512" s="25" t="e">
        <f>#REF!-E512</f>
        <v>#REF!</v>
      </c>
      <c r="K512" s="25" t="e">
        <f>#REF!+490</f>
        <v>#REF!</v>
      </c>
      <c r="L512" s="25">
        <f t="shared" si="205"/>
        <v>3216.5</v>
      </c>
      <c r="M512" s="25" t="e">
        <f>#REF!+L512</f>
        <v>#REF!</v>
      </c>
      <c r="N512" s="25" t="e">
        <f t="shared" si="211"/>
        <v>#REF!</v>
      </c>
      <c r="O512" s="25" t="e">
        <f t="shared" si="212"/>
        <v>#REF!</v>
      </c>
      <c r="P512" s="25">
        <f t="shared" si="206"/>
        <v>3216.5</v>
      </c>
      <c r="Q512" s="25" t="e">
        <f t="shared" si="213"/>
        <v>#REF!</v>
      </c>
      <c r="R512" s="25" t="e">
        <f t="shared" si="214"/>
        <v>#REF!</v>
      </c>
      <c r="S512" s="25" t="e">
        <f>((#REF!-B512)/B512)*100</f>
        <v>#REF!</v>
      </c>
      <c r="T512" s="16">
        <v>41747</v>
      </c>
    </row>
    <row r="513" spans="1:20" ht="15" customHeight="1" x14ac:dyDescent="0.2">
      <c r="A513" s="7">
        <v>12</v>
      </c>
      <c r="B513" s="7">
        <v>29260</v>
      </c>
      <c r="C513" s="8">
        <v>270</v>
      </c>
      <c r="D513" s="7">
        <v>5000</v>
      </c>
      <c r="E513" s="7">
        <f t="shared" si="207"/>
        <v>34260</v>
      </c>
      <c r="F513" s="7">
        <f t="shared" si="215"/>
        <v>48670</v>
      </c>
      <c r="G513" s="7">
        <f t="shared" si="208"/>
        <v>14410</v>
      </c>
      <c r="H513" s="7">
        <f t="shared" si="209"/>
        <v>9410</v>
      </c>
      <c r="I513" s="25">
        <f t="shared" si="210"/>
        <v>2823</v>
      </c>
      <c r="J513" s="25" t="e">
        <f>#REF!-E513</f>
        <v>#REF!</v>
      </c>
      <c r="K513" s="25" t="e">
        <f>#REF!+490</f>
        <v>#REF!</v>
      </c>
      <c r="L513" s="25">
        <f t="shared" si="205"/>
        <v>3293.5</v>
      </c>
      <c r="M513" s="25" t="e">
        <f>#REF!+L513</f>
        <v>#REF!</v>
      </c>
      <c r="N513" s="25" t="e">
        <f t="shared" si="211"/>
        <v>#REF!</v>
      </c>
      <c r="O513" s="25" t="e">
        <f t="shared" si="212"/>
        <v>#REF!</v>
      </c>
      <c r="P513" s="25">
        <f t="shared" si="206"/>
        <v>3293.5</v>
      </c>
      <c r="Q513" s="25" t="e">
        <f t="shared" si="213"/>
        <v>#REF!</v>
      </c>
      <c r="R513" s="25" t="e">
        <f t="shared" si="214"/>
        <v>#REF!</v>
      </c>
      <c r="S513" s="25" t="e">
        <f>((#REF!-B513)/B513)*100</f>
        <v>#REF!</v>
      </c>
      <c r="T513" s="16">
        <v>42083</v>
      </c>
    </row>
    <row r="514" spans="1:20" ht="15" customHeight="1" x14ac:dyDescent="0.2">
      <c r="A514" s="7">
        <v>13</v>
      </c>
      <c r="B514" s="7">
        <v>29530</v>
      </c>
      <c r="C514" s="8">
        <v>270</v>
      </c>
      <c r="D514" s="7">
        <v>5000</v>
      </c>
      <c r="E514" s="7">
        <f t="shared" si="207"/>
        <v>34530</v>
      </c>
      <c r="F514" s="7">
        <f t="shared" si="215"/>
        <v>49160</v>
      </c>
      <c r="G514" s="7">
        <f t="shared" si="208"/>
        <v>14630</v>
      </c>
      <c r="H514" s="7">
        <f t="shared" si="209"/>
        <v>9630</v>
      </c>
      <c r="I514" s="25">
        <f t="shared" si="210"/>
        <v>2889</v>
      </c>
      <c r="J514" s="25" t="e">
        <f>#REF!-E514</f>
        <v>#REF!</v>
      </c>
      <c r="K514" s="25" t="e">
        <f>#REF!+490</f>
        <v>#REF!</v>
      </c>
      <c r="L514" s="25">
        <f t="shared" si="205"/>
        <v>3370.5</v>
      </c>
      <c r="M514" s="25" t="e">
        <f>#REF!+L514</f>
        <v>#REF!</v>
      </c>
      <c r="N514" s="25" t="e">
        <f t="shared" si="211"/>
        <v>#REF!</v>
      </c>
      <c r="O514" s="25" t="e">
        <f t="shared" si="212"/>
        <v>#REF!</v>
      </c>
      <c r="P514" s="25">
        <f t="shared" si="206"/>
        <v>3370.5</v>
      </c>
      <c r="Q514" s="25" t="e">
        <f t="shared" si="213"/>
        <v>#REF!</v>
      </c>
      <c r="R514" s="25" t="e">
        <f t="shared" si="214"/>
        <v>#REF!</v>
      </c>
      <c r="S514" s="25" t="e">
        <f>((#REF!-B514)/B514)*100</f>
        <v>#REF!</v>
      </c>
      <c r="T514" s="16">
        <v>42419</v>
      </c>
    </row>
    <row r="515" spans="1:20" ht="15" customHeight="1" x14ac:dyDescent="0.2">
      <c r="A515" s="7">
        <v>14</v>
      </c>
      <c r="B515" s="7">
        <v>29800</v>
      </c>
      <c r="C515" s="8">
        <v>270</v>
      </c>
      <c r="D515" s="7">
        <v>5000</v>
      </c>
      <c r="E515" s="7">
        <f t="shared" si="207"/>
        <v>34800</v>
      </c>
      <c r="F515" s="7">
        <f t="shared" si="215"/>
        <v>49650</v>
      </c>
      <c r="G515" s="7">
        <f t="shared" si="208"/>
        <v>14850</v>
      </c>
      <c r="H515" s="7">
        <f t="shared" si="209"/>
        <v>9850</v>
      </c>
      <c r="I515" s="25">
        <f t="shared" si="210"/>
        <v>2955</v>
      </c>
      <c r="J515" s="25" t="e">
        <f>#REF!-E515</f>
        <v>#REF!</v>
      </c>
      <c r="K515" s="25" t="e">
        <f>#REF!+490</f>
        <v>#REF!</v>
      </c>
      <c r="L515" s="25">
        <f t="shared" si="205"/>
        <v>3447.5</v>
      </c>
      <c r="M515" s="25" t="e">
        <f>#REF!+L515</f>
        <v>#REF!</v>
      </c>
      <c r="N515" s="25" t="e">
        <f t="shared" si="211"/>
        <v>#REF!</v>
      </c>
      <c r="O515" s="25" t="e">
        <f t="shared" si="212"/>
        <v>#REF!</v>
      </c>
      <c r="P515" s="25">
        <f t="shared" si="206"/>
        <v>3447.5</v>
      </c>
      <c r="Q515" s="25" t="e">
        <f t="shared" si="213"/>
        <v>#REF!</v>
      </c>
      <c r="R515" s="25" t="e">
        <f t="shared" si="214"/>
        <v>#REF!</v>
      </c>
      <c r="S515" s="25" t="e">
        <f>((#REF!-B515)/B515)*100</f>
        <v>#REF!</v>
      </c>
      <c r="T515" s="16">
        <v>42755</v>
      </c>
    </row>
    <row r="516" spans="1:20" ht="15" customHeight="1" x14ac:dyDescent="0.2">
      <c r="A516" s="7">
        <v>15</v>
      </c>
      <c r="B516" s="7">
        <v>30070</v>
      </c>
      <c r="C516" s="8">
        <v>270</v>
      </c>
      <c r="D516" s="7">
        <v>5000</v>
      </c>
      <c r="E516" s="7">
        <f t="shared" si="207"/>
        <v>35070</v>
      </c>
      <c r="F516" s="7">
        <f t="shared" si="215"/>
        <v>50140</v>
      </c>
      <c r="G516" s="7">
        <f t="shared" si="208"/>
        <v>15070</v>
      </c>
      <c r="H516" s="7">
        <f t="shared" si="209"/>
        <v>10070</v>
      </c>
      <c r="I516" s="25">
        <f t="shared" si="210"/>
        <v>3021</v>
      </c>
      <c r="J516" s="25" t="e">
        <f>#REF!-E516</f>
        <v>#REF!</v>
      </c>
      <c r="K516" s="25" t="e">
        <f>#REF!+490</f>
        <v>#REF!</v>
      </c>
      <c r="L516" s="25">
        <f t="shared" si="205"/>
        <v>3524.5</v>
      </c>
      <c r="M516" s="25" t="e">
        <f>#REF!+L516</f>
        <v>#REF!</v>
      </c>
      <c r="N516" s="25" t="e">
        <f t="shared" si="211"/>
        <v>#REF!</v>
      </c>
      <c r="O516" s="25" t="e">
        <f t="shared" si="212"/>
        <v>#REF!</v>
      </c>
      <c r="P516" s="25">
        <f t="shared" si="206"/>
        <v>3524.5</v>
      </c>
      <c r="Q516" s="25" t="e">
        <f t="shared" si="213"/>
        <v>#REF!</v>
      </c>
      <c r="R516" s="25" t="e">
        <f t="shared" si="214"/>
        <v>#REF!</v>
      </c>
      <c r="S516" s="25" t="e">
        <f>((#REF!-B516)/B516)*100</f>
        <v>#REF!</v>
      </c>
      <c r="T516" s="16">
        <v>43091</v>
      </c>
    </row>
    <row r="517" spans="1:20" ht="15" customHeight="1" x14ac:dyDescent="0.2">
      <c r="A517" s="7">
        <v>16</v>
      </c>
      <c r="B517" s="7">
        <v>30340</v>
      </c>
      <c r="C517" s="8">
        <v>270</v>
      </c>
      <c r="D517" s="7">
        <v>5000</v>
      </c>
      <c r="E517" s="7">
        <f t="shared" si="207"/>
        <v>35340</v>
      </c>
      <c r="F517" s="7">
        <f t="shared" si="215"/>
        <v>50630</v>
      </c>
      <c r="G517" s="7">
        <f t="shared" si="208"/>
        <v>15290</v>
      </c>
      <c r="H517" s="7">
        <f t="shared" si="209"/>
        <v>10290</v>
      </c>
      <c r="I517" s="25">
        <f t="shared" si="210"/>
        <v>3087</v>
      </c>
      <c r="J517" s="25" t="e">
        <f>#REF!-E517</f>
        <v>#REF!</v>
      </c>
      <c r="K517" s="25" t="e">
        <f>#REF!+490</f>
        <v>#REF!</v>
      </c>
      <c r="L517" s="25">
        <f t="shared" si="205"/>
        <v>3601.4999999999995</v>
      </c>
      <c r="M517" s="25" t="e">
        <f>#REF!+L517</f>
        <v>#REF!</v>
      </c>
      <c r="N517" s="25" t="e">
        <f t="shared" si="211"/>
        <v>#REF!</v>
      </c>
      <c r="O517" s="25" t="e">
        <f t="shared" si="212"/>
        <v>#REF!</v>
      </c>
      <c r="P517" s="25">
        <f t="shared" si="206"/>
        <v>3601.4999999999995</v>
      </c>
      <c r="Q517" s="25" t="e">
        <f t="shared" si="213"/>
        <v>#REF!</v>
      </c>
      <c r="R517" s="25" t="e">
        <f t="shared" si="214"/>
        <v>#REF!</v>
      </c>
      <c r="S517" s="25" t="e">
        <f>((#REF!-B517)/B517)*100</f>
        <v>#REF!</v>
      </c>
      <c r="T517" s="16">
        <v>43427</v>
      </c>
    </row>
    <row r="518" spans="1:20" ht="15" customHeight="1" x14ac:dyDescent="0.2">
      <c r="A518" s="7">
        <v>17</v>
      </c>
      <c r="B518" s="7">
        <v>30610</v>
      </c>
      <c r="C518" s="8">
        <v>270</v>
      </c>
      <c r="D518" s="7">
        <v>5000</v>
      </c>
      <c r="E518" s="7">
        <f t="shared" si="207"/>
        <v>35610</v>
      </c>
      <c r="F518" s="7">
        <f t="shared" si="215"/>
        <v>51120</v>
      </c>
      <c r="G518" s="7">
        <f t="shared" si="208"/>
        <v>15510</v>
      </c>
      <c r="H518" s="7">
        <f t="shared" si="209"/>
        <v>10510</v>
      </c>
      <c r="I518" s="25">
        <f t="shared" si="210"/>
        <v>3153</v>
      </c>
      <c r="J518" s="25" t="e">
        <f>#REF!-E518</f>
        <v>#REF!</v>
      </c>
      <c r="K518" s="25" t="e">
        <f>#REF!+490</f>
        <v>#REF!</v>
      </c>
      <c r="L518" s="25">
        <f t="shared" si="205"/>
        <v>3678.4999999999995</v>
      </c>
      <c r="M518" s="25" t="e">
        <f>#REF!+L518</f>
        <v>#REF!</v>
      </c>
      <c r="N518" s="25" t="e">
        <f t="shared" si="211"/>
        <v>#REF!</v>
      </c>
      <c r="O518" s="25" t="e">
        <f t="shared" si="212"/>
        <v>#REF!</v>
      </c>
      <c r="P518" s="25">
        <f t="shared" si="206"/>
        <v>3678.4999999999995</v>
      </c>
      <c r="Q518" s="25" t="e">
        <f t="shared" si="213"/>
        <v>#REF!</v>
      </c>
      <c r="R518" s="25" t="e">
        <f t="shared" si="214"/>
        <v>#REF!</v>
      </c>
      <c r="S518" s="25" t="e">
        <f>((#REF!-B518)/B518)*100</f>
        <v>#REF!</v>
      </c>
      <c r="T518" s="16">
        <v>43763</v>
      </c>
    </row>
    <row r="519" spans="1:20" ht="15" customHeight="1" x14ac:dyDescent="0.2">
      <c r="A519" s="7">
        <v>18</v>
      </c>
      <c r="B519" s="7">
        <v>30880</v>
      </c>
      <c r="C519" s="8">
        <v>270</v>
      </c>
      <c r="D519" s="7">
        <v>5000</v>
      </c>
      <c r="E519" s="7">
        <f t="shared" si="207"/>
        <v>35880</v>
      </c>
      <c r="F519" s="7">
        <f t="shared" si="215"/>
        <v>51610</v>
      </c>
      <c r="G519" s="7">
        <f t="shared" si="208"/>
        <v>15730</v>
      </c>
      <c r="H519" s="7">
        <f t="shared" si="209"/>
        <v>10730</v>
      </c>
      <c r="I519" s="25">
        <f t="shared" si="210"/>
        <v>3219</v>
      </c>
      <c r="J519" s="25" t="e">
        <f>#REF!-E519</f>
        <v>#REF!</v>
      </c>
      <c r="K519" s="25" t="e">
        <f>#REF!+490</f>
        <v>#REF!</v>
      </c>
      <c r="L519" s="25">
        <f t="shared" si="205"/>
        <v>3755.4999999999995</v>
      </c>
      <c r="M519" s="25" t="e">
        <f>#REF!+L519</f>
        <v>#REF!</v>
      </c>
      <c r="N519" s="25" t="e">
        <f t="shared" si="211"/>
        <v>#REF!</v>
      </c>
      <c r="O519" s="25" t="e">
        <f t="shared" si="212"/>
        <v>#REF!</v>
      </c>
      <c r="P519" s="25">
        <f t="shared" si="206"/>
        <v>3755.4999999999995</v>
      </c>
      <c r="Q519" s="25" t="e">
        <f t="shared" si="213"/>
        <v>#REF!</v>
      </c>
      <c r="R519" s="25" t="e">
        <f t="shared" si="214"/>
        <v>#REF!</v>
      </c>
      <c r="S519" s="25" t="e">
        <f>((#REF!-B519)/B519)*100</f>
        <v>#REF!</v>
      </c>
      <c r="T519" s="16">
        <v>44099</v>
      </c>
    </row>
    <row r="520" spans="1:20" ht="15" customHeight="1" x14ac:dyDescent="0.2">
      <c r="A520" s="7">
        <v>19</v>
      </c>
      <c r="B520" s="7">
        <v>31150</v>
      </c>
      <c r="C520" s="8">
        <v>270</v>
      </c>
      <c r="D520" s="7">
        <v>5000</v>
      </c>
      <c r="E520" s="7">
        <f t="shared" si="207"/>
        <v>36150</v>
      </c>
      <c r="F520" s="7">
        <f t="shared" si="215"/>
        <v>52100</v>
      </c>
      <c r="G520" s="7">
        <f t="shared" si="208"/>
        <v>15950</v>
      </c>
      <c r="H520" s="7">
        <f t="shared" si="209"/>
        <v>10950</v>
      </c>
      <c r="I520" s="25">
        <f t="shared" si="210"/>
        <v>3285</v>
      </c>
      <c r="J520" s="25" t="e">
        <f>#REF!-E520</f>
        <v>#REF!</v>
      </c>
      <c r="K520" s="25" t="e">
        <f>#REF!+490</f>
        <v>#REF!</v>
      </c>
      <c r="L520" s="25">
        <f t="shared" si="205"/>
        <v>3832.4999999999995</v>
      </c>
      <c r="M520" s="25" t="e">
        <f>#REF!+L520</f>
        <v>#REF!</v>
      </c>
      <c r="N520" s="25" t="e">
        <f t="shared" si="211"/>
        <v>#REF!</v>
      </c>
      <c r="O520" s="25" t="e">
        <f t="shared" si="212"/>
        <v>#REF!</v>
      </c>
      <c r="P520" s="25">
        <f t="shared" si="206"/>
        <v>3832.4999999999995</v>
      </c>
      <c r="Q520" s="25" t="e">
        <f t="shared" si="213"/>
        <v>#REF!</v>
      </c>
      <c r="R520" s="25" t="e">
        <f t="shared" si="214"/>
        <v>#REF!</v>
      </c>
      <c r="S520" s="25" t="e">
        <f>((#REF!-B520)/B520)*100</f>
        <v>#REF!</v>
      </c>
      <c r="T520" s="16">
        <v>44435</v>
      </c>
    </row>
    <row r="521" spans="1:20" ht="15" customHeight="1" x14ac:dyDescent="0.2">
      <c r="A521" s="7">
        <v>20</v>
      </c>
      <c r="B521" s="7">
        <v>31420</v>
      </c>
      <c r="C521" s="8">
        <v>270</v>
      </c>
      <c r="D521" s="7">
        <v>5000</v>
      </c>
      <c r="E521" s="7">
        <f t="shared" si="207"/>
        <v>36420</v>
      </c>
      <c r="F521" s="7">
        <f t="shared" si="215"/>
        <v>52590</v>
      </c>
      <c r="G521" s="7">
        <f t="shared" si="208"/>
        <v>16170</v>
      </c>
      <c r="H521" s="7">
        <f t="shared" si="209"/>
        <v>11170</v>
      </c>
      <c r="I521" s="25">
        <f t="shared" si="210"/>
        <v>3351</v>
      </c>
      <c r="J521" s="25" t="e">
        <f>#REF!-E521</f>
        <v>#REF!</v>
      </c>
      <c r="K521" s="25" t="e">
        <f>#REF!+490</f>
        <v>#REF!</v>
      </c>
      <c r="L521" s="25">
        <f t="shared" si="205"/>
        <v>3909.4999999999995</v>
      </c>
      <c r="M521" s="25" t="e">
        <f>#REF!+L521</f>
        <v>#REF!</v>
      </c>
      <c r="N521" s="25" t="e">
        <f t="shared" si="211"/>
        <v>#REF!</v>
      </c>
      <c r="O521" s="25" t="e">
        <f t="shared" si="212"/>
        <v>#REF!</v>
      </c>
      <c r="P521" s="25">
        <f t="shared" si="206"/>
        <v>3909.4999999999995</v>
      </c>
      <c r="Q521" s="25" t="e">
        <f t="shared" si="213"/>
        <v>#REF!</v>
      </c>
      <c r="R521" s="25" t="e">
        <f t="shared" si="214"/>
        <v>#REF!</v>
      </c>
      <c r="S521" s="25" t="e">
        <f>((#REF!-B521)/B521)*100</f>
        <v>#REF!</v>
      </c>
      <c r="T521" s="16">
        <v>44771</v>
      </c>
    </row>
    <row r="522" spans="1:20" ht="15" customHeight="1" x14ac:dyDescent="0.2">
      <c r="A522" s="7">
        <v>21</v>
      </c>
      <c r="B522" s="7">
        <v>31690</v>
      </c>
      <c r="C522" s="8">
        <v>270</v>
      </c>
      <c r="D522" s="7">
        <v>5000</v>
      </c>
      <c r="E522" s="7">
        <f t="shared" si="207"/>
        <v>36690</v>
      </c>
      <c r="F522" s="7">
        <f t="shared" si="215"/>
        <v>53080</v>
      </c>
      <c r="G522" s="7">
        <f t="shared" si="208"/>
        <v>16390</v>
      </c>
      <c r="H522" s="7">
        <f t="shared" si="209"/>
        <v>11390</v>
      </c>
      <c r="I522" s="25">
        <f t="shared" si="210"/>
        <v>3417</v>
      </c>
      <c r="J522" s="25" t="e">
        <f>#REF!-E522</f>
        <v>#REF!</v>
      </c>
      <c r="K522" s="25" t="e">
        <f>#REF!+490</f>
        <v>#REF!</v>
      </c>
      <c r="L522" s="25">
        <f t="shared" si="205"/>
        <v>3986.4999999999995</v>
      </c>
      <c r="M522" s="25" t="e">
        <f>#REF!+L522</f>
        <v>#REF!</v>
      </c>
      <c r="N522" s="25" t="e">
        <f t="shared" si="211"/>
        <v>#REF!</v>
      </c>
      <c r="O522" s="25" t="e">
        <f t="shared" si="212"/>
        <v>#REF!</v>
      </c>
      <c r="P522" s="25">
        <f t="shared" si="206"/>
        <v>3986.4999999999995</v>
      </c>
      <c r="Q522" s="25" t="e">
        <f t="shared" si="213"/>
        <v>#REF!</v>
      </c>
      <c r="R522" s="25" t="e">
        <f t="shared" si="214"/>
        <v>#REF!</v>
      </c>
      <c r="S522" s="25" t="e">
        <f>((#REF!-B522)/B522)*100</f>
        <v>#REF!</v>
      </c>
      <c r="T522" s="16">
        <v>45107</v>
      </c>
    </row>
    <row r="523" spans="1:20" ht="15" customHeight="1" x14ac:dyDescent="0.2">
      <c r="A523" s="7">
        <v>22</v>
      </c>
      <c r="B523" s="7">
        <v>31960</v>
      </c>
      <c r="C523" s="8">
        <v>270</v>
      </c>
      <c r="D523" s="7">
        <v>5000</v>
      </c>
      <c r="E523" s="7">
        <f t="shared" si="207"/>
        <v>36960</v>
      </c>
      <c r="F523" s="7">
        <f t="shared" si="215"/>
        <v>53570</v>
      </c>
      <c r="G523" s="7">
        <f t="shared" si="208"/>
        <v>16610</v>
      </c>
      <c r="H523" s="7">
        <f t="shared" si="209"/>
        <v>11610</v>
      </c>
      <c r="I523" s="25">
        <f t="shared" si="210"/>
        <v>3483</v>
      </c>
      <c r="J523" s="25" t="e">
        <f>#REF!-E523</f>
        <v>#REF!</v>
      </c>
      <c r="K523" s="25" t="e">
        <f>#REF!+490</f>
        <v>#REF!</v>
      </c>
      <c r="L523" s="25">
        <f t="shared" si="205"/>
        <v>4063.4999999999995</v>
      </c>
      <c r="M523" s="25" t="e">
        <f>#REF!+L523</f>
        <v>#REF!</v>
      </c>
      <c r="N523" s="25" t="e">
        <f t="shared" si="211"/>
        <v>#REF!</v>
      </c>
      <c r="O523" s="25" t="e">
        <f t="shared" si="212"/>
        <v>#REF!</v>
      </c>
      <c r="P523" s="25">
        <f t="shared" si="206"/>
        <v>4063.4999999999995</v>
      </c>
      <c r="Q523" s="25" t="e">
        <f t="shared" si="213"/>
        <v>#REF!</v>
      </c>
      <c r="R523" s="25" t="e">
        <f t="shared" si="214"/>
        <v>#REF!</v>
      </c>
      <c r="S523" s="25" t="e">
        <f>((#REF!-B523)/B523)*100</f>
        <v>#REF!</v>
      </c>
      <c r="T523" s="16">
        <v>45443</v>
      </c>
    </row>
    <row r="524" spans="1:20" ht="15" customHeight="1" x14ac:dyDescent="0.2">
      <c r="A524" s="7">
        <v>23</v>
      </c>
      <c r="B524" s="7">
        <v>32230</v>
      </c>
      <c r="C524" s="8">
        <v>270</v>
      </c>
      <c r="D524" s="7">
        <v>5000</v>
      </c>
      <c r="E524" s="7">
        <f t="shared" si="207"/>
        <v>37230</v>
      </c>
      <c r="F524" s="7">
        <f t="shared" si="215"/>
        <v>54060</v>
      </c>
      <c r="G524" s="7">
        <f t="shared" si="208"/>
        <v>16830</v>
      </c>
      <c r="H524" s="7">
        <f t="shared" si="209"/>
        <v>11830</v>
      </c>
      <c r="I524" s="25">
        <f t="shared" si="210"/>
        <v>3549</v>
      </c>
      <c r="J524" s="25" t="e">
        <f>#REF!-E524</f>
        <v>#REF!</v>
      </c>
      <c r="K524" s="25" t="e">
        <f>#REF!+490</f>
        <v>#REF!</v>
      </c>
      <c r="L524" s="25">
        <f t="shared" si="205"/>
        <v>4140.5</v>
      </c>
      <c r="M524" s="25" t="e">
        <f>#REF!+L524</f>
        <v>#REF!</v>
      </c>
      <c r="N524" s="25" t="e">
        <f t="shared" si="211"/>
        <v>#REF!</v>
      </c>
      <c r="O524" s="25" t="e">
        <f t="shared" si="212"/>
        <v>#REF!</v>
      </c>
      <c r="P524" s="25">
        <f t="shared" si="206"/>
        <v>4140.5</v>
      </c>
      <c r="Q524" s="25" t="e">
        <f t="shared" si="213"/>
        <v>#REF!</v>
      </c>
      <c r="R524" s="25" t="e">
        <f t="shared" si="214"/>
        <v>#REF!</v>
      </c>
      <c r="S524" s="25" t="e">
        <f>((#REF!-B524)/B524)*100</f>
        <v>#REF!</v>
      </c>
      <c r="T524" s="16">
        <v>45779</v>
      </c>
    </row>
    <row r="525" spans="1:20" ht="15" customHeight="1" x14ac:dyDescent="0.2">
      <c r="A525" s="7">
        <v>24</v>
      </c>
      <c r="B525" s="7">
        <v>32500</v>
      </c>
      <c r="C525" s="8">
        <v>270</v>
      </c>
      <c r="D525" s="7">
        <v>5000</v>
      </c>
      <c r="E525" s="7">
        <f t="shared" si="207"/>
        <v>37500</v>
      </c>
      <c r="F525" s="7">
        <f t="shared" si="215"/>
        <v>54550</v>
      </c>
      <c r="G525" s="7">
        <f t="shared" si="208"/>
        <v>17050</v>
      </c>
      <c r="H525" s="7">
        <f t="shared" si="209"/>
        <v>12050</v>
      </c>
      <c r="I525" s="25">
        <f t="shared" si="210"/>
        <v>3615</v>
      </c>
      <c r="J525" s="25" t="e">
        <f>#REF!-E525</f>
        <v>#REF!</v>
      </c>
      <c r="K525" s="25" t="e">
        <f>#REF!+490</f>
        <v>#REF!</v>
      </c>
      <c r="L525" s="25">
        <f t="shared" si="205"/>
        <v>4217.5</v>
      </c>
      <c r="M525" s="25" t="e">
        <f>#REF!+L525</f>
        <v>#REF!</v>
      </c>
      <c r="N525" s="25" t="e">
        <f t="shared" si="211"/>
        <v>#REF!</v>
      </c>
      <c r="O525" s="25" t="e">
        <f t="shared" si="212"/>
        <v>#REF!</v>
      </c>
      <c r="P525" s="25">
        <f t="shared" si="206"/>
        <v>4217.5</v>
      </c>
      <c r="Q525" s="25" t="e">
        <f t="shared" si="213"/>
        <v>#REF!</v>
      </c>
      <c r="R525" s="25" t="e">
        <f t="shared" si="214"/>
        <v>#REF!</v>
      </c>
      <c r="S525" s="25" t="e">
        <f>((#REF!-B525)/B525)*100</f>
        <v>#REF!</v>
      </c>
      <c r="T525" s="16">
        <v>46115</v>
      </c>
    </row>
    <row r="526" spans="1:20" ht="15" customHeight="1" x14ac:dyDescent="0.2">
      <c r="A526" s="7">
        <v>25</v>
      </c>
      <c r="B526" s="7">
        <v>32770</v>
      </c>
      <c r="C526" s="8">
        <v>270</v>
      </c>
      <c r="D526" s="7">
        <v>5000</v>
      </c>
      <c r="E526" s="7">
        <f t="shared" si="207"/>
        <v>37770</v>
      </c>
      <c r="F526" s="7">
        <f t="shared" si="215"/>
        <v>55040</v>
      </c>
      <c r="G526" s="7">
        <f t="shared" si="208"/>
        <v>17270</v>
      </c>
      <c r="H526" s="7">
        <f t="shared" si="209"/>
        <v>12270</v>
      </c>
      <c r="I526" s="25">
        <f t="shared" si="210"/>
        <v>3681</v>
      </c>
      <c r="J526" s="25" t="e">
        <f>#REF!-E526</f>
        <v>#REF!</v>
      </c>
      <c r="K526" s="25" t="e">
        <f>#REF!+490</f>
        <v>#REF!</v>
      </c>
      <c r="L526" s="25">
        <f t="shared" si="205"/>
        <v>4294.5</v>
      </c>
      <c r="M526" s="25" t="e">
        <f>#REF!+L526</f>
        <v>#REF!</v>
      </c>
      <c r="N526" s="25" t="e">
        <f t="shared" si="211"/>
        <v>#REF!</v>
      </c>
      <c r="O526" s="25" t="e">
        <f t="shared" si="212"/>
        <v>#REF!</v>
      </c>
      <c r="P526" s="25">
        <f t="shared" si="206"/>
        <v>4294.5</v>
      </c>
      <c r="Q526" s="25" t="e">
        <f t="shared" si="213"/>
        <v>#REF!</v>
      </c>
      <c r="R526" s="25" t="e">
        <f t="shared" si="214"/>
        <v>#REF!</v>
      </c>
      <c r="S526" s="25" t="e">
        <f>((#REF!-B526)/B526)*100</f>
        <v>#REF!</v>
      </c>
      <c r="T526" s="16">
        <v>46451</v>
      </c>
    </row>
    <row r="527" spans="1:20" ht="15" customHeight="1" x14ac:dyDescent="0.2">
      <c r="A527" s="7">
        <v>26</v>
      </c>
      <c r="B527" s="7">
        <v>33040</v>
      </c>
      <c r="C527" s="8">
        <v>270</v>
      </c>
      <c r="D527" s="7">
        <v>5000</v>
      </c>
      <c r="E527" s="7">
        <f t="shared" si="207"/>
        <v>38040</v>
      </c>
      <c r="F527" s="7">
        <f t="shared" si="215"/>
        <v>55530</v>
      </c>
      <c r="G527" s="7">
        <f t="shared" si="208"/>
        <v>17490</v>
      </c>
      <c r="H527" s="7">
        <f t="shared" si="209"/>
        <v>12490</v>
      </c>
      <c r="I527" s="25">
        <f t="shared" si="210"/>
        <v>3747</v>
      </c>
      <c r="J527" s="25" t="e">
        <f>#REF!-E527</f>
        <v>#REF!</v>
      </c>
      <c r="K527" s="25" t="e">
        <f>#REF!+490</f>
        <v>#REF!</v>
      </c>
      <c r="L527" s="25">
        <f t="shared" si="205"/>
        <v>4371.5</v>
      </c>
      <c r="M527" s="25" t="e">
        <f>#REF!+L527</f>
        <v>#REF!</v>
      </c>
      <c r="N527" s="25" t="e">
        <f t="shared" si="211"/>
        <v>#REF!</v>
      </c>
      <c r="O527" s="25" t="e">
        <f t="shared" si="212"/>
        <v>#REF!</v>
      </c>
      <c r="P527" s="25">
        <f t="shared" si="206"/>
        <v>4371.5</v>
      </c>
      <c r="Q527" s="25" t="e">
        <f t="shared" si="213"/>
        <v>#REF!</v>
      </c>
      <c r="R527" s="25" t="e">
        <f t="shared" si="214"/>
        <v>#REF!</v>
      </c>
      <c r="S527" s="25" t="e">
        <f>((#REF!-B527)/B527)*100</f>
        <v>#REF!</v>
      </c>
      <c r="T527" s="16">
        <v>46787</v>
      </c>
    </row>
    <row r="528" spans="1:20" ht="15" customHeight="1" x14ac:dyDescent="0.2">
      <c r="A528" s="7">
        <v>27</v>
      </c>
      <c r="B528" s="7">
        <v>33310</v>
      </c>
      <c r="C528" s="8">
        <v>270</v>
      </c>
      <c r="D528" s="7">
        <v>5000</v>
      </c>
      <c r="E528" s="7">
        <f t="shared" si="207"/>
        <v>38310</v>
      </c>
      <c r="F528" s="7">
        <f t="shared" si="215"/>
        <v>56020</v>
      </c>
      <c r="G528" s="7">
        <f t="shared" si="208"/>
        <v>17710</v>
      </c>
      <c r="H528" s="7">
        <f t="shared" si="209"/>
        <v>12710</v>
      </c>
      <c r="I528" s="25">
        <f t="shared" si="210"/>
        <v>3813</v>
      </c>
      <c r="J528" s="25" t="e">
        <f>#REF!-E528</f>
        <v>#REF!</v>
      </c>
      <c r="K528" s="25" t="e">
        <f>#REF!+490</f>
        <v>#REF!</v>
      </c>
      <c r="L528" s="25">
        <f t="shared" si="205"/>
        <v>4448.5</v>
      </c>
      <c r="M528" s="25" t="e">
        <f>#REF!+L528</f>
        <v>#REF!</v>
      </c>
      <c r="N528" s="25" t="e">
        <f t="shared" si="211"/>
        <v>#REF!</v>
      </c>
      <c r="O528" s="25" t="e">
        <f t="shared" si="212"/>
        <v>#REF!</v>
      </c>
      <c r="P528" s="25">
        <f t="shared" si="206"/>
        <v>4448.5</v>
      </c>
      <c r="Q528" s="25" t="e">
        <f t="shared" si="213"/>
        <v>#REF!</v>
      </c>
      <c r="R528" s="25" t="e">
        <f t="shared" si="214"/>
        <v>#REF!</v>
      </c>
      <c r="S528" s="25" t="e">
        <f>((#REF!-B528)/B528)*100</f>
        <v>#REF!</v>
      </c>
      <c r="T528" s="16">
        <v>47123</v>
      </c>
    </row>
    <row r="529" spans="1:20" ht="15" customHeight="1" x14ac:dyDescent="0.2">
      <c r="A529" s="7">
        <v>28</v>
      </c>
      <c r="B529" s="7">
        <v>33580</v>
      </c>
      <c r="C529" s="8">
        <v>270</v>
      </c>
      <c r="D529" s="7">
        <v>5000</v>
      </c>
      <c r="E529" s="7">
        <f t="shared" si="207"/>
        <v>38580</v>
      </c>
      <c r="F529" s="7">
        <f t="shared" si="215"/>
        <v>56510</v>
      </c>
      <c r="G529" s="7">
        <f t="shared" si="208"/>
        <v>17930</v>
      </c>
      <c r="H529" s="7">
        <f t="shared" si="209"/>
        <v>12930</v>
      </c>
      <c r="I529" s="25">
        <f t="shared" si="210"/>
        <v>3879</v>
      </c>
      <c r="J529" s="25" t="e">
        <f>#REF!-E529</f>
        <v>#REF!</v>
      </c>
      <c r="K529" s="25" t="e">
        <f>#REF!+490</f>
        <v>#REF!</v>
      </c>
      <c r="L529" s="25">
        <f t="shared" si="205"/>
        <v>4525.5</v>
      </c>
      <c r="M529" s="25" t="e">
        <f>#REF!+L529</f>
        <v>#REF!</v>
      </c>
      <c r="N529" s="25" t="e">
        <f t="shared" si="211"/>
        <v>#REF!</v>
      </c>
      <c r="O529" s="25" t="e">
        <f t="shared" si="212"/>
        <v>#REF!</v>
      </c>
      <c r="P529" s="25">
        <f t="shared" si="206"/>
        <v>4525.5</v>
      </c>
      <c r="Q529" s="25" t="e">
        <f t="shared" si="213"/>
        <v>#REF!</v>
      </c>
      <c r="R529" s="25" t="e">
        <f t="shared" si="214"/>
        <v>#REF!</v>
      </c>
      <c r="S529" s="25" t="e">
        <f>((#REF!-B529)/B529)*100</f>
        <v>#REF!</v>
      </c>
      <c r="T529" s="16">
        <v>47459</v>
      </c>
    </row>
    <row r="530" spans="1:20" ht="15" customHeight="1" x14ac:dyDescent="0.2">
      <c r="A530" s="7">
        <v>29</v>
      </c>
      <c r="B530" s="7">
        <v>33850</v>
      </c>
      <c r="C530" s="8">
        <v>270</v>
      </c>
      <c r="D530" s="7">
        <v>5000</v>
      </c>
      <c r="E530" s="7">
        <f t="shared" si="207"/>
        <v>38850</v>
      </c>
      <c r="F530" s="7">
        <f t="shared" si="215"/>
        <v>57000</v>
      </c>
      <c r="G530" s="7">
        <f t="shared" si="208"/>
        <v>18150</v>
      </c>
      <c r="H530" s="7">
        <f t="shared" si="209"/>
        <v>13150</v>
      </c>
      <c r="I530" s="25">
        <f t="shared" si="210"/>
        <v>3945</v>
      </c>
      <c r="J530" s="25" t="e">
        <f>#REF!-E530</f>
        <v>#REF!</v>
      </c>
      <c r="K530" s="25" t="e">
        <f>#REF!+490</f>
        <v>#REF!</v>
      </c>
      <c r="L530" s="25">
        <f t="shared" si="205"/>
        <v>4602.5</v>
      </c>
      <c r="M530" s="25" t="e">
        <f>#REF!+L530</f>
        <v>#REF!</v>
      </c>
      <c r="N530" s="25" t="e">
        <f t="shared" si="211"/>
        <v>#REF!</v>
      </c>
      <c r="O530" s="25" t="e">
        <f t="shared" si="212"/>
        <v>#REF!</v>
      </c>
      <c r="P530" s="25">
        <f t="shared" si="206"/>
        <v>4602.5</v>
      </c>
      <c r="Q530" s="25" t="e">
        <f t="shared" si="213"/>
        <v>#REF!</v>
      </c>
      <c r="R530" s="25" t="e">
        <f t="shared" si="214"/>
        <v>#REF!</v>
      </c>
      <c r="S530" s="25" t="e">
        <f>((#REF!-B530)/B530)*100</f>
        <v>#REF!</v>
      </c>
      <c r="T530" s="16">
        <v>47795</v>
      </c>
    </row>
    <row r="531" spans="1:20" ht="15" customHeight="1" x14ac:dyDescent="0.2">
      <c r="A531" s="7">
        <v>30</v>
      </c>
      <c r="B531" s="7">
        <v>34120</v>
      </c>
      <c r="C531" s="8">
        <v>270</v>
      </c>
      <c r="D531" s="7">
        <v>5000</v>
      </c>
      <c r="E531" s="7">
        <f t="shared" si="207"/>
        <v>39120</v>
      </c>
      <c r="F531" s="7">
        <f t="shared" si="215"/>
        <v>57490</v>
      </c>
      <c r="G531" s="7">
        <f t="shared" si="208"/>
        <v>18370</v>
      </c>
      <c r="H531" s="7">
        <f t="shared" si="209"/>
        <v>13370</v>
      </c>
      <c r="I531" s="25">
        <f t="shared" si="210"/>
        <v>4011</v>
      </c>
      <c r="J531" s="25" t="e">
        <f>#REF!-E531</f>
        <v>#REF!</v>
      </c>
      <c r="K531" s="25" t="e">
        <f>#REF!+490</f>
        <v>#REF!</v>
      </c>
      <c r="L531" s="25">
        <f t="shared" si="205"/>
        <v>4679.5</v>
      </c>
      <c r="M531" s="25" t="e">
        <f>#REF!+L531</f>
        <v>#REF!</v>
      </c>
      <c r="N531" s="25" t="e">
        <f t="shared" si="211"/>
        <v>#REF!</v>
      </c>
      <c r="O531" s="25" t="e">
        <f t="shared" si="212"/>
        <v>#REF!</v>
      </c>
      <c r="P531" s="25">
        <f t="shared" si="206"/>
        <v>4679.5</v>
      </c>
      <c r="Q531" s="25" t="e">
        <f t="shared" si="213"/>
        <v>#REF!</v>
      </c>
      <c r="R531" s="25" t="e">
        <f t="shared" si="214"/>
        <v>#REF!</v>
      </c>
      <c r="S531" s="25" t="e">
        <f>((#REF!-B531)/B531)*100</f>
        <v>#REF!</v>
      </c>
      <c r="T531" s="16">
        <v>48131</v>
      </c>
    </row>
    <row r="532" spans="1:20" ht="15" customHeight="1" x14ac:dyDescent="0.2">
      <c r="A532" s="7">
        <v>31</v>
      </c>
      <c r="B532" s="7">
        <v>34390</v>
      </c>
      <c r="C532" s="8">
        <v>270</v>
      </c>
      <c r="D532" s="7">
        <v>5000</v>
      </c>
      <c r="E532" s="7">
        <f t="shared" si="207"/>
        <v>39390</v>
      </c>
      <c r="F532" s="7">
        <f t="shared" si="215"/>
        <v>57980</v>
      </c>
      <c r="G532" s="7">
        <f t="shared" si="208"/>
        <v>18590</v>
      </c>
      <c r="H532" s="7">
        <f t="shared" si="209"/>
        <v>13590</v>
      </c>
      <c r="I532" s="25">
        <f t="shared" si="210"/>
        <v>4077</v>
      </c>
      <c r="J532" s="25" t="e">
        <f>#REF!-E532</f>
        <v>#REF!</v>
      </c>
      <c r="K532" s="25" t="e">
        <f>#REF!+490</f>
        <v>#REF!</v>
      </c>
      <c r="L532" s="25">
        <f t="shared" si="205"/>
        <v>4756.5</v>
      </c>
      <c r="M532" s="25" t="e">
        <f>#REF!+L532</f>
        <v>#REF!</v>
      </c>
      <c r="N532" s="25" t="e">
        <f t="shared" si="211"/>
        <v>#REF!</v>
      </c>
      <c r="O532" s="25" t="e">
        <f t="shared" si="212"/>
        <v>#REF!</v>
      </c>
      <c r="P532" s="25">
        <f t="shared" si="206"/>
        <v>4756.5</v>
      </c>
      <c r="Q532" s="25" t="e">
        <f t="shared" si="213"/>
        <v>#REF!</v>
      </c>
      <c r="R532" s="25" t="e">
        <f t="shared" si="214"/>
        <v>#REF!</v>
      </c>
      <c r="S532" s="25" t="e">
        <f>((#REF!-B532)/B532)*100</f>
        <v>#REF!</v>
      </c>
      <c r="T532" s="16">
        <v>48467</v>
      </c>
    </row>
    <row r="533" spans="1:20" ht="15" customHeight="1" x14ac:dyDescent="0.2">
      <c r="A533" s="7">
        <v>32</v>
      </c>
      <c r="B533" s="7">
        <v>34660</v>
      </c>
      <c r="C533" s="8">
        <v>270</v>
      </c>
      <c r="D533" s="7">
        <v>5000</v>
      </c>
      <c r="E533" s="7">
        <f t="shared" si="207"/>
        <v>39660</v>
      </c>
      <c r="F533" s="7">
        <f t="shared" si="215"/>
        <v>58470</v>
      </c>
      <c r="G533" s="7">
        <f t="shared" si="208"/>
        <v>18810</v>
      </c>
      <c r="H533" s="7">
        <f t="shared" si="209"/>
        <v>13810</v>
      </c>
      <c r="I533" s="25">
        <f t="shared" si="210"/>
        <v>4143</v>
      </c>
      <c r="J533" s="25" t="e">
        <f>#REF!-E533</f>
        <v>#REF!</v>
      </c>
      <c r="K533" s="25" t="e">
        <f>#REF!+490</f>
        <v>#REF!</v>
      </c>
      <c r="L533" s="25">
        <f t="shared" si="205"/>
        <v>4833.5</v>
      </c>
      <c r="M533" s="25" t="e">
        <f>#REF!+L533</f>
        <v>#REF!</v>
      </c>
      <c r="N533" s="25" t="e">
        <f t="shared" si="211"/>
        <v>#REF!</v>
      </c>
      <c r="O533" s="25" t="e">
        <f t="shared" si="212"/>
        <v>#REF!</v>
      </c>
      <c r="P533" s="25">
        <f t="shared" si="206"/>
        <v>4833.5</v>
      </c>
      <c r="Q533" s="25" t="e">
        <f t="shared" si="213"/>
        <v>#REF!</v>
      </c>
      <c r="R533" s="25" t="e">
        <f t="shared" si="214"/>
        <v>#REF!</v>
      </c>
      <c r="S533" s="25" t="e">
        <f>((#REF!-B533)/B533)*100</f>
        <v>#REF!</v>
      </c>
      <c r="T533" s="16">
        <v>48803</v>
      </c>
    </row>
    <row r="534" spans="1:20" ht="15" customHeight="1" x14ac:dyDescent="0.2">
      <c r="A534" s="7">
        <v>33</v>
      </c>
      <c r="B534" s="7">
        <v>34930</v>
      </c>
      <c r="C534" s="8">
        <v>270</v>
      </c>
      <c r="D534" s="7">
        <v>5000</v>
      </c>
      <c r="E534" s="7">
        <f t="shared" si="207"/>
        <v>39930</v>
      </c>
      <c r="F534" s="7">
        <f t="shared" si="215"/>
        <v>58960</v>
      </c>
      <c r="G534" s="7">
        <f t="shared" si="208"/>
        <v>19030</v>
      </c>
      <c r="H534" s="7">
        <f t="shared" si="209"/>
        <v>14030</v>
      </c>
      <c r="I534" s="25">
        <f t="shared" si="210"/>
        <v>4209</v>
      </c>
      <c r="J534" s="25" t="e">
        <f>#REF!-E534</f>
        <v>#REF!</v>
      </c>
      <c r="K534" s="25" t="e">
        <f>#REF!+490</f>
        <v>#REF!</v>
      </c>
      <c r="L534" s="25">
        <f t="shared" si="205"/>
        <v>4910.5</v>
      </c>
      <c r="M534" s="25" t="e">
        <f>#REF!+L534</f>
        <v>#REF!</v>
      </c>
      <c r="N534" s="25" t="e">
        <f t="shared" si="211"/>
        <v>#REF!</v>
      </c>
      <c r="O534" s="25" t="e">
        <f t="shared" si="212"/>
        <v>#REF!</v>
      </c>
      <c r="P534" s="25">
        <f t="shared" si="206"/>
        <v>4910.5</v>
      </c>
      <c r="Q534" s="25" t="e">
        <f t="shared" si="213"/>
        <v>#REF!</v>
      </c>
      <c r="R534" s="25" t="e">
        <f t="shared" si="214"/>
        <v>#REF!</v>
      </c>
      <c r="S534" s="25" t="e">
        <f>((#REF!-B534)/B534)*100</f>
        <v>#REF!</v>
      </c>
      <c r="T534" s="16">
        <v>49139</v>
      </c>
    </row>
    <row r="535" spans="1:20" ht="15" customHeight="1" x14ac:dyDescent="0.2">
      <c r="A535" s="7">
        <v>34</v>
      </c>
      <c r="B535" s="7">
        <v>35200</v>
      </c>
      <c r="C535" s="8">
        <v>270</v>
      </c>
      <c r="D535" s="7">
        <v>5000</v>
      </c>
      <c r="E535" s="7">
        <f t="shared" si="207"/>
        <v>40200</v>
      </c>
      <c r="F535" s="7">
        <f t="shared" si="215"/>
        <v>59450</v>
      </c>
      <c r="G535" s="7">
        <f t="shared" si="208"/>
        <v>19250</v>
      </c>
      <c r="H535" s="7">
        <f t="shared" si="209"/>
        <v>14250</v>
      </c>
      <c r="I535" s="25">
        <f t="shared" si="210"/>
        <v>4275</v>
      </c>
      <c r="J535" s="25" t="e">
        <f>#REF!-E535</f>
        <v>#REF!</v>
      </c>
      <c r="K535" s="25" t="e">
        <f>#REF!+490</f>
        <v>#REF!</v>
      </c>
      <c r="L535" s="25">
        <f t="shared" si="205"/>
        <v>4987.5</v>
      </c>
      <c r="M535" s="25" t="e">
        <f>#REF!+L535</f>
        <v>#REF!</v>
      </c>
      <c r="N535" s="25" t="e">
        <f t="shared" si="211"/>
        <v>#REF!</v>
      </c>
      <c r="O535" s="25" t="e">
        <f t="shared" si="212"/>
        <v>#REF!</v>
      </c>
      <c r="P535" s="25">
        <f t="shared" si="206"/>
        <v>4987.5</v>
      </c>
      <c r="Q535" s="25" t="e">
        <f t="shared" si="213"/>
        <v>#REF!</v>
      </c>
      <c r="R535" s="25" t="e">
        <f t="shared" si="214"/>
        <v>#REF!</v>
      </c>
      <c r="S535" s="25" t="e">
        <f>((#REF!-B535)/B535)*100</f>
        <v>#REF!</v>
      </c>
      <c r="T535" s="16">
        <v>49475</v>
      </c>
    </row>
    <row r="536" spans="1:20" ht="15" customHeight="1" x14ac:dyDescent="0.2">
      <c r="A536" s="7">
        <v>35</v>
      </c>
      <c r="B536" s="7">
        <v>35470</v>
      </c>
      <c r="C536" s="8">
        <v>270</v>
      </c>
      <c r="D536" s="7">
        <v>5000</v>
      </c>
      <c r="E536" s="7">
        <f t="shared" si="207"/>
        <v>40470</v>
      </c>
      <c r="F536" s="7">
        <f t="shared" si="215"/>
        <v>59940</v>
      </c>
      <c r="G536" s="7">
        <f t="shared" si="208"/>
        <v>19470</v>
      </c>
      <c r="H536" s="7">
        <f t="shared" si="209"/>
        <v>14470</v>
      </c>
      <c r="I536" s="25">
        <f t="shared" si="210"/>
        <v>4341</v>
      </c>
      <c r="J536" s="25" t="e">
        <f>#REF!-E536</f>
        <v>#REF!</v>
      </c>
      <c r="K536" s="25" t="e">
        <f>#REF!+490</f>
        <v>#REF!</v>
      </c>
      <c r="L536" s="25">
        <f t="shared" si="205"/>
        <v>5064.5</v>
      </c>
      <c r="M536" s="25" t="e">
        <f>#REF!+L536</f>
        <v>#REF!</v>
      </c>
      <c r="N536" s="25" t="e">
        <f t="shared" si="211"/>
        <v>#REF!</v>
      </c>
      <c r="O536" s="25" t="e">
        <f t="shared" si="212"/>
        <v>#REF!</v>
      </c>
      <c r="P536" s="25">
        <f t="shared" si="206"/>
        <v>5064.5</v>
      </c>
      <c r="Q536" s="25" t="e">
        <f t="shared" si="213"/>
        <v>#REF!</v>
      </c>
      <c r="R536" s="25" t="e">
        <f t="shared" si="214"/>
        <v>#REF!</v>
      </c>
      <c r="S536" s="25" t="e">
        <f>((#REF!-B536)/B536)*100</f>
        <v>#REF!</v>
      </c>
      <c r="T536" s="16">
        <v>49811</v>
      </c>
    </row>
    <row r="537" spans="1:20" ht="15" customHeight="1" x14ac:dyDescent="0.2">
      <c r="A537" s="7">
        <v>36</v>
      </c>
      <c r="B537" s="7">
        <v>35740</v>
      </c>
      <c r="C537" s="8">
        <v>270</v>
      </c>
      <c r="D537" s="7">
        <v>5000</v>
      </c>
      <c r="E537" s="7">
        <f t="shared" si="207"/>
        <v>40740</v>
      </c>
      <c r="F537" s="7">
        <f t="shared" si="215"/>
        <v>60430</v>
      </c>
      <c r="G537" s="7">
        <f t="shared" si="208"/>
        <v>19690</v>
      </c>
      <c r="H537" s="7">
        <f t="shared" si="209"/>
        <v>14690</v>
      </c>
      <c r="I537" s="25">
        <f t="shared" si="210"/>
        <v>4407</v>
      </c>
      <c r="J537" s="25" t="e">
        <f>#REF!-E537</f>
        <v>#REF!</v>
      </c>
      <c r="K537" s="25" t="e">
        <f>#REF!+490</f>
        <v>#REF!</v>
      </c>
      <c r="L537" s="25">
        <f t="shared" si="205"/>
        <v>5141.5</v>
      </c>
      <c r="M537" s="25" t="e">
        <f>#REF!+L537</f>
        <v>#REF!</v>
      </c>
      <c r="N537" s="25" t="e">
        <f t="shared" si="211"/>
        <v>#REF!</v>
      </c>
      <c r="O537" s="25" t="e">
        <f t="shared" si="212"/>
        <v>#REF!</v>
      </c>
      <c r="P537" s="25">
        <f t="shared" si="206"/>
        <v>5141.5</v>
      </c>
      <c r="Q537" s="25" t="e">
        <f t="shared" si="213"/>
        <v>#REF!</v>
      </c>
      <c r="R537" s="25" t="e">
        <f t="shared" si="214"/>
        <v>#REF!</v>
      </c>
      <c r="S537" s="25" t="e">
        <f>((#REF!-B537)/B537)*100</f>
        <v>#REF!</v>
      </c>
      <c r="T537" s="16">
        <v>50147</v>
      </c>
    </row>
    <row r="538" spans="1:20" ht="15" customHeight="1" x14ac:dyDescent="0.2"/>
    <row r="539" spans="1:20" ht="15" customHeight="1" x14ac:dyDescent="0.2">
      <c r="A539" s="1" t="s">
        <v>43</v>
      </c>
      <c r="B539" s="2" t="s">
        <v>44</v>
      </c>
      <c r="D539" s="22" t="s">
        <v>85</v>
      </c>
      <c r="I539" s="21"/>
    </row>
    <row r="540" spans="1:20" ht="15" customHeight="1" x14ac:dyDescent="0.25">
      <c r="A540" s="4" t="s">
        <v>2</v>
      </c>
      <c r="B540" s="5" t="s">
        <v>3</v>
      </c>
      <c r="C540" s="6" t="s">
        <v>4</v>
      </c>
      <c r="D540" s="6" t="s">
        <v>54</v>
      </c>
      <c r="E540" s="23" t="s">
        <v>55</v>
      </c>
      <c r="F540" s="23" t="s">
        <v>56</v>
      </c>
      <c r="G540" s="23" t="s">
        <v>7</v>
      </c>
      <c r="H540" s="4" t="s">
        <v>57</v>
      </c>
      <c r="I540" s="23" t="s">
        <v>58</v>
      </c>
      <c r="J540" s="23" t="s">
        <v>59</v>
      </c>
      <c r="K540" s="26" t="s">
        <v>91</v>
      </c>
      <c r="L540" s="23" t="s">
        <v>61</v>
      </c>
      <c r="M540" s="23" t="s">
        <v>62</v>
      </c>
      <c r="N540" s="26" t="s">
        <v>92</v>
      </c>
      <c r="O540" s="26" t="s">
        <v>93</v>
      </c>
      <c r="P540" s="23" t="s">
        <v>63</v>
      </c>
      <c r="Q540" s="26" t="s">
        <v>94</v>
      </c>
      <c r="R540" s="23" t="s">
        <v>64</v>
      </c>
      <c r="S540" s="23" t="s">
        <v>65</v>
      </c>
      <c r="T540" s="24" t="s">
        <v>60</v>
      </c>
    </row>
    <row r="541" spans="1:20" ht="15" customHeight="1" x14ac:dyDescent="0.2">
      <c r="A541" s="7">
        <v>1</v>
      </c>
      <c r="B541" s="7">
        <v>31780</v>
      </c>
      <c r="C541" s="8">
        <v>330</v>
      </c>
      <c r="D541" s="7">
        <v>5000</v>
      </c>
      <c r="E541" s="7">
        <f>B541+D541</f>
        <v>36780</v>
      </c>
      <c r="F541" s="7">
        <v>53190</v>
      </c>
      <c r="G541" s="7">
        <f>F541-E541</f>
        <v>16410</v>
      </c>
      <c r="H541" s="7">
        <f>G541-5000</f>
        <v>11410</v>
      </c>
      <c r="I541" s="25">
        <f>H541*30%</f>
        <v>3423</v>
      </c>
      <c r="J541" s="25" t="e">
        <f>#REF!-E541</f>
        <v>#REF!</v>
      </c>
      <c r="K541" s="25" t="e">
        <f>#REF!+590</f>
        <v>#REF!</v>
      </c>
      <c r="L541" s="25">
        <f t="shared" ref="L541:L562" si="216">H541*35%</f>
        <v>3993.4999999999995</v>
      </c>
      <c r="M541" s="25" t="e">
        <f>#REF!+L541</f>
        <v>#REF!</v>
      </c>
      <c r="N541" s="25" t="e">
        <f>K541+L541</f>
        <v>#REF!</v>
      </c>
      <c r="O541" s="25" t="e">
        <f>N541+590</f>
        <v>#REF!</v>
      </c>
      <c r="P541" s="25">
        <f t="shared" ref="P541:P562" si="217">H541*35%</f>
        <v>3993.4999999999995</v>
      </c>
      <c r="Q541" s="25" t="e">
        <f>O541+P541</f>
        <v>#REF!</v>
      </c>
      <c r="R541" s="25" t="e">
        <f>M541+P541</f>
        <v>#REF!</v>
      </c>
      <c r="S541" s="25" t="e">
        <f>((#REF!-B541)/B541)*100</f>
        <v>#REF!</v>
      </c>
      <c r="T541" s="16">
        <v>45203</v>
      </c>
    </row>
    <row r="542" spans="1:20" ht="15" customHeight="1" x14ac:dyDescent="0.2">
      <c r="A542" s="7">
        <v>2</v>
      </c>
      <c r="B542" s="7">
        <v>32110</v>
      </c>
      <c r="C542" s="8">
        <v>330</v>
      </c>
      <c r="D542" s="7">
        <v>5000</v>
      </c>
      <c r="E542" s="7">
        <f t="shared" ref="E542:E562" si="218">B542+D542</f>
        <v>37110</v>
      </c>
      <c r="F542" s="7">
        <f>F541+590</f>
        <v>53780</v>
      </c>
      <c r="G542" s="7">
        <f t="shared" ref="G542:G562" si="219">F542-E542</f>
        <v>16670</v>
      </c>
      <c r="H542" s="7">
        <f t="shared" ref="H542:H562" si="220">G542-5000</f>
        <v>11670</v>
      </c>
      <c r="I542" s="25">
        <f t="shared" ref="I542:I562" si="221">H542*30%</f>
        <v>3501</v>
      </c>
      <c r="J542" s="25" t="e">
        <f>#REF!-E542</f>
        <v>#REF!</v>
      </c>
      <c r="K542" s="25" t="e">
        <f>#REF!+590</f>
        <v>#REF!</v>
      </c>
      <c r="L542" s="25">
        <f t="shared" si="216"/>
        <v>4084.4999999999995</v>
      </c>
      <c r="M542" s="25" t="e">
        <f>#REF!+L542</f>
        <v>#REF!</v>
      </c>
      <c r="N542" s="25" t="e">
        <f t="shared" ref="N542:N562" si="222">K542+L542</f>
        <v>#REF!</v>
      </c>
      <c r="O542" s="25" t="e">
        <f t="shared" ref="O542:O548" si="223">N542+590</f>
        <v>#REF!</v>
      </c>
      <c r="P542" s="25">
        <f t="shared" si="217"/>
        <v>4084.4999999999995</v>
      </c>
      <c r="Q542" s="25" t="e">
        <f t="shared" ref="Q542:Q562" si="224">O542+P542</f>
        <v>#REF!</v>
      </c>
      <c r="R542" s="25" t="e">
        <f t="shared" ref="R542:R562" si="225">M542+P542</f>
        <v>#REF!</v>
      </c>
      <c r="S542" s="25" t="e">
        <f>((#REF!-B542)/B542)*100</f>
        <v>#REF!</v>
      </c>
      <c r="T542" s="16">
        <v>45611</v>
      </c>
    </row>
    <row r="543" spans="1:20" ht="15" customHeight="1" x14ac:dyDescent="0.2">
      <c r="A543" s="7">
        <v>3</v>
      </c>
      <c r="B543" s="7">
        <v>32440</v>
      </c>
      <c r="C543" s="8">
        <v>330</v>
      </c>
      <c r="D543" s="7">
        <v>5000</v>
      </c>
      <c r="E543" s="7">
        <f t="shared" si="218"/>
        <v>37440</v>
      </c>
      <c r="F543" s="7">
        <f t="shared" ref="F543:F550" si="226">F542+590</f>
        <v>54370</v>
      </c>
      <c r="G543" s="7">
        <f t="shared" si="219"/>
        <v>16930</v>
      </c>
      <c r="H543" s="7">
        <f t="shared" si="220"/>
        <v>11930</v>
      </c>
      <c r="I543" s="25">
        <f t="shared" si="221"/>
        <v>3579</v>
      </c>
      <c r="J543" s="25" t="e">
        <f>#REF!-E543</f>
        <v>#REF!</v>
      </c>
      <c r="K543" s="25" t="e">
        <f>#REF!+590</f>
        <v>#REF!</v>
      </c>
      <c r="L543" s="25">
        <f t="shared" si="216"/>
        <v>4175.5</v>
      </c>
      <c r="M543" s="25" t="e">
        <f>#REF!+L543</f>
        <v>#REF!</v>
      </c>
      <c r="N543" s="25" t="e">
        <f t="shared" si="222"/>
        <v>#REF!</v>
      </c>
      <c r="O543" s="25" t="e">
        <f t="shared" si="223"/>
        <v>#REF!</v>
      </c>
      <c r="P543" s="25">
        <f t="shared" si="217"/>
        <v>4175.5</v>
      </c>
      <c r="Q543" s="25" t="e">
        <f t="shared" si="224"/>
        <v>#REF!</v>
      </c>
      <c r="R543" s="25" t="e">
        <f t="shared" si="225"/>
        <v>#REF!</v>
      </c>
      <c r="S543" s="25" t="e">
        <f>((#REF!-B543)/B543)*100</f>
        <v>#REF!</v>
      </c>
      <c r="T543" s="16">
        <v>46019</v>
      </c>
    </row>
    <row r="544" spans="1:20" ht="15" customHeight="1" x14ac:dyDescent="0.2">
      <c r="A544" s="7">
        <v>4</v>
      </c>
      <c r="B544" s="7">
        <v>32770</v>
      </c>
      <c r="C544" s="8">
        <v>330</v>
      </c>
      <c r="D544" s="7">
        <v>5000</v>
      </c>
      <c r="E544" s="7">
        <f t="shared" si="218"/>
        <v>37770</v>
      </c>
      <c r="F544" s="7">
        <f t="shared" si="226"/>
        <v>54960</v>
      </c>
      <c r="G544" s="7">
        <f t="shared" si="219"/>
        <v>17190</v>
      </c>
      <c r="H544" s="7">
        <f t="shared" si="220"/>
        <v>12190</v>
      </c>
      <c r="I544" s="25">
        <f t="shared" si="221"/>
        <v>3657</v>
      </c>
      <c r="J544" s="25" t="e">
        <f>#REF!-E544</f>
        <v>#REF!</v>
      </c>
      <c r="K544" s="25" t="e">
        <f>#REF!+590</f>
        <v>#REF!</v>
      </c>
      <c r="L544" s="25">
        <f t="shared" si="216"/>
        <v>4266.5</v>
      </c>
      <c r="M544" s="25" t="e">
        <f>#REF!+L544</f>
        <v>#REF!</v>
      </c>
      <c r="N544" s="25" t="e">
        <f t="shared" si="222"/>
        <v>#REF!</v>
      </c>
      <c r="O544" s="25" t="e">
        <f t="shared" si="223"/>
        <v>#REF!</v>
      </c>
      <c r="P544" s="25">
        <f t="shared" si="217"/>
        <v>4266.5</v>
      </c>
      <c r="Q544" s="25" t="e">
        <f t="shared" si="224"/>
        <v>#REF!</v>
      </c>
      <c r="R544" s="25" t="e">
        <f t="shared" si="225"/>
        <v>#REF!</v>
      </c>
      <c r="S544" s="25" t="e">
        <f>((#REF!-B544)/B544)*100</f>
        <v>#REF!</v>
      </c>
      <c r="T544" s="16">
        <v>46427</v>
      </c>
    </row>
    <row r="545" spans="1:20" ht="15" customHeight="1" x14ac:dyDescent="0.2">
      <c r="A545" s="7">
        <v>5</v>
      </c>
      <c r="B545" s="7">
        <v>33100</v>
      </c>
      <c r="C545" s="8">
        <v>330</v>
      </c>
      <c r="D545" s="7">
        <v>5000</v>
      </c>
      <c r="E545" s="7">
        <f t="shared" si="218"/>
        <v>38100</v>
      </c>
      <c r="F545" s="7">
        <f t="shared" si="226"/>
        <v>55550</v>
      </c>
      <c r="G545" s="7">
        <f t="shared" si="219"/>
        <v>17450</v>
      </c>
      <c r="H545" s="7">
        <f t="shared" si="220"/>
        <v>12450</v>
      </c>
      <c r="I545" s="25">
        <f t="shared" si="221"/>
        <v>3735</v>
      </c>
      <c r="J545" s="25" t="e">
        <f>#REF!-E545</f>
        <v>#REF!</v>
      </c>
      <c r="K545" s="25" t="e">
        <f>#REF!+590</f>
        <v>#REF!</v>
      </c>
      <c r="L545" s="25">
        <f t="shared" si="216"/>
        <v>4357.5</v>
      </c>
      <c r="M545" s="25" t="e">
        <f>#REF!+L545</f>
        <v>#REF!</v>
      </c>
      <c r="N545" s="25" t="e">
        <f t="shared" si="222"/>
        <v>#REF!</v>
      </c>
      <c r="O545" s="25" t="e">
        <f t="shared" si="223"/>
        <v>#REF!</v>
      </c>
      <c r="P545" s="25">
        <f t="shared" si="217"/>
        <v>4357.5</v>
      </c>
      <c r="Q545" s="25" t="e">
        <f t="shared" si="224"/>
        <v>#REF!</v>
      </c>
      <c r="R545" s="25" t="e">
        <f t="shared" si="225"/>
        <v>#REF!</v>
      </c>
      <c r="S545" s="25" t="e">
        <f>((#REF!-B545)/B545)*100</f>
        <v>#REF!</v>
      </c>
      <c r="T545" s="16">
        <v>46835</v>
      </c>
    </row>
    <row r="546" spans="1:20" ht="15" customHeight="1" x14ac:dyDescent="0.2">
      <c r="A546" s="7">
        <v>6</v>
      </c>
      <c r="B546" s="7">
        <v>33430</v>
      </c>
      <c r="C546" s="8">
        <v>330</v>
      </c>
      <c r="D546" s="7">
        <v>5000</v>
      </c>
      <c r="E546" s="7">
        <f t="shared" si="218"/>
        <v>38430</v>
      </c>
      <c r="F546" s="7">
        <f t="shared" si="226"/>
        <v>56140</v>
      </c>
      <c r="G546" s="7">
        <f t="shared" si="219"/>
        <v>17710</v>
      </c>
      <c r="H546" s="7">
        <f t="shared" si="220"/>
        <v>12710</v>
      </c>
      <c r="I546" s="25">
        <f t="shared" si="221"/>
        <v>3813</v>
      </c>
      <c r="J546" s="25" t="e">
        <f>#REF!-E546</f>
        <v>#REF!</v>
      </c>
      <c r="K546" s="25" t="e">
        <f>#REF!+590</f>
        <v>#REF!</v>
      </c>
      <c r="L546" s="25">
        <f t="shared" si="216"/>
        <v>4448.5</v>
      </c>
      <c r="M546" s="25" t="e">
        <f>#REF!+L546</f>
        <v>#REF!</v>
      </c>
      <c r="N546" s="25" t="e">
        <f t="shared" si="222"/>
        <v>#REF!</v>
      </c>
      <c r="O546" s="25" t="e">
        <f t="shared" si="223"/>
        <v>#REF!</v>
      </c>
      <c r="P546" s="25">
        <f t="shared" si="217"/>
        <v>4448.5</v>
      </c>
      <c r="Q546" s="25" t="e">
        <f t="shared" si="224"/>
        <v>#REF!</v>
      </c>
      <c r="R546" s="25" t="e">
        <f t="shared" si="225"/>
        <v>#REF!</v>
      </c>
      <c r="S546" s="25" t="e">
        <f>((#REF!-B546)/B546)*100</f>
        <v>#REF!</v>
      </c>
      <c r="T546" s="16">
        <v>47243</v>
      </c>
    </row>
    <row r="547" spans="1:20" ht="15" customHeight="1" x14ac:dyDescent="0.2">
      <c r="A547" s="7">
        <v>7</v>
      </c>
      <c r="B547" s="7">
        <v>33760</v>
      </c>
      <c r="C547" s="8">
        <v>330</v>
      </c>
      <c r="D547" s="7">
        <v>5000</v>
      </c>
      <c r="E547" s="7">
        <f t="shared" si="218"/>
        <v>38760</v>
      </c>
      <c r="F547" s="7">
        <f t="shared" si="226"/>
        <v>56730</v>
      </c>
      <c r="G547" s="7">
        <f t="shared" si="219"/>
        <v>17970</v>
      </c>
      <c r="H547" s="7">
        <f t="shared" si="220"/>
        <v>12970</v>
      </c>
      <c r="I547" s="25">
        <f t="shared" si="221"/>
        <v>3891</v>
      </c>
      <c r="J547" s="25" t="e">
        <f>#REF!-E547</f>
        <v>#REF!</v>
      </c>
      <c r="K547" s="25" t="e">
        <f>#REF!+590</f>
        <v>#REF!</v>
      </c>
      <c r="L547" s="25">
        <f t="shared" si="216"/>
        <v>4539.5</v>
      </c>
      <c r="M547" s="25" t="e">
        <f>#REF!+L547</f>
        <v>#REF!</v>
      </c>
      <c r="N547" s="25" t="e">
        <f t="shared" si="222"/>
        <v>#REF!</v>
      </c>
      <c r="O547" s="25" t="e">
        <f t="shared" si="223"/>
        <v>#REF!</v>
      </c>
      <c r="P547" s="25">
        <f t="shared" si="217"/>
        <v>4539.5</v>
      </c>
      <c r="Q547" s="25" t="e">
        <f t="shared" si="224"/>
        <v>#REF!</v>
      </c>
      <c r="R547" s="25" t="e">
        <f t="shared" si="225"/>
        <v>#REF!</v>
      </c>
      <c r="S547" s="25" t="e">
        <f>((#REF!-B547)/B547)*100</f>
        <v>#REF!</v>
      </c>
      <c r="T547" s="16">
        <v>47651</v>
      </c>
    </row>
    <row r="548" spans="1:20" ht="15" customHeight="1" x14ac:dyDescent="0.2">
      <c r="A548" s="7">
        <v>8</v>
      </c>
      <c r="B548" s="7">
        <v>34090</v>
      </c>
      <c r="C548" s="8">
        <v>330</v>
      </c>
      <c r="D548" s="7">
        <v>5000</v>
      </c>
      <c r="E548" s="7">
        <f t="shared" si="218"/>
        <v>39090</v>
      </c>
      <c r="F548" s="7">
        <f t="shared" si="226"/>
        <v>57320</v>
      </c>
      <c r="G548" s="7">
        <f t="shared" si="219"/>
        <v>18230</v>
      </c>
      <c r="H548" s="7">
        <f t="shared" si="220"/>
        <v>13230</v>
      </c>
      <c r="I548" s="25">
        <f t="shared" si="221"/>
        <v>3969</v>
      </c>
      <c r="J548" s="25" t="e">
        <f>#REF!-E548</f>
        <v>#REF!</v>
      </c>
      <c r="K548" s="25" t="e">
        <f>#REF!+590</f>
        <v>#REF!</v>
      </c>
      <c r="L548" s="25">
        <f t="shared" si="216"/>
        <v>4630.5</v>
      </c>
      <c r="M548" s="25" t="e">
        <f>#REF!+L548</f>
        <v>#REF!</v>
      </c>
      <c r="N548" s="25" t="e">
        <f t="shared" si="222"/>
        <v>#REF!</v>
      </c>
      <c r="O548" s="25" t="e">
        <f t="shared" si="223"/>
        <v>#REF!</v>
      </c>
      <c r="P548" s="25">
        <f t="shared" si="217"/>
        <v>4630.5</v>
      </c>
      <c r="Q548" s="25" t="e">
        <f t="shared" si="224"/>
        <v>#REF!</v>
      </c>
      <c r="R548" s="25" t="e">
        <f t="shared" si="225"/>
        <v>#REF!</v>
      </c>
      <c r="S548" s="25" t="e">
        <f>((#REF!-B548)/B548)*100</f>
        <v>#REF!</v>
      </c>
      <c r="T548" s="16">
        <v>48059</v>
      </c>
    </row>
    <row r="549" spans="1:20" ht="15" customHeight="1" x14ac:dyDescent="0.2">
      <c r="A549" s="7">
        <v>9</v>
      </c>
      <c r="B549" s="7">
        <v>34420</v>
      </c>
      <c r="C549" s="8">
        <v>330</v>
      </c>
      <c r="D549" s="7">
        <v>5000</v>
      </c>
      <c r="E549" s="7">
        <f t="shared" si="218"/>
        <v>39420</v>
      </c>
      <c r="F549" s="7">
        <f t="shared" si="226"/>
        <v>57910</v>
      </c>
      <c r="G549" s="7">
        <f t="shared" si="219"/>
        <v>18490</v>
      </c>
      <c r="H549" s="7">
        <f t="shared" si="220"/>
        <v>13490</v>
      </c>
      <c r="I549" s="25">
        <f t="shared" si="221"/>
        <v>4047</v>
      </c>
      <c r="J549" s="25" t="e">
        <f>#REF!-E549</f>
        <v>#REF!</v>
      </c>
      <c r="K549" s="25" t="e">
        <f>#REF!+590</f>
        <v>#REF!</v>
      </c>
      <c r="L549" s="25">
        <f t="shared" si="216"/>
        <v>4721.5</v>
      </c>
      <c r="M549" s="25" t="e">
        <f>#REF!+L549</f>
        <v>#REF!</v>
      </c>
      <c r="N549" s="25" t="e">
        <f t="shared" si="222"/>
        <v>#REF!</v>
      </c>
      <c r="O549" s="25" t="e">
        <f>N549+630</f>
        <v>#REF!</v>
      </c>
      <c r="P549" s="25">
        <f t="shared" si="217"/>
        <v>4721.5</v>
      </c>
      <c r="Q549" s="25" t="e">
        <f t="shared" si="224"/>
        <v>#REF!</v>
      </c>
      <c r="R549" s="25" t="e">
        <f t="shared" si="225"/>
        <v>#REF!</v>
      </c>
      <c r="S549" s="25" t="e">
        <f>((#REF!-B549)/B549)*100</f>
        <v>#REF!</v>
      </c>
      <c r="T549" s="16">
        <v>48467</v>
      </c>
    </row>
    <row r="550" spans="1:20" ht="15" customHeight="1" x14ac:dyDescent="0.2">
      <c r="A550" s="7">
        <v>10</v>
      </c>
      <c r="B550" s="7">
        <v>34750</v>
      </c>
      <c r="C550" s="8">
        <v>350</v>
      </c>
      <c r="D550" s="7">
        <v>5000</v>
      </c>
      <c r="E550" s="7">
        <f t="shared" si="218"/>
        <v>39750</v>
      </c>
      <c r="F550" s="7">
        <f t="shared" si="226"/>
        <v>58500</v>
      </c>
      <c r="G550" s="7">
        <f t="shared" si="219"/>
        <v>18750</v>
      </c>
      <c r="H550" s="7">
        <f t="shared" si="220"/>
        <v>13750</v>
      </c>
      <c r="I550" s="25">
        <f t="shared" si="221"/>
        <v>4125</v>
      </c>
      <c r="J550" s="25" t="e">
        <f>#REF!-E550</f>
        <v>#REF!</v>
      </c>
      <c r="K550" s="25" t="e">
        <f>#REF!+630</f>
        <v>#REF!</v>
      </c>
      <c r="L550" s="25">
        <f t="shared" si="216"/>
        <v>4812.5</v>
      </c>
      <c r="M550" s="25" t="e">
        <f>#REF!+L550</f>
        <v>#REF!</v>
      </c>
      <c r="N550" s="25" t="e">
        <f t="shared" si="222"/>
        <v>#REF!</v>
      </c>
      <c r="O550" s="25" t="e">
        <f t="shared" ref="O550:O562" si="227">N550+630</f>
        <v>#REF!</v>
      </c>
      <c r="P550" s="25">
        <f t="shared" si="217"/>
        <v>4812.5</v>
      </c>
      <c r="Q550" s="25" t="e">
        <f t="shared" si="224"/>
        <v>#REF!</v>
      </c>
      <c r="R550" s="25" t="e">
        <f t="shared" si="225"/>
        <v>#REF!</v>
      </c>
      <c r="S550" s="25" t="e">
        <f>((#REF!-B550)/B550)*100</f>
        <v>#REF!</v>
      </c>
      <c r="T550" s="16">
        <v>48875</v>
      </c>
    </row>
    <row r="551" spans="1:20" ht="15" customHeight="1" x14ac:dyDescent="0.2">
      <c r="A551" s="7">
        <v>11</v>
      </c>
      <c r="B551" s="7">
        <v>35100</v>
      </c>
      <c r="C551" s="8">
        <v>350</v>
      </c>
      <c r="D551" s="7">
        <v>5000</v>
      </c>
      <c r="E551" s="7">
        <f t="shared" si="218"/>
        <v>40100</v>
      </c>
      <c r="F551" s="7">
        <f>F550+630</f>
        <v>59130</v>
      </c>
      <c r="G551" s="7">
        <f t="shared" si="219"/>
        <v>19030</v>
      </c>
      <c r="H551" s="7">
        <f t="shared" si="220"/>
        <v>14030</v>
      </c>
      <c r="I551" s="25">
        <f t="shared" si="221"/>
        <v>4209</v>
      </c>
      <c r="J551" s="25" t="e">
        <f>#REF!-E551</f>
        <v>#REF!</v>
      </c>
      <c r="K551" s="25" t="e">
        <f>#REF!+630</f>
        <v>#REF!</v>
      </c>
      <c r="L551" s="25">
        <f t="shared" si="216"/>
        <v>4910.5</v>
      </c>
      <c r="M551" s="25" t="e">
        <f>#REF!+L551</f>
        <v>#REF!</v>
      </c>
      <c r="N551" s="25" t="e">
        <f t="shared" si="222"/>
        <v>#REF!</v>
      </c>
      <c r="O551" s="25" t="e">
        <f t="shared" si="227"/>
        <v>#REF!</v>
      </c>
      <c r="P551" s="25">
        <f t="shared" si="217"/>
        <v>4910.5</v>
      </c>
      <c r="Q551" s="25" t="e">
        <f t="shared" si="224"/>
        <v>#REF!</v>
      </c>
      <c r="R551" s="25" t="e">
        <f t="shared" si="225"/>
        <v>#REF!</v>
      </c>
      <c r="S551" s="25" t="e">
        <f>((#REF!-B551)/B551)*100</f>
        <v>#REF!</v>
      </c>
      <c r="T551" s="16">
        <v>49309</v>
      </c>
    </row>
    <row r="552" spans="1:20" ht="15" customHeight="1" x14ac:dyDescent="0.2">
      <c r="A552" s="7">
        <v>12</v>
      </c>
      <c r="B552" s="7">
        <v>35450</v>
      </c>
      <c r="C552" s="8">
        <v>350</v>
      </c>
      <c r="D552" s="7">
        <v>5000</v>
      </c>
      <c r="E552" s="7">
        <f t="shared" si="218"/>
        <v>40450</v>
      </c>
      <c r="F552" s="7">
        <f t="shared" ref="F552:F562" si="228">F551+630</f>
        <v>59760</v>
      </c>
      <c r="G552" s="7">
        <f t="shared" si="219"/>
        <v>19310</v>
      </c>
      <c r="H552" s="7">
        <f t="shared" si="220"/>
        <v>14310</v>
      </c>
      <c r="I552" s="25">
        <f t="shared" si="221"/>
        <v>4293</v>
      </c>
      <c r="J552" s="25" t="e">
        <f>#REF!-E552</f>
        <v>#REF!</v>
      </c>
      <c r="K552" s="25" t="e">
        <f>#REF!+630</f>
        <v>#REF!</v>
      </c>
      <c r="L552" s="25">
        <f t="shared" si="216"/>
        <v>5008.5</v>
      </c>
      <c r="M552" s="25" t="e">
        <f>#REF!+L552</f>
        <v>#REF!</v>
      </c>
      <c r="N552" s="25" t="e">
        <f t="shared" si="222"/>
        <v>#REF!</v>
      </c>
      <c r="O552" s="25" t="e">
        <f t="shared" si="227"/>
        <v>#REF!</v>
      </c>
      <c r="P552" s="25">
        <f t="shared" si="217"/>
        <v>5008.5</v>
      </c>
      <c r="Q552" s="25" t="e">
        <f t="shared" si="224"/>
        <v>#REF!</v>
      </c>
      <c r="R552" s="25" t="e">
        <f t="shared" si="225"/>
        <v>#REF!</v>
      </c>
      <c r="S552" s="25" t="e">
        <f>((#REF!-B552)/B552)*100</f>
        <v>#REF!</v>
      </c>
      <c r="T552" s="16">
        <v>49743</v>
      </c>
    </row>
    <row r="553" spans="1:20" ht="15" customHeight="1" x14ac:dyDescent="0.2">
      <c r="A553" s="7">
        <v>13</v>
      </c>
      <c r="B553" s="7">
        <v>35800</v>
      </c>
      <c r="C553" s="8">
        <v>350</v>
      </c>
      <c r="D553" s="7">
        <v>5000</v>
      </c>
      <c r="E553" s="7">
        <f t="shared" si="218"/>
        <v>40800</v>
      </c>
      <c r="F553" s="7">
        <f t="shared" si="228"/>
        <v>60390</v>
      </c>
      <c r="G553" s="7">
        <f t="shared" si="219"/>
        <v>19590</v>
      </c>
      <c r="H553" s="7">
        <f t="shared" si="220"/>
        <v>14590</v>
      </c>
      <c r="I553" s="25">
        <f t="shared" si="221"/>
        <v>4377</v>
      </c>
      <c r="J553" s="25" t="e">
        <f>#REF!-E553</f>
        <v>#REF!</v>
      </c>
      <c r="K553" s="25" t="e">
        <f>#REF!+630</f>
        <v>#REF!</v>
      </c>
      <c r="L553" s="25">
        <f t="shared" si="216"/>
        <v>5106.5</v>
      </c>
      <c r="M553" s="25" t="e">
        <f>#REF!+L553</f>
        <v>#REF!</v>
      </c>
      <c r="N553" s="25" t="e">
        <f t="shared" si="222"/>
        <v>#REF!</v>
      </c>
      <c r="O553" s="25" t="e">
        <f t="shared" si="227"/>
        <v>#REF!</v>
      </c>
      <c r="P553" s="25">
        <f t="shared" si="217"/>
        <v>5106.5</v>
      </c>
      <c r="Q553" s="25" t="e">
        <f t="shared" si="224"/>
        <v>#REF!</v>
      </c>
      <c r="R553" s="25" t="e">
        <f t="shared" si="225"/>
        <v>#REF!</v>
      </c>
      <c r="S553" s="25" t="e">
        <f>((#REF!-B553)/B553)*100</f>
        <v>#REF!</v>
      </c>
      <c r="T553" s="16">
        <v>50177</v>
      </c>
    </row>
    <row r="554" spans="1:20" ht="15" customHeight="1" x14ac:dyDescent="0.2">
      <c r="A554" s="7">
        <v>14</v>
      </c>
      <c r="B554" s="7">
        <v>36150</v>
      </c>
      <c r="C554" s="8">
        <v>350</v>
      </c>
      <c r="D554" s="7">
        <v>5000</v>
      </c>
      <c r="E554" s="7">
        <f t="shared" si="218"/>
        <v>41150</v>
      </c>
      <c r="F554" s="7">
        <f t="shared" si="228"/>
        <v>61020</v>
      </c>
      <c r="G554" s="7">
        <f t="shared" si="219"/>
        <v>19870</v>
      </c>
      <c r="H554" s="7">
        <f t="shared" si="220"/>
        <v>14870</v>
      </c>
      <c r="I554" s="25">
        <f t="shared" si="221"/>
        <v>4461</v>
      </c>
      <c r="J554" s="25" t="e">
        <f>#REF!-E554</f>
        <v>#REF!</v>
      </c>
      <c r="K554" s="25" t="e">
        <f>#REF!+630</f>
        <v>#REF!</v>
      </c>
      <c r="L554" s="25">
        <f t="shared" si="216"/>
        <v>5204.5</v>
      </c>
      <c r="M554" s="25" t="e">
        <f>#REF!+L554</f>
        <v>#REF!</v>
      </c>
      <c r="N554" s="25" t="e">
        <f t="shared" si="222"/>
        <v>#REF!</v>
      </c>
      <c r="O554" s="25" t="e">
        <f t="shared" si="227"/>
        <v>#REF!</v>
      </c>
      <c r="P554" s="25">
        <f t="shared" si="217"/>
        <v>5204.5</v>
      </c>
      <c r="Q554" s="25" t="e">
        <f t="shared" si="224"/>
        <v>#REF!</v>
      </c>
      <c r="R554" s="25" t="e">
        <f t="shared" si="225"/>
        <v>#REF!</v>
      </c>
      <c r="S554" s="25" t="e">
        <f>((#REF!-B554)/B554)*100</f>
        <v>#REF!</v>
      </c>
      <c r="T554" s="16">
        <v>50611</v>
      </c>
    </row>
    <row r="555" spans="1:20" ht="15" customHeight="1" x14ac:dyDescent="0.2">
      <c r="A555" s="7">
        <v>15</v>
      </c>
      <c r="B555" s="7">
        <v>36500</v>
      </c>
      <c r="C555" s="8">
        <v>350</v>
      </c>
      <c r="D555" s="7">
        <v>5000</v>
      </c>
      <c r="E555" s="7">
        <f t="shared" si="218"/>
        <v>41500</v>
      </c>
      <c r="F555" s="7">
        <f t="shared" si="228"/>
        <v>61650</v>
      </c>
      <c r="G555" s="7">
        <f t="shared" si="219"/>
        <v>20150</v>
      </c>
      <c r="H555" s="7">
        <f t="shared" si="220"/>
        <v>15150</v>
      </c>
      <c r="I555" s="25">
        <f t="shared" si="221"/>
        <v>4545</v>
      </c>
      <c r="J555" s="25" t="e">
        <f>#REF!-E555</f>
        <v>#REF!</v>
      </c>
      <c r="K555" s="25" t="e">
        <f>#REF!+630</f>
        <v>#REF!</v>
      </c>
      <c r="L555" s="25">
        <f t="shared" si="216"/>
        <v>5302.5</v>
      </c>
      <c r="M555" s="25" t="e">
        <f>#REF!+L555</f>
        <v>#REF!</v>
      </c>
      <c r="N555" s="25" t="e">
        <f t="shared" si="222"/>
        <v>#REF!</v>
      </c>
      <c r="O555" s="25" t="e">
        <f t="shared" si="227"/>
        <v>#REF!</v>
      </c>
      <c r="P555" s="25">
        <f t="shared" si="217"/>
        <v>5302.5</v>
      </c>
      <c r="Q555" s="25" t="e">
        <f t="shared" si="224"/>
        <v>#REF!</v>
      </c>
      <c r="R555" s="25" t="e">
        <f t="shared" si="225"/>
        <v>#REF!</v>
      </c>
      <c r="S555" s="25" t="e">
        <f>((#REF!-B555)/B555)*100</f>
        <v>#REF!</v>
      </c>
      <c r="T555" s="16">
        <v>51045</v>
      </c>
    </row>
    <row r="556" spans="1:20" ht="15" customHeight="1" x14ac:dyDescent="0.2">
      <c r="A556" s="7">
        <v>16</v>
      </c>
      <c r="B556" s="7">
        <v>36850</v>
      </c>
      <c r="C556" s="8">
        <v>350</v>
      </c>
      <c r="D556" s="7">
        <v>5000</v>
      </c>
      <c r="E556" s="7">
        <f t="shared" si="218"/>
        <v>41850</v>
      </c>
      <c r="F556" s="7">
        <f t="shared" si="228"/>
        <v>62280</v>
      </c>
      <c r="G556" s="7">
        <f t="shared" si="219"/>
        <v>20430</v>
      </c>
      <c r="H556" s="7">
        <f t="shared" si="220"/>
        <v>15430</v>
      </c>
      <c r="I556" s="25">
        <f t="shared" si="221"/>
        <v>4629</v>
      </c>
      <c r="J556" s="25" t="e">
        <f>#REF!-E556</f>
        <v>#REF!</v>
      </c>
      <c r="K556" s="25" t="e">
        <f>#REF!+630</f>
        <v>#REF!</v>
      </c>
      <c r="L556" s="25">
        <f t="shared" si="216"/>
        <v>5400.5</v>
      </c>
      <c r="M556" s="25" t="e">
        <f>#REF!+L556</f>
        <v>#REF!</v>
      </c>
      <c r="N556" s="25" t="e">
        <f t="shared" si="222"/>
        <v>#REF!</v>
      </c>
      <c r="O556" s="25" t="e">
        <f t="shared" si="227"/>
        <v>#REF!</v>
      </c>
      <c r="P556" s="25">
        <f t="shared" si="217"/>
        <v>5400.5</v>
      </c>
      <c r="Q556" s="25" t="e">
        <f t="shared" si="224"/>
        <v>#REF!</v>
      </c>
      <c r="R556" s="25" t="e">
        <f t="shared" si="225"/>
        <v>#REF!</v>
      </c>
      <c r="S556" s="25" t="e">
        <f>((#REF!-B556)/B556)*100</f>
        <v>#REF!</v>
      </c>
      <c r="T556" s="16">
        <v>51479</v>
      </c>
    </row>
    <row r="557" spans="1:20" ht="15" customHeight="1" x14ac:dyDescent="0.2">
      <c r="A557" s="7">
        <v>17</v>
      </c>
      <c r="B557" s="7">
        <v>37200</v>
      </c>
      <c r="C557" s="8">
        <v>350</v>
      </c>
      <c r="D557" s="7">
        <v>5000</v>
      </c>
      <c r="E557" s="7">
        <f t="shared" si="218"/>
        <v>42200</v>
      </c>
      <c r="F557" s="7">
        <f t="shared" si="228"/>
        <v>62910</v>
      </c>
      <c r="G557" s="7">
        <f t="shared" si="219"/>
        <v>20710</v>
      </c>
      <c r="H557" s="7">
        <f t="shared" si="220"/>
        <v>15710</v>
      </c>
      <c r="I557" s="25">
        <f t="shared" si="221"/>
        <v>4713</v>
      </c>
      <c r="J557" s="25" t="e">
        <f>#REF!-E557</f>
        <v>#REF!</v>
      </c>
      <c r="K557" s="25" t="e">
        <f>#REF!+630</f>
        <v>#REF!</v>
      </c>
      <c r="L557" s="25">
        <f t="shared" si="216"/>
        <v>5498.5</v>
      </c>
      <c r="M557" s="25" t="e">
        <f>#REF!+L557</f>
        <v>#REF!</v>
      </c>
      <c r="N557" s="25" t="e">
        <f t="shared" si="222"/>
        <v>#REF!</v>
      </c>
      <c r="O557" s="25" t="e">
        <f t="shared" si="227"/>
        <v>#REF!</v>
      </c>
      <c r="P557" s="25">
        <f t="shared" si="217"/>
        <v>5498.5</v>
      </c>
      <c r="Q557" s="25" t="e">
        <f t="shared" si="224"/>
        <v>#REF!</v>
      </c>
      <c r="R557" s="25" t="e">
        <f t="shared" si="225"/>
        <v>#REF!</v>
      </c>
      <c r="S557" s="25" t="e">
        <f>((#REF!-B557)/B557)*100</f>
        <v>#REF!</v>
      </c>
      <c r="T557" s="16">
        <v>51913</v>
      </c>
    </row>
    <row r="558" spans="1:20" ht="15" customHeight="1" x14ac:dyDescent="0.2">
      <c r="A558" s="7">
        <v>18</v>
      </c>
      <c r="B558" s="7">
        <v>37550</v>
      </c>
      <c r="C558" s="8">
        <v>350</v>
      </c>
      <c r="D558" s="7">
        <v>5000</v>
      </c>
      <c r="E558" s="7">
        <f t="shared" si="218"/>
        <v>42550</v>
      </c>
      <c r="F558" s="7">
        <f t="shared" si="228"/>
        <v>63540</v>
      </c>
      <c r="G558" s="7">
        <f t="shared" si="219"/>
        <v>20990</v>
      </c>
      <c r="H558" s="7">
        <f t="shared" si="220"/>
        <v>15990</v>
      </c>
      <c r="I558" s="25">
        <f t="shared" si="221"/>
        <v>4797</v>
      </c>
      <c r="J558" s="25" t="e">
        <f>#REF!-E558</f>
        <v>#REF!</v>
      </c>
      <c r="K558" s="25" t="e">
        <f>#REF!+630</f>
        <v>#REF!</v>
      </c>
      <c r="L558" s="25">
        <f t="shared" si="216"/>
        <v>5596.5</v>
      </c>
      <c r="M558" s="25" t="e">
        <f>#REF!+L558</f>
        <v>#REF!</v>
      </c>
      <c r="N558" s="25" t="e">
        <f t="shared" si="222"/>
        <v>#REF!</v>
      </c>
      <c r="O558" s="25" t="e">
        <f t="shared" si="227"/>
        <v>#REF!</v>
      </c>
      <c r="P558" s="25">
        <f t="shared" si="217"/>
        <v>5596.5</v>
      </c>
      <c r="Q558" s="25" t="e">
        <f t="shared" si="224"/>
        <v>#REF!</v>
      </c>
      <c r="R558" s="25" t="e">
        <f t="shared" si="225"/>
        <v>#REF!</v>
      </c>
      <c r="S558" s="25" t="e">
        <f>((#REF!-B558)/B558)*100</f>
        <v>#REF!</v>
      </c>
      <c r="T558" s="16">
        <v>52347</v>
      </c>
    </row>
    <row r="559" spans="1:20" ht="15" customHeight="1" x14ac:dyDescent="0.2">
      <c r="A559" s="7">
        <v>19</v>
      </c>
      <c r="B559" s="7">
        <v>37900</v>
      </c>
      <c r="C559" s="8">
        <v>350</v>
      </c>
      <c r="D559" s="7">
        <v>5000</v>
      </c>
      <c r="E559" s="7">
        <f t="shared" si="218"/>
        <v>42900</v>
      </c>
      <c r="F559" s="7">
        <f t="shared" si="228"/>
        <v>64170</v>
      </c>
      <c r="G559" s="7">
        <f t="shared" si="219"/>
        <v>21270</v>
      </c>
      <c r="H559" s="7">
        <f t="shared" si="220"/>
        <v>16270</v>
      </c>
      <c r="I559" s="25">
        <f t="shared" si="221"/>
        <v>4881</v>
      </c>
      <c r="J559" s="25" t="e">
        <f>#REF!-E559</f>
        <v>#REF!</v>
      </c>
      <c r="K559" s="25" t="e">
        <f>#REF!+630</f>
        <v>#REF!</v>
      </c>
      <c r="L559" s="25">
        <f t="shared" si="216"/>
        <v>5694.5</v>
      </c>
      <c r="M559" s="25" t="e">
        <f>#REF!+L559</f>
        <v>#REF!</v>
      </c>
      <c r="N559" s="25" t="e">
        <f t="shared" si="222"/>
        <v>#REF!</v>
      </c>
      <c r="O559" s="25" t="e">
        <f t="shared" si="227"/>
        <v>#REF!</v>
      </c>
      <c r="P559" s="25">
        <f t="shared" si="217"/>
        <v>5694.5</v>
      </c>
      <c r="Q559" s="25" t="e">
        <f t="shared" si="224"/>
        <v>#REF!</v>
      </c>
      <c r="R559" s="25" t="e">
        <f t="shared" si="225"/>
        <v>#REF!</v>
      </c>
      <c r="S559" s="25" t="e">
        <f>((#REF!-B559)/B559)*100</f>
        <v>#REF!</v>
      </c>
      <c r="T559" s="16">
        <v>52781</v>
      </c>
    </row>
    <row r="560" spans="1:20" ht="15" customHeight="1" x14ac:dyDescent="0.2">
      <c r="A560" s="7">
        <v>20</v>
      </c>
      <c r="B560" s="7">
        <v>38250</v>
      </c>
      <c r="C560" s="8">
        <v>350</v>
      </c>
      <c r="D560" s="7">
        <v>5000</v>
      </c>
      <c r="E560" s="7">
        <f t="shared" si="218"/>
        <v>43250</v>
      </c>
      <c r="F560" s="7">
        <f t="shared" si="228"/>
        <v>64800</v>
      </c>
      <c r="G560" s="7">
        <f t="shared" si="219"/>
        <v>21550</v>
      </c>
      <c r="H560" s="7">
        <f t="shared" si="220"/>
        <v>16550</v>
      </c>
      <c r="I560" s="25">
        <f t="shared" si="221"/>
        <v>4965</v>
      </c>
      <c r="J560" s="25" t="e">
        <f>#REF!-E560</f>
        <v>#REF!</v>
      </c>
      <c r="K560" s="25" t="e">
        <f>#REF!+630</f>
        <v>#REF!</v>
      </c>
      <c r="L560" s="25">
        <f t="shared" si="216"/>
        <v>5792.5</v>
      </c>
      <c r="M560" s="25" t="e">
        <f>#REF!+L560</f>
        <v>#REF!</v>
      </c>
      <c r="N560" s="25" t="e">
        <f t="shared" si="222"/>
        <v>#REF!</v>
      </c>
      <c r="O560" s="25" t="e">
        <f t="shared" si="227"/>
        <v>#REF!</v>
      </c>
      <c r="P560" s="25">
        <f t="shared" si="217"/>
        <v>5792.5</v>
      </c>
      <c r="Q560" s="25" t="e">
        <f t="shared" si="224"/>
        <v>#REF!</v>
      </c>
      <c r="R560" s="25" t="e">
        <f t="shared" si="225"/>
        <v>#REF!</v>
      </c>
      <c r="S560" s="25" t="e">
        <f>((#REF!-B560)/B560)*100</f>
        <v>#REF!</v>
      </c>
      <c r="T560" s="16">
        <v>53215</v>
      </c>
    </row>
    <row r="561" spans="1:20" ht="15" customHeight="1" x14ac:dyDescent="0.2">
      <c r="A561" s="7">
        <v>21</v>
      </c>
      <c r="B561" s="7">
        <v>38600</v>
      </c>
      <c r="C561" s="8">
        <v>350</v>
      </c>
      <c r="D561" s="7">
        <v>5000</v>
      </c>
      <c r="E561" s="7">
        <f t="shared" si="218"/>
        <v>43600</v>
      </c>
      <c r="F561" s="7">
        <f t="shared" si="228"/>
        <v>65430</v>
      </c>
      <c r="G561" s="7">
        <f t="shared" si="219"/>
        <v>21830</v>
      </c>
      <c r="H561" s="7">
        <f t="shared" si="220"/>
        <v>16830</v>
      </c>
      <c r="I561" s="25">
        <f t="shared" si="221"/>
        <v>5049</v>
      </c>
      <c r="J561" s="25" t="e">
        <f>#REF!-E561</f>
        <v>#REF!</v>
      </c>
      <c r="K561" s="25" t="e">
        <f>#REF!+630</f>
        <v>#REF!</v>
      </c>
      <c r="L561" s="25">
        <f t="shared" si="216"/>
        <v>5890.5</v>
      </c>
      <c r="M561" s="25" t="e">
        <f>#REF!+L561</f>
        <v>#REF!</v>
      </c>
      <c r="N561" s="25" t="e">
        <f t="shared" si="222"/>
        <v>#REF!</v>
      </c>
      <c r="O561" s="25" t="e">
        <f t="shared" si="227"/>
        <v>#REF!</v>
      </c>
      <c r="P561" s="25">
        <f t="shared" si="217"/>
        <v>5890.5</v>
      </c>
      <c r="Q561" s="25" t="e">
        <f t="shared" si="224"/>
        <v>#REF!</v>
      </c>
      <c r="R561" s="25" t="e">
        <f t="shared" si="225"/>
        <v>#REF!</v>
      </c>
      <c r="S561" s="25" t="e">
        <f>((#REF!-B561)/B561)*100</f>
        <v>#REF!</v>
      </c>
      <c r="T561" s="16">
        <v>53649</v>
      </c>
    </row>
    <row r="562" spans="1:20" ht="15" customHeight="1" x14ac:dyDescent="0.2">
      <c r="A562" s="7">
        <v>22</v>
      </c>
      <c r="B562" s="7">
        <v>38950</v>
      </c>
      <c r="C562" s="8">
        <v>350</v>
      </c>
      <c r="D562" s="7">
        <v>5000</v>
      </c>
      <c r="E562" s="7">
        <f t="shared" si="218"/>
        <v>43950</v>
      </c>
      <c r="F562" s="7">
        <f t="shared" si="228"/>
        <v>66060</v>
      </c>
      <c r="G562" s="7">
        <f t="shared" si="219"/>
        <v>22110</v>
      </c>
      <c r="H562" s="7">
        <f t="shared" si="220"/>
        <v>17110</v>
      </c>
      <c r="I562" s="25">
        <f t="shared" si="221"/>
        <v>5133</v>
      </c>
      <c r="J562" s="25" t="e">
        <f>#REF!-E562</f>
        <v>#REF!</v>
      </c>
      <c r="K562" s="25" t="e">
        <f>#REF!+630</f>
        <v>#REF!</v>
      </c>
      <c r="L562" s="25">
        <f t="shared" si="216"/>
        <v>5988.5</v>
      </c>
      <c r="M562" s="25" t="e">
        <f>#REF!+L562</f>
        <v>#REF!</v>
      </c>
      <c r="N562" s="25" t="e">
        <f t="shared" si="222"/>
        <v>#REF!</v>
      </c>
      <c r="O562" s="25" t="e">
        <f t="shared" si="227"/>
        <v>#REF!</v>
      </c>
      <c r="P562" s="25">
        <f t="shared" si="217"/>
        <v>5988.5</v>
      </c>
      <c r="Q562" s="25" t="e">
        <f t="shared" si="224"/>
        <v>#REF!</v>
      </c>
      <c r="R562" s="25" t="e">
        <f t="shared" si="225"/>
        <v>#REF!</v>
      </c>
      <c r="S562" s="25" t="e">
        <f>((#REF!-B562)/B562)*100</f>
        <v>#REF!</v>
      </c>
      <c r="T562" s="16">
        <v>54083</v>
      </c>
    </row>
    <row r="563" spans="1:20" ht="15" customHeight="1" x14ac:dyDescent="0.2"/>
    <row r="564" spans="1:20" ht="15" customHeight="1" x14ac:dyDescent="0.2"/>
    <row r="565" spans="1:20" ht="15" customHeight="1" x14ac:dyDescent="0.2">
      <c r="A565" s="1" t="s">
        <v>45</v>
      </c>
      <c r="B565" s="2" t="s">
        <v>46</v>
      </c>
      <c r="D565" s="22" t="s">
        <v>86</v>
      </c>
      <c r="I565" s="21"/>
    </row>
    <row r="566" spans="1:20" ht="15" customHeight="1" x14ac:dyDescent="0.25">
      <c r="A566" s="4" t="s">
        <v>2</v>
      </c>
      <c r="B566" s="5" t="s">
        <v>3</v>
      </c>
      <c r="C566" s="6" t="s">
        <v>4</v>
      </c>
      <c r="D566" s="6" t="s">
        <v>54</v>
      </c>
      <c r="E566" s="23" t="s">
        <v>55</v>
      </c>
      <c r="F566" s="23" t="s">
        <v>56</v>
      </c>
      <c r="G566" s="23" t="s">
        <v>7</v>
      </c>
      <c r="H566" s="4" t="s">
        <v>57</v>
      </c>
      <c r="I566" s="23" t="s">
        <v>58</v>
      </c>
      <c r="J566" s="23" t="s">
        <v>59</v>
      </c>
      <c r="K566" s="26" t="s">
        <v>91</v>
      </c>
      <c r="L566" s="23" t="s">
        <v>61</v>
      </c>
      <c r="M566" s="23" t="s">
        <v>62</v>
      </c>
      <c r="N566" s="26" t="s">
        <v>92</v>
      </c>
      <c r="O566" s="26" t="s">
        <v>93</v>
      </c>
      <c r="P566" s="23" t="s">
        <v>63</v>
      </c>
      <c r="Q566" s="26" t="s">
        <v>94</v>
      </c>
      <c r="R566" s="23" t="s">
        <v>64</v>
      </c>
      <c r="S566" s="23" t="s">
        <v>65</v>
      </c>
      <c r="T566" s="24" t="s">
        <v>60</v>
      </c>
    </row>
    <row r="567" spans="1:20" ht="15" customHeight="1" x14ac:dyDescent="0.2">
      <c r="A567" s="7">
        <v>1</v>
      </c>
      <c r="B567" s="7">
        <v>28750</v>
      </c>
      <c r="C567" s="8">
        <v>300</v>
      </c>
      <c r="D567" s="7">
        <v>5000</v>
      </c>
      <c r="E567" s="7">
        <f>B567+D567</f>
        <v>33750</v>
      </c>
      <c r="F567" s="7">
        <v>47740</v>
      </c>
      <c r="G567" s="7">
        <f>F567-E567</f>
        <v>13990</v>
      </c>
      <c r="H567" s="7">
        <f>G567-5000</f>
        <v>8990</v>
      </c>
      <c r="I567" s="25">
        <f>H567*30%</f>
        <v>2697</v>
      </c>
      <c r="J567" s="25" t="e">
        <f>#REF!-E567</f>
        <v>#REF!</v>
      </c>
      <c r="K567" s="25" t="e">
        <f>#REF!+540</f>
        <v>#REF!</v>
      </c>
      <c r="L567" s="25">
        <f t="shared" ref="L567:L581" si="229">H567*35%</f>
        <v>3146.5</v>
      </c>
      <c r="M567" s="25" t="e">
        <f>#REF!+L567</f>
        <v>#REF!</v>
      </c>
      <c r="N567" s="25" t="e">
        <f>K567+L567</f>
        <v>#REF!</v>
      </c>
      <c r="O567" s="25" t="e">
        <f>N567+540</f>
        <v>#REF!</v>
      </c>
      <c r="P567" s="25">
        <f t="shared" ref="P567:P581" si="230">H567*35%</f>
        <v>3146.5</v>
      </c>
      <c r="Q567" s="25" t="e">
        <f>O567+P567</f>
        <v>#REF!</v>
      </c>
      <c r="R567" s="25" t="e">
        <f>M567+P567</f>
        <v>#REF!</v>
      </c>
      <c r="S567" s="25" t="e">
        <f>((#REF!-B567)/B567)*100</f>
        <v>#REF!</v>
      </c>
      <c r="T567" s="16">
        <v>41447</v>
      </c>
    </row>
    <row r="568" spans="1:20" ht="15" customHeight="1" x14ac:dyDescent="0.2">
      <c r="A568" s="7">
        <v>2</v>
      </c>
      <c r="B568" s="7">
        <v>29050</v>
      </c>
      <c r="C568" s="8">
        <v>300</v>
      </c>
      <c r="D568" s="7">
        <v>5000</v>
      </c>
      <c r="E568" s="7">
        <f t="shared" ref="E568:E581" si="231">B568+D568</f>
        <v>34050</v>
      </c>
      <c r="F568" s="7">
        <f>F567+540</f>
        <v>48280</v>
      </c>
      <c r="G568" s="7">
        <f t="shared" ref="G568:G581" si="232">F568-E568</f>
        <v>14230</v>
      </c>
      <c r="H568" s="7">
        <f t="shared" ref="H568:H581" si="233">G568-5000</f>
        <v>9230</v>
      </c>
      <c r="I568" s="25">
        <f t="shared" ref="I568:I581" si="234">H568*30%</f>
        <v>2769</v>
      </c>
      <c r="J568" s="25" t="e">
        <f>#REF!-E568</f>
        <v>#REF!</v>
      </c>
      <c r="K568" s="25" t="e">
        <f>#REF!+540</f>
        <v>#REF!</v>
      </c>
      <c r="L568" s="25">
        <f t="shared" si="229"/>
        <v>3230.5</v>
      </c>
      <c r="M568" s="25" t="e">
        <f>#REF!+L568</f>
        <v>#REF!</v>
      </c>
      <c r="N568" s="25" t="e">
        <f t="shared" ref="N568:N581" si="235">K568+L568</f>
        <v>#REF!</v>
      </c>
      <c r="O568" s="25" t="e">
        <f t="shared" ref="O568:O581" si="236">N568+540</f>
        <v>#REF!</v>
      </c>
      <c r="P568" s="25">
        <f t="shared" si="230"/>
        <v>3230.5</v>
      </c>
      <c r="Q568" s="25" t="e">
        <f t="shared" ref="Q568:Q581" si="237">O568+P568</f>
        <v>#REF!</v>
      </c>
      <c r="R568" s="25" t="e">
        <f t="shared" ref="R568:R581" si="238">M568+P568</f>
        <v>#REF!</v>
      </c>
      <c r="S568" s="25" t="e">
        <f>((#REF!-B568)/B568)*100</f>
        <v>#REF!</v>
      </c>
      <c r="T568" s="16">
        <v>41819</v>
      </c>
    </row>
    <row r="569" spans="1:20" ht="15" customHeight="1" x14ac:dyDescent="0.2">
      <c r="A569" s="7">
        <v>3</v>
      </c>
      <c r="B569" s="7">
        <v>29350</v>
      </c>
      <c r="C569" s="8">
        <v>300</v>
      </c>
      <c r="D569" s="7">
        <v>5000</v>
      </c>
      <c r="E569" s="7">
        <f t="shared" si="231"/>
        <v>34350</v>
      </c>
      <c r="F569" s="7">
        <f t="shared" ref="F569:F581" si="239">F568+540</f>
        <v>48820</v>
      </c>
      <c r="G569" s="7">
        <f t="shared" si="232"/>
        <v>14470</v>
      </c>
      <c r="H569" s="7">
        <f t="shared" si="233"/>
        <v>9470</v>
      </c>
      <c r="I569" s="25">
        <f t="shared" si="234"/>
        <v>2841</v>
      </c>
      <c r="J569" s="25" t="e">
        <f>#REF!-E569</f>
        <v>#REF!</v>
      </c>
      <c r="K569" s="25" t="e">
        <f>#REF!+540</f>
        <v>#REF!</v>
      </c>
      <c r="L569" s="25">
        <f t="shared" si="229"/>
        <v>3314.5</v>
      </c>
      <c r="M569" s="25" t="e">
        <f>#REF!+L569</f>
        <v>#REF!</v>
      </c>
      <c r="N569" s="25" t="e">
        <f t="shared" si="235"/>
        <v>#REF!</v>
      </c>
      <c r="O569" s="25" t="e">
        <f t="shared" si="236"/>
        <v>#REF!</v>
      </c>
      <c r="P569" s="25">
        <f t="shared" si="230"/>
        <v>3314.5</v>
      </c>
      <c r="Q569" s="25" t="e">
        <f t="shared" si="237"/>
        <v>#REF!</v>
      </c>
      <c r="R569" s="25" t="e">
        <f t="shared" si="238"/>
        <v>#REF!</v>
      </c>
      <c r="S569" s="25" t="e">
        <f>((#REF!-B569)/B569)*100</f>
        <v>#REF!</v>
      </c>
      <c r="T569" s="16">
        <v>42191</v>
      </c>
    </row>
    <row r="570" spans="1:20" ht="15" customHeight="1" x14ac:dyDescent="0.2">
      <c r="A570" s="7">
        <v>4</v>
      </c>
      <c r="B570" s="7">
        <v>29650</v>
      </c>
      <c r="C570" s="8">
        <v>300</v>
      </c>
      <c r="D570" s="7">
        <v>5000</v>
      </c>
      <c r="E570" s="7">
        <f t="shared" si="231"/>
        <v>34650</v>
      </c>
      <c r="F570" s="7">
        <f t="shared" si="239"/>
        <v>49360</v>
      </c>
      <c r="G570" s="7">
        <f t="shared" si="232"/>
        <v>14710</v>
      </c>
      <c r="H570" s="7">
        <f t="shared" si="233"/>
        <v>9710</v>
      </c>
      <c r="I570" s="25">
        <f t="shared" si="234"/>
        <v>2913</v>
      </c>
      <c r="J570" s="25" t="e">
        <f>#REF!-E570</f>
        <v>#REF!</v>
      </c>
      <c r="K570" s="25" t="e">
        <f>#REF!+540</f>
        <v>#REF!</v>
      </c>
      <c r="L570" s="25">
        <f t="shared" si="229"/>
        <v>3398.5</v>
      </c>
      <c r="M570" s="25" t="e">
        <f>#REF!+L570</f>
        <v>#REF!</v>
      </c>
      <c r="N570" s="25" t="e">
        <f t="shared" si="235"/>
        <v>#REF!</v>
      </c>
      <c r="O570" s="25" t="e">
        <f t="shared" si="236"/>
        <v>#REF!</v>
      </c>
      <c r="P570" s="25">
        <f t="shared" si="230"/>
        <v>3398.5</v>
      </c>
      <c r="Q570" s="25" t="e">
        <f t="shared" si="237"/>
        <v>#REF!</v>
      </c>
      <c r="R570" s="25" t="e">
        <f t="shared" si="238"/>
        <v>#REF!</v>
      </c>
      <c r="S570" s="25" t="e">
        <f>((#REF!-B570)/B570)*100</f>
        <v>#REF!</v>
      </c>
      <c r="T570" s="16">
        <v>42563</v>
      </c>
    </row>
    <row r="571" spans="1:20" ht="15" customHeight="1" x14ac:dyDescent="0.2">
      <c r="A571" s="7">
        <v>5</v>
      </c>
      <c r="B571" s="7">
        <v>29950</v>
      </c>
      <c r="C571" s="8">
        <v>300</v>
      </c>
      <c r="D571" s="7">
        <v>5000</v>
      </c>
      <c r="E571" s="7">
        <f t="shared" si="231"/>
        <v>34950</v>
      </c>
      <c r="F571" s="7">
        <f t="shared" si="239"/>
        <v>49900</v>
      </c>
      <c r="G571" s="7">
        <f t="shared" si="232"/>
        <v>14950</v>
      </c>
      <c r="H571" s="7">
        <f t="shared" si="233"/>
        <v>9950</v>
      </c>
      <c r="I571" s="25">
        <f t="shared" si="234"/>
        <v>2985</v>
      </c>
      <c r="J571" s="25" t="e">
        <f>#REF!-E571</f>
        <v>#REF!</v>
      </c>
      <c r="K571" s="25" t="e">
        <f>#REF!+540</f>
        <v>#REF!</v>
      </c>
      <c r="L571" s="25">
        <f t="shared" si="229"/>
        <v>3482.5</v>
      </c>
      <c r="M571" s="25" t="e">
        <f>#REF!+L571</f>
        <v>#REF!</v>
      </c>
      <c r="N571" s="25" t="e">
        <f t="shared" si="235"/>
        <v>#REF!</v>
      </c>
      <c r="O571" s="25" t="e">
        <f t="shared" si="236"/>
        <v>#REF!</v>
      </c>
      <c r="P571" s="25">
        <f t="shared" si="230"/>
        <v>3482.5</v>
      </c>
      <c r="Q571" s="25" t="e">
        <f t="shared" si="237"/>
        <v>#REF!</v>
      </c>
      <c r="R571" s="25" t="e">
        <f t="shared" si="238"/>
        <v>#REF!</v>
      </c>
      <c r="S571" s="25" t="e">
        <f>((#REF!-B571)/B571)*100</f>
        <v>#REF!</v>
      </c>
      <c r="T571" s="16">
        <v>42935</v>
      </c>
    </row>
    <row r="572" spans="1:20" ht="15" customHeight="1" x14ac:dyDescent="0.2">
      <c r="A572" s="7">
        <v>6</v>
      </c>
      <c r="B572" s="7">
        <v>30250</v>
      </c>
      <c r="C572" s="8">
        <v>300</v>
      </c>
      <c r="D572" s="7">
        <v>5000</v>
      </c>
      <c r="E572" s="7">
        <f t="shared" si="231"/>
        <v>35250</v>
      </c>
      <c r="F572" s="7">
        <f t="shared" si="239"/>
        <v>50440</v>
      </c>
      <c r="G572" s="7">
        <f t="shared" si="232"/>
        <v>15190</v>
      </c>
      <c r="H572" s="7">
        <f t="shared" si="233"/>
        <v>10190</v>
      </c>
      <c r="I572" s="25">
        <f t="shared" si="234"/>
        <v>3057</v>
      </c>
      <c r="J572" s="25" t="e">
        <f>#REF!-E572</f>
        <v>#REF!</v>
      </c>
      <c r="K572" s="25" t="e">
        <f>#REF!+540</f>
        <v>#REF!</v>
      </c>
      <c r="L572" s="25">
        <f t="shared" si="229"/>
        <v>3566.5</v>
      </c>
      <c r="M572" s="25" t="e">
        <f>#REF!+L572</f>
        <v>#REF!</v>
      </c>
      <c r="N572" s="25" t="e">
        <f t="shared" si="235"/>
        <v>#REF!</v>
      </c>
      <c r="O572" s="25" t="e">
        <f t="shared" si="236"/>
        <v>#REF!</v>
      </c>
      <c r="P572" s="25">
        <f t="shared" si="230"/>
        <v>3566.5</v>
      </c>
      <c r="Q572" s="25" t="e">
        <f t="shared" si="237"/>
        <v>#REF!</v>
      </c>
      <c r="R572" s="25" t="e">
        <f t="shared" si="238"/>
        <v>#REF!</v>
      </c>
      <c r="S572" s="25" t="e">
        <f>((#REF!-B572)/B572)*100</f>
        <v>#REF!</v>
      </c>
      <c r="T572" s="16">
        <v>43307</v>
      </c>
    </row>
    <row r="573" spans="1:20" ht="15" customHeight="1" x14ac:dyDescent="0.2">
      <c r="A573" s="7">
        <v>7</v>
      </c>
      <c r="B573" s="7">
        <v>30550</v>
      </c>
      <c r="C573" s="8">
        <v>300</v>
      </c>
      <c r="D573" s="7">
        <v>5000</v>
      </c>
      <c r="E573" s="7">
        <f t="shared" si="231"/>
        <v>35550</v>
      </c>
      <c r="F573" s="7">
        <f t="shared" si="239"/>
        <v>50980</v>
      </c>
      <c r="G573" s="7">
        <f t="shared" si="232"/>
        <v>15430</v>
      </c>
      <c r="H573" s="7">
        <f t="shared" si="233"/>
        <v>10430</v>
      </c>
      <c r="I573" s="25">
        <f t="shared" si="234"/>
        <v>3129</v>
      </c>
      <c r="J573" s="25" t="e">
        <f>#REF!-E573</f>
        <v>#REF!</v>
      </c>
      <c r="K573" s="25" t="e">
        <f>#REF!+540</f>
        <v>#REF!</v>
      </c>
      <c r="L573" s="25">
        <f t="shared" si="229"/>
        <v>3650.4999999999995</v>
      </c>
      <c r="M573" s="25" t="e">
        <f>#REF!+L573</f>
        <v>#REF!</v>
      </c>
      <c r="N573" s="25" t="e">
        <f t="shared" si="235"/>
        <v>#REF!</v>
      </c>
      <c r="O573" s="25" t="e">
        <f t="shared" si="236"/>
        <v>#REF!</v>
      </c>
      <c r="P573" s="25">
        <f t="shared" si="230"/>
        <v>3650.4999999999995</v>
      </c>
      <c r="Q573" s="25" t="e">
        <f t="shared" si="237"/>
        <v>#REF!</v>
      </c>
      <c r="R573" s="25" t="e">
        <f t="shared" si="238"/>
        <v>#REF!</v>
      </c>
      <c r="S573" s="25" t="e">
        <f>((#REF!-B573)/B573)*100</f>
        <v>#REF!</v>
      </c>
      <c r="T573" s="16">
        <v>43679</v>
      </c>
    </row>
    <row r="574" spans="1:20" ht="15" customHeight="1" x14ac:dyDescent="0.2">
      <c r="A574" s="7">
        <v>8</v>
      </c>
      <c r="B574" s="7">
        <v>30850</v>
      </c>
      <c r="C574" s="8">
        <v>300</v>
      </c>
      <c r="D574" s="7">
        <v>5000</v>
      </c>
      <c r="E574" s="7">
        <f t="shared" si="231"/>
        <v>35850</v>
      </c>
      <c r="F574" s="7">
        <f t="shared" si="239"/>
        <v>51520</v>
      </c>
      <c r="G574" s="7">
        <f t="shared" si="232"/>
        <v>15670</v>
      </c>
      <c r="H574" s="7">
        <f t="shared" si="233"/>
        <v>10670</v>
      </c>
      <c r="I574" s="25">
        <f t="shared" si="234"/>
        <v>3201</v>
      </c>
      <c r="J574" s="25" t="e">
        <f>#REF!-E574</f>
        <v>#REF!</v>
      </c>
      <c r="K574" s="25" t="e">
        <f>#REF!+540</f>
        <v>#REF!</v>
      </c>
      <c r="L574" s="25">
        <f t="shared" si="229"/>
        <v>3734.4999999999995</v>
      </c>
      <c r="M574" s="25" t="e">
        <f>#REF!+L574</f>
        <v>#REF!</v>
      </c>
      <c r="N574" s="25" t="e">
        <f t="shared" si="235"/>
        <v>#REF!</v>
      </c>
      <c r="O574" s="25" t="e">
        <f t="shared" si="236"/>
        <v>#REF!</v>
      </c>
      <c r="P574" s="25">
        <f t="shared" si="230"/>
        <v>3734.4999999999995</v>
      </c>
      <c r="Q574" s="25" t="e">
        <f t="shared" si="237"/>
        <v>#REF!</v>
      </c>
      <c r="R574" s="25" t="e">
        <f t="shared" si="238"/>
        <v>#REF!</v>
      </c>
      <c r="S574" s="25" t="e">
        <f>((#REF!-B574)/B574)*100</f>
        <v>#REF!</v>
      </c>
      <c r="T574" s="16">
        <v>44051</v>
      </c>
    </row>
    <row r="575" spans="1:20" ht="15" customHeight="1" x14ac:dyDescent="0.2">
      <c r="A575" s="7">
        <v>9</v>
      </c>
      <c r="B575" s="7">
        <v>31150</v>
      </c>
      <c r="C575" s="8">
        <v>300</v>
      </c>
      <c r="D575" s="7">
        <v>5000</v>
      </c>
      <c r="E575" s="7">
        <f t="shared" si="231"/>
        <v>36150</v>
      </c>
      <c r="F575" s="7">
        <f t="shared" si="239"/>
        <v>52060</v>
      </c>
      <c r="G575" s="7">
        <f t="shared" si="232"/>
        <v>15910</v>
      </c>
      <c r="H575" s="7">
        <f t="shared" si="233"/>
        <v>10910</v>
      </c>
      <c r="I575" s="25">
        <f t="shared" si="234"/>
        <v>3273</v>
      </c>
      <c r="J575" s="25" t="e">
        <f>#REF!-E575</f>
        <v>#REF!</v>
      </c>
      <c r="K575" s="25" t="e">
        <f>#REF!+540</f>
        <v>#REF!</v>
      </c>
      <c r="L575" s="25">
        <f t="shared" si="229"/>
        <v>3818.4999999999995</v>
      </c>
      <c r="M575" s="25" t="e">
        <f>#REF!+L575</f>
        <v>#REF!</v>
      </c>
      <c r="N575" s="25" t="e">
        <f t="shared" si="235"/>
        <v>#REF!</v>
      </c>
      <c r="O575" s="25" t="e">
        <f t="shared" si="236"/>
        <v>#REF!</v>
      </c>
      <c r="P575" s="25">
        <f t="shared" si="230"/>
        <v>3818.4999999999995</v>
      </c>
      <c r="Q575" s="25" t="e">
        <f t="shared" si="237"/>
        <v>#REF!</v>
      </c>
      <c r="R575" s="25" t="e">
        <f t="shared" si="238"/>
        <v>#REF!</v>
      </c>
      <c r="S575" s="25" t="e">
        <f>((#REF!-B575)/B575)*100</f>
        <v>#REF!</v>
      </c>
      <c r="T575" s="16">
        <v>44423</v>
      </c>
    </row>
    <row r="576" spans="1:20" ht="15" customHeight="1" x14ac:dyDescent="0.2">
      <c r="A576" s="7">
        <v>10</v>
      </c>
      <c r="B576" s="7">
        <v>31450</v>
      </c>
      <c r="C576" s="8">
        <v>300</v>
      </c>
      <c r="D576" s="7">
        <v>5000</v>
      </c>
      <c r="E576" s="7">
        <f t="shared" si="231"/>
        <v>36450</v>
      </c>
      <c r="F576" s="7">
        <f t="shared" si="239"/>
        <v>52600</v>
      </c>
      <c r="G576" s="7">
        <f t="shared" si="232"/>
        <v>16150</v>
      </c>
      <c r="H576" s="7">
        <f t="shared" si="233"/>
        <v>11150</v>
      </c>
      <c r="I576" s="25">
        <f t="shared" si="234"/>
        <v>3345</v>
      </c>
      <c r="J576" s="25" t="e">
        <f>#REF!-E576</f>
        <v>#REF!</v>
      </c>
      <c r="K576" s="25" t="e">
        <f>#REF!+540</f>
        <v>#REF!</v>
      </c>
      <c r="L576" s="25">
        <f t="shared" si="229"/>
        <v>3902.4999999999995</v>
      </c>
      <c r="M576" s="25" t="e">
        <f>#REF!+L576</f>
        <v>#REF!</v>
      </c>
      <c r="N576" s="25" t="e">
        <f t="shared" si="235"/>
        <v>#REF!</v>
      </c>
      <c r="O576" s="25" t="e">
        <f t="shared" si="236"/>
        <v>#REF!</v>
      </c>
      <c r="P576" s="25">
        <f t="shared" si="230"/>
        <v>3902.4999999999995</v>
      </c>
      <c r="Q576" s="25" t="e">
        <f t="shared" si="237"/>
        <v>#REF!</v>
      </c>
      <c r="R576" s="25" t="e">
        <f t="shared" si="238"/>
        <v>#REF!</v>
      </c>
      <c r="S576" s="25" t="e">
        <f>((#REF!-B576)/B576)*100</f>
        <v>#REF!</v>
      </c>
      <c r="T576" s="16">
        <v>44795</v>
      </c>
    </row>
    <row r="577" spans="1:20" ht="15" customHeight="1" x14ac:dyDescent="0.2">
      <c r="A577" s="7">
        <v>11</v>
      </c>
      <c r="B577" s="7">
        <v>31750</v>
      </c>
      <c r="C577" s="8">
        <v>300</v>
      </c>
      <c r="D577" s="7">
        <v>5000</v>
      </c>
      <c r="E577" s="7">
        <f t="shared" si="231"/>
        <v>36750</v>
      </c>
      <c r="F577" s="7">
        <f t="shared" si="239"/>
        <v>53140</v>
      </c>
      <c r="G577" s="7">
        <f t="shared" si="232"/>
        <v>16390</v>
      </c>
      <c r="H577" s="7">
        <f t="shared" si="233"/>
        <v>11390</v>
      </c>
      <c r="I577" s="25">
        <f t="shared" si="234"/>
        <v>3417</v>
      </c>
      <c r="J577" s="25" t="e">
        <f>#REF!-E577</f>
        <v>#REF!</v>
      </c>
      <c r="K577" s="25" t="e">
        <f>#REF!+540</f>
        <v>#REF!</v>
      </c>
      <c r="L577" s="25">
        <f t="shared" si="229"/>
        <v>3986.4999999999995</v>
      </c>
      <c r="M577" s="25" t="e">
        <f>#REF!+L577</f>
        <v>#REF!</v>
      </c>
      <c r="N577" s="25" t="e">
        <f t="shared" si="235"/>
        <v>#REF!</v>
      </c>
      <c r="O577" s="25" t="e">
        <f t="shared" si="236"/>
        <v>#REF!</v>
      </c>
      <c r="P577" s="25">
        <f t="shared" si="230"/>
        <v>3986.4999999999995</v>
      </c>
      <c r="Q577" s="25" t="e">
        <f t="shared" si="237"/>
        <v>#REF!</v>
      </c>
      <c r="R577" s="25" t="e">
        <f t="shared" si="238"/>
        <v>#REF!</v>
      </c>
      <c r="S577" s="25" t="e">
        <f>((#REF!-B577)/B577)*100</f>
        <v>#REF!</v>
      </c>
      <c r="T577" s="16">
        <v>45167</v>
      </c>
    </row>
    <row r="578" spans="1:20" ht="15" customHeight="1" x14ac:dyDescent="0.2">
      <c r="A578" s="7">
        <v>12</v>
      </c>
      <c r="B578" s="7">
        <v>32050</v>
      </c>
      <c r="C578" s="8">
        <v>300</v>
      </c>
      <c r="D578" s="7">
        <v>5000</v>
      </c>
      <c r="E578" s="7">
        <f t="shared" si="231"/>
        <v>37050</v>
      </c>
      <c r="F578" s="7">
        <f t="shared" si="239"/>
        <v>53680</v>
      </c>
      <c r="G578" s="7">
        <f t="shared" si="232"/>
        <v>16630</v>
      </c>
      <c r="H578" s="7">
        <f t="shared" si="233"/>
        <v>11630</v>
      </c>
      <c r="I578" s="25">
        <f t="shared" si="234"/>
        <v>3489</v>
      </c>
      <c r="J578" s="25" t="e">
        <f>#REF!-E578</f>
        <v>#REF!</v>
      </c>
      <c r="K578" s="25" t="e">
        <f>#REF!+540</f>
        <v>#REF!</v>
      </c>
      <c r="L578" s="25">
        <f t="shared" si="229"/>
        <v>4070.4999999999995</v>
      </c>
      <c r="M578" s="25" t="e">
        <f>#REF!+L578</f>
        <v>#REF!</v>
      </c>
      <c r="N578" s="25" t="e">
        <f t="shared" si="235"/>
        <v>#REF!</v>
      </c>
      <c r="O578" s="25" t="e">
        <f t="shared" si="236"/>
        <v>#REF!</v>
      </c>
      <c r="P578" s="25">
        <f t="shared" si="230"/>
        <v>4070.4999999999995</v>
      </c>
      <c r="Q578" s="25" t="e">
        <f t="shared" si="237"/>
        <v>#REF!</v>
      </c>
      <c r="R578" s="25" t="e">
        <f t="shared" si="238"/>
        <v>#REF!</v>
      </c>
      <c r="S578" s="25" t="e">
        <f>((#REF!-B578)/B578)*100</f>
        <v>#REF!</v>
      </c>
      <c r="T578" s="16">
        <v>45539</v>
      </c>
    </row>
    <row r="579" spans="1:20" ht="15" customHeight="1" x14ac:dyDescent="0.2">
      <c r="A579" s="7">
        <v>13</v>
      </c>
      <c r="B579" s="7">
        <v>32350</v>
      </c>
      <c r="C579" s="8">
        <v>300</v>
      </c>
      <c r="D579" s="7">
        <v>5000</v>
      </c>
      <c r="E579" s="7">
        <f t="shared" si="231"/>
        <v>37350</v>
      </c>
      <c r="F579" s="7">
        <f t="shared" si="239"/>
        <v>54220</v>
      </c>
      <c r="G579" s="7">
        <f t="shared" si="232"/>
        <v>16870</v>
      </c>
      <c r="H579" s="7">
        <f t="shared" si="233"/>
        <v>11870</v>
      </c>
      <c r="I579" s="25">
        <f t="shared" si="234"/>
        <v>3561</v>
      </c>
      <c r="J579" s="25" t="e">
        <f>#REF!-E579</f>
        <v>#REF!</v>
      </c>
      <c r="K579" s="25" t="e">
        <f>#REF!+540</f>
        <v>#REF!</v>
      </c>
      <c r="L579" s="25">
        <f t="shared" si="229"/>
        <v>4154.5</v>
      </c>
      <c r="M579" s="25" t="e">
        <f>#REF!+L579</f>
        <v>#REF!</v>
      </c>
      <c r="N579" s="25" t="e">
        <f t="shared" si="235"/>
        <v>#REF!</v>
      </c>
      <c r="O579" s="25" t="e">
        <f t="shared" si="236"/>
        <v>#REF!</v>
      </c>
      <c r="P579" s="25">
        <f t="shared" si="230"/>
        <v>4154.5</v>
      </c>
      <c r="Q579" s="25" t="e">
        <f t="shared" si="237"/>
        <v>#REF!</v>
      </c>
      <c r="R579" s="25" t="e">
        <f t="shared" si="238"/>
        <v>#REF!</v>
      </c>
      <c r="S579" s="25" t="e">
        <f>((#REF!-B579)/B579)*100</f>
        <v>#REF!</v>
      </c>
      <c r="T579" s="16">
        <v>45911</v>
      </c>
    </row>
    <row r="580" spans="1:20" ht="15" customHeight="1" x14ac:dyDescent="0.2">
      <c r="A580" s="7">
        <v>14</v>
      </c>
      <c r="B580" s="7">
        <v>32650</v>
      </c>
      <c r="C580" s="8">
        <v>300</v>
      </c>
      <c r="D580" s="7">
        <v>5000</v>
      </c>
      <c r="E580" s="7">
        <f t="shared" si="231"/>
        <v>37650</v>
      </c>
      <c r="F580" s="7">
        <f t="shared" si="239"/>
        <v>54760</v>
      </c>
      <c r="G580" s="7">
        <f t="shared" si="232"/>
        <v>17110</v>
      </c>
      <c r="H580" s="7">
        <f t="shared" si="233"/>
        <v>12110</v>
      </c>
      <c r="I580" s="25">
        <f t="shared" si="234"/>
        <v>3633</v>
      </c>
      <c r="J580" s="25" t="e">
        <f>#REF!-E580</f>
        <v>#REF!</v>
      </c>
      <c r="K580" s="25" t="e">
        <f>#REF!+540</f>
        <v>#REF!</v>
      </c>
      <c r="L580" s="25">
        <f t="shared" si="229"/>
        <v>4238.5</v>
      </c>
      <c r="M580" s="25" t="e">
        <f>#REF!+L580</f>
        <v>#REF!</v>
      </c>
      <c r="N580" s="25" t="e">
        <f t="shared" si="235"/>
        <v>#REF!</v>
      </c>
      <c r="O580" s="25" t="e">
        <f t="shared" si="236"/>
        <v>#REF!</v>
      </c>
      <c r="P580" s="25">
        <f t="shared" si="230"/>
        <v>4238.5</v>
      </c>
      <c r="Q580" s="25" t="e">
        <f t="shared" si="237"/>
        <v>#REF!</v>
      </c>
      <c r="R580" s="25" t="e">
        <f t="shared" si="238"/>
        <v>#REF!</v>
      </c>
      <c r="S580" s="25" t="e">
        <f>((#REF!-B580)/B580)*100</f>
        <v>#REF!</v>
      </c>
      <c r="T580" s="16">
        <v>46283</v>
      </c>
    </row>
    <row r="581" spans="1:20" ht="15" customHeight="1" x14ac:dyDescent="0.2">
      <c r="A581" s="7">
        <v>15</v>
      </c>
      <c r="B581" s="7">
        <v>32950</v>
      </c>
      <c r="C581" s="8">
        <v>300</v>
      </c>
      <c r="D581" s="7">
        <v>5000</v>
      </c>
      <c r="E581" s="7">
        <f t="shared" si="231"/>
        <v>37950</v>
      </c>
      <c r="F581" s="7">
        <f t="shared" si="239"/>
        <v>55300</v>
      </c>
      <c r="G581" s="7">
        <f t="shared" si="232"/>
        <v>17350</v>
      </c>
      <c r="H581" s="7">
        <f t="shared" si="233"/>
        <v>12350</v>
      </c>
      <c r="I581" s="25">
        <f t="shared" si="234"/>
        <v>3705</v>
      </c>
      <c r="J581" s="25" t="e">
        <f>#REF!-E581</f>
        <v>#REF!</v>
      </c>
      <c r="K581" s="25" t="e">
        <f>#REF!+540</f>
        <v>#REF!</v>
      </c>
      <c r="L581" s="25">
        <f t="shared" si="229"/>
        <v>4322.5</v>
      </c>
      <c r="M581" s="25" t="e">
        <f>#REF!+L581</f>
        <v>#REF!</v>
      </c>
      <c r="N581" s="25" t="e">
        <f t="shared" si="235"/>
        <v>#REF!</v>
      </c>
      <c r="O581" s="25" t="e">
        <f t="shared" si="236"/>
        <v>#REF!</v>
      </c>
      <c r="P581" s="25">
        <f t="shared" si="230"/>
        <v>4322.5</v>
      </c>
      <c r="Q581" s="25" t="e">
        <f t="shared" si="237"/>
        <v>#REF!</v>
      </c>
      <c r="R581" s="25" t="e">
        <f t="shared" si="238"/>
        <v>#REF!</v>
      </c>
      <c r="S581" s="25" t="e">
        <f>((#REF!-B581)/B581)*100</f>
        <v>#REF!</v>
      </c>
      <c r="T581" s="16">
        <v>46655</v>
      </c>
    </row>
    <row r="582" spans="1:20" ht="15" customHeight="1" x14ac:dyDescent="0.2"/>
    <row r="583" spans="1:20" ht="15" customHeight="1" x14ac:dyDescent="0.2"/>
    <row r="584" spans="1:20" ht="15" customHeight="1" x14ac:dyDescent="0.2"/>
    <row r="585" spans="1:20" ht="15" customHeight="1" x14ac:dyDescent="0.2"/>
    <row r="586" spans="1:20" ht="15" customHeight="1" x14ac:dyDescent="0.2"/>
    <row r="587" spans="1:20" ht="15" customHeight="1" x14ac:dyDescent="0.2"/>
    <row r="588" spans="1:20" ht="15" customHeight="1" x14ac:dyDescent="0.2"/>
    <row r="589" spans="1:20" ht="15" customHeight="1" x14ac:dyDescent="0.2"/>
    <row r="590" spans="1:20" ht="15" customHeight="1" x14ac:dyDescent="0.2"/>
    <row r="591" spans="1:20" ht="15" customHeight="1" x14ac:dyDescent="0.2"/>
    <row r="592" spans="1:20" ht="15" customHeight="1" x14ac:dyDescent="0.2"/>
    <row r="593" spans="1:20" ht="15" customHeight="1" x14ac:dyDescent="0.2">
      <c r="A593" s="1" t="s">
        <v>47</v>
      </c>
      <c r="B593" s="2" t="s">
        <v>48</v>
      </c>
      <c r="D593" s="22" t="s">
        <v>87</v>
      </c>
      <c r="I593" s="21"/>
    </row>
    <row r="594" spans="1:20" ht="15" customHeight="1" x14ac:dyDescent="0.25">
      <c r="A594" s="4" t="s">
        <v>2</v>
      </c>
      <c r="B594" s="5" t="s">
        <v>3</v>
      </c>
      <c r="C594" s="6" t="s">
        <v>4</v>
      </c>
      <c r="D594" s="6" t="s">
        <v>54</v>
      </c>
      <c r="E594" s="23" t="s">
        <v>55</v>
      </c>
      <c r="F594" s="23" t="s">
        <v>56</v>
      </c>
      <c r="G594" s="23" t="s">
        <v>7</v>
      </c>
      <c r="H594" s="4" t="s">
        <v>57</v>
      </c>
      <c r="I594" s="23" t="s">
        <v>58</v>
      </c>
      <c r="J594" s="23" t="s">
        <v>59</v>
      </c>
      <c r="K594" s="26" t="s">
        <v>91</v>
      </c>
      <c r="L594" s="23" t="s">
        <v>61</v>
      </c>
      <c r="M594" s="23" t="s">
        <v>62</v>
      </c>
      <c r="N594" s="26" t="s">
        <v>92</v>
      </c>
      <c r="O594" s="26" t="s">
        <v>93</v>
      </c>
      <c r="P594" s="23" t="s">
        <v>63</v>
      </c>
      <c r="Q594" s="26" t="s">
        <v>94</v>
      </c>
      <c r="R594" s="23" t="s">
        <v>64</v>
      </c>
      <c r="S594" s="23" t="s">
        <v>65</v>
      </c>
      <c r="T594" s="24" t="s">
        <v>60</v>
      </c>
    </row>
    <row r="595" spans="1:20" ht="15" customHeight="1" x14ac:dyDescent="0.2">
      <c r="A595" s="7">
        <v>1</v>
      </c>
      <c r="B595" s="7">
        <v>25750</v>
      </c>
      <c r="C595" s="8">
        <v>270</v>
      </c>
      <c r="D595" s="7">
        <v>5000</v>
      </c>
      <c r="E595" s="7">
        <f>B595+D595</f>
        <v>30750</v>
      </c>
      <c r="F595" s="7">
        <v>42300</v>
      </c>
      <c r="G595" s="7">
        <f>F595-E595</f>
        <v>11550</v>
      </c>
      <c r="H595" s="7">
        <f>G595-5000</f>
        <v>6550</v>
      </c>
      <c r="I595" s="25">
        <f>H595*30%</f>
        <v>1965</v>
      </c>
      <c r="J595" s="25" t="e">
        <f>#REF!-E595</f>
        <v>#REF!</v>
      </c>
      <c r="K595" s="25" t="e">
        <f>#REF!+490</f>
        <v>#REF!</v>
      </c>
      <c r="L595" s="25">
        <f t="shared" ref="L595:L613" si="240">H595*35%</f>
        <v>2292.5</v>
      </c>
      <c r="M595" s="25" t="e">
        <f>#REF!+L595</f>
        <v>#REF!</v>
      </c>
      <c r="N595" s="25" t="e">
        <f>K595+L595</f>
        <v>#REF!</v>
      </c>
      <c r="O595" s="25" t="e">
        <f>N595+490</f>
        <v>#REF!</v>
      </c>
      <c r="P595" s="25">
        <f t="shared" ref="P595:P613" si="241">H595*35%</f>
        <v>2292.5</v>
      </c>
      <c r="Q595" s="25" t="e">
        <f>O595+P595</f>
        <v>#REF!</v>
      </c>
      <c r="R595" s="25" t="e">
        <f>M595+P595</f>
        <v>#REF!</v>
      </c>
      <c r="S595" s="25" t="e">
        <f>((#REF!-B595)/B595)*100</f>
        <v>#REF!</v>
      </c>
      <c r="T595" s="16">
        <v>37715</v>
      </c>
    </row>
    <row r="596" spans="1:20" ht="15" customHeight="1" x14ac:dyDescent="0.2">
      <c r="A596" s="7">
        <v>2</v>
      </c>
      <c r="B596" s="7">
        <v>26020</v>
      </c>
      <c r="C596" s="8">
        <v>270</v>
      </c>
      <c r="D596" s="7">
        <v>5000</v>
      </c>
      <c r="E596" s="7">
        <f t="shared" ref="E596:E613" si="242">B596+D596</f>
        <v>31020</v>
      </c>
      <c r="F596" s="7">
        <f>F595+490</f>
        <v>42790</v>
      </c>
      <c r="G596" s="7">
        <f t="shared" ref="G596:G613" si="243">F596-E596</f>
        <v>11770</v>
      </c>
      <c r="H596" s="7">
        <f t="shared" ref="H596:H613" si="244">G596-5000</f>
        <v>6770</v>
      </c>
      <c r="I596" s="25">
        <f t="shared" ref="I596:I613" si="245">H596*30%</f>
        <v>2031</v>
      </c>
      <c r="J596" s="25" t="e">
        <f>#REF!-E596</f>
        <v>#REF!</v>
      </c>
      <c r="K596" s="25" t="e">
        <f>#REF!+490</f>
        <v>#REF!</v>
      </c>
      <c r="L596" s="25">
        <f t="shared" si="240"/>
        <v>2369.5</v>
      </c>
      <c r="M596" s="25" t="e">
        <f>#REF!+L596</f>
        <v>#REF!</v>
      </c>
      <c r="N596" s="25" t="e">
        <f t="shared" ref="N596:N613" si="246">K596+L596</f>
        <v>#REF!</v>
      </c>
      <c r="O596" s="25" t="e">
        <f t="shared" ref="O596:O613" si="247">N596+490</f>
        <v>#REF!</v>
      </c>
      <c r="P596" s="25">
        <f t="shared" si="241"/>
        <v>2369.5</v>
      </c>
      <c r="Q596" s="25" t="e">
        <f t="shared" ref="Q596:Q613" si="248">O596+P596</f>
        <v>#REF!</v>
      </c>
      <c r="R596" s="25" t="e">
        <f t="shared" ref="R596:R613" si="249">M596+P596</f>
        <v>#REF!</v>
      </c>
      <c r="S596" s="25" t="e">
        <f>((#REF!-B596)/B596)*100</f>
        <v>#REF!</v>
      </c>
      <c r="T596" s="16">
        <v>38051</v>
      </c>
    </row>
    <row r="597" spans="1:20" ht="15" customHeight="1" x14ac:dyDescent="0.2">
      <c r="A597" s="7">
        <v>3</v>
      </c>
      <c r="B597" s="7">
        <v>26290</v>
      </c>
      <c r="C597" s="8">
        <v>270</v>
      </c>
      <c r="D597" s="7">
        <v>5000</v>
      </c>
      <c r="E597" s="7">
        <f t="shared" si="242"/>
        <v>31290</v>
      </c>
      <c r="F597" s="7">
        <f t="shared" ref="F597:F613" si="250">F596+490</f>
        <v>43280</v>
      </c>
      <c r="G597" s="7">
        <f t="shared" si="243"/>
        <v>11990</v>
      </c>
      <c r="H597" s="7">
        <f t="shared" si="244"/>
        <v>6990</v>
      </c>
      <c r="I597" s="25">
        <f t="shared" si="245"/>
        <v>2097</v>
      </c>
      <c r="J597" s="25" t="e">
        <f>#REF!-E597</f>
        <v>#REF!</v>
      </c>
      <c r="K597" s="25" t="e">
        <f>#REF!+490</f>
        <v>#REF!</v>
      </c>
      <c r="L597" s="25">
        <f t="shared" si="240"/>
        <v>2446.5</v>
      </c>
      <c r="M597" s="25" t="e">
        <f>#REF!+L597</f>
        <v>#REF!</v>
      </c>
      <c r="N597" s="25" t="e">
        <f t="shared" si="246"/>
        <v>#REF!</v>
      </c>
      <c r="O597" s="25" t="e">
        <f t="shared" si="247"/>
        <v>#REF!</v>
      </c>
      <c r="P597" s="25">
        <f t="shared" si="241"/>
        <v>2446.5</v>
      </c>
      <c r="Q597" s="25" t="e">
        <f t="shared" si="248"/>
        <v>#REF!</v>
      </c>
      <c r="R597" s="25" t="e">
        <f t="shared" si="249"/>
        <v>#REF!</v>
      </c>
      <c r="S597" s="25" t="e">
        <f>((#REF!-B597)/B597)*100</f>
        <v>#REF!</v>
      </c>
      <c r="T597" s="16">
        <v>38387</v>
      </c>
    </row>
    <row r="598" spans="1:20" ht="15" customHeight="1" x14ac:dyDescent="0.2">
      <c r="A598" s="7">
        <v>4</v>
      </c>
      <c r="B598" s="7">
        <v>26560</v>
      </c>
      <c r="C598" s="8">
        <v>270</v>
      </c>
      <c r="D598" s="7">
        <v>5000</v>
      </c>
      <c r="E598" s="7">
        <f t="shared" si="242"/>
        <v>31560</v>
      </c>
      <c r="F598" s="7">
        <f t="shared" si="250"/>
        <v>43770</v>
      </c>
      <c r="G598" s="7">
        <f t="shared" si="243"/>
        <v>12210</v>
      </c>
      <c r="H598" s="7">
        <f t="shared" si="244"/>
        <v>7210</v>
      </c>
      <c r="I598" s="25">
        <f t="shared" si="245"/>
        <v>2163</v>
      </c>
      <c r="J598" s="25" t="e">
        <f>#REF!-E598</f>
        <v>#REF!</v>
      </c>
      <c r="K598" s="25" t="e">
        <f>#REF!+490</f>
        <v>#REF!</v>
      </c>
      <c r="L598" s="25">
        <f t="shared" si="240"/>
        <v>2523.5</v>
      </c>
      <c r="M598" s="25" t="e">
        <f>#REF!+L598</f>
        <v>#REF!</v>
      </c>
      <c r="N598" s="25" t="e">
        <f t="shared" si="246"/>
        <v>#REF!</v>
      </c>
      <c r="O598" s="25" t="e">
        <f t="shared" si="247"/>
        <v>#REF!</v>
      </c>
      <c r="P598" s="25">
        <f t="shared" si="241"/>
        <v>2523.5</v>
      </c>
      <c r="Q598" s="25" t="e">
        <f t="shared" si="248"/>
        <v>#REF!</v>
      </c>
      <c r="R598" s="25" t="e">
        <f t="shared" si="249"/>
        <v>#REF!</v>
      </c>
      <c r="S598" s="25" t="e">
        <f>((#REF!-B598)/B598)*100</f>
        <v>#REF!</v>
      </c>
      <c r="T598" s="16">
        <v>38723</v>
      </c>
    </row>
    <row r="599" spans="1:20" ht="15" customHeight="1" x14ac:dyDescent="0.2">
      <c r="A599" s="7">
        <v>5</v>
      </c>
      <c r="B599" s="7">
        <v>26830</v>
      </c>
      <c r="C599" s="8">
        <v>270</v>
      </c>
      <c r="D599" s="7">
        <v>5000</v>
      </c>
      <c r="E599" s="7">
        <f t="shared" si="242"/>
        <v>31830</v>
      </c>
      <c r="F599" s="7">
        <f t="shared" si="250"/>
        <v>44260</v>
      </c>
      <c r="G599" s="7">
        <f t="shared" si="243"/>
        <v>12430</v>
      </c>
      <c r="H599" s="7">
        <f t="shared" si="244"/>
        <v>7430</v>
      </c>
      <c r="I599" s="25">
        <f t="shared" si="245"/>
        <v>2229</v>
      </c>
      <c r="J599" s="25" t="e">
        <f>#REF!-E599</f>
        <v>#REF!</v>
      </c>
      <c r="K599" s="25" t="e">
        <f>#REF!+490</f>
        <v>#REF!</v>
      </c>
      <c r="L599" s="25">
        <f t="shared" si="240"/>
        <v>2600.5</v>
      </c>
      <c r="M599" s="25" t="e">
        <f>#REF!+L599</f>
        <v>#REF!</v>
      </c>
      <c r="N599" s="25" t="e">
        <f t="shared" si="246"/>
        <v>#REF!</v>
      </c>
      <c r="O599" s="25" t="e">
        <f t="shared" si="247"/>
        <v>#REF!</v>
      </c>
      <c r="P599" s="25">
        <f t="shared" si="241"/>
        <v>2600.5</v>
      </c>
      <c r="Q599" s="25" t="e">
        <f t="shared" si="248"/>
        <v>#REF!</v>
      </c>
      <c r="R599" s="25" t="e">
        <f t="shared" si="249"/>
        <v>#REF!</v>
      </c>
      <c r="S599" s="25" t="e">
        <f>((#REF!-B599)/B599)*100</f>
        <v>#REF!</v>
      </c>
      <c r="T599" s="16">
        <v>39059</v>
      </c>
    </row>
    <row r="600" spans="1:20" ht="15" customHeight="1" x14ac:dyDescent="0.2">
      <c r="A600" s="7">
        <v>6</v>
      </c>
      <c r="B600" s="7">
        <v>27100</v>
      </c>
      <c r="C600" s="8">
        <v>270</v>
      </c>
      <c r="D600" s="7">
        <v>5000</v>
      </c>
      <c r="E600" s="7">
        <f t="shared" si="242"/>
        <v>32100</v>
      </c>
      <c r="F600" s="7">
        <f t="shared" si="250"/>
        <v>44750</v>
      </c>
      <c r="G600" s="7">
        <f t="shared" si="243"/>
        <v>12650</v>
      </c>
      <c r="H600" s="7">
        <f t="shared" si="244"/>
        <v>7650</v>
      </c>
      <c r="I600" s="25">
        <f t="shared" si="245"/>
        <v>2295</v>
      </c>
      <c r="J600" s="25" t="e">
        <f>#REF!-E600</f>
        <v>#REF!</v>
      </c>
      <c r="K600" s="25" t="e">
        <f>#REF!+490</f>
        <v>#REF!</v>
      </c>
      <c r="L600" s="25">
        <f t="shared" si="240"/>
        <v>2677.5</v>
      </c>
      <c r="M600" s="25" t="e">
        <f>#REF!+L600</f>
        <v>#REF!</v>
      </c>
      <c r="N600" s="25" t="e">
        <f t="shared" si="246"/>
        <v>#REF!</v>
      </c>
      <c r="O600" s="25" t="e">
        <f t="shared" si="247"/>
        <v>#REF!</v>
      </c>
      <c r="P600" s="25">
        <f t="shared" si="241"/>
        <v>2677.5</v>
      </c>
      <c r="Q600" s="25" t="e">
        <f t="shared" si="248"/>
        <v>#REF!</v>
      </c>
      <c r="R600" s="25" t="e">
        <f t="shared" si="249"/>
        <v>#REF!</v>
      </c>
      <c r="S600" s="25" t="e">
        <f>((#REF!-B600)/B600)*100</f>
        <v>#REF!</v>
      </c>
      <c r="T600" s="16">
        <v>39395</v>
      </c>
    </row>
    <row r="601" spans="1:20" ht="15" customHeight="1" x14ac:dyDescent="0.2">
      <c r="A601" s="7">
        <v>7</v>
      </c>
      <c r="B601" s="7">
        <v>27370</v>
      </c>
      <c r="C601" s="8">
        <v>270</v>
      </c>
      <c r="D601" s="7">
        <v>5000</v>
      </c>
      <c r="E601" s="7">
        <f t="shared" si="242"/>
        <v>32370</v>
      </c>
      <c r="F601" s="7">
        <f t="shared" si="250"/>
        <v>45240</v>
      </c>
      <c r="G601" s="7">
        <f t="shared" si="243"/>
        <v>12870</v>
      </c>
      <c r="H601" s="7">
        <f t="shared" si="244"/>
        <v>7870</v>
      </c>
      <c r="I601" s="25">
        <f t="shared" si="245"/>
        <v>2361</v>
      </c>
      <c r="J601" s="25" t="e">
        <f>#REF!-E601</f>
        <v>#REF!</v>
      </c>
      <c r="K601" s="25" t="e">
        <f>#REF!+490</f>
        <v>#REF!</v>
      </c>
      <c r="L601" s="25">
        <f t="shared" si="240"/>
        <v>2754.5</v>
      </c>
      <c r="M601" s="25" t="e">
        <f>#REF!+L601</f>
        <v>#REF!</v>
      </c>
      <c r="N601" s="25" t="e">
        <f t="shared" si="246"/>
        <v>#REF!</v>
      </c>
      <c r="O601" s="25" t="e">
        <f t="shared" si="247"/>
        <v>#REF!</v>
      </c>
      <c r="P601" s="25">
        <f t="shared" si="241"/>
        <v>2754.5</v>
      </c>
      <c r="Q601" s="25" t="e">
        <f t="shared" si="248"/>
        <v>#REF!</v>
      </c>
      <c r="R601" s="25" t="e">
        <f t="shared" si="249"/>
        <v>#REF!</v>
      </c>
      <c r="S601" s="25" t="e">
        <f>((#REF!-B601)/B601)*100</f>
        <v>#REF!</v>
      </c>
      <c r="T601" s="16">
        <v>39731</v>
      </c>
    </row>
    <row r="602" spans="1:20" ht="15" customHeight="1" x14ac:dyDescent="0.2">
      <c r="A602" s="7">
        <v>8</v>
      </c>
      <c r="B602" s="7">
        <v>27640</v>
      </c>
      <c r="C602" s="8">
        <v>270</v>
      </c>
      <c r="D602" s="7">
        <v>5000</v>
      </c>
      <c r="E602" s="7">
        <f t="shared" si="242"/>
        <v>32640</v>
      </c>
      <c r="F602" s="7">
        <f t="shared" si="250"/>
        <v>45730</v>
      </c>
      <c r="G602" s="7">
        <f t="shared" si="243"/>
        <v>13090</v>
      </c>
      <c r="H602" s="7">
        <f t="shared" si="244"/>
        <v>8090</v>
      </c>
      <c r="I602" s="25">
        <f t="shared" si="245"/>
        <v>2427</v>
      </c>
      <c r="J602" s="25" t="e">
        <f>#REF!-E602</f>
        <v>#REF!</v>
      </c>
      <c r="K602" s="25" t="e">
        <f>#REF!+490</f>
        <v>#REF!</v>
      </c>
      <c r="L602" s="25">
        <f t="shared" si="240"/>
        <v>2831.5</v>
      </c>
      <c r="M602" s="25" t="e">
        <f>#REF!+L602</f>
        <v>#REF!</v>
      </c>
      <c r="N602" s="25" t="e">
        <f t="shared" si="246"/>
        <v>#REF!</v>
      </c>
      <c r="O602" s="25" t="e">
        <f t="shared" si="247"/>
        <v>#REF!</v>
      </c>
      <c r="P602" s="25">
        <f t="shared" si="241"/>
        <v>2831.5</v>
      </c>
      <c r="Q602" s="25" t="e">
        <f t="shared" si="248"/>
        <v>#REF!</v>
      </c>
      <c r="R602" s="25" t="e">
        <f t="shared" si="249"/>
        <v>#REF!</v>
      </c>
      <c r="S602" s="25" t="e">
        <f>((#REF!-B602)/B602)*100</f>
        <v>#REF!</v>
      </c>
      <c r="T602" s="16">
        <v>40067</v>
      </c>
    </row>
    <row r="603" spans="1:20" ht="15" customHeight="1" x14ac:dyDescent="0.2">
      <c r="A603" s="7">
        <v>9</v>
      </c>
      <c r="B603" s="7">
        <v>27910</v>
      </c>
      <c r="C603" s="8">
        <v>270</v>
      </c>
      <c r="D603" s="7">
        <v>5000</v>
      </c>
      <c r="E603" s="7">
        <f t="shared" si="242"/>
        <v>32910</v>
      </c>
      <c r="F603" s="7">
        <f t="shared" si="250"/>
        <v>46220</v>
      </c>
      <c r="G603" s="7">
        <f t="shared" si="243"/>
        <v>13310</v>
      </c>
      <c r="H603" s="7">
        <f t="shared" si="244"/>
        <v>8310</v>
      </c>
      <c r="I603" s="25">
        <f t="shared" si="245"/>
        <v>2493</v>
      </c>
      <c r="J603" s="25" t="e">
        <f>#REF!-E603</f>
        <v>#REF!</v>
      </c>
      <c r="K603" s="25" t="e">
        <f>#REF!+490</f>
        <v>#REF!</v>
      </c>
      <c r="L603" s="25">
        <f t="shared" si="240"/>
        <v>2908.5</v>
      </c>
      <c r="M603" s="25" t="e">
        <f>#REF!+L603</f>
        <v>#REF!</v>
      </c>
      <c r="N603" s="25" t="e">
        <f t="shared" si="246"/>
        <v>#REF!</v>
      </c>
      <c r="O603" s="25" t="e">
        <f t="shared" si="247"/>
        <v>#REF!</v>
      </c>
      <c r="P603" s="25">
        <f t="shared" si="241"/>
        <v>2908.5</v>
      </c>
      <c r="Q603" s="25" t="e">
        <f t="shared" si="248"/>
        <v>#REF!</v>
      </c>
      <c r="R603" s="25" t="e">
        <f t="shared" si="249"/>
        <v>#REF!</v>
      </c>
      <c r="S603" s="25" t="e">
        <f>((#REF!-B603)/B603)*100</f>
        <v>#REF!</v>
      </c>
      <c r="T603" s="16">
        <v>40403</v>
      </c>
    </row>
    <row r="604" spans="1:20" ht="15" customHeight="1" x14ac:dyDescent="0.2">
      <c r="A604" s="7">
        <v>10</v>
      </c>
      <c r="B604" s="7">
        <v>28180</v>
      </c>
      <c r="C604" s="8">
        <v>270</v>
      </c>
      <c r="D604" s="7">
        <v>5000</v>
      </c>
      <c r="E604" s="7">
        <f t="shared" si="242"/>
        <v>33180</v>
      </c>
      <c r="F604" s="7">
        <f t="shared" si="250"/>
        <v>46710</v>
      </c>
      <c r="G604" s="7">
        <f t="shared" si="243"/>
        <v>13530</v>
      </c>
      <c r="H604" s="7">
        <f t="shared" si="244"/>
        <v>8530</v>
      </c>
      <c r="I604" s="25">
        <f t="shared" si="245"/>
        <v>2559</v>
      </c>
      <c r="J604" s="25" t="e">
        <f>#REF!-E604</f>
        <v>#REF!</v>
      </c>
      <c r="K604" s="25" t="e">
        <f>#REF!+490</f>
        <v>#REF!</v>
      </c>
      <c r="L604" s="25">
        <f t="shared" si="240"/>
        <v>2985.5</v>
      </c>
      <c r="M604" s="25" t="e">
        <f>#REF!+L604</f>
        <v>#REF!</v>
      </c>
      <c r="N604" s="25" t="e">
        <f t="shared" si="246"/>
        <v>#REF!</v>
      </c>
      <c r="O604" s="25" t="e">
        <f t="shared" si="247"/>
        <v>#REF!</v>
      </c>
      <c r="P604" s="25">
        <f t="shared" si="241"/>
        <v>2985.5</v>
      </c>
      <c r="Q604" s="25" t="e">
        <f t="shared" si="248"/>
        <v>#REF!</v>
      </c>
      <c r="R604" s="25" t="e">
        <f t="shared" si="249"/>
        <v>#REF!</v>
      </c>
      <c r="S604" s="25" t="e">
        <f>((#REF!-B604)/B604)*100</f>
        <v>#REF!</v>
      </c>
      <c r="T604" s="16">
        <v>40739</v>
      </c>
    </row>
    <row r="605" spans="1:20" ht="15" customHeight="1" x14ac:dyDescent="0.2">
      <c r="A605" s="7">
        <v>11</v>
      </c>
      <c r="B605" s="7">
        <v>28450</v>
      </c>
      <c r="C605" s="8">
        <v>270</v>
      </c>
      <c r="D605" s="7">
        <v>5000</v>
      </c>
      <c r="E605" s="7">
        <f t="shared" si="242"/>
        <v>33450</v>
      </c>
      <c r="F605" s="7">
        <f t="shared" si="250"/>
        <v>47200</v>
      </c>
      <c r="G605" s="7">
        <f t="shared" si="243"/>
        <v>13750</v>
      </c>
      <c r="H605" s="7">
        <f t="shared" si="244"/>
        <v>8750</v>
      </c>
      <c r="I605" s="25">
        <f t="shared" si="245"/>
        <v>2625</v>
      </c>
      <c r="J605" s="25" t="e">
        <f>#REF!-E605</f>
        <v>#REF!</v>
      </c>
      <c r="K605" s="25" t="e">
        <f>#REF!+490</f>
        <v>#REF!</v>
      </c>
      <c r="L605" s="25">
        <f t="shared" si="240"/>
        <v>3062.5</v>
      </c>
      <c r="M605" s="25" t="e">
        <f>#REF!+L605</f>
        <v>#REF!</v>
      </c>
      <c r="N605" s="25" t="e">
        <f t="shared" si="246"/>
        <v>#REF!</v>
      </c>
      <c r="O605" s="25" t="e">
        <f t="shared" si="247"/>
        <v>#REF!</v>
      </c>
      <c r="P605" s="25">
        <f t="shared" si="241"/>
        <v>3062.5</v>
      </c>
      <c r="Q605" s="25" t="e">
        <f t="shared" si="248"/>
        <v>#REF!</v>
      </c>
      <c r="R605" s="25" t="e">
        <f t="shared" si="249"/>
        <v>#REF!</v>
      </c>
      <c r="S605" s="25" t="e">
        <f>((#REF!-B605)/B605)*100</f>
        <v>#REF!</v>
      </c>
      <c r="T605" s="16">
        <v>41075</v>
      </c>
    </row>
    <row r="606" spans="1:20" ht="15" customHeight="1" x14ac:dyDescent="0.2">
      <c r="A606" s="7">
        <v>12</v>
      </c>
      <c r="B606" s="7">
        <v>28720</v>
      </c>
      <c r="C606" s="8">
        <v>270</v>
      </c>
      <c r="D606" s="7">
        <v>5000</v>
      </c>
      <c r="E606" s="7">
        <f t="shared" si="242"/>
        <v>33720</v>
      </c>
      <c r="F606" s="7">
        <f t="shared" si="250"/>
        <v>47690</v>
      </c>
      <c r="G606" s="7">
        <f t="shared" si="243"/>
        <v>13970</v>
      </c>
      <c r="H606" s="7">
        <f t="shared" si="244"/>
        <v>8970</v>
      </c>
      <c r="I606" s="25">
        <f t="shared" si="245"/>
        <v>2691</v>
      </c>
      <c r="J606" s="25" t="e">
        <f>#REF!-E606</f>
        <v>#REF!</v>
      </c>
      <c r="K606" s="25" t="e">
        <f>#REF!+490</f>
        <v>#REF!</v>
      </c>
      <c r="L606" s="25">
        <f t="shared" si="240"/>
        <v>3139.5</v>
      </c>
      <c r="M606" s="25" t="e">
        <f>#REF!+L606</f>
        <v>#REF!</v>
      </c>
      <c r="N606" s="25" t="e">
        <f t="shared" si="246"/>
        <v>#REF!</v>
      </c>
      <c r="O606" s="25" t="e">
        <f t="shared" si="247"/>
        <v>#REF!</v>
      </c>
      <c r="P606" s="25">
        <f t="shared" si="241"/>
        <v>3139.5</v>
      </c>
      <c r="Q606" s="25" t="e">
        <f t="shared" si="248"/>
        <v>#REF!</v>
      </c>
      <c r="R606" s="25" t="e">
        <f t="shared" si="249"/>
        <v>#REF!</v>
      </c>
      <c r="S606" s="25" t="e">
        <f>((#REF!-B606)/B606)*100</f>
        <v>#REF!</v>
      </c>
      <c r="T606" s="16">
        <v>41411</v>
      </c>
    </row>
    <row r="607" spans="1:20" ht="15" customHeight="1" x14ac:dyDescent="0.2">
      <c r="A607" s="7">
        <v>13</v>
      </c>
      <c r="B607" s="7">
        <v>28990</v>
      </c>
      <c r="C607" s="8">
        <v>270</v>
      </c>
      <c r="D607" s="7">
        <v>5000</v>
      </c>
      <c r="E607" s="7">
        <f t="shared" si="242"/>
        <v>33990</v>
      </c>
      <c r="F607" s="7">
        <f t="shared" si="250"/>
        <v>48180</v>
      </c>
      <c r="G607" s="7">
        <f t="shared" si="243"/>
        <v>14190</v>
      </c>
      <c r="H607" s="7">
        <f t="shared" si="244"/>
        <v>9190</v>
      </c>
      <c r="I607" s="25">
        <f t="shared" si="245"/>
        <v>2757</v>
      </c>
      <c r="J607" s="25" t="e">
        <f>#REF!-E607</f>
        <v>#REF!</v>
      </c>
      <c r="K607" s="25" t="e">
        <f>#REF!+490</f>
        <v>#REF!</v>
      </c>
      <c r="L607" s="25">
        <f t="shared" si="240"/>
        <v>3216.5</v>
      </c>
      <c r="M607" s="25" t="e">
        <f>#REF!+L607</f>
        <v>#REF!</v>
      </c>
      <c r="N607" s="25" t="e">
        <f t="shared" si="246"/>
        <v>#REF!</v>
      </c>
      <c r="O607" s="25" t="e">
        <f t="shared" si="247"/>
        <v>#REF!</v>
      </c>
      <c r="P607" s="25">
        <f t="shared" si="241"/>
        <v>3216.5</v>
      </c>
      <c r="Q607" s="25" t="e">
        <f t="shared" si="248"/>
        <v>#REF!</v>
      </c>
      <c r="R607" s="25" t="e">
        <f t="shared" si="249"/>
        <v>#REF!</v>
      </c>
      <c r="S607" s="25" t="e">
        <f>((#REF!-B607)/B607)*100</f>
        <v>#REF!</v>
      </c>
      <c r="T607" s="16">
        <v>41747</v>
      </c>
    </row>
    <row r="608" spans="1:20" ht="15" customHeight="1" x14ac:dyDescent="0.2">
      <c r="A608" s="7">
        <v>14</v>
      </c>
      <c r="B608" s="7">
        <v>29260</v>
      </c>
      <c r="C608" s="8">
        <v>270</v>
      </c>
      <c r="D608" s="7">
        <v>5000</v>
      </c>
      <c r="E608" s="7">
        <f t="shared" si="242"/>
        <v>34260</v>
      </c>
      <c r="F608" s="7">
        <f t="shared" si="250"/>
        <v>48670</v>
      </c>
      <c r="G608" s="7">
        <f t="shared" si="243"/>
        <v>14410</v>
      </c>
      <c r="H608" s="7">
        <f t="shared" si="244"/>
        <v>9410</v>
      </c>
      <c r="I608" s="25">
        <f t="shared" si="245"/>
        <v>2823</v>
      </c>
      <c r="J608" s="25" t="e">
        <f>#REF!-E608</f>
        <v>#REF!</v>
      </c>
      <c r="K608" s="25" t="e">
        <f>#REF!+490</f>
        <v>#REF!</v>
      </c>
      <c r="L608" s="25">
        <f t="shared" si="240"/>
        <v>3293.5</v>
      </c>
      <c r="M608" s="25" t="e">
        <f>#REF!+L608</f>
        <v>#REF!</v>
      </c>
      <c r="N608" s="25" t="e">
        <f t="shared" si="246"/>
        <v>#REF!</v>
      </c>
      <c r="O608" s="25" t="e">
        <f t="shared" si="247"/>
        <v>#REF!</v>
      </c>
      <c r="P608" s="25">
        <f t="shared" si="241"/>
        <v>3293.5</v>
      </c>
      <c r="Q608" s="25" t="e">
        <f t="shared" si="248"/>
        <v>#REF!</v>
      </c>
      <c r="R608" s="25" t="e">
        <f t="shared" si="249"/>
        <v>#REF!</v>
      </c>
      <c r="S608" s="25" t="e">
        <f>((#REF!-B608)/B608)*100</f>
        <v>#REF!</v>
      </c>
      <c r="T608" s="16">
        <v>42083</v>
      </c>
    </row>
    <row r="609" spans="1:20" ht="15" customHeight="1" x14ac:dyDescent="0.2">
      <c r="A609" s="7">
        <v>15</v>
      </c>
      <c r="B609" s="7">
        <v>29530</v>
      </c>
      <c r="C609" s="8">
        <v>270</v>
      </c>
      <c r="D609" s="7">
        <v>5000</v>
      </c>
      <c r="E609" s="7">
        <f t="shared" si="242"/>
        <v>34530</v>
      </c>
      <c r="F609" s="7">
        <f t="shared" si="250"/>
        <v>49160</v>
      </c>
      <c r="G609" s="7">
        <f t="shared" si="243"/>
        <v>14630</v>
      </c>
      <c r="H609" s="7">
        <f t="shared" si="244"/>
        <v>9630</v>
      </c>
      <c r="I609" s="25">
        <f t="shared" si="245"/>
        <v>2889</v>
      </c>
      <c r="J609" s="25" t="e">
        <f>#REF!-E609</f>
        <v>#REF!</v>
      </c>
      <c r="K609" s="25" t="e">
        <f>#REF!+490</f>
        <v>#REF!</v>
      </c>
      <c r="L609" s="25">
        <f t="shared" si="240"/>
        <v>3370.5</v>
      </c>
      <c r="M609" s="25" t="e">
        <f>#REF!+L609</f>
        <v>#REF!</v>
      </c>
      <c r="N609" s="25" t="e">
        <f t="shared" si="246"/>
        <v>#REF!</v>
      </c>
      <c r="O609" s="25" t="e">
        <f t="shared" si="247"/>
        <v>#REF!</v>
      </c>
      <c r="P609" s="25">
        <f t="shared" si="241"/>
        <v>3370.5</v>
      </c>
      <c r="Q609" s="25" t="e">
        <f t="shared" si="248"/>
        <v>#REF!</v>
      </c>
      <c r="R609" s="25" t="e">
        <f t="shared" si="249"/>
        <v>#REF!</v>
      </c>
      <c r="S609" s="25" t="e">
        <f>((#REF!-B609)/B609)*100</f>
        <v>#REF!</v>
      </c>
      <c r="T609" s="16">
        <v>42419</v>
      </c>
    </row>
    <row r="610" spans="1:20" ht="15" customHeight="1" x14ac:dyDescent="0.2">
      <c r="A610" s="7">
        <v>16</v>
      </c>
      <c r="B610" s="7">
        <v>29800</v>
      </c>
      <c r="C610" s="8">
        <v>270</v>
      </c>
      <c r="D610" s="7">
        <v>5000</v>
      </c>
      <c r="E610" s="7">
        <f t="shared" si="242"/>
        <v>34800</v>
      </c>
      <c r="F610" s="7">
        <f t="shared" si="250"/>
        <v>49650</v>
      </c>
      <c r="G610" s="7">
        <f t="shared" si="243"/>
        <v>14850</v>
      </c>
      <c r="H610" s="7">
        <f t="shared" si="244"/>
        <v>9850</v>
      </c>
      <c r="I610" s="25">
        <f t="shared" si="245"/>
        <v>2955</v>
      </c>
      <c r="J610" s="25" t="e">
        <f>#REF!-E610</f>
        <v>#REF!</v>
      </c>
      <c r="K610" s="25" t="e">
        <f>#REF!+490</f>
        <v>#REF!</v>
      </c>
      <c r="L610" s="25">
        <f t="shared" si="240"/>
        <v>3447.5</v>
      </c>
      <c r="M610" s="25" t="e">
        <f>#REF!+L610</f>
        <v>#REF!</v>
      </c>
      <c r="N610" s="25" t="e">
        <f t="shared" si="246"/>
        <v>#REF!</v>
      </c>
      <c r="O610" s="25" t="e">
        <f t="shared" si="247"/>
        <v>#REF!</v>
      </c>
      <c r="P610" s="25">
        <f t="shared" si="241"/>
        <v>3447.5</v>
      </c>
      <c r="Q610" s="25" t="e">
        <f t="shared" si="248"/>
        <v>#REF!</v>
      </c>
      <c r="R610" s="25" t="e">
        <f t="shared" si="249"/>
        <v>#REF!</v>
      </c>
      <c r="S610" s="25" t="e">
        <f>((#REF!-B610)/B610)*100</f>
        <v>#REF!</v>
      </c>
      <c r="T610" s="16">
        <v>42755</v>
      </c>
    </row>
    <row r="611" spans="1:20" ht="15" customHeight="1" x14ac:dyDescent="0.2">
      <c r="A611" s="7">
        <v>17</v>
      </c>
      <c r="B611" s="7">
        <v>30070</v>
      </c>
      <c r="C611" s="8">
        <v>270</v>
      </c>
      <c r="D611" s="7">
        <v>5000</v>
      </c>
      <c r="E611" s="7">
        <f t="shared" si="242"/>
        <v>35070</v>
      </c>
      <c r="F611" s="7">
        <f t="shared" si="250"/>
        <v>50140</v>
      </c>
      <c r="G611" s="7">
        <f t="shared" si="243"/>
        <v>15070</v>
      </c>
      <c r="H611" s="7">
        <f t="shared" si="244"/>
        <v>10070</v>
      </c>
      <c r="I611" s="25">
        <f t="shared" si="245"/>
        <v>3021</v>
      </c>
      <c r="J611" s="25" t="e">
        <f>#REF!-E611</f>
        <v>#REF!</v>
      </c>
      <c r="K611" s="25" t="e">
        <f>#REF!+490</f>
        <v>#REF!</v>
      </c>
      <c r="L611" s="25">
        <f t="shared" si="240"/>
        <v>3524.5</v>
      </c>
      <c r="M611" s="25" t="e">
        <f>#REF!+L611</f>
        <v>#REF!</v>
      </c>
      <c r="N611" s="25" t="e">
        <f t="shared" si="246"/>
        <v>#REF!</v>
      </c>
      <c r="O611" s="25" t="e">
        <f t="shared" si="247"/>
        <v>#REF!</v>
      </c>
      <c r="P611" s="25">
        <f t="shared" si="241"/>
        <v>3524.5</v>
      </c>
      <c r="Q611" s="25" t="e">
        <f t="shared" si="248"/>
        <v>#REF!</v>
      </c>
      <c r="R611" s="25" t="e">
        <f t="shared" si="249"/>
        <v>#REF!</v>
      </c>
      <c r="S611" s="25" t="e">
        <f>((#REF!-B611)/B611)*100</f>
        <v>#REF!</v>
      </c>
      <c r="T611" s="16">
        <v>43091</v>
      </c>
    </row>
    <row r="612" spans="1:20" ht="15" customHeight="1" x14ac:dyDescent="0.2">
      <c r="A612" s="7">
        <v>18</v>
      </c>
      <c r="B612" s="7">
        <v>30340</v>
      </c>
      <c r="C612" s="8">
        <v>270</v>
      </c>
      <c r="D612" s="7">
        <v>5000</v>
      </c>
      <c r="E612" s="7">
        <f t="shared" si="242"/>
        <v>35340</v>
      </c>
      <c r="F612" s="7">
        <f t="shared" si="250"/>
        <v>50630</v>
      </c>
      <c r="G612" s="7">
        <f t="shared" si="243"/>
        <v>15290</v>
      </c>
      <c r="H612" s="7">
        <f t="shared" si="244"/>
        <v>10290</v>
      </c>
      <c r="I612" s="25">
        <f t="shared" si="245"/>
        <v>3087</v>
      </c>
      <c r="J612" s="25" t="e">
        <f>#REF!-E612</f>
        <v>#REF!</v>
      </c>
      <c r="K612" s="25" t="e">
        <f>#REF!+490</f>
        <v>#REF!</v>
      </c>
      <c r="L612" s="25">
        <f t="shared" si="240"/>
        <v>3601.4999999999995</v>
      </c>
      <c r="M612" s="25" t="e">
        <f>#REF!+L612</f>
        <v>#REF!</v>
      </c>
      <c r="N612" s="25" t="e">
        <f t="shared" si="246"/>
        <v>#REF!</v>
      </c>
      <c r="O612" s="25" t="e">
        <f t="shared" si="247"/>
        <v>#REF!</v>
      </c>
      <c r="P612" s="25">
        <f t="shared" si="241"/>
        <v>3601.4999999999995</v>
      </c>
      <c r="Q612" s="25" t="e">
        <f t="shared" si="248"/>
        <v>#REF!</v>
      </c>
      <c r="R612" s="25" t="e">
        <f t="shared" si="249"/>
        <v>#REF!</v>
      </c>
      <c r="S612" s="25" t="e">
        <f>((#REF!-B612)/B612)*100</f>
        <v>#REF!</v>
      </c>
      <c r="T612" s="16">
        <v>43427</v>
      </c>
    </row>
    <row r="613" spans="1:20" ht="15" customHeight="1" x14ac:dyDescent="0.2">
      <c r="A613" s="7">
        <v>19</v>
      </c>
      <c r="B613" s="7">
        <v>30610</v>
      </c>
      <c r="C613" s="8">
        <v>270</v>
      </c>
      <c r="D613" s="7">
        <v>5000</v>
      </c>
      <c r="E613" s="7">
        <f t="shared" si="242"/>
        <v>35610</v>
      </c>
      <c r="F613" s="7">
        <f t="shared" si="250"/>
        <v>51120</v>
      </c>
      <c r="G613" s="7">
        <f t="shared" si="243"/>
        <v>15510</v>
      </c>
      <c r="H613" s="7">
        <f t="shared" si="244"/>
        <v>10510</v>
      </c>
      <c r="I613" s="25">
        <f t="shared" si="245"/>
        <v>3153</v>
      </c>
      <c r="J613" s="25" t="e">
        <f>#REF!-E613</f>
        <v>#REF!</v>
      </c>
      <c r="K613" s="25" t="e">
        <f>#REF!+490</f>
        <v>#REF!</v>
      </c>
      <c r="L613" s="25">
        <f t="shared" si="240"/>
        <v>3678.4999999999995</v>
      </c>
      <c r="M613" s="25" t="e">
        <f>#REF!+L613</f>
        <v>#REF!</v>
      </c>
      <c r="N613" s="25" t="e">
        <f t="shared" si="246"/>
        <v>#REF!</v>
      </c>
      <c r="O613" s="25" t="e">
        <f t="shared" si="247"/>
        <v>#REF!</v>
      </c>
      <c r="P613" s="25">
        <f t="shared" si="241"/>
        <v>3678.4999999999995</v>
      </c>
      <c r="Q613" s="25" t="e">
        <f t="shared" si="248"/>
        <v>#REF!</v>
      </c>
      <c r="R613" s="25" t="e">
        <f t="shared" si="249"/>
        <v>#REF!</v>
      </c>
      <c r="S613" s="25" t="e">
        <f>((#REF!-B613)/B613)*100</f>
        <v>#REF!</v>
      </c>
      <c r="T613" s="16">
        <v>43763</v>
      </c>
    </row>
    <row r="614" spans="1:20" ht="15" customHeight="1" x14ac:dyDescent="0.2"/>
    <row r="615" spans="1:20" ht="15" customHeight="1" x14ac:dyDescent="0.2"/>
    <row r="616" spans="1:20" ht="15" customHeight="1" x14ac:dyDescent="0.2">
      <c r="A616" s="1" t="s">
        <v>49</v>
      </c>
      <c r="B616" s="2" t="s">
        <v>50</v>
      </c>
      <c r="D616" s="22" t="s">
        <v>88</v>
      </c>
      <c r="I616" s="21"/>
    </row>
    <row r="617" spans="1:20" ht="15" customHeight="1" x14ac:dyDescent="0.25">
      <c r="A617" s="4" t="s">
        <v>2</v>
      </c>
      <c r="B617" s="5" t="s">
        <v>3</v>
      </c>
      <c r="C617" s="6" t="s">
        <v>4</v>
      </c>
      <c r="D617" s="6" t="s">
        <v>54</v>
      </c>
      <c r="E617" s="23" t="s">
        <v>55</v>
      </c>
      <c r="F617" s="23" t="s">
        <v>56</v>
      </c>
      <c r="G617" s="23" t="s">
        <v>7</v>
      </c>
      <c r="H617" s="4" t="s">
        <v>57</v>
      </c>
      <c r="I617" s="23" t="s">
        <v>58</v>
      </c>
      <c r="J617" s="23" t="s">
        <v>59</v>
      </c>
      <c r="K617" s="26" t="s">
        <v>91</v>
      </c>
      <c r="L617" s="23" t="s">
        <v>61</v>
      </c>
      <c r="M617" s="23" t="s">
        <v>62</v>
      </c>
      <c r="N617" s="26" t="s">
        <v>92</v>
      </c>
      <c r="O617" s="26" t="s">
        <v>93</v>
      </c>
      <c r="P617" s="23" t="s">
        <v>63</v>
      </c>
      <c r="Q617" s="26" t="s">
        <v>94</v>
      </c>
      <c r="R617" s="23" t="s">
        <v>64</v>
      </c>
      <c r="S617" s="23" t="s">
        <v>65</v>
      </c>
      <c r="T617" s="24" t="s">
        <v>60</v>
      </c>
    </row>
    <row r="618" spans="1:20" ht="15" customHeight="1" x14ac:dyDescent="0.2">
      <c r="A618" s="7">
        <v>1</v>
      </c>
      <c r="B618" s="7">
        <v>30250</v>
      </c>
      <c r="C618" s="8">
        <v>300</v>
      </c>
      <c r="D618" s="7">
        <v>5000</v>
      </c>
      <c r="E618" s="7">
        <f>B618+D618</f>
        <v>35250</v>
      </c>
      <c r="F618" s="7">
        <v>50440</v>
      </c>
      <c r="G618" s="7">
        <f>F618-E618</f>
        <v>15190</v>
      </c>
      <c r="H618" s="7">
        <f>G618-5000</f>
        <v>10190</v>
      </c>
      <c r="I618" s="25">
        <f>H618*30%</f>
        <v>3057</v>
      </c>
      <c r="J618" s="25" t="e">
        <f>#REF!-E618</f>
        <v>#REF!</v>
      </c>
      <c r="K618" s="25" t="e">
        <f>#REF!+540</f>
        <v>#REF!</v>
      </c>
      <c r="L618" s="25">
        <f t="shared" ref="L618:L655" si="251">H618*35%</f>
        <v>3566.5</v>
      </c>
      <c r="M618" s="25" t="e">
        <f>#REF!+L618</f>
        <v>#REF!</v>
      </c>
      <c r="N618" s="25" t="e">
        <f>K618+L618</f>
        <v>#REF!</v>
      </c>
      <c r="O618" s="25" t="e">
        <f>N618+540</f>
        <v>#REF!</v>
      </c>
      <c r="P618" s="25">
        <f t="shared" ref="P618:P655" si="252">H618*35%</f>
        <v>3566.5</v>
      </c>
      <c r="Q618" s="25" t="e">
        <f>O618+P618</f>
        <v>#REF!</v>
      </c>
      <c r="R618" s="25" t="e">
        <f>M618+P618</f>
        <v>#REF!</v>
      </c>
      <c r="S618" s="25" t="e">
        <f>((#REF!-B618)/B618)*100</f>
        <v>#REF!</v>
      </c>
      <c r="T618" s="16">
        <v>43307</v>
      </c>
    </row>
    <row r="619" spans="1:20" ht="15" customHeight="1" x14ac:dyDescent="0.2">
      <c r="A619" s="7">
        <v>2</v>
      </c>
      <c r="B619" s="7">
        <v>30550</v>
      </c>
      <c r="C619" s="8">
        <v>300</v>
      </c>
      <c r="D619" s="7">
        <v>5000</v>
      </c>
      <c r="E619" s="7">
        <f t="shared" ref="E619:E655" si="253">B619+D619</f>
        <v>35550</v>
      </c>
      <c r="F619" s="7">
        <f>F618+540</f>
        <v>50980</v>
      </c>
      <c r="G619" s="7">
        <f t="shared" ref="G619:G638" si="254">F619-E619</f>
        <v>15430</v>
      </c>
      <c r="H619" s="7">
        <f t="shared" ref="H619:H638" si="255">G619-5000</f>
        <v>10430</v>
      </c>
      <c r="I619" s="25">
        <f t="shared" ref="I619:I638" si="256">H619*30%</f>
        <v>3129</v>
      </c>
      <c r="J619" s="25" t="e">
        <f>#REF!-E619</f>
        <v>#REF!</v>
      </c>
      <c r="K619" s="25" t="e">
        <f>#REF!+540</f>
        <v>#REF!</v>
      </c>
      <c r="L619" s="25">
        <f t="shared" si="251"/>
        <v>3650.4999999999995</v>
      </c>
      <c r="M619" s="25" t="e">
        <f>#REF!+L619</f>
        <v>#REF!</v>
      </c>
      <c r="N619" s="25" t="e">
        <f t="shared" ref="N619:N655" si="257">K619+L619</f>
        <v>#REF!</v>
      </c>
      <c r="O619" s="25" t="e">
        <f t="shared" ref="O619:O622" si="258">N619+540</f>
        <v>#REF!</v>
      </c>
      <c r="P619" s="25">
        <f t="shared" si="252"/>
        <v>3650.4999999999995</v>
      </c>
      <c r="Q619" s="25" t="e">
        <f t="shared" ref="Q619:Q655" si="259">O619+P619</f>
        <v>#REF!</v>
      </c>
      <c r="R619" s="25" t="e">
        <f t="shared" ref="R619:R655" si="260">M619+P619</f>
        <v>#REF!</v>
      </c>
      <c r="S619" s="25" t="e">
        <f>((#REF!-B619)/B619)*100</f>
        <v>#REF!</v>
      </c>
      <c r="T619" s="16">
        <v>43679</v>
      </c>
    </row>
    <row r="620" spans="1:20" ht="15" customHeight="1" x14ac:dyDescent="0.2">
      <c r="A620" s="7">
        <v>3</v>
      </c>
      <c r="B620" s="7">
        <v>30850</v>
      </c>
      <c r="C620" s="8">
        <v>300</v>
      </c>
      <c r="D620" s="7">
        <v>5000</v>
      </c>
      <c r="E620" s="7">
        <f t="shared" si="253"/>
        <v>35850</v>
      </c>
      <c r="F620" s="7">
        <f t="shared" ref="F620:F624" si="261">F619+540</f>
        <v>51520</v>
      </c>
      <c r="G620" s="7">
        <f t="shared" si="254"/>
        <v>15670</v>
      </c>
      <c r="H620" s="7">
        <f t="shared" si="255"/>
        <v>10670</v>
      </c>
      <c r="I620" s="25">
        <f t="shared" si="256"/>
        <v>3201</v>
      </c>
      <c r="J620" s="25" t="e">
        <f>#REF!-E620</f>
        <v>#REF!</v>
      </c>
      <c r="K620" s="25" t="e">
        <f>#REF!+540</f>
        <v>#REF!</v>
      </c>
      <c r="L620" s="25">
        <f t="shared" si="251"/>
        <v>3734.4999999999995</v>
      </c>
      <c r="M620" s="25" t="e">
        <f>#REF!+L620</f>
        <v>#REF!</v>
      </c>
      <c r="N620" s="25" t="e">
        <f t="shared" si="257"/>
        <v>#REF!</v>
      </c>
      <c r="O620" s="25" t="e">
        <f t="shared" si="258"/>
        <v>#REF!</v>
      </c>
      <c r="P620" s="25">
        <f t="shared" si="252"/>
        <v>3734.4999999999995</v>
      </c>
      <c r="Q620" s="25" t="e">
        <f t="shared" si="259"/>
        <v>#REF!</v>
      </c>
      <c r="R620" s="25" t="e">
        <f t="shared" si="260"/>
        <v>#REF!</v>
      </c>
      <c r="S620" s="25" t="e">
        <f>((#REF!-B620)/B620)*100</f>
        <v>#REF!</v>
      </c>
      <c r="T620" s="16">
        <v>44051</v>
      </c>
    </row>
    <row r="621" spans="1:20" ht="15" customHeight="1" x14ac:dyDescent="0.2">
      <c r="A621" s="7">
        <v>4</v>
      </c>
      <c r="B621" s="7">
        <v>31150</v>
      </c>
      <c r="C621" s="8">
        <v>300</v>
      </c>
      <c r="D621" s="7">
        <v>5000</v>
      </c>
      <c r="E621" s="7">
        <f t="shared" si="253"/>
        <v>36150</v>
      </c>
      <c r="F621" s="7">
        <f t="shared" si="261"/>
        <v>52060</v>
      </c>
      <c r="G621" s="7">
        <f t="shared" si="254"/>
        <v>15910</v>
      </c>
      <c r="H621" s="7">
        <f t="shared" si="255"/>
        <v>10910</v>
      </c>
      <c r="I621" s="25">
        <f t="shared" si="256"/>
        <v>3273</v>
      </c>
      <c r="J621" s="25" t="e">
        <f>#REF!-E621</f>
        <v>#REF!</v>
      </c>
      <c r="K621" s="25" t="e">
        <f>#REF!+540</f>
        <v>#REF!</v>
      </c>
      <c r="L621" s="25">
        <f t="shared" si="251"/>
        <v>3818.4999999999995</v>
      </c>
      <c r="M621" s="25" t="e">
        <f>#REF!+L621</f>
        <v>#REF!</v>
      </c>
      <c r="N621" s="25" t="e">
        <f t="shared" si="257"/>
        <v>#REF!</v>
      </c>
      <c r="O621" s="25" t="e">
        <f t="shared" si="258"/>
        <v>#REF!</v>
      </c>
      <c r="P621" s="25">
        <f t="shared" si="252"/>
        <v>3818.4999999999995</v>
      </c>
      <c r="Q621" s="25" t="e">
        <f t="shared" si="259"/>
        <v>#REF!</v>
      </c>
      <c r="R621" s="25" t="e">
        <f t="shared" si="260"/>
        <v>#REF!</v>
      </c>
      <c r="S621" s="25" t="e">
        <f>((#REF!-B621)/B621)*100</f>
        <v>#REF!</v>
      </c>
      <c r="T621" s="16">
        <v>44423</v>
      </c>
    </row>
    <row r="622" spans="1:20" ht="15" customHeight="1" x14ac:dyDescent="0.2">
      <c r="A622" s="7">
        <v>5</v>
      </c>
      <c r="B622" s="7">
        <v>31450</v>
      </c>
      <c r="C622" s="8">
        <v>300</v>
      </c>
      <c r="D622" s="7">
        <v>5000</v>
      </c>
      <c r="E622" s="7">
        <f t="shared" si="253"/>
        <v>36450</v>
      </c>
      <c r="F622" s="7">
        <f t="shared" si="261"/>
        <v>52600</v>
      </c>
      <c r="G622" s="7">
        <f t="shared" si="254"/>
        <v>16150</v>
      </c>
      <c r="H622" s="7">
        <f t="shared" si="255"/>
        <v>11150</v>
      </c>
      <c r="I622" s="25">
        <f t="shared" si="256"/>
        <v>3345</v>
      </c>
      <c r="J622" s="25" t="e">
        <f>#REF!-E622</f>
        <v>#REF!</v>
      </c>
      <c r="K622" s="25" t="e">
        <f>#REF!+540</f>
        <v>#REF!</v>
      </c>
      <c r="L622" s="25">
        <f t="shared" si="251"/>
        <v>3902.4999999999995</v>
      </c>
      <c r="M622" s="25" t="e">
        <f>#REF!+L622</f>
        <v>#REF!</v>
      </c>
      <c r="N622" s="25" t="e">
        <f t="shared" si="257"/>
        <v>#REF!</v>
      </c>
      <c r="O622" s="25" t="e">
        <f t="shared" si="258"/>
        <v>#REF!</v>
      </c>
      <c r="P622" s="25">
        <f t="shared" si="252"/>
        <v>3902.4999999999995</v>
      </c>
      <c r="Q622" s="25" t="e">
        <f t="shared" si="259"/>
        <v>#REF!</v>
      </c>
      <c r="R622" s="25" t="e">
        <f t="shared" si="260"/>
        <v>#REF!</v>
      </c>
      <c r="S622" s="25" t="e">
        <f>((#REF!-B622)/B622)*100</f>
        <v>#REF!</v>
      </c>
      <c r="T622" s="16">
        <v>44795</v>
      </c>
    </row>
    <row r="623" spans="1:20" ht="15" customHeight="1" x14ac:dyDescent="0.2">
      <c r="A623" s="7">
        <v>6</v>
      </c>
      <c r="B623" s="7">
        <v>31750</v>
      </c>
      <c r="C623" s="8">
        <v>300</v>
      </c>
      <c r="D623" s="7">
        <v>5000</v>
      </c>
      <c r="E623" s="7">
        <f t="shared" si="253"/>
        <v>36750</v>
      </c>
      <c r="F623" s="7">
        <f t="shared" si="261"/>
        <v>53140</v>
      </c>
      <c r="G623" s="7">
        <f t="shared" si="254"/>
        <v>16390</v>
      </c>
      <c r="H623" s="7">
        <f t="shared" si="255"/>
        <v>11390</v>
      </c>
      <c r="I623" s="25">
        <f t="shared" si="256"/>
        <v>3417</v>
      </c>
      <c r="J623" s="25" t="e">
        <f>#REF!-E623</f>
        <v>#REF!</v>
      </c>
      <c r="K623" s="25" t="e">
        <f>#REF!+540</f>
        <v>#REF!</v>
      </c>
      <c r="L623" s="25">
        <f t="shared" si="251"/>
        <v>3986.4999999999995</v>
      </c>
      <c r="M623" s="25" t="e">
        <f>#REF!+L623</f>
        <v>#REF!</v>
      </c>
      <c r="N623" s="25" t="e">
        <f t="shared" si="257"/>
        <v>#REF!</v>
      </c>
      <c r="O623" s="25" t="e">
        <f>N623+590</f>
        <v>#REF!</v>
      </c>
      <c r="P623" s="25">
        <f t="shared" si="252"/>
        <v>3986.4999999999995</v>
      </c>
      <c r="Q623" s="25" t="e">
        <f t="shared" si="259"/>
        <v>#REF!</v>
      </c>
      <c r="R623" s="25" t="e">
        <f t="shared" si="260"/>
        <v>#REF!</v>
      </c>
      <c r="S623" s="25" t="e">
        <f>((#REF!-B623)/B623)*100</f>
        <v>#REF!</v>
      </c>
      <c r="T623" s="16">
        <v>45167</v>
      </c>
    </row>
    <row r="624" spans="1:20" ht="15" customHeight="1" x14ac:dyDescent="0.2">
      <c r="A624" s="7">
        <v>7</v>
      </c>
      <c r="B624" s="7">
        <v>32050</v>
      </c>
      <c r="C624" s="8">
        <v>330</v>
      </c>
      <c r="D624" s="7">
        <v>5000</v>
      </c>
      <c r="E624" s="7">
        <f t="shared" si="253"/>
        <v>37050</v>
      </c>
      <c r="F624" s="7">
        <f t="shared" si="261"/>
        <v>53680</v>
      </c>
      <c r="G624" s="7">
        <f t="shared" si="254"/>
        <v>16630</v>
      </c>
      <c r="H624" s="7">
        <f t="shared" si="255"/>
        <v>11630</v>
      </c>
      <c r="I624" s="25">
        <f t="shared" si="256"/>
        <v>3489</v>
      </c>
      <c r="J624" s="25" t="e">
        <f>#REF!-E624</f>
        <v>#REF!</v>
      </c>
      <c r="K624" s="25" t="e">
        <f>#REF!+590</f>
        <v>#REF!</v>
      </c>
      <c r="L624" s="25">
        <f t="shared" si="251"/>
        <v>4070.4999999999995</v>
      </c>
      <c r="M624" s="25" t="e">
        <f>#REF!+L624</f>
        <v>#REF!</v>
      </c>
      <c r="N624" s="25" t="e">
        <f t="shared" si="257"/>
        <v>#REF!</v>
      </c>
      <c r="O624" s="25" t="e">
        <f t="shared" ref="O624:O655" si="262">N624+590</f>
        <v>#REF!</v>
      </c>
      <c r="P624" s="25">
        <f t="shared" si="252"/>
        <v>4070.4999999999995</v>
      </c>
      <c r="Q624" s="25" t="e">
        <f t="shared" si="259"/>
        <v>#REF!</v>
      </c>
      <c r="R624" s="25" t="e">
        <f t="shared" si="260"/>
        <v>#REF!</v>
      </c>
      <c r="S624" s="25" t="e">
        <f>((#REF!-B624)/B624)*100</f>
        <v>#REF!</v>
      </c>
      <c r="T624" s="16">
        <v>45539</v>
      </c>
    </row>
    <row r="625" spans="1:20" ht="15" customHeight="1" x14ac:dyDescent="0.2">
      <c r="A625" s="7">
        <v>8</v>
      </c>
      <c r="B625" s="7">
        <v>32380</v>
      </c>
      <c r="C625" s="8">
        <v>330</v>
      </c>
      <c r="D625" s="7">
        <v>5000</v>
      </c>
      <c r="E625" s="7">
        <f t="shared" si="253"/>
        <v>37380</v>
      </c>
      <c r="F625" s="7">
        <f>F624+590</f>
        <v>54270</v>
      </c>
      <c r="G625" s="7">
        <f t="shared" si="254"/>
        <v>16890</v>
      </c>
      <c r="H625" s="7">
        <f t="shared" si="255"/>
        <v>11890</v>
      </c>
      <c r="I625" s="25">
        <f t="shared" si="256"/>
        <v>3567</v>
      </c>
      <c r="J625" s="25" t="e">
        <f>#REF!-E625</f>
        <v>#REF!</v>
      </c>
      <c r="K625" s="25" t="e">
        <f>#REF!+590</f>
        <v>#REF!</v>
      </c>
      <c r="L625" s="25">
        <f t="shared" si="251"/>
        <v>4161.5</v>
      </c>
      <c r="M625" s="25" t="e">
        <f>#REF!+L625</f>
        <v>#REF!</v>
      </c>
      <c r="N625" s="25" t="e">
        <f t="shared" si="257"/>
        <v>#REF!</v>
      </c>
      <c r="O625" s="25" t="e">
        <f t="shared" si="262"/>
        <v>#REF!</v>
      </c>
      <c r="P625" s="25">
        <f t="shared" si="252"/>
        <v>4161.5</v>
      </c>
      <c r="Q625" s="25" t="e">
        <f t="shared" si="259"/>
        <v>#REF!</v>
      </c>
      <c r="R625" s="25" t="e">
        <f t="shared" si="260"/>
        <v>#REF!</v>
      </c>
      <c r="S625" s="25" t="e">
        <f>((#REF!-B625)/B625)*100</f>
        <v>#REF!</v>
      </c>
      <c r="T625" s="16">
        <v>45947</v>
      </c>
    </row>
    <row r="626" spans="1:20" ht="15" customHeight="1" x14ac:dyDescent="0.2">
      <c r="A626" s="7">
        <v>9</v>
      </c>
      <c r="B626" s="7">
        <v>32710</v>
      </c>
      <c r="C626" s="8">
        <v>330</v>
      </c>
      <c r="D626" s="7">
        <v>5000</v>
      </c>
      <c r="E626" s="7">
        <f t="shared" si="253"/>
        <v>37710</v>
      </c>
      <c r="F626" s="7">
        <f t="shared" ref="F626:F655" si="263">F625+590</f>
        <v>54860</v>
      </c>
      <c r="G626" s="7">
        <f t="shared" si="254"/>
        <v>17150</v>
      </c>
      <c r="H626" s="7">
        <f t="shared" si="255"/>
        <v>12150</v>
      </c>
      <c r="I626" s="25">
        <f t="shared" si="256"/>
        <v>3645</v>
      </c>
      <c r="J626" s="25" t="e">
        <f>#REF!-E626</f>
        <v>#REF!</v>
      </c>
      <c r="K626" s="25" t="e">
        <f>#REF!+590</f>
        <v>#REF!</v>
      </c>
      <c r="L626" s="25">
        <f t="shared" si="251"/>
        <v>4252.5</v>
      </c>
      <c r="M626" s="25" t="e">
        <f>#REF!+L626</f>
        <v>#REF!</v>
      </c>
      <c r="N626" s="25" t="e">
        <f t="shared" si="257"/>
        <v>#REF!</v>
      </c>
      <c r="O626" s="25" t="e">
        <f t="shared" si="262"/>
        <v>#REF!</v>
      </c>
      <c r="P626" s="25">
        <f t="shared" si="252"/>
        <v>4252.5</v>
      </c>
      <c r="Q626" s="25" t="e">
        <f t="shared" si="259"/>
        <v>#REF!</v>
      </c>
      <c r="R626" s="25" t="e">
        <f t="shared" si="260"/>
        <v>#REF!</v>
      </c>
      <c r="S626" s="25" t="e">
        <f>((#REF!-B626)/B626)*100</f>
        <v>#REF!</v>
      </c>
      <c r="T626" s="16">
        <v>46355</v>
      </c>
    </row>
    <row r="627" spans="1:20" ht="15" customHeight="1" x14ac:dyDescent="0.2">
      <c r="A627" s="7">
        <v>10</v>
      </c>
      <c r="B627" s="7">
        <v>33040</v>
      </c>
      <c r="C627" s="8">
        <v>330</v>
      </c>
      <c r="D627" s="7">
        <v>5000</v>
      </c>
      <c r="E627" s="7">
        <f t="shared" si="253"/>
        <v>38040</v>
      </c>
      <c r="F627" s="7">
        <f t="shared" si="263"/>
        <v>55450</v>
      </c>
      <c r="G627" s="7">
        <f t="shared" si="254"/>
        <v>17410</v>
      </c>
      <c r="H627" s="7">
        <f t="shared" si="255"/>
        <v>12410</v>
      </c>
      <c r="I627" s="25">
        <f t="shared" si="256"/>
        <v>3723</v>
      </c>
      <c r="J627" s="25" t="e">
        <f>#REF!-E627</f>
        <v>#REF!</v>
      </c>
      <c r="K627" s="25" t="e">
        <f>#REF!+590</f>
        <v>#REF!</v>
      </c>
      <c r="L627" s="25">
        <f t="shared" si="251"/>
        <v>4343.5</v>
      </c>
      <c r="M627" s="25" t="e">
        <f>#REF!+L627</f>
        <v>#REF!</v>
      </c>
      <c r="N627" s="25" t="e">
        <f t="shared" si="257"/>
        <v>#REF!</v>
      </c>
      <c r="O627" s="25" t="e">
        <f t="shared" si="262"/>
        <v>#REF!</v>
      </c>
      <c r="P627" s="25">
        <f t="shared" si="252"/>
        <v>4343.5</v>
      </c>
      <c r="Q627" s="25" t="e">
        <f t="shared" si="259"/>
        <v>#REF!</v>
      </c>
      <c r="R627" s="25" t="e">
        <f t="shared" si="260"/>
        <v>#REF!</v>
      </c>
      <c r="S627" s="25" t="e">
        <f>((#REF!-B627)/B627)*100</f>
        <v>#REF!</v>
      </c>
      <c r="T627" s="16">
        <v>46763</v>
      </c>
    </row>
    <row r="628" spans="1:20" ht="15" customHeight="1" x14ac:dyDescent="0.2">
      <c r="A628" s="7">
        <v>11</v>
      </c>
      <c r="B628" s="7">
        <v>33370</v>
      </c>
      <c r="C628" s="8">
        <v>330</v>
      </c>
      <c r="D628" s="7">
        <v>5000</v>
      </c>
      <c r="E628" s="7">
        <f t="shared" si="253"/>
        <v>38370</v>
      </c>
      <c r="F628" s="7">
        <f t="shared" si="263"/>
        <v>56040</v>
      </c>
      <c r="G628" s="7">
        <f t="shared" si="254"/>
        <v>17670</v>
      </c>
      <c r="H628" s="7">
        <f t="shared" si="255"/>
        <v>12670</v>
      </c>
      <c r="I628" s="25">
        <f t="shared" si="256"/>
        <v>3801</v>
      </c>
      <c r="J628" s="25" t="e">
        <f>#REF!-E628</f>
        <v>#REF!</v>
      </c>
      <c r="K628" s="25" t="e">
        <f>#REF!+590</f>
        <v>#REF!</v>
      </c>
      <c r="L628" s="25">
        <f t="shared" si="251"/>
        <v>4434.5</v>
      </c>
      <c r="M628" s="25" t="e">
        <f>#REF!+L628</f>
        <v>#REF!</v>
      </c>
      <c r="N628" s="25" t="e">
        <f t="shared" si="257"/>
        <v>#REF!</v>
      </c>
      <c r="O628" s="25" t="e">
        <f t="shared" si="262"/>
        <v>#REF!</v>
      </c>
      <c r="P628" s="25">
        <f t="shared" si="252"/>
        <v>4434.5</v>
      </c>
      <c r="Q628" s="25" t="e">
        <f t="shared" si="259"/>
        <v>#REF!</v>
      </c>
      <c r="R628" s="25" t="e">
        <f t="shared" si="260"/>
        <v>#REF!</v>
      </c>
      <c r="S628" s="25" t="e">
        <f>((#REF!-B628)/B628)*100</f>
        <v>#REF!</v>
      </c>
      <c r="T628" s="16">
        <v>47171</v>
      </c>
    </row>
    <row r="629" spans="1:20" ht="15" customHeight="1" x14ac:dyDescent="0.2">
      <c r="A629" s="7">
        <v>12</v>
      </c>
      <c r="B629" s="7">
        <v>33700</v>
      </c>
      <c r="C629" s="8">
        <v>330</v>
      </c>
      <c r="D629" s="7">
        <v>5000</v>
      </c>
      <c r="E629" s="7">
        <f t="shared" si="253"/>
        <v>38700</v>
      </c>
      <c r="F629" s="7">
        <f t="shared" si="263"/>
        <v>56630</v>
      </c>
      <c r="G629" s="7">
        <f t="shared" si="254"/>
        <v>17930</v>
      </c>
      <c r="H629" s="7">
        <f t="shared" si="255"/>
        <v>12930</v>
      </c>
      <c r="I629" s="25">
        <f t="shared" si="256"/>
        <v>3879</v>
      </c>
      <c r="J629" s="25" t="e">
        <f>#REF!-E629</f>
        <v>#REF!</v>
      </c>
      <c r="K629" s="25" t="e">
        <f>#REF!+590</f>
        <v>#REF!</v>
      </c>
      <c r="L629" s="25">
        <f t="shared" si="251"/>
        <v>4525.5</v>
      </c>
      <c r="M629" s="25" t="e">
        <f>#REF!+L629</f>
        <v>#REF!</v>
      </c>
      <c r="N629" s="25" t="e">
        <f t="shared" si="257"/>
        <v>#REF!</v>
      </c>
      <c r="O629" s="25" t="e">
        <f t="shared" si="262"/>
        <v>#REF!</v>
      </c>
      <c r="P629" s="25">
        <f t="shared" si="252"/>
        <v>4525.5</v>
      </c>
      <c r="Q629" s="25" t="e">
        <f t="shared" si="259"/>
        <v>#REF!</v>
      </c>
      <c r="R629" s="25" t="e">
        <f t="shared" si="260"/>
        <v>#REF!</v>
      </c>
      <c r="S629" s="25" t="e">
        <f>((#REF!-B629)/B629)*100</f>
        <v>#REF!</v>
      </c>
      <c r="T629" s="16">
        <v>47579</v>
      </c>
    </row>
    <row r="630" spans="1:20" ht="15" customHeight="1" x14ac:dyDescent="0.2">
      <c r="A630" s="7">
        <v>13</v>
      </c>
      <c r="B630" s="7">
        <v>34030</v>
      </c>
      <c r="C630" s="8">
        <v>330</v>
      </c>
      <c r="D630" s="7">
        <v>5000</v>
      </c>
      <c r="E630" s="7">
        <f t="shared" si="253"/>
        <v>39030</v>
      </c>
      <c r="F630" s="7">
        <f t="shared" si="263"/>
        <v>57220</v>
      </c>
      <c r="G630" s="7">
        <f t="shared" si="254"/>
        <v>18190</v>
      </c>
      <c r="H630" s="7">
        <f t="shared" si="255"/>
        <v>13190</v>
      </c>
      <c r="I630" s="25">
        <f t="shared" si="256"/>
        <v>3957</v>
      </c>
      <c r="J630" s="25" t="e">
        <f>#REF!-E630</f>
        <v>#REF!</v>
      </c>
      <c r="K630" s="25" t="e">
        <f>#REF!+590</f>
        <v>#REF!</v>
      </c>
      <c r="L630" s="25">
        <f t="shared" si="251"/>
        <v>4616.5</v>
      </c>
      <c r="M630" s="25" t="e">
        <f>#REF!+L630</f>
        <v>#REF!</v>
      </c>
      <c r="N630" s="25" t="e">
        <f t="shared" si="257"/>
        <v>#REF!</v>
      </c>
      <c r="O630" s="25" t="e">
        <f t="shared" si="262"/>
        <v>#REF!</v>
      </c>
      <c r="P630" s="25">
        <f t="shared" si="252"/>
        <v>4616.5</v>
      </c>
      <c r="Q630" s="25" t="e">
        <f t="shared" si="259"/>
        <v>#REF!</v>
      </c>
      <c r="R630" s="25" t="e">
        <f t="shared" si="260"/>
        <v>#REF!</v>
      </c>
      <c r="S630" s="25" t="e">
        <f>((#REF!-B630)/B630)*100</f>
        <v>#REF!</v>
      </c>
      <c r="T630" s="16">
        <v>47987</v>
      </c>
    </row>
    <row r="631" spans="1:20" ht="15" customHeight="1" x14ac:dyDescent="0.2">
      <c r="A631" s="7">
        <v>14</v>
      </c>
      <c r="B631" s="7">
        <v>34360</v>
      </c>
      <c r="C631" s="8">
        <v>330</v>
      </c>
      <c r="D631" s="7">
        <v>5000</v>
      </c>
      <c r="E631" s="7">
        <f t="shared" si="253"/>
        <v>39360</v>
      </c>
      <c r="F631" s="7">
        <f t="shared" si="263"/>
        <v>57810</v>
      </c>
      <c r="G631" s="7">
        <f t="shared" si="254"/>
        <v>18450</v>
      </c>
      <c r="H631" s="7">
        <f t="shared" si="255"/>
        <v>13450</v>
      </c>
      <c r="I631" s="25">
        <f t="shared" si="256"/>
        <v>4035</v>
      </c>
      <c r="J631" s="25" t="e">
        <f>#REF!-E631</f>
        <v>#REF!</v>
      </c>
      <c r="K631" s="25" t="e">
        <f>#REF!+590</f>
        <v>#REF!</v>
      </c>
      <c r="L631" s="25">
        <f t="shared" si="251"/>
        <v>4707.5</v>
      </c>
      <c r="M631" s="25" t="e">
        <f>#REF!+L631</f>
        <v>#REF!</v>
      </c>
      <c r="N631" s="25" t="e">
        <f t="shared" si="257"/>
        <v>#REF!</v>
      </c>
      <c r="O631" s="25" t="e">
        <f t="shared" si="262"/>
        <v>#REF!</v>
      </c>
      <c r="P631" s="25">
        <f t="shared" si="252"/>
        <v>4707.5</v>
      </c>
      <c r="Q631" s="25" t="e">
        <f t="shared" si="259"/>
        <v>#REF!</v>
      </c>
      <c r="R631" s="25" t="e">
        <f t="shared" si="260"/>
        <v>#REF!</v>
      </c>
      <c r="S631" s="25" t="e">
        <f>((#REF!-B631)/B631)*100</f>
        <v>#REF!</v>
      </c>
      <c r="T631" s="16">
        <v>48395</v>
      </c>
    </row>
    <row r="632" spans="1:20" ht="15" customHeight="1" x14ac:dyDescent="0.2">
      <c r="A632" s="7">
        <v>15</v>
      </c>
      <c r="B632" s="7">
        <v>34690</v>
      </c>
      <c r="C632" s="8">
        <v>330</v>
      </c>
      <c r="D632" s="7">
        <v>5000</v>
      </c>
      <c r="E632" s="7">
        <f t="shared" si="253"/>
        <v>39690</v>
      </c>
      <c r="F632" s="7">
        <f t="shared" si="263"/>
        <v>58400</v>
      </c>
      <c r="G632" s="7">
        <f t="shared" si="254"/>
        <v>18710</v>
      </c>
      <c r="H632" s="7">
        <f t="shared" si="255"/>
        <v>13710</v>
      </c>
      <c r="I632" s="25">
        <f t="shared" si="256"/>
        <v>4113</v>
      </c>
      <c r="J632" s="25" t="e">
        <f>#REF!-E632</f>
        <v>#REF!</v>
      </c>
      <c r="K632" s="25" t="e">
        <f>#REF!+590</f>
        <v>#REF!</v>
      </c>
      <c r="L632" s="25">
        <f t="shared" si="251"/>
        <v>4798.5</v>
      </c>
      <c r="M632" s="25" t="e">
        <f>#REF!+L632</f>
        <v>#REF!</v>
      </c>
      <c r="N632" s="25" t="e">
        <f t="shared" si="257"/>
        <v>#REF!</v>
      </c>
      <c r="O632" s="25" t="e">
        <f t="shared" si="262"/>
        <v>#REF!</v>
      </c>
      <c r="P632" s="25">
        <f t="shared" si="252"/>
        <v>4798.5</v>
      </c>
      <c r="Q632" s="25" t="e">
        <f t="shared" si="259"/>
        <v>#REF!</v>
      </c>
      <c r="R632" s="25" t="e">
        <f t="shared" si="260"/>
        <v>#REF!</v>
      </c>
      <c r="S632" s="25" t="e">
        <f>((#REF!-B632)/B632)*100</f>
        <v>#REF!</v>
      </c>
      <c r="T632" s="16">
        <v>48803</v>
      </c>
    </row>
    <row r="633" spans="1:20" ht="15" customHeight="1" x14ac:dyDescent="0.2">
      <c r="A633" s="7">
        <v>16</v>
      </c>
      <c r="B633" s="7">
        <v>35020</v>
      </c>
      <c r="C633" s="8">
        <v>330</v>
      </c>
      <c r="D633" s="7">
        <v>5000</v>
      </c>
      <c r="E633" s="7">
        <f t="shared" si="253"/>
        <v>40020</v>
      </c>
      <c r="F633" s="7">
        <f t="shared" si="263"/>
        <v>58990</v>
      </c>
      <c r="G633" s="7">
        <f t="shared" si="254"/>
        <v>18970</v>
      </c>
      <c r="H633" s="7">
        <f t="shared" si="255"/>
        <v>13970</v>
      </c>
      <c r="I633" s="25">
        <f t="shared" si="256"/>
        <v>4191</v>
      </c>
      <c r="J633" s="25" t="e">
        <f>#REF!-E633</f>
        <v>#REF!</v>
      </c>
      <c r="K633" s="25" t="e">
        <f>#REF!+590</f>
        <v>#REF!</v>
      </c>
      <c r="L633" s="25">
        <f t="shared" si="251"/>
        <v>4889.5</v>
      </c>
      <c r="M633" s="25" t="e">
        <f>#REF!+L633</f>
        <v>#REF!</v>
      </c>
      <c r="N633" s="25" t="e">
        <f t="shared" si="257"/>
        <v>#REF!</v>
      </c>
      <c r="O633" s="25" t="e">
        <f t="shared" si="262"/>
        <v>#REF!</v>
      </c>
      <c r="P633" s="25">
        <f t="shared" si="252"/>
        <v>4889.5</v>
      </c>
      <c r="Q633" s="25" t="e">
        <f t="shared" si="259"/>
        <v>#REF!</v>
      </c>
      <c r="R633" s="25" t="e">
        <f t="shared" si="260"/>
        <v>#REF!</v>
      </c>
      <c r="S633" s="25" t="e">
        <f>((#REF!-B633)/B633)*100</f>
        <v>#REF!</v>
      </c>
      <c r="T633" s="16">
        <v>49211</v>
      </c>
    </row>
    <row r="634" spans="1:20" ht="15" customHeight="1" x14ac:dyDescent="0.2">
      <c r="A634" s="7">
        <v>17</v>
      </c>
      <c r="B634" s="7">
        <v>35350</v>
      </c>
      <c r="C634" s="8">
        <v>330</v>
      </c>
      <c r="D634" s="7">
        <v>5000</v>
      </c>
      <c r="E634" s="7">
        <f t="shared" si="253"/>
        <v>40350</v>
      </c>
      <c r="F634" s="7">
        <f t="shared" si="263"/>
        <v>59580</v>
      </c>
      <c r="G634" s="7">
        <f t="shared" si="254"/>
        <v>19230</v>
      </c>
      <c r="H634" s="7">
        <f t="shared" si="255"/>
        <v>14230</v>
      </c>
      <c r="I634" s="25">
        <f t="shared" si="256"/>
        <v>4269</v>
      </c>
      <c r="J634" s="25" t="e">
        <f>#REF!-E634</f>
        <v>#REF!</v>
      </c>
      <c r="K634" s="25" t="e">
        <f>#REF!+590</f>
        <v>#REF!</v>
      </c>
      <c r="L634" s="25">
        <f t="shared" si="251"/>
        <v>4980.5</v>
      </c>
      <c r="M634" s="25" t="e">
        <f>#REF!+L634</f>
        <v>#REF!</v>
      </c>
      <c r="N634" s="25" t="e">
        <f t="shared" si="257"/>
        <v>#REF!</v>
      </c>
      <c r="O634" s="25" t="e">
        <f t="shared" si="262"/>
        <v>#REF!</v>
      </c>
      <c r="P634" s="25">
        <f t="shared" si="252"/>
        <v>4980.5</v>
      </c>
      <c r="Q634" s="25" t="e">
        <f t="shared" si="259"/>
        <v>#REF!</v>
      </c>
      <c r="R634" s="25" t="e">
        <f t="shared" si="260"/>
        <v>#REF!</v>
      </c>
      <c r="S634" s="25" t="e">
        <f>((#REF!-B634)/B634)*100</f>
        <v>#REF!</v>
      </c>
      <c r="T634" s="16">
        <v>49619</v>
      </c>
    </row>
    <row r="635" spans="1:20" ht="15" customHeight="1" x14ac:dyDescent="0.2">
      <c r="A635" s="7">
        <v>18</v>
      </c>
      <c r="B635" s="7">
        <v>35680</v>
      </c>
      <c r="C635" s="8">
        <v>330</v>
      </c>
      <c r="D635" s="7">
        <v>5000</v>
      </c>
      <c r="E635" s="7">
        <f t="shared" si="253"/>
        <v>40680</v>
      </c>
      <c r="F635" s="7">
        <f t="shared" si="263"/>
        <v>60170</v>
      </c>
      <c r="G635" s="7">
        <f t="shared" si="254"/>
        <v>19490</v>
      </c>
      <c r="H635" s="7">
        <f t="shared" si="255"/>
        <v>14490</v>
      </c>
      <c r="I635" s="25">
        <f t="shared" si="256"/>
        <v>4347</v>
      </c>
      <c r="J635" s="25" t="e">
        <f>#REF!-E635</f>
        <v>#REF!</v>
      </c>
      <c r="K635" s="25" t="e">
        <f>#REF!+590</f>
        <v>#REF!</v>
      </c>
      <c r="L635" s="25">
        <f t="shared" si="251"/>
        <v>5071.5</v>
      </c>
      <c r="M635" s="25" t="e">
        <f>#REF!+L635</f>
        <v>#REF!</v>
      </c>
      <c r="N635" s="25" t="e">
        <f t="shared" si="257"/>
        <v>#REF!</v>
      </c>
      <c r="O635" s="25" t="e">
        <f t="shared" si="262"/>
        <v>#REF!</v>
      </c>
      <c r="P635" s="25">
        <f t="shared" si="252"/>
        <v>5071.5</v>
      </c>
      <c r="Q635" s="25" t="e">
        <f t="shared" si="259"/>
        <v>#REF!</v>
      </c>
      <c r="R635" s="25" t="e">
        <f t="shared" si="260"/>
        <v>#REF!</v>
      </c>
      <c r="S635" s="25" t="e">
        <f>((#REF!-B635)/B635)*100</f>
        <v>#REF!</v>
      </c>
      <c r="T635" s="16">
        <v>50027</v>
      </c>
    </row>
    <row r="636" spans="1:20" ht="15" customHeight="1" x14ac:dyDescent="0.2">
      <c r="A636" s="7">
        <v>19</v>
      </c>
      <c r="B636" s="7">
        <v>36010</v>
      </c>
      <c r="C636" s="8">
        <v>330</v>
      </c>
      <c r="D636" s="7">
        <v>5000</v>
      </c>
      <c r="E636" s="7">
        <f t="shared" si="253"/>
        <v>41010</v>
      </c>
      <c r="F636" s="7">
        <f t="shared" si="263"/>
        <v>60760</v>
      </c>
      <c r="G636" s="7">
        <f t="shared" si="254"/>
        <v>19750</v>
      </c>
      <c r="H636" s="7">
        <f t="shared" si="255"/>
        <v>14750</v>
      </c>
      <c r="I636" s="25">
        <f t="shared" si="256"/>
        <v>4425</v>
      </c>
      <c r="J636" s="25" t="e">
        <f>#REF!-E636</f>
        <v>#REF!</v>
      </c>
      <c r="K636" s="25" t="e">
        <f>#REF!+590</f>
        <v>#REF!</v>
      </c>
      <c r="L636" s="25">
        <f t="shared" si="251"/>
        <v>5162.5</v>
      </c>
      <c r="M636" s="25" t="e">
        <f>#REF!+L636</f>
        <v>#REF!</v>
      </c>
      <c r="N636" s="25" t="e">
        <f t="shared" si="257"/>
        <v>#REF!</v>
      </c>
      <c r="O636" s="25" t="e">
        <f t="shared" si="262"/>
        <v>#REF!</v>
      </c>
      <c r="P636" s="25">
        <f t="shared" si="252"/>
        <v>5162.5</v>
      </c>
      <c r="Q636" s="25" t="e">
        <f t="shared" si="259"/>
        <v>#REF!</v>
      </c>
      <c r="R636" s="25" t="e">
        <f t="shared" si="260"/>
        <v>#REF!</v>
      </c>
      <c r="S636" s="25" t="e">
        <f>((#REF!-B636)/B636)*100</f>
        <v>#REF!</v>
      </c>
      <c r="T636" s="16">
        <v>50435</v>
      </c>
    </row>
    <row r="637" spans="1:20" ht="15" customHeight="1" x14ac:dyDescent="0.2">
      <c r="A637" s="7">
        <v>20</v>
      </c>
      <c r="B637" s="7">
        <v>36340</v>
      </c>
      <c r="C637" s="8">
        <v>330</v>
      </c>
      <c r="D637" s="7">
        <v>5000</v>
      </c>
      <c r="E637" s="7">
        <f t="shared" si="253"/>
        <v>41340</v>
      </c>
      <c r="F637" s="7">
        <f t="shared" si="263"/>
        <v>61350</v>
      </c>
      <c r="G637" s="7">
        <f t="shared" si="254"/>
        <v>20010</v>
      </c>
      <c r="H637" s="7">
        <f t="shared" si="255"/>
        <v>15010</v>
      </c>
      <c r="I637" s="25">
        <f t="shared" si="256"/>
        <v>4503</v>
      </c>
      <c r="J637" s="25" t="e">
        <f>#REF!-E637</f>
        <v>#REF!</v>
      </c>
      <c r="K637" s="25" t="e">
        <f>#REF!+590</f>
        <v>#REF!</v>
      </c>
      <c r="L637" s="25">
        <f t="shared" si="251"/>
        <v>5253.5</v>
      </c>
      <c r="M637" s="25" t="e">
        <f>#REF!+L637</f>
        <v>#REF!</v>
      </c>
      <c r="N637" s="25" t="e">
        <f t="shared" si="257"/>
        <v>#REF!</v>
      </c>
      <c r="O637" s="25" t="e">
        <f t="shared" si="262"/>
        <v>#REF!</v>
      </c>
      <c r="P637" s="25">
        <f t="shared" si="252"/>
        <v>5253.5</v>
      </c>
      <c r="Q637" s="25" t="e">
        <f t="shared" si="259"/>
        <v>#REF!</v>
      </c>
      <c r="R637" s="25" t="e">
        <f t="shared" si="260"/>
        <v>#REF!</v>
      </c>
      <c r="S637" s="25" t="e">
        <f>((#REF!-B637)/B637)*100</f>
        <v>#REF!</v>
      </c>
      <c r="T637" s="16">
        <v>50843</v>
      </c>
    </row>
    <row r="638" spans="1:20" ht="15" customHeight="1" x14ac:dyDescent="0.2">
      <c r="A638" s="7">
        <v>21</v>
      </c>
      <c r="B638" s="7">
        <v>36670</v>
      </c>
      <c r="C638" s="8">
        <v>330</v>
      </c>
      <c r="D638" s="7">
        <v>5000</v>
      </c>
      <c r="E638" s="7">
        <f t="shared" si="253"/>
        <v>41670</v>
      </c>
      <c r="F638" s="7">
        <f t="shared" si="263"/>
        <v>61940</v>
      </c>
      <c r="G638" s="7">
        <f t="shared" si="254"/>
        <v>20270</v>
      </c>
      <c r="H638" s="7">
        <f t="shared" si="255"/>
        <v>15270</v>
      </c>
      <c r="I638" s="25">
        <f t="shared" si="256"/>
        <v>4581</v>
      </c>
      <c r="J638" s="25" t="e">
        <f>#REF!-E638</f>
        <v>#REF!</v>
      </c>
      <c r="K638" s="25" t="e">
        <f>#REF!+590</f>
        <v>#REF!</v>
      </c>
      <c r="L638" s="25">
        <f t="shared" si="251"/>
        <v>5344.5</v>
      </c>
      <c r="M638" s="25" t="e">
        <f>#REF!+L638</f>
        <v>#REF!</v>
      </c>
      <c r="N638" s="25" t="e">
        <f t="shared" si="257"/>
        <v>#REF!</v>
      </c>
      <c r="O638" s="25" t="e">
        <f t="shared" si="262"/>
        <v>#REF!</v>
      </c>
      <c r="P638" s="25">
        <f t="shared" si="252"/>
        <v>5344.5</v>
      </c>
      <c r="Q638" s="25" t="e">
        <f t="shared" si="259"/>
        <v>#REF!</v>
      </c>
      <c r="R638" s="25" t="e">
        <f t="shared" si="260"/>
        <v>#REF!</v>
      </c>
      <c r="S638" s="25" t="e">
        <f>((#REF!-B638)/B638)*100</f>
        <v>#REF!</v>
      </c>
      <c r="T638" s="16">
        <v>51251</v>
      </c>
    </row>
    <row r="639" spans="1:20" ht="15" customHeight="1" x14ac:dyDescent="0.2">
      <c r="A639" s="7">
        <v>22</v>
      </c>
      <c r="B639" s="7">
        <v>37000</v>
      </c>
      <c r="C639" s="8">
        <v>330</v>
      </c>
      <c r="D639" s="7">
        <v>5000</v>
      </c>
      <c r="E639" s="7">
        <f t="shared" si="253"/>
        <v>42000</v>
      </c>
      <c r="F639" s="7">
        <f t="shared" si="263"/>
        <v>62530</v>
      </c>
      <c r="G639" s="7">
        <f>F639-E639</f>
        <v>20530</v>
      </c>
      <c r="H639" s="7">
        <f>G639-5000</f>
        <v>15530</v>
      </c>
      <c r="I639" s="25">
        <f>H639*30%</f>
        <v>4659</v>
      </c>
      <c r="J639" s="25" t="e">
        <f>#REF!-E639</f>
        <v>#REF!</v>
      </c>
      <c r="K639" s="25" t="e">
        <f>#REF!+590</f>
        <v>#REF!</v>
      </c>
      <c r="L639" s="25">
        <f t="shared" si="251"/>
        <v>5435.5</v>
      </c>
      <c r="M639" s="25" t="e">
        <f>#REF!+L639</f>
        <v>#REF!</v>
      </c>
      <c r="N639" s="25" t="e">
        <f t="shared" si="257"/>
        <v>#REF!</v>
      </c>
      <c r="O639" s="25" t="e">
        <f t="shared" si="262"/>
        <v>#REF!</v>
      </c>
      <c r="P639" s="25">
        <f t="shared" si="252"/>
        <v>5435.5</v>
      </c>
      <c r="Q639" s="25" t="e">
        <f t="shared" si="259"/>
        <v>#REF!</v>
      </c>
      <c r="R639" s="25" t="e">
        <f t="shared" si="260"/>
        <v>#REF!</v>
      </c>
      <c r="S639" s="25" t="e">
        <f>((#REF!-B639)/B639)*100</f>
        <v>#REF!</v>
      </c>
      <c r="T639" s="16">
        <v>51659</v>
      </c>
    </row>
    <row r="640" spans="1:20" ht="15" customHeight="1" x14ac:dyDescent="0.2">
      <c r="A640" s="7">
        <v>23</v>
      </c>
      <c r="B640" s="7">
        <v>37330</v>
      </c>
      <c r="C640" s="8">
        <v>330</v>
      </c>
      <c r="D640" s="7">
        <v>5000</v>
      </c>
      <c r="E640" s="7">
        <f t="shared" si="253"/>
        <v>42330</v>
      </c>
      <c r="F640" s="7">
        <f t="shared" si="263"/>
        <v>63120</v>
      </c>
      <c r="G640" s="7">
        <f t="shared" ref="G640:G655" si="264">F640-E640</f>
        <v>20790</v>
      </c>
      <c r="H640" s="7">
        <f t="shared" ref="H640:H655" si="265">G640-5000</f>
        <v>15790</v>
      </c>
      <c r="I640" s="25">
        <f t="shared" ref="I640:I655" si="266">H640*30%</f>
        <v>4737</v>
      </c>
      <c r="J640" s="25" t="e">
        <f>#REF!-E640</f>
        <v>#REF!</v>
      </c>
      <c r="K640" s="25" t="e">
        <f>#REF!+590</f>
        <v>#REF!</v>
      </c>
      <c r="L640" s="25">
        <f t="shared" si="251"/>
        <v>5526.5</v>
      </c>
      <c r="M640" s="25" t="e">
        <f>#REF!+L640</f>
        <v>#REF!</v>
      </c>
      <c r="N640" s="25" t="e">
        <f t="shared" si="257"/>
        <v>#REF!</v>
      </c>
      <c r="O640" s="25" t="e">
        <f t="shared" si="262"/>
        <v>#REF!</v>
      </c>
      <c r="P640" s="25">
        <f t="shared" si="252"/>
        <v>5526.5</v>
      </c>
      <c r="Q640" s="25" t="e">
        <f t="shared" si="259"/>
        <v>#REF!</v>
      </c>
      <c r="R640" s="25" t="e">
        <f t="shared" si="260"/>
        <v>#REF!</v>
      </c>
      <c r="S640" s="25" t="e">
        <f>((#REF!-B640)/B640)*100</f>
        <v>#REF!</v>
      </c>
      <c r="T640" s="16">
        <v>52067</v>
      </c>
    </row>
    <row r="641" spans="1:20" ht="15" customHeight="1" x14ac:dyDescent="0.2">
      <c r="A641" s="7">
        <v>24</v>
      </c>
      <c r="B641" s="7">
        <v>37660</v>
      </c>
      <c r="C641" s="8">
        <v>330</v>
      </c>
      <c r="D641" s="7">
        <v>5000</v>
      </c>
      <c r="E641" s="7">
        <f t="shared" si="253"/>
        <v>42660</v>
      </c>
      <c r="F641" s="7">
        <f t="shared" si="263"/>
        <v>63710</v>
      </c>
      <c r="G641" s="7">
        <f t="shared" si="264"/>
        <v>21050</v>
      </c>
      <c r="H641" s="7">
        <f t="shared" si="265"/>
        <v>16050</v>
      </c>
      <c r="I641" s="25">
        <f t="shared" si="266"/>
        <v>4815</v>
      </c>
      <c r="J641" s="25" t="e">
        <f>#REF!-E641</f>
        <v>#REF!</v>
      </c>
      <c r="K641" s="25" t="e">
        <f>#REF!+590</f>
        <v>#REF!</v>
      </c>
      <c r="L641" s="25">
        <f t="shared" si="251"/>
        <v>5617.5</v>
      </c>
      <c r="M641" s="25" t="e">
        <f>#REF!+L641</f>
        <v>#REF!</v>
      </c>
      <c r="N641" s="25" t="e">
        <f t="shared" si="257"/>
        <v>#REF!</v>
      </c>
      <c r="O641" s="25" t="e">
        <f t="shared" si="262"/>
        <v>#REF!</v>
      </c>
      <c r="P641" s="25">
        <f t="shared" si="252"/>
        <v>5617.5</v>
      </c>
      <c r="Q641" s="25" t="e">
        <f t="shared" si="259"/>
        <v>#REF!</v>
      </c>
      <c r="R641" s="25" t="e">
        <f t="shared" si="260"/>
        <v>#REF!</v>
      </c>
      <c r="S641" s="25" t="e">
        <f>((#REF!-B641)/B641)*100</f>
        <v>#REF!</v>
      </c>
      <c r="T641" s="16">
        <v>52475</v>
      </c>
    </row>
    <row r="642" spans="1:20" ht="15" customHeight="1" x14ac:dyDescent="0.2">
      <c r="A642" s="7">
        <v>25</v>
      </c>
      <c r="B642" s="7">
        <v>37990</v>
      </c>
      <c r="C642" s="8">
        <v>330</v>
      </c>
      <c r="D642" s="7">
        <v>5000</v>
      </c>
      <c r="E642" s="7">
        <f t="shared" si="253"/>
        <v>42990</v>
      </c>
      <c r="F642" s="7">
        <f t="shared" si="263"/>
        <v>64300</v>
      </c>
      <c r="G642" s="7">
        <f t="shared" si="264"/>
        <v>21310</v>
      </c>
      <c r="H642" s="7">
        <f t="shared" si="265"/>
        <v>16310</v>
      </c>
      <c r="I642" s="25">
        <f t="shared" si="266"/>
        <v>4893</v>
      </c>
      <c r="J642" s="25" t="e">
        <f>#REF!-E642</f>
        <v>#REF!</v>
      </c>
      <c r="K642" s="25" t="e">
        <f>#REF!+590</f>
        <v>#REF!</v>
      </c>
      <c r="L642" s="25">
        <f t="shared" si="251"/>
        <v>5708.5</v>
      </c>
      <c r="M642" s="25" t="e">
        <f>#REF!+L642</f>
        <v>#REF!</v>
      </c>
      <c r="N642" s="25" t="e">
        <f t="shared" si="257"/>
        <v>#REF!</v>
      </c>
      <c r="O642" s="25" t="e">
        <f t="shared" si="262"/>
        <v>#REF!</v>
      </c>
      <c r="P642" s="25">
        <f t="shared" si="252"/>
        <v>5708.5</v>
      </c>
      <c r="Q642" s="25" t="e">
        <f t="shared" si="259"/>
        <v>#REF!</v>
      </c>
      <c r="R642" s="25" t="e">
        <f t="shared" si="260"/>
        <v>#REF!</v>
      </c>
      <c r="S642" s="25" t="e">
        <f>((#REF!-B642)/B642)*100</f>
        <v>#REF!</v>
      </c>
      <c r="T642" s="16">
        <v>52883</v>
      </c>
    </row>
    <row r="643" spans="1:20" ht="15" customHeight="1" x14ac:dyDescent="0.2">
      <c r="A643" s="7">
        <v>26</v>
      </c>
      <c r="B643" s="7">
        <v>38320</v>
      </c>
      <c r="C643" s="8">
        <v>330</v>
      </c>
      <c r="D643" s="7">
        <v>5000</v>
      </c>
      <c r="E643" s="7">
        <f t="shared" si="253"/>
        <v>43320</v>
      </c>
      <c r="F643" s="7">
        <f t="shared" si="263"/>
        <v>64890</v>
      </c>
      <c r="G643" s="7">
        <f t="shared" si="264"/>
        <v>21570</v>
      </c>
      <c r="H643" s="7">
        <f t="shared" si="265"/>
        <v>16570</v>
      </c>
      <c r="I643" s="25">
        <f t="shared" si="266"/>
        <v>4971</v>
      </c>
      <c r="J643" s="25" t="e">
        <f>#REF!-E643</f>
        <v>#REF!</v>
      </c>
      <c r="K643" s="25" t="e">
        <f>#REF!+590</f>
        <v>#REF!</v>
      </c>
      <c r="L643" s="25">
        <f t="shared" si="251"/>
        <v>5799.5</v>
      </c>
      <c r="M643" s="25" t="e">
        <f>#REF!+L643</f>
        <v>#REF!</v>
      </c>
      <c r="N643" s="25" t="e">
        <f t="shared" si="257"/>
        <v>#REF!</v>
      </c>
      <c r="O643" s="25" t="e">
        <f t="shared" si="262"/>
        <v>#REF!</v>
      </c>
      <c r="P643" s="25">
        <f t="shared" si="252"/>
        <v>5799.5</v>
      </c>
      <c r="Q643" s="25" t="e">
        <f t="shared" si="259"/>
        <v>#REF!</v>
      </c>
      <c r="R643" s="25" t="e">
        <f t="shared" si="260"/>
        <v>#REF!</v>
      </c>
      <c r="S643" s="25" t="e">
        <f>((#REF!-B643)/B643)*100</f>
        <v>#REF!</v>
      </c>
      <c r="T643" s="16">
        <v>53291</v>
      </c>
    </row>
    <row r="644" spans="1:20" ht="15" customHeight="1" x14ac:dyDescent="0.2">
      <c r="A644" s="7">
        <v>27</v>
      </c>
      <c r="B644" s="7">
        <v>38650</v>
      </c>
      <c r="C644" s="8">
        <v>330</v>
      </c>
      <c r="D644" s="7">
        <v>5000</v>
      </c>
      <c r="E644" s="7">
        <f t="shared" si="253"/>
        <v>43650</v>
      </c>
      <c r="F644" s="7">
        <f t="shared" si="263"/>
        <v>65480</v>
      </c>
      <c r="G644" s="7">
        <f t="shared" si="264"/>
        <v>21830</v>
      </c>
      <c r="H644" s="7">
        <f t="shared" si="265"/>
        <v>16830</v>
      </c>
      <c r="I644" s="25">
        <f t="shared" si="266"/>
        <v>5049</v>
      </c>
      <c r="J644" s="25" t="e">
        <f>#REF!-E644</f>
        <v>#REF!</v>
      </c>
      <c r="K644" s="25" t="e">
        <f>#REF!+590</f>
        <v>#REF!</v>
      </c>
      <c r="L644" s="25">
        <f t="shared" si="251"/>
        <v>5890.5</v>
      </c>
      <c r="M644" s="25" t="e">
        <f>#REF!+L644</f>
        <v>#REF!</v>
      </c>
      <c r="N644" s="25" t="e">
        <f t="shared" si="257"/>
        <v>#REF!</v>
      </c>
      <c r="O644" s="25" t="e">
        <f t="shared" si="262"/>
        <v>#REF!</v>
      </c>
      <c r="P644" s="25">
        <f t="shared" si="252"/>
        <v>5890.5</v>
      </c>
      <c r="Q644" s="25" t="e">
        <f t="shared" si="259"/>
        <v>#REF!</v>
      </c>
      <c r="R644" s="25" t="e">
        <f t="shared" si="260"/>
        <v>#REF!</v>
      </c>
      <c r="S644" s="25" t="e">
        <f>((#REF!-B644)/B644)*100</f>
        <v>#REF!</v>
      </c>
      <c r="T644" s="16">
        <v>53699</v>
      </c>
    </row>
    <row r="645" spans="1:20" ht="15" customHeight="1" x14ac:dyDescent="0.2">
      <c r="A645" s="7">
        <v>28</v>
      </c>
      <c r="B645" s="7">
        <v>38980</v>
      </c>
      <c r="C645" s="8">
        <v>330</v>
      </c>
      <c r="D645" s="7">
        <v>5000</v>
      </c>
      <c r="E645" s="7">
        <f t="shared" si="253"/>
        <v>43980</v>
      </c>
      <c r="F645" s="7">
        <f t="shared" si="263"/>
        <v>66070</v>
      </c>
      <c r="G645" s="7">
        <f t="shared" si="264"/>
        <v>22090</v>
      </c>
      <c r="H645" s="7">
        <f t="shared" si="265"/>
        <v>17090</v>
      </c>
      <c r="I645" s="25">
        <f t="shared" si="266"/>
        <v>5127</v>
      </c>
      <c r="J645" s="25" t="e">
        <f>#REF!-E645</f>
        <v>#REF!</v>
      </c>
      <c r="K645" s="25" t="e">
        <f>#REF!+590</f>
        <v>#REF!</v>
      </c>
      <c r="L645" s="25">
        <f t="shared" si="251"/>
        <v>5981.5</v>
      </c>
      <c r="M645" s="25" t="e">
        <f>#REF!+L645</f>
        <v>#REF!</v>
      </c>
      <c r="N645" s="25" t="e">
        <f t="shared" si="257"/>
        <v>#REF!</v>
      </c>
      <c r="O645" s="25" t="e">
        <f t="shared" si="262"/>
        <v>#REF!</v>
      </c>
      <c r="P645" s="25">
        <f t="shared" si="252"/>
        <v>5981.5</v>
      </c>
      <c r="Q645" s="25" t="e">
        <f t="shared" si="259"/>
        <v>#REF!</v>
      </c>
      <c r="R645" s="25" t="e">
        <f t="shared" si="260"/>
        <v>#REF!</v>
      </c>
      <c r="S645" s="25" t="e">
        <f>((#REF!-B645)/B645)*100</f>
        <v>#REF!</v>
      </c>
      <c r="T645" s="16">
        <v>54107</v>
      </c>
    </row>
    <row r="646" spans="1:20" ht="15" customHeight="1" x14ac:dyDescent="0.2">
      <c r="A646" s="7">
        <v>29</v>
      </c>
      <c r="B646" s="7">
        <v>39310</v>
      </c>
      <c r="C646" s="8">
        <v>330</v>
      </c>
      <c r="D646" s="7">
        <v>5000</v>
      </c>
      <c r="E646" s="7">
        <f t="shared" si="253"/>
        <v>44310</v>
      </c>
      <c r="F646" s="7">
        <f t="shared" si="263"/>
        <v>66660</v>
      </c>
      <c r="G646" s="7">
        <f t="shared" si="264"/>
        <v>22350</v>
      </c>
      <c r="H646" s="7">
        <f t="shared" si="265"/>
        <v>17350</v>
      </c>
      <c r="I646" s="25">
        <f t="shared" si="266"/>
        <v>5205</v>
      </c>
      <c r="J646" s="25" t="e">
        <f>#REF!-E646</f>
        <v>#REF!</v>
      </c>
      <c r="K646" s="25" t="e">
        <f>#REF!+590</f>
        <v>#REF!</v>
      </c>
      <c r="L646" s="25">
        <f t="shared" si="251"/>
        <v>6072.5</v>
      </c>
      <c r="M646" s="25" t="e">
        <f>#REF!+L646</f>
        <v>#REF!</v>
      </c>
      <c r="N646" s="25" t="e">
        <f t="shared" si="257"/>
        <v>#REF!</v>
      </c>
      <c r="O646" s="25" t="e">
        <f t="shared" si="262"/>
        <v>#REF!</v>
      </c>
      <c r="P646" s="25">
        <f t="shared" si="252"/>
        <v>6072.5</v>
      </c>
      <c r="Q646" s="25" t="e">
        <f t="shared" si="259"/>
        <v>#REF!</v>
      </c>
      <c r="R646" s="25" t="e">
        <f t="shared" si="260"/>
        <v>#REF!</v>
      </c>
      <c r="S646" s="25" t="e">
        <f>((#REF!-B646)/B646)*100</f>
        <v>#REF!</v>
      </c>
      <c r="T646" s="16">
        <v>54515</v>
      </c>
    </row>
    <row r="647" spans="1:20" ht="15" customHeight="1" x14ac:dyDescent="0.2">
      <c r="A647" s="7">
        <v>30</v>
      </c>
      <c r="B647" s="7">
        <v>39640</v>
      </c>
      <c r="C647" s="8">
        <v>330</v>
      </c>
      <c r="D647" s="7">
        <v>5000</v>
      </c>
      <c r="E647" s="7">
        <f t="shared" si="253"/>
        <v>44640</v>
      </c>
      <c r="F647" s="7">
        <f t="shared" si="263"/>
        <v>67250</v>
      </c>
      <c r="G647" s="7">
        <f t="shared" si="264"/>
        <v>22610</v>
      </c>
      <c r="H647" s="7">
        <f t="shared" si="265"/>
        <v>17610</v>
      </c>
      <c r="I647" s="25">
        <f t="shared" si="266"/>
        <v>5283</v>
      </c>
      <c r="J647" s="25" t="e">
        <f>#REF!-E647</f>
        <v>#REF!</v>
      </c>
      <c r="K647" s="25" t="e">
        <f>#REF!+590</f>
        <v>#REF!</v>
      </c>
      <c r="L647" s="25">
        <f t="shared" si="251"/>
        <v>6163.5</v>
      </c>
      <c r="M647" s="25" t="e">
        <f>#REF!+L647</f>
        <v>#REF!</v>
      </c>
      <c r="N647" s="25" t="e">
        <f t="shared" si="257"/>
        <v>#REF!</v>
      </c>
      <c r="O647" s="25" t="e">
        <f t="shared" si="262"/>
        <v>#REF!</v>
      </c>
      <c r="P647" s="25">
        <f t="shared" si="252"/>
        <v>6163.5</v>
      </c>
      <c r="Q647" s="25" t="e">
        <f t="shared" si="259"/>
        <v>#REF!</v>
      </c>
      <c r="R647" s="25" t="e">
        <f t="shared" si="260"/>
        <v>#REF!</v>
      </c>
      <c r="S647" s="25" t="e">
        <f>((#REF!-B647)/B647)*100</f>
        <v>#REF!</v>
      </c>
      <c r="T647" s="16">
        <v>54923</v>
      </c>
    </row>
    <row r="648" spans="1:20" ht="15" customHeight="1" x14ac:dyDescent="0.2">
      <c r="A648" s="7">
        <v>31</v>
      </c>
      <c r="B648" s="7">
        <v>39970</v>
      </c>
      <c r="C648" s="8">
        <v>330</v>
      </c>
      <c r="D648" s="7">
        <v>5000</v>
      </c>
      <c r="E648" s="7">
        <f t="shared" si="253"/>
        <v>44970</v>
      </c>
      <c r="F648" s="7">
        <f t="shared" si="263"/>
        <v>67840</v>
      </c>
      <c r="G648" s="7">
        <f t="shared" si="264"/>
        <v>22870</v>
      </c>
      <c r="H648" s="7">
        <f t="shared" si="265"/>
        <v>17870</v>
      </c>
      <c r="I648" s="25">
        <f t="shared" si="266"/>
        <v>5361</v>
      </c>
      <c r="J648" s="25" t="e">
        <f>#REF!-E648</f>
        <v>#REF!</v>
      </c>
      <c r="K648" s="25" t="e">
        <f>#REF!+590</f>
        <v>#REF!</v>
      </c>
      <c r="L648" s="25">
        <f t="shared" si="251"/>
        <v>6254.5</v>
      </c>
      <c r="M648" s="25" t="e">
        <f>#REF!+L648</f>
        <v>#REF!</v>
      </c>
      <c r="N648" s="25" t="e">
        <f t="shared" si="257"/>
        <v>#REF!</v>
      </c>
      <c r="O648" s="25" t="e">
        <f t="shared" si="262"/>
        <v>#REF!</v>
      </c>
      <c r="P648" s="25">
        <f t="shared" si="252"/>
        <v>6254.5</v>
      </c>
      <c r="Q648" s="25" t="e">
        <f t="shared" si="259"/>
        <v>#REF!</v>
      </c>
      <c r="R648" s="25" t="e">
        <f t="shared" si="260"/>
        <v>#REF!</v>
      </c>
      <c r="S648" s="25" t="e">
        <f>((#REF!-B648)/B648)*100</f>
        <v>#REF!</v>
      </c>
      <c r="T648" s="16">
        <v>55331</v>
      </c>
    </row>
    <row r="649" spans="1:20" ht="15" customHeight="1" x14ac:dyDescent="0.2">
      <c r="A649" s="7">
        <v>32</v>
      </c>
      <c r="B649" s="7">
        <v>40300</v>
      </c>
      <c r="C649" s="8">
        <v>330</v>
      </c>
      <c r="D649" s="7">
        <v>5000</v>
      </c>
      <c r="E649" s="7">
        <f t="shared" si="253"/>
        <v>45300</v>
      </c>
      <c r="F649" s="7">
        <f t="shared" si="263"/>
        <v>68430</v>
      </c>
      <c r="G649" s="7">
        <f t="shared" si="264"/>
        <v>23130</v>
      </c>
      <c r="H649" s="7">
        <f t="shared" si="265"/>
        <v>18130</v>
      </c>
      <c r="I649" s="25">
        <f t="shared" si="266"/>
        <v>5439</v>
      </c>
      <c r="J649" s="25" t="e">
        <f>#REF!-E649</f>
        <v>#REF!</v>
      </c>
      <c r="K649" s="25" t="e">
        <f>#REF!+590</f>
        <v>#REF!</v>
      </c>
      <c r="L649" s="25">
        <f t="shared" si="251"/>
        <v>6345.5</v>
      </c>
      <c r="M649" s="25" t="e">
        <f>#REF!+L649</f>
        <v>#REF!</v>
      </c>
      <c r="N649" s="25" t="e">
        <f t="shared" si="257"/>
        <v>#REF!</v>
      </c>
      <c r="O649" s="25" t="e">
        <f t="shared" si="262"/>
        <v>#REF!</v>
      </c>
      <c r="P649" s="25">
        <f t="shared" si="252"/>
        <v>6345.5</v>
      </c>
      <c r="Q649" s="25" t="e">
        <f t="shared" si="259"/>
        <v>#REF!</v>
      </c>
      <c r="R649" s="25" t="e">
        <f t="shared" si="260"/>
        <v>#REF!</v>
      </c>
      <c r="S649" s="25" t="e">
        <f>((#REF!-B649)/B649)*100</f>
        <v>#REF!</v>
      </c>
      <c r="T649" s="16">
        <v>55739</v>
      </c>
    </row>
    <row r="650" spans="1:20" ht="15" customHeight="1" x14ac:dyDescent="0.2">
      <c r="A650" s="7">
        <v>33</v>
      </c>
      <c r="B650" s="7">
        <v>40630</v>
      </c>
      <c r="C650" s="8">
        <v>330</v>
      </c>
      <c r="D650" s="7">
        <v>5000</v>
      </c>
      <c r="E650" s="7">
        <f t="shared" si="253"/>
        <v>45630</v>
      </c>
      <c r="F650" s="7">
        <f t="shared" si="263"/>
        <v>69020</v>
      </c>
      <c r="G650" s="7">
        <f t="shared" si="264"/>
        <v>23390</v>
      </c>
      <c r="H650" s="7">
        <f t="shared" si="265"/>
        <v>18390</v>
      </c>
      <c r="I650" s="25">
        <f t="shared" si="266"/>
        <v>5517</v>
      </c>
      <c r="J650" s="25" t="e">
        <f>#REF!-E650</f>
        <v>#REF!</v>
      </c>
      <c r="K650" s="25" t="e">
        <f>#REF!+590</f>
        <v>#REF!</v>
      </c>
      <c r="L650" s="25">
        <f t="shared" si="251"/>
        <v>6436.5</v>
      </c>
      <c r="M650" s="25" t="e">
        <f>#REF!+L650</f>
        <v>#REF!</v>
      </c>
      <c r="N650" s="25" t="e">
        <f t="shared" si="257"/>
        <v>#REF!</v>
      </c>
      <c r="O650" s="25" t="e">
        <f t="shared" si="262"/>
        <v>#REF!</v>
      </c>
      <c r="P650" s="25">
        <f t="shared" si="252"/>
        <v>6436.5</v>
      </c>
      <c r="Q650" s="25" t="e">
        <f t="shared" si="259"/>
        <v>#REF!</v>
      </c>
      <c r="R650" s="25" t="e">
        <f t="shared" si="260"/>
        <v>#REF!</v>
      </c>
      <c r="S650" s="25" t="e">
        <f>((#REF!-B650)/B650)*100</f>
        <v>#REF!</v>
      </c>
      <c r="T650" s="16">
        <v>56147</v>
      </c>
    </row>
    <row r="651" spans="1:20" ht="15" customHeight="1" x14ac:dyDescent="0.2">
      <c r="A651" s="7">
        <v>34</v>
      </c>
      <c r="B651" s="7">
        <v>40960</v>
      </c>
      <c r="C651" s="8">
        <v>330</v>
      </c>
      <c r="D651" s="7">
        <v>5000</v>
      </c>
      <c r="E651" s="7">
        <f t="shared" si="253"/>
        <v>45960</v>
      </c>
      <c r="F651" s="7">
        <f t="shared" si="263"/>
        <v>69610</v>
      </c>
      <c r="G651" s="7">
        <f t="shared" si="264"/>
        <v>23650</v>
      </c>
      <c r="H651" s="7">
        <f t="shared" si="265"/>
        <v>18650</v>
      </c>
      <c r="I651" s="25">
        <f t="shared" si="266"/>
        <v>5595</v>
      </c>
      <c r="J651" s="25" t="e">
        <f>#REF!-E651</f>
        <v>#REF!</v>
      </c>
      <c r="K651" s="25" t="e">
        <f>#REF!+590</f>
        <v>#REF!</v>
      </c>
      <c r="L651" s="25">
        <f t="shared" si="251"/>
        <v>6527.5</v>
      </c>
      <c r="M651" s="25" t="e">
        <f>#REF!+L651</f>
        <v>#REF!</v>
      </c>
      <c r="N651" s="25" t="e">
        <f t="shared" si="257"/>
        <v>#REF!</v>
      </c>
      <c r="O651" s="25" t="e">
        <f t="shared" si="262"/>
        <v>#REF!</v>
      </c>
      <c r="P651" s="25">
        <f t="shared" si="252"/>
        <v>6527.5</v>
      </c>
      <c r="Q651" s="25" t="e">
        <f t="shared" si="259"/>
        <v>#REF!</v>
      </c>
      <c r="R651" s="25" t="e">
        <f t="shared" si="260"/>
        <v>#REF!</v>
      </c>
      <c r="S651" s="25" t="e">
        <f>((#REF!-B651)/B651)*100</f>
        <v>#REF!</v>
      </c>
      <c r="T651" s="16">
        <v>56555</v>
      </c>
    </row>
    <row r="652" spans="1:20" ht="15" customHeight="1" x14ac:dyDescent="0.2">
      <c r="A652" s="7">
        <v>35</v>
      </c>
      <c r="B652" s="7">
        <v>41290</v>
      </c>
      <c r="C652" s="8">
        <v>330</v>
      </c>
      <c r="D652" s="7">
        <v>5000</v>
      </c>
      <c r="E652" s="7">
        <f t="shared" si="253"/>
        <v>46290</v>
      </c>
      <c r="F652" s="7">
        <f t="shared" si="263"/>
        <v>70200</v>
      </c>
      <c r="G652" s="7">
        <f t="shared" si="264"/>
        <v>23910</v>
      </c>
      <c r="H652" s="7">
        <f t="shared" si="265"/>
        <v>18910</v>
      </c>
      <c r="I652" s="25">
        <f t="shared" si="266"/>
        <v>5673</v>
      </c>
      <c r="J652" s="25" t="e">
        <f>#REF!-E652</f>
        <v>#REF!</v>
      </c>
      <c r="K652" s="25" t="e">
        <f>#REF!+590</f>
        <v>#REF!</v>
      </c>
      <c r="L652" s="25">
        <f t="shared" si="251"/>
        <v>6618.5</v>
      </c>
      <c r="M652" s="25" t="e">
        <f>#REF!+L652</f>
        <v>#REF!</v>
      </c>
      <c r="N652" s="25" t="e">
        <f t="shared" si="257"/>
        <v>#REF!</v>
      </c>
      <c r="O652" s="25" t="e">
        <f t="shared" si="262"/>
        <v>#REF!</v>
      </c>
      <c r="P652" s="25">
        <f t="shared" si="252"/>
        <v>6618.5</v>
      </c>
      <c r="Q652" s="25" t="e">
        <f t="shared" si="259"/>
        <v>#REF!</v>
      </c>
      <c r="R652" s="25" t="e">
        <f t="shared" si="260"/>
        <v>#REF!</v>
      </c>
      <c r="S652" s="25" t="e">
        <f>((#REF!-B652)/B652)*100</f>
        <v>#REF!</v>
      </c>
      <c r="T652" s="16">
        <v>56963</v>
      </c>
    </row>
    <row r="653" spans="1:20" ht="15" customHeight="1" x14ac:dyDescent="0.2">
      <c r="A653" s="7">
        <v>36</v>
      </c>
      <c r="B653" s="7">
        <v>41620</v>
      </c>
      <c r="C653" s="8">
        <v>330</v>
      </c>
      <c r="D653" s="7">
        <v>5000</v>
      </c>
      <c r="E653" s="7">
        <f t="shared" si="253"/>
        <v>46620</v>
      </c>
      <c r="F653" s="7">
        <f t="shared" si="263"/>
        <v>70790</v>
      </c>
      <c r="G653" s="7">
        <f t="shared" si="264"/>
        <v>24170</v>
      </c>
      <c r="H653" s="7">
        <f t="shared" si="265"/>
        <v>19170</v>
      </c>
      <c r="I653" s="25">
        <f t="shared" si="266"/>
        <v>5751</v>
      </c>
      <c r="J653" s="25" t="e">
        <f>#REF!-E653</f>
        <v>#REF!</v>
      </c>
      <c r="K653" s="25" t="e">
        <f>#REF!+590</f>
        <v>#REF!</v>
      </c>
      <c r="L653" s="25">
        <f t="shared" si="251"/>
        <v>6709.5</v>
      </c>
      <c r="M653" s="25" t="e">
        <f>#REF!+L653</f>
        <v>#REF!</v>
      </c>
      <c r="N653" s="25" t="e">
        <f t="shared" si="257"/>
        <v>#REF!</v>
      </c>
      <c r="O653" s="25" t="e">
        <f t="shared" si="262"/>
        <v>#REF!</v>
      </c>
      <c r="P653" s="25">
        <f t="shared" si="252"/>
        <v>6709.5</v>
      </c>
      <c r="Q653" s="25" t="e">
        <f t="shared" si="259"/>
        <v>#REF!</v>
      </c>
      <c r="R653" s="25" t="e">
        <f t="shared" si="260"/>
        <v>#REF!</v>
      </c>
      <c r="S653" s="25" t="e">
        <f>((#REF!-B653)/B653)*100</f>
        <v>#REF!</v>
      </c>
      <c r="T653" s="16">
        <v>57371</v>
      </c>
    </row>
    <row r="654" spans="1:20" ht="15" customHeight="1" x14ac:dyDescent="0.2">
      <c r="A654" s="7">
        <v>37</v>
      </c>
      <c r="B654" s="7">
        <v>41950</v>
      </c>
      <c r="C654" s="8">
        <v>330</v>
      </c>
      <c r="D654" s="7">
        <v>5000</v>
      </c>
      <c r="E654" s="7">
        <f t="shared" si="253"/>
        <v>46950</v>
      </c>
      <c r="F654" s="7">
        <f t="shared" si="263"/>
        <v>71380</v>
      </c>
      <c r="G654" s="7">
        <f t="shared" si="264"/>
        <v>24430</v>
      </c>
      <c r="H654" s="7">
        <f t="shared" si="265"/>
        <v>19430</v>
      </c>
      <c r="I654" s="25">
        <f t="shared" si="266"/>
        <v>5829</v>
      </c>
      <c r="J654" s="25" t="e">
        <f>#REF!-E654</f>
        <v>#REF!</v>
      </c>
      <c r="K654" s="25" t="e">
        <f>#REF!+590</f>
        <v>#REF!</v>
      </c>
      <c r="L654" s="25">
        <f t="shared" si="251"/>
        <v>6800.5</v>
      </c>
      <c r="M654" s="25" t="e">
        <f>#REF!+L654</f>
        <v>#REF!</v>
      </c>
      <c r="N654" s="25" t="e">
        <f t="shared" si="257"/>
        <v>#REF!</v>
      </c>
      <c r="O654" s="25" t="e">
        <f t="shared" si="262"/>
        <v>#REF!</v>
      </c>
      <c r="P654" s="25">
        <f t="shared" si="252"/>
        <v>6800.5</v>
      </c>
      <c r="Q654" s="25" t="e">
        <f t="shared" si="259"/>
        <v>#REF!</v>
      </c>
      <c r="R654" s="25" t="e">
        <f t="shared" si="260"/>
        <v>#REF!</v>
      </c>
      <c r="S654" s="25" t="e">
        <f>((#REF!-B654)/B654)*100</f>
        <v>#REF!</v>
      </c>
      <c r="T654" s="16">
        <v>57779</v>
      </c>
    </row>
    <row r="655" spans="1:20" ht="15" customHeight="1" x14ac:dyDescent="0.2">
      <c r="A655" s="7">
        <v>38</v>
      </c>
      <c r="B655" s="7">
        <v>42280</v>
      </c>
      <c r="C655" s="8">
        <v>330</v>
      </c>
      <c r="D655" s="7">
        <v>5000</v>
      </c>
      <c r="E655" s="7">
        <f t="shared" si="253"/>
        <v>47280</v>
      </c>
      <c r="F655" s="7">
        <f t="shared" si="263"/>
        <v>71970</v>
      </c>
      <c r="G655" s="7">
        <f t="shared" si="264"/>
        <v>24690</v>
      </c>
      <c r="H655" s="7">
        <f t="shared" si="265"/>
        <v>19690</v>
      </c>
      <c r="I655" s="25">
        <f t="shared" si="266"/>
        <v>5907</v>
      </c>
      <c r="J655" s="25" t="e">
        <f>#REF!-E655</f>
        <v>#REF!</v>
      </c>
      <c r="K655" s="25" t="e">
        <f>#REF!+590</f>
        <v>#REF!</v>
      </c>
      <c r="L655" s="25">
        <f t="shared" si="251"/>
        <v>6891.5</v>
      </c>
      <c r="M655" s="25" t="e">
        <f>#REF!+L655</f>
        <v>#REF!</v>
      </c>
      <c r="N655" s="25" t="e">
        <f t="shared" si="257"/>
        <v>#REF!</v>
      </c>
      <c r="O655" s="25" t="e">
        <f t="shared" si="262"/>
        <v>#REF!</v>
      </c>
      <c r="P655" s="25">
        <f t="shared" si="252"/>
        <v>6891.5</v>
      </c>
      <c r="Q655" s="25" t="e">
        <f t="shared" si="259"/>
        <v>#REF!</v>
      </c>
      <c r="R655" s="25" t="e">
        <f t="shared" si="260"/>
        <v>#REF!</v>
      </c>
      <c r="S655" s="25" t="e">
        <f>((#REF!-B655)/B655)*100</f>
        <v>#REF!</v>
      </c>
      <c r="T655" s="16">
        <v>58187</v>
      </c>
    </row>
    <row r="656" spans="1:20" ht="15" customHeight="1" x14ac:dyDescent="0.2"/>
    <row r="657" spans="1:20" ht="15" customHeight="1" x14ac:dyDescent="0.2"/>
    <row r="658" spans="1:20" ht="15" customHeight="1" x14ac:dyDescent="0.2"/>
    <row r="659" spans="1:20" ht="15" customHeight="1" x14ac:dyDescent="0.2">
      <c r="A659" s="1" t="s">
        <v>51</v>
      </c>
      <c r="B659" s="2" t="s">
        <v>52</v>
      </c>
      <c r="D659" s="22" t="s">
        <v>89</v>
      </c>
      <c r="I659" s="21"/>
    </row>
    <row r="660" spans="1:20" ht="15" customHeight="1" x14ac:dyDescent="0.25">
      <c r="A660" s="4" t="s">
        <v>2</v>
      </c>
      <c r="B660" s="5" t="s">
        <v>3</v>
      </c>
      <c r="C660" s="6" t="s">
        <v>4</v>
      </c>
      <c r="D660" s="6" t="s">
        <v>54</v>
      </c>
      <c r="E660" s="23" t="s">
        <v>55</v>
      </c>
      <c r="F660" s="23" t="s">
        <v>56</v>
      </c>
      <c r="G660" s="23" t="s">
        <v>7</v>
      </c>
      <c r="H660" s="4" t="s">
        <v>57</v>
      </c>
      <c r="I660" s="23" t="s">
        <v>58</v>
      </c>
      <c r="J660" s="23" t="s">
        <v>59</v>
      </c>
      <c r="K660" s="26" t="s">
        <v>91</v>
      </c>
      <c r="L660" s="23" t="s">
        <v>61</v>
      </c>
      <c r="M660" s="23" t="s">
        <v>62</v>
      </c>
      <c r="N660" s="26" t="s">
        <v>92</v>
      </c>
      <c r="O660" s="26" t="s">
        <v>93</v>
      </c>
      <c r="P660" s="23" t="s">
        <v>63</v>
      </c>
      <c r="Q660" s="26" t="s">
        <v>94</v>
      </c>
      <c r="R660" s="23" t="s">
        <v>64</v>
      </c>
      <c r="S660" s="23" t="s">
        <v>65</v>
      </c>
      <c r="T660" s="24" t="s">
        <v>60</v>
      </c>
    </row>
    <row r="661" spans="1:20" ht="15" customHeight="1" x14ac:dyDescent="0.2">
      <c r="A661" s="7">
        <v>1</v>
      </c>
      <c r="B661" s="7">
        <v>27520</v>
      </c>
      <c r="C661" s="8">
        <v>270</v>
      </c>
      <c r="D661" s="7">
        <v>5000</v>
      </c>
      <c r="E661" s="7">
        <f>B661+D661</f>
        <v>32520</v>
      </c>
      <c r="F661" s="7">
        <v>45490</v>
      </c>
      <c r="G661" s="7">
        <f>F661-E661</f>
        <v>12970</v>
      </c>
      <c r="H661" s="7">
        <f>G661-5000</f>
        <v>7970</v>
      </c>
      <c r="I661" s="25">
        <f>H661*30%</f>
        <v>2391</v>
      </c>
      <c r="J661" s="25" t="e">
        <f>#REF!-E661</f>
        <v>#REF!</v>
      </c>
      <c r="K661" s="25" t="e">
        <f>#REF!+490</f>
        <v>#REF!</v>
      </c>
      <c r="L661" s="25">
        <f t="shared" ref="L661:L689" si="267">H661*35%</f>
        <v>2789.5</v>
      </c>
      <c r="M661" s="25" t="e">
        <f>#REF!+L661</f>
        <v>#REF!</v>
      </c>
      <c r="N661" s="25" t="e">
        <f>K661+L661</f>
        <v>#REF!</v>
      </c>
      <c r="O661" s="25" t="e">
        <f>N661+490</f>
        <v>#REF!</v>
      </c>
      <c r="P661" s="25">
        <f t="shared" ref="P661:P689" si="268">H661*35%</f>
        <v>2789.5</v>
      </c>
      <c r="Q661" s="25" t="e">
        <f>O661+P661</f>
        <v>#REF!</v>
      </c>
      <c r="R661" s="25" t="e">
        <f>M661+P661</f>
        <v>#REF!</v>
      </c>
      <c r="S661" s="25" t="e">
        <f>((#REF!-B661)/B661)*100</f>
        <v>#REF!</v>
      </c>
      <c r="T661" s="16">
        <v>39911</v>
      </c>
    </row>
    <row r="662" spans="1:20" ht="15" customHeight="1" x14ac:dyDescent="0.2">
      <c r="A662" s="7">
        <v>2</v>
      </c>
      <c r="B662" s="7">
        <v>27790</v>
      </c>
      <c r="C662" s="8">
        <v>270</v>
      </c>
      <c r="D662" s="7">
        <v>5000</v>
      </c>
      <c r="E662" s="7">
        <f t="shared" ref="E662:E689" si="269">B662+D662</f>
        <v>32790</v>
      </c>
      <c r="F662" s="7">
        <f>F661+490</f>
        <v>45980</v>
      </c>
      <c r="G662" s="7">
        <f t="shared" ref="G662:G689" si="270">F662-E662</f>
        <v>13190</v>
      </c>
      <c r="H662" s="7">
        <f t="shared" ref="H662:H689" si="271">G662-5000</f>
        <v>8190</v>
      </c>
      <c r="I662" s="25">
        <f t="shared" ref="I662:I689" si="272">H662*30%</f>
        <v>2457</v>
      </c>
      <c r="J662" s="25" t="e">
        <f>#REF!-E662</f>
        <v>#REF!</v>
      </c>
      <c r="K662" s="25" t="e">
        <f>#REF!+490</f>
        <v>#REF!</v>
      </c>
      <c r="L662" s="25">
        <f t="shared" si="267"/>
        <v>2866.5</v>
      </c>
      <c r="M662" s="25" t="e">
        <f>#REF!+L662</f>
        <v>#REF!</v>
      </c>
      <c r="N662" s="25" t="e">
        <f t="shared" ref="N662:N689" si="273">K662+L662</f>
        <v>#REF!</v>
      </c>
      <c r="O662" s="25" t="e">
        <f t="shared" ref="O662:O689" si="274">N662+490</f>
        <v>#REF!</v>
      </c>
      <c r="P662" s="25">
        <f t="shared" si="268"/>
        <v>2866.5</v>
      </c>
      <c r="Q662" s="25" t="e">
        <f t="shared" ref="Q662:Q689" si="275">O662+P662</f>
        <v>#REF!</v>
      </c>
      <c r="R662" s="25" t="e">
        <f t="shared" ref="R662:R689" si="276">M662+P662</f>
        <v>#REF!</v>
      </c>
      <c r="S662" s="25" t="e">
        <f>((#REF!-B662)/B662)*100</f>
        <v>#REF!</v>
      </c>
      <c r="T662" s="16">
        <v>40247</v>
      </c>
    </row>
    <row r="663" spans="1:20" ht="15" customHeight="1" x14ac:dyDescent="0.2">
      <c r="A663" s="7">
        <v>3</v>
      </c>
      <c r="B663" s="7">
        <v>28060</v>
      </c>
      <c r="C663" s="8">
        <v>270</v>
      </c>
      <c r="D663" s="7">
        <v>5000</v>
      </c>
      <c r="E663" s="7">
        <f t="shared" si="269"/>
        <v>33060</v>
      </c>
      <c r="F663" s="7">
        <f t="shared" ref="F663:F689" si="277">F662+490</f>
        <v>46470</v>
      </c>
      <c r="G663" s="7">
        <f t="shared" si="270"/>
        <v>13410</v>
      </c>
      <c r="H663" s="7">
        <f t="shared" si="271"/>
        <v>8410</v>
      </c>
      <c r="I663" s="25">
        <f t="shared" si="272"/>
        <v>2523</v>
      </c>
      <c r="J663" s="25" t="e">
        <f>#REF!-E663</f>
        <v>#REF!</v>
      </c>
      <c r="K663" s="25" t="e">
        <f>#REF!+490</f>
        <v>#REF!</v>
      </c>
      <c r="L663" s="25">
        <f t="shared" si="267"/>
        <v>2943.5</v>
      </c>
      <c r="M663" s="25" t="e">
        <f>#REF!+L663</f>
        <v>#REF!</v>
      </c>
      <c r="N663" s="25" t="e">
        <f t="shared" si="273"/>
        <v>#REF!</v>
      </c>
      <c r="O663" s="25" t="e">
        <f t="shared" si="274"/>
        <v>#REF!</v>
      </c>
      <c r="P663" s="25">
        <f t="shared" si="268"/>
        <v>2943.5</v>
      </c>
      <c r="Q663" s="25" t="e">
        <f t="shared" si="275"/>
        <v>#REF!</v>
      </c>
      <c r="R663" s="25" t="e">
        <f t="shared" si="276"/>
        <v>#REF!</v>
      </c>
      <c r="S663" s="25" t="e">
        <f>((#REF!-B663)/B663)*100</f>
        <v>#REF!</v>
      </c>
      <c r="T663" s="16">
        <v>40583</v>
      </c>
    </row>
    <row r="664" spans="1:20" ht="15" customHeight="1" x14ac:dyDescent="0.2">
      <c r="A664" s="7">
        <v>4</v>
      </c>
      <c r="B664" s="7">
        <v>28330</v>
      </c>
      <c r="C664" s="8">
        <v>270</v>
      </c>
      <c r="D664" s="7">
        <v>5000</v>
      </c>
      <c r="E664" s="7">
        <f t="shared" si="269"/>
        <v>33330</v>
      </c>
      <c r="F664" s="7">
        <f t="shared" si="277"/>
        <v>46960</v>
      </c>
      <c r="G664" s="7">
        <f t="shared" si="270"/>
        <v>13630</v>
      </c>
      <c r="H664" s="7">
        <f t="shared" si="271"/>
        <v>8630</v>
      </c>
      <c r="I664" s="25">
        <f t="shared" si="272"/>
        <v>2589</v>
      </c>
      <c r="J664" s="25" t="e">
        <f>#REF!-E664</f>
        <v>#REF!</v>
      </c>
      <c r="K664" s="25" t="e">
        <f>#REF!+490</f>
        <v>#REF!</v>
      </c>
      <c r="L664" s="25">
        <f t="shared" si="267"/>
        <v>3020.5</v>
      </c>
      <c r="M664" s="25" t="e">
        <f>#REF!+L664</f>
        <v>#REF!</v>
      </c>
      <c r="N664" s="25" t="e">
        <f t="shared" si="273"/>
        <v>#REF!</v>
      </c>
      <c r="O664" s="25" t="e">
        <f t="shared" si="274"/>
        <v>#REF!</v>
      </c>
      <c r="P664" s="25">
        <f t="shared" si="268"/>
        <v>3020.5</v>
      </c>
      <c r="Q664" s="25" t="e">
        <f t="shared" si="275"/>
        <v>#REF!</v>
      </c>
      <c r="R664" s="25" t="e">
        <f t="shared" si="276"/>
        <v>#REF!</v>
      </c>
      <c r="S664" s="25" t="e">
        <f>((#REF!-B664)/B664)*100</f>
        <v>#REF!</v>
      </c>
      <c r="T664" s="16">
        <v>40919</v>
      </c>
    </row>
    <row r="665" spans="1:20" ht="15" customHeight="1" x14ac:dyDescent="0.2">
      <c r="A665" s="7">
        <v>5</v>
      </c>
      <c r="B665" s="7">
        <v>28600</v>
      </c>
      <c r="C665" s="8">
        <v>270</v>
      </c>
      <c r="D665" s="7">
        <v>5000</v>
      </c>
      <c r="E665" s="7">
        <f t="shared" si="269"/>
        <v>33600</v>
      </c>
      <c r="F665" s="7">
        <f t="shared" si="277"/>
        <v>47450</v>
      </c>
      <c r="G665" s="7">
        <f t="shared" si="270"/>
        <v>13850</v>
      </c>
      <c r="H665" s="7">
        <f t="shared" si="271"/>
        <v>8850</v>
      </c>
      <c r="I665" s="25">
        <f t="shared" si="272"/>
        <v>2655</v>
      </c>
      <c r="J665" s="25" t="e">
        <f>#REF!-E665</f>
        <v>#REF!</v>
      </c>
      <c r="K665" s="25" t="e">
        <f>#REF!+490</f>
        <v>#REF!</v>
      </c>
      <c r="L665" s="25">
        <f t="shared" si="267"/>
        <v>3097.5</v>
      </c>
      <c r="M665" s="25" t="e">
        <f>#REF!+L665</f>
        <v>#REF!</v>
      </c>
      <c r="N665" s="25" t="e">
        <f t="shared" si="273"/>
        <v>#REF!</v>
      </c>
      <c r="O665" s="25" t="e">
        <f t="shared" si="274"/>
        <v>#REF!</v>
      </c>
      <c r="P665" s="25">
        <f t="shared" si="268"/>
        <v>3097.5</v>
      </c>
      <c r="Q665" s="25" t="e">
        <f t="shared" si="275"/>
        <v>#REF!</v>
      </c>
      <c r="R665" s="25" t="e">
        <f t="shared" si="276"/>
        <v>#REF!</v>
      </c>
      <c r="S665" s="25" t="e">
        <f>((#REF!-B665)/B665)*100</f>
        <v>#REF!</v>
      </c>
      <c r="T665" s="16">
        <v>41255</v>
      </c>
    </row>
    <row r="666" spans="1:20" ht="15" customHeight="1" x14ac:dyDescent="0.2">
      <c r="A666" s="7">
        <v>6</v>
      </c>
      <c r="B666" s="7">
        <v>28870</v>
      </c>
      <c r="C666" s="8">
        <v>270</v>
      </c>
      <c r="D666" s="7">
        <v>5000</v>
      </c>
      <c r="E666" s="7">
        <f t="shared" si="269"/>
        <v>33870</v>
      </c>
      <c r="F666" s="7">
        <f t="shared" si="277"/>
        <v>47940</v>
      </c>
      <c r="G666" s="7">
        <f t="shared" si="270"/>
        <v>14070</v>
      </c>
      <c r="H666" s="7">
        <f t="shared" si="271"/>
        <v>9070</v>
      </c>
      <c r="I666" s="25">
        <f t="shared" si="272"/>
        <v>2721</v>
      </c>
      <c r="J666" s="25" t="e">
        <f>#REF!-E666</f>
        <v>#REF!</v>
      </c>
      <c r="K666" s="25" t="e">
        <f>#REF!+490</f>
        <v>#REF!</v>
      </c>
      <c r="L666" s="25">
        <f t="shared" si="267"/>
        <v>3174.5</v>
      </c>
      <c r="M666" s="25" t="e">
        <f>#REF!+L666</f>
        <v>#REF!</v>
      </c>
      <c r="N666" s="25" t="e">
        <f t="shared" si="273"/>
        <v>#REF!</v>
      </c>
      <c r="O666" s="25" t="e">
        <f t="shared" si="274"/>
        <v>#REF!</v>
      </c>
      <c r="P666" s="25">
        <f t="shared" si="268"/>
        <v>3174.5</v>
      </c>
      <c r="Q666" s="25" t="e">
        <f t="shared" si="275"/>
        <v>#REF!</v>
      </c>
      <c r="R666" s="25" t="e">
        <f t="shared" si="276"/>
        <v>#REF!</v>
      </c>
      <c r="S666" s="25" t="e">
        <f>((#REF!-B666)/B666)*100</f>
        <v>#REF!</v>
      </c>
      <c r="T666" s="16">
        <v>41591</v>
      </c>
    </row>
    <row r="667" spans="1:20" ht="15" customHeight="1" x14ac:dyDescent="0.2">
      <c r="A667" s="7">
        <v>7</v>
      </c>
      <c r="B667" s="7">
        <v>29140</v>
      </c>
      <c r="C667" s="8">
        <v>270</v>
      </c>
      <c r="D667" s="7">
        <v>5000</v>
      </c>
      <c r="E667" s="7">
        <f t="shared" si="269"/>
        <v>34140</v>
      </c>
      <c r="F667" s="7">
        <f t="shared" si="277"/>
        <v>48430</v>
      </c>
      <c r="G667" s="7">
        <f t="shared" si="270"/>
        <v>14290</v>
      </c>
      <c r="H667" s="7">
        <f t="shared" si="271"/>
        <v>9290</v>
      </c>
      <c r="I667" s="25">
        <f t="shared" si="272"/>
        <v>2787</v>
      </c>
      <c r="J667" s="25" t="e">
        <f>#REF!-E667</f>
        <v>#REF!</v>
      </c>
      <c r="K667" s="25" t="e">
        <f>#REF!+490</f>
        <v>#REF!</v>
      </c>
      <c r="L667" s="25">
        <f t="shared" si="267"/>
        <v>3251.5</v>
      </c>
      <c r="M667" s="25" t="e">
        <f>#REF!+L667</f>
        <v>#REF!</v>
      </c>
      <c r="N667" s="25" t="e">
        <f t="shared" si="273"/>
        <v>#REF!</v>
      </c>
      <c r="O667" s="25" t="e">
        <f t="shared" si="274"/>
        <v>#REF!</v>
      </c>
      <c r="P667" s="25">
        <f t="shared" si="268"/>
        <v>3251.5</v>
      </c>
      <c r="Q667" s="25" t="e">
        <f t="shared" si="275"/>
        <v>#REF!</v>
      </c>
      <c r="R667" s="25" t="e">
        <f t="shared" si="276"/>
        <v>#REF!</v>
      </c>
      <c r="S667" s="25" t="e">
        <f>((#REF!-B667)/B667)*100</f>
        <v>#REF!</v>
      </c>
      <c r="T667" s="16">
        <v>41927</v>
      </c>
    </row>
    <row r="668" spans="1:20" ht="15" customHeight="1" x14ac:dyDescent="0.2">
      <c r="A668" s="7">
        <v>8</v>
      </c>
      <c r="B668" s="7">
        <v>29410</v>
      </c>
      <c r="C668" s="8">
        <v>270</v>
      </c>
      <c r="D668" s="7">
        <v>5000</v>
      </c>
      <c r="E668" s="7">
        <f t="shared" si="269"/>
        <v>34410</v>
      </c>
      <c r="F668" s="7">
        <f t="shared" si="277"/>
        <v>48920</v>
      </c>
      <c r="G668" s="7">
        <f t="shared" si="270"/>
        <v>14510</v>
      </c>
      <c r="H668" s="7">
        <f t="shared" si="271"/>
        <v>9510</v>
      </c>
      <c r="I668" s="25">
        <f t="shared" si="272"/>
        <v>2853</v>
      </c>
      <c r="J668" s="25" t="e">
        <f>#REF!-E668</f>
        <v>#REF!</v>
      </c>
      <c r="K668" s="25" t="e">
        <f>#REF!+490</f>
        <v>#REF!</v>
      </c>
      <c r="L668" s="25">
        <f t="shared" si="267"/>
        <v>3328.5</v>
      </c>
      <c r="M668" s="25" t="e">
        <f>#REF!+L668</f>
        <v>#REF!</v>
      </c>
      <c r="N668" s="25" t="e">
        <f t="shared" si="273"/>
        <v>#REF!</v>
      </c>
      <c r="O668" s="25" t="e">
        <f t="shared" si="274"/>
        <v>#REF!</v>
      </c>
      <c r="P668" s="25">
        <f t="shared" si="268"/>
        <v>3328.5</v>
      </c>
      <c r="Q668" s="25" t="e">
        <f t="shared" si="275"/>
        <v>#REF!</v>
      </c>
      <c r="R668" s="25" t="e">
        <f t="shared" si="276"/>
        <v>#REF!</v>
      </c>
      <c r="S668" s="25" t="e">
        <f>((#REF!-B668)/B668)*100</f>
        <v>#REF!</v>
      </c>
      <c r="T668" s="16">
        <v>42263</v>
      </c>
    </row>
    <row r="669" spans="1:20" ht="15" customHeight="1" x14ac:dyDescent="0.2">
      <c r="A669" s="7">
        <v>9</v>
      </c>
      <c r="B669" s="7">
        <v>29680</v>
      </c>
      <c r="C669" s="8">
        <v>270</v>
      </c>
      <c r="D669" s="7">
        <v>5000</v>
      </c>
      <c r="E669" s="7">
        <f t="shared" si="269"/>
        <v>34680</v>
      </c>
      <c r="F669" s="7">
        <f t="shared" si="277"/>
        <v>49410</v>
      </c>
      <c r="G669" s="7">
        <f t="shared" si="270"/>
        <v>14730</v>
      </c>
      <c r="H669" s="7">
        <f t="shared" si="271"/>
        <v>9730</v>
      </c>
      <c r="I669" s="25">
        <f t="shared" si="272"/>
        <v>2919</v>
      </c>
      <c r="J669" s="25" t="e">
        <f>#REF!-E669</f>
        <v>#REF!</v>
      </c>
      <c r="K669" s="25" t="e">
        <f>#REF!+490</f>
        <v>#REF!</v>
      </c>
      <c r="L669" s="25">
        <f t="shared" si="267"/>
        <v>3405.5</v>
      </c>
      <c r="M669" s="25" t="e">
        <f>#REF!+L669</f>
        <v>#REF!</v>
      </c>
      <c r="N669" s="25" t="e">
        <f t="shared" si="273"/>
        <v>#REF!</v>
      </c>
      <c r="O669" s="25" t="e">
        <f t="shared" si="274"/>
        <v>#REF!</v>
      </c>
      <c r="P669" s="25">
        <f t="shared" si="268"/>
        <v>3405.5</v>
      </c>
      <c r="Q669" s="25" t="e">
        <f t="shared" si="275"/>
        <v>#REF!</v>
      </c>
      <c r="R669" s="25" t="e">
        <f t="shared" si="276"/>
        <v>#REF!</v>
      </c>
      <c r="S669" s="25" t="e">
        <f>((#REF!-B669)/B669)*100</f>
        <v>#REF!</v>
      </c>
      <c r="T669" s="16">
        <v>42599</v>
      </c>
    </row>
    <row r="670" spans="1:20" ht="15" customHeight="1" x14ac:dyDescent="0.2">
      <c r="A670" s="7">
        <v>10</v>
      </c>
      <c r="B670" s="7">
        <v>29950</v>
      </c>
      <c r="C670" s="8">
        <v>270</v>
      </c>
      <c r="D670" s="7">
        <v>5000</v>
      </c>
      <c r="E670" s="7">
        <f t="shared" si="269"/>
        <v>34950</v>
      </c>
      <c r="F670" s="7">
        <f t="shared" si="277"/>
        <v>49900</v>
      </c>
      <c r="G670" s="7">
        <f t="shared" si="270"/>
        <v>14950</v>
      </c>
      <c r="H670" s="7">
        <f t="shared" si="271"/>
        <v>9950</v>
      </c>
      <c r="I670" s="25">
        <f t="shared" si="272"/>
        <v>2985</v>
      </c>
      <c r="J670" s="25" t="e">
        <f>#REF!-E670</f>
        <v>#REF!</v>
      </c>
      <c r="K670" s="25" t="e">
        <f>#REF!+490</f>
        <v>#REF!</v>
      </c>
      <c r="L670" s="25">
        <f t="shared" si="267"/>
        <v>3482.5</v>
      </c>
      <c r="M670" s="25" t="e">
        <f>#REF!+L670</f>
        <v>#REF!</v>
      </c>
      <c r="N670" s="25" t="e">
        <f t="shared" si="273"/>
        <v>#REF!</v>
      </c>
      <c r="O670" s="25" t="e">
        <f t="shared" si="274"/>
        <v>#REF!</v>
      </c>
      <c r="P670" s="25">
        <f t="shared" si="268"/>
        <v>3482.5</v>
      </c>
      <c r="Q670" s="25" t="e">
        <f t="shared" si="275"/>
        <v>#REF!</v>
      </c>
      <c r="R670" s="25" t="e">
        <f t="shared" si="276"/>
        <v>#REF!</v>
      </c>
      <c r="S670" s="25" t="e">
        <f>((#REF!-B670)/B670)*100</f>
        <v>#REF!</v>
      </c>
      <c r="T670" s="16">
        <v>42935</v>
      </c>
    </row>
    <row r="671" spans="1:20" ht="15" customHeight="1" x14ac:dyDescent="0.2">
      <c r="A671" s="7">
        <v>11</v>
      </c>
      <c r="B671" s="7">
        <v>30220</v>
      </c>
      <c r="C671" s="8">
        <v>270</v>
      </c>
      <c r="D671" s="7">
        <v>5000</v>
      </c>
      <c r="E671" s="7">
        <f t="shared" si="269"/>
        <v>35220</v>
      </c>
      <c r="F671" s="7">
        <f t="shared" si="277"/>
        <v>50390</v>
      </c>
      <c r="G671" s="7">
        <f t="shared" si="270"/>
        <v>15170</v>
      </c>
      <c r="H671" s="7">
        <f t="shared" si="271"/>
        <v>10170</v>
      </c>
      <c r="I671" s="25">
        <f t="shared" si="272"/>
        <v>3051</v>
      </c>
      <c r="J671" s="25" t="e">
        <f>#REF!-E671</f>
        <v>#REF!</v>
      </c>
      <c r="K671" s="25" t="e">
        <f>#REF!+490</f>
        <v>#REF!</v>
      </c>
      <c r="L671" s="25">
        <f t="shared" si="267"/>
        <v>3559.5</v>
      </c>
      <c r="M671" s="25" t="e">
        <f>#REF!+L671</f>
        <v>#REF!</v>
      </c>
      <c r="N671" s="25" t="e">
        <f t="shared" si="273"/>
        <v>#REF!</v>
      </c>
      <c r="O671" s="25" t="e">
        <f t="shared" si="274"/>
        <v>#REF!</v>
      </c>
      <c r="P671" s="25">
        <f t="shared" si="268"/>
        <v>3559.5</v>
      </c>
      <c r="Q671" s="25" t="e">
        <f t="shared" si="275"/>
        <v>#REF!</v>
      </c>
      <c r="R671" s="25" t="e">
        <f t="shared" si="276"/>
        <v>#REF!</v>
      </c>
      <c r="S671" s="25" t="e">
        <f>((#REF!-B671)/B671)*100</f>
        <v>#REF!</v>
      </c>
      <c r="T671" s="16">
        <v>43271</v>
      </c>
    </row>
    <row r="672" spans="1:20" ht="15" customHeight="1" x14ac:dyDescent="0.2">
      <c r="A672" s="7">
        <v>12</v>
      </c>
      <c r="B672" s="7">
        <v>30490</v>
      </c>
      <c r="C672" s="8">
        <v>270</v>
      </c>
      <c r="D672" s="7">
        <v>5000</v>
      </c>
      <c r="E672" s="7">
        <f t="shared" si="269"/>
        <v>35490</v>
      </c>
      <c r="F672" s="7">
        <f t="shared" si="277"/>
        <v>50880</v>
      </c>
      <c r="G672" s="7">
        <f t="shared" si="270"/>
        <v>15390</v>
      </c>
      <c r="H672" s="7">
        <f t="shared" si="271"/>
        <v>10390</v>
      </c>
      <c r="I672" s="25">
        <f t="shared" si="272"/>
        <v>3117</v>
      </c>
      <c r="J672" s="25" t="e">
        <f>#REF!-E672</f>
        <v>#REF!</v>
      </c>
      <c r="K672" s="25" t="e">
        <f>#REF!+490</f>
        <v>#REF!</v>
      </c>
      <c r="L672" s="25">
        <f t="shared" si="267"/>
        <v>3636.4999999999995</v>
      </c>
      <c r="M672" s="25" t="e">
        <f>#REF!+L672</f>
        <v>#REF!</v>
      </c>
      <c r="N672" s="25" t="e">
        <f t="shared" si="273"/>
        <v>#REF!</v>
      </c>
      <c r="O672" s="25" t="e">
        <f t="shared" si="274"/>
        <v>#REF!</v>
      </c>
      <c r="P672" s="25">
        <f t="shared" si="268"/>
        <v>3636.4999999999995</v>
      </c>
      <c r="Q672" s="25" t="e">
        <f t="shared" si="275"/>
        <v>#REF!</v>
      </c>
      <c r="R672" s="25" t="e">
        <f t="shared" si="276"/>
        <v>#REF!</v>
      </c>
      <c r="S672" s="25" t="e">
        <f>((#REF!-B672)/B672)*100</f>
        <v>#REF!</v>
      </c>
      <c r="T672" s="16">
        <v>43607</v>
      </c>
    </row>
    <row r="673" spans="1:20" ht="15" customHeight="1" x14ac:dyDescent="0.2">
      <c r="A673" s="7">
        <v>13</v>
      </c>
      <c r="B673" s="7">
        <v>30760</v>
      </c>
      <c r="C673" s="8">
        <v>270</v>
      </c>
      <c r="D673" s="7">
        <v>5000</v>
      </c>
      <c r="E673" s="7">
        <f t="shared" si="269"/>
        <v>35760</v>
      </c>
      <c r="F673" s="7">
        <f t="shared" si="277"/>
        <v>51370</v>
      </c>
      <c r="G673" s="7">
        <f t="shared" si="270"/>
        <v>15610</v>
      </c>
      <c r="H673" s="7">
        <f t="shared" si="271"/>
        <v>10610</v>
      </c>
      <c r="I673" s="25">
        <f t="shared" si="272"/>
        <v>3183</v>
      </c>
      <c r="J673" s="25" t="e">
        <f>#REF!-E673</f>
        <v>#REF!</v>
      </c>
      <c r="K673" s="25" t="e">
        <f>#REF!+490</f>
        <v>#REF!</v>
      </c>
      <c r="L673" s="25">
        <f t="shared" si="267"/>
        <v>3713.4999999999995</v>
      </c>
      <c r="M673" s="25" t="e">
        <f>#REF!+L673</f>
        <v>#REF!</v>
      </c>
      <c r="N673" s="25" t="e">
        <f t="shared" si="273"/>
        <v>#REF!</v>
      </c>
      <c r="O673" s="25" t="e">
        <f t="shared" si="274"/>
        <v>#REF!</v>
      </c>
      <c r="P673" s="25">
        <f t="shared" si="268"/>
        <v>3713.4999999999995</v>
      </c>
      <c r="Q673" s="25" t="e">
        <f t="shared" si="275"/>
        <v>#REF!</v>
      </c>
      <c r="R673" s="25" t="e">
        <f t="shared" si="276"/>
        <v>#REF!</v>
      </c>
      <c r="S673" s="25" t="e">
        <f>((#REF!-B673)/B673)*100</f>
        <v>#REF!</v>
      </c>
      <c r="T673" s="16">
        <v>43943</v>
      </c>
    </row>
    <row r="674" spans="1:20" ht="15" customHeight="1" x14ac:dyDescent="0.2">
      <c r="A674" s="7">
        <v>14</v>
      </c>
      <c r="B674" s="7">
        <v>31030</v>
      </c>
      <c r="C674" s="8">
        <v>270</v>
      </c>
      <c r="D674" s="7">
        <v>5000</v>
      </c>
      <c r="E674" s="7">
        <f t="shared" si="269"/>
        <v>36030</v>
      </c>
      <c r="F674" s="7">
        <f t="shared" si="277"/>
        <v>51860</v>
      </c>
      <c r="G674" s="7">
        <f t="shared" si="270"/>
        <v>15830</v>
      </c>
      <c r="H674" s="7">
        <f t="shared" si="271"/>
        <v>10830</v>
      </c>
      <c r="I674" s="25">
        <f t="shared" si="272"/>
        <v>3249</v>
      </c>
      <c r="J674" s="25" t="e">
        <f>#REF!-E674</f>
        <v>#REF!</v>
      </c>
      <c r="K674" s="25" t="e">
        <f>#REF!+490</f>
        <v>#REF!</v>
      </c>
      <c r="L674" s="25">
        <f t="shared" si="267"/>
        <v>3790.4999999999995</v>
      </c>
      <c r="M674" s="25" t="e">
        <f>#REF!+L674</f>
        <v>#REF!</v>
      </c>
      <c r="N674" s="25" t="e">
        <f t="shared" si="273"/>
        <v>#REF!</v>
      </c>
      <c r="O674" s="25" t="e">
        <f t="shared" si="274"/>
        <v>#REF!</v>
      </c>
      <c r="P674" s="25">
        <f t="shared" si="268"/>
        <v>3790.4999999999995</v>
      </c>
      <c r="Q674" s="25" t="e">
        <f t="shared" si="275"/>
        <v>#REF!</v>
      </c>
      <c r="R674" s="25" t="e">
        <f t="shared" si="276"/>
        <v>#REF!</v>
      </c>
      <c r="S674" s="25" t="e">
        <f>((#REF!-B674)/B674)*100</f>
        <v>#REF!</v>
      </c>
      <c r="T674" s="16">
        <v>44279</v>
      </c>
    </row>
    <row r="675" spans="1:20" ht="15" customHeight="1" x14ac:dyDescent="0.2">
      <c r="A675" s="7">
        <v>15</v>
      </c>
      <c r="B675" s="7">
        <v>31300</v>
      </c>
      <c r="C675" s="8">
        <v>270</v>
      </c>
      <c r="D675" s="7">
        <v>5000</v>
      </c>
      <c r="E675" s="7">
        <f t="shared" si="269"/>
        <v>36300</v>
      </c>
      <c r="F675" s="7">
        <f t="shared" si="277"/>
        <v>52350</v>
      </c>
      <c r="G675" s="7">
        <f t="shared" si="270"/>
        <v>16050</v>
      </c>
      <c r="H675" s="7">
        <f t="shared" si="271"/>
        <v>11050</v>
      </c>
      <c r="I675" s="25">
        <f t="shared" si="272"/>
        <v>3315</v>
      </c>
      <c r="J675" s="25" t="e">
        <f>#REF!-E675</f>
        <v>#REF!</v>
      </c>
      <c r="K675" s="25" t="e">
        <f>#REF!+490</f>
        <v>#REF!</v>
      </c>
      <c r="L675" s="25">
        <f t="shared" si="267"/>
        <v>3867.4999999999995</v>
      </c>
      <c r="M675" s="25" t="e">
        <f>#REF!+L675</f>
        <v>#REF!</v>
      </c>
      <c r="N675" s="25" t="e">
        <f t="shared" si="273"/>
        <v>#REF!</v>
      </c>
      <c r="O675" s="25" t="e">
        <f t="shared" si="274"/>
        <v>#REF!</v>
      </c>
      <c r="P675" s="25">
        <f t="shared" si="268"/>
        <v>3867.4999999999995</v>
      </c>
      <c r="Q675" s="25" t="e">
        <f t="shared" si="275"/>
        <v>#REF!</v>
      </c>
      <c r="R675" s="25" t="e">
        <f t="shared" si="276"/>
        <v>#REF!</v>
      </c>
      <c r="S675" s="25" t="e">
        <f>((#REF!-B675)/B675)*100</f>
        <v>#REF!</v>
      </c>
      <c r="T675" s="16">
        <v>44615</v>
      </c>
    </row>
    <row r="676" spans="1:20" ht="15" customHeight="1" x14ac:dyDescent="0.2">
      <c r="A676" s="7">
        <v>16</v>
      </c>
      <c r="B676" s="7">
        <v>31570</v>
      </c>
      <c r="C676" s="8">
        <v>270</v>
      </c>
      <c r="D676" s="7">
        <v>5000</v>
      </c>
      <c r="E676" s="7">
        <f t="shared" si="269"/>
        <v>36570</v>
      </c>
      <c r="F676" s="7">
        <f t="shared" si="277"/>
        <v>52840</v>
      </c>
      <c r="G676" s="7">
        <f t="shared" si="270"/>
        <v>16270</v>
      </c>
      <c r="H676" s="7">
        <f t="shared" si="271"/>
        <v>11270</v>
      </c>
      <c r="I676" s="25">
        <f t="shared" si="272"/>
        <v>3381</v>
      </c>
      <c r="J676" s="25" t="e">
        <f>#REF!-E676</f>
        <v>#REF!</v>
      </c>
      <c r="K676" s="25" t="e">
        <f>#REF!+490</f>
        <v>#REF!</v>
      </c>
      <c r="L676" s="25">
        <f t="shared" si="267"/>
        <v>3944.4999999999995</v>
      </c>
      <c r="M676" s="25" t="e">
        <f>#REF!+L676</f>
        <v>#REF!</v>
      </c>
      <c r="N676" s="25" t="e">
        <f t="shared" si="273"/>
        <v>#REF!</v>
      </c>
      <c r="O676" s="25" t="e">
        <f t="shared" si="274"/>
        <v>#REF!</v>
      </c>
      <c r="P676" s="25">
        <f t="shared" si="268"/>
        <v>3944.4999999999995</v>
      </c>
      <c r="Q676" s="25" t="e">
        <f t="shared" si="275"/>
        <v>#REF!</v>
      </c>
      <c r="R676" s="25" t="e">
        <f t="shared" si="276"/>
        <v>#REF!</v>
      </c>
      <c r="S676" s="25" t="e">
        <f>((#REF!-B676)/B676)*100</f>
        <v>#REF!</v>
      </c>
      <c r="T676" s="16">
        <v>44951</v>
      </c>
    </row>
    <row r="677" spans="1:20" ht="15" customHeight="1" x14ac:dyDescent="0.2">
      <c r="A677" s="7">
        <v>17</v>
      </c>
      <c r="B677" s="7">
        <v>31840</v>
      </c>
      <c r="C677" s="8">
        <v>270</v>
      </c>
      <c r="D677" s="7">
        <v>5000</v>
      </c>
      <c r="E677" s="7">
        <f t="shared" si="269"/>
        <v>36840</v>
      </c>
      <c r="F677" s="7">
        <f t="shared" si="277"/>
        <v>53330</v>
      </c>
      <c r="G677" s="7">
        <f t="shared" si="270"/>
        <v>16490</v>
      </c>
      <c r="H677" s="7">
        <f t="shared" si="271"/>
        <v>11490</v>
      </c>
      <c r="I677" s="25">
        <f t="shared" si="272"/>
        <v>3447</v>
      </c>
      <c r="J677" s="25" t="e">
        <f>#REF!-E677</f>
        <v>#REF!</v>
      </c>
      <c r="K677" s="25" t="e">
        <f>#REF!+490</f>
        <v>#REF!</v>
      </c>
      <c r="L677" s="25">
        <f t="shared" si="267"/>
        <v>4021.4999999999995</v>
      </c>
      <c r="M677" s="25" t="e">
        <f>#REF!+L677</f>
        <v>#REF!</v>
      </c>
      <c r="N677" s="25" t="e">
        <f t="shared" si="273"/>
        <v>#REF!</v>
      </c>
      <c r="O677" s="25" t="e">
        <f t="shared" si="274"/>
        <v>#REF!</v>
      </c>
      <c r="P677" s="25">
        <f t="shared" si="268"/>
        <v>4021.4999999999995</v>
      </c>
      <c r="Q677" s="25" t="e">
        <f>O677+P677</f>
        <v>#REF!</v>
      </c>
      <c r="R677" s="25" t="e">
        <f t="shared" si="276"/>
        <v>#REF!</v>
      </c>
      <c r="S677" s="25" t="e">
        <f>((#REF!-B677)/B677)*100</f>
        <v>#REF!</v>
      </c>
      <c r="T677" s="16">
        <v>45287</v>
      </c>
    </row>
    <row r="678" spans="1:20" ht="15" customHeight="1" x14ac:dyDescent="0.2">
      <c r="A678" s="7">
        <v>18</v>
      </c>
      <c r="B678" s="7">
        <v>32110</v>
      </c>
      <c r="C678" s="8">
        <v>270</v>
      </c>
      <c r="D678" s="7">
        <v>5000</v>
      </c>
      <c r="E678" s="7">
        <f t="shared" si="269"/>
        <v>37110</v>
      </c>
      <c r="F678" s="7">
        <f t="shared" si="277"/>
        <v>53820</v>
      </c>
      <c r="G678" s="7">
        <f t="shared" si="270"/>
        <v>16710</v>
      </c>
      <c r="H678" s="7">
        <f t="shared" si="271"/>
        <v>11710</v>
      </c>
      <c r="I678" s="25">
        <f t="shared" si="272"/>
        <v>3513</v>
      </c>
      <c r="J678" s="25" t="e">
        <f>#REF!-E678</f>
        <v>#REF!</v>
      </c>
      <c r="K678" s="25" t="e">
        <f>#REF!+490</f>
        <v>#REF!</v>
      </c>
      <c r="L678" s="25">
        <f t="shared" si="267"/>
        <v>4098.5</v>
      </c>
      <c r="M678" s="25" t="e">
        <f>#REF!+L678</f>
        <v>#REF!</v>
      </c>
      <c r="N678" s="25" t="e">
        <f t="shared" si="273"/>
        <v>#REF!</v>
      </c>
      <c r="O678" s="25" t="e">
        <f t="shared" si="274"/>
        <v>#REF!</v>
      </c>
      <c r="P678" s="25">
        <f t="shared" si="268"/>
        <v>4098.5</v>
      </c>
      <c r="Q678" s="25" t="e">
        <f t="shared" si="275"/>
        <v>#REF!</v>
      </c>
      <c r="R678" s="25" t="e">
        <f t="shared" si="276"/>
        <v>#REF!</v>
      </c>
      <c r="S678" s="25" t="e">
        <f>((#REF!-B678)/B678)*100</f>
        <v>#REF!</v>
      </c>
      <c r="T678" s="16">
        <v>45623</v>
      </c>
    </row>
    <row r="679" spans="1:20" ht="15" customHeight="1" x14ac:dyDescent="0.2">
      <c r="A679" s="7">
        <v>19</v>
      </c>
      <c r="B679" s="7">
        <v>32380</v>
      </c>
      <c r="C679" s="8">
        <v>270</v>
      </c>
      <c r="D679" s="7">
        <v>5000</v>
      </c>
      <c r="E679" s="7">
        <f t="shared" si="269"/>
        <v>37380</v>
      </c>
      <c r="F679" s="7">
        <f t="shared" si="277"/>
        <v>54310</v>
      </c>
      <c r="G679" s="7">
        <f t="shared" si="270"/>
        <v>16930</v>
      </c>
      <c r="H679" s="7">
        <f t="shared" si="271"/>
        <v>11930</v>
      </c>
      <c r="I679" s="25">
        <f t="shared" si="272"/>
        <v>3579</v>
      </c>
      <c r="J679" s="25" t="e">
        <f>#REF!-E679</f>
        <v>#REF!</v>
      </c>
      <c r="K679" s="25" t="e">
        <f>#REF!+490</f>
        <v>#REF!</v>
      </c>
      <c r="L679" s="25">
        <f t="shared" si="267"/>
        <v>4175.5</v>
      </c>
      <c r="M679" s="25" t="e">
        <f>#REF!+L679</f>
        <v>#REF!</v>
      </c>
      <c r="N679" s="25" t="e">
        <f t="shared" si="273"/>
        <v>#REF!</v>
      </c>
      <c r="O679" s="25" t="e">
        <f t="shared" si="274"/>
        <v>#REF!</v>
      </c>
      <c r="P679" s="25">
        <f t="shared" si="268"/>
        <v>4175.5</v>
      </c>
      <c r="Q679" s="25" t="e">
        <f t="shared" si="275"/>
        <v>#REF!</v>
      </c>
      <c r="R679" s="25" t="e">
        <f t="shared" si="276"/>
        <v>#REF!</v>
      </c>
      <c r="S679" s="25" t="e">
        <f>((#REF!-B679)/B679)*100</f>
        <v>#REF!</v>
      </c>
      <c r="T679" s="16">
        <v>45959</v>
      </c>
    </row>
    <row r="680" spans="1:20" ht="15" customHeight="1" x14ac:dyDescent="0.2">
      <c r="A680" s="7">
        <v>20</v>
      </c>
      <c r="B680" s="7">
        <v>32650</v>
      </c>
      <c r="C680" s="8">
        <v>270</v>
      </c>
      <c r="D680" s="7">
        <v>5000</v>
      </c>
      <c r="E680" s="7">
        <f t="shared" si="269"/>
        <v>37650</v>
      </c>
      <c r="F680" s="7">
        <f t="shared" si="277"/>
        <v>54800</v>
      </c>
      <c r="G680" s="7">
        <f t="shared" si="270"/>
        <v>17150</v>
      </c>
      <c r="H680" s="7">
        <f t="shared" si="271"/>
        <v>12150</v>
      </c>
      <c r="I680" s="25">
        <f t="shared" si="272"/>
        <v>3645</v>
      </c>
      <c r="J680" s="25" t="e">
        <f>#REF!-E680</f>
        <v>#REF!</v>
      </c>
      <c r="K680" s="25" t="e">
        <f>#REF!+490</f>
        <v>#REF!</v>
      </c>
      <c r="L680" s="25">
        <f t="shared" si="267"/>
        <v>4252.5</v>
      </c>
      <c r="M680" s="25" t="e">
        <f>#REF!+L680</f>
        <v>#REF!</v>
      </c>
      <c r="N680" s="25" t="e">
        <f t="shared" si="273"/>
        <v>#REF!</v>
      </c>
      <c r="O680" s="25" t="e">
        <f t="shared" si="274"/>
        <v>#REF!</v>
      </c>
      <c r="P680" s="25">
        <f t="shared" si="268"/>
        <v>4252.5</v>
      </c>
      <c r="Q680" s="25" t="e">
        <f t="shared" si="275"/>
        <v>#REF!</v>
      </c>
      <c r="R680" s="25" t="e">
        <f t="shared" si="276"/>
        <v>#REF!</v>
      </c>
      <c r="S680" s="25" t="e">
        <f>((#REF!-B680)/B680)*100</f>
        <v>#REF!</v>
      </c>
      <c r="T680" s="16">
        <v>46295</v>
      </c>
    </row>
    <row r="681" spans="1:20" ht="15" customHeight="1" x14ac:dyDescent="0.2">
      <c r="A681" s="7">
        <v>21</v>
      </c>
      <c r="B681" s="7">
        <v>32920</v>
      </c>
      <c r="C681" s="8">
        <v>270</v>
      </c>
      <c r="D681" s="7">
        <v>5000</v>
      </c>
      <c r="E681" s="7">
        <f t="shared" si="269"/>
        <v>37920</v>
      </c>
      <c r="F681" s="7">
        <f t="shared" si="277"/>
        <v>55290</v>
      </c>
      <c r="G681" s="7">
        <f t="shared" si="270"/>
        <v>17370</v>
      </c>
      <c r="H681" s="7">
        <f t="shared" si="271"/>
        <v>12370</v>
      </c>
      <c r="I681" s="25">
        <f t="shared" si="272"/>
        <v>3711</v>
      </c>
      <c r="J681" s="25" t="e">
        <f>#REF!-E681</f>
        <v>#REF!</v>
      </c>
      <c r="K681" s="25" t="e">
        <f>#REF!+490</f>
        <v>#REF!</v>
      </c>
      <c r="L681" s="25">
        <f t="shared" si="267"/>
        <v>4329.5</v>
      </c>
      <c r="M681" s="25" t="e">
        <f>#REF!+L681</f>
        <v>#REF!</v>
      </c>
      <c r="N681" s="25" t="e">
        <f t="shared" si="273"/>
        <v>#REF!</v>
      </c>
      <c r="O681" s="25" t="e">
        <f t="shared" si="274"/>
        <v>#REF!</v>
      </c>
      <c r="P681" s="25">
        <f t="shared" si="268"/>
        <v>4329.5</v>
      </c>
      <c r="Q681" s="25" t="e">
        <f t="shared" si="275"/>
        <v>#REF!</v>
      </c>
      <c r="R681" s="25" t="e">
        <f t="shared" si="276"/>
        <v>#REF!</v>
      </c>
      <c r="S681" s="25" t="e">
        <f>((#REF!-B681)/B681)*100</f>
        <v>#REF!</v>
      </c>
      <c r="T681" s="16">
        <v>46631</v>
      </c>
    </row>
    <row r="682" spans="1:20" ht="15" customHeight="1" x14ac:dyDescent="0.2">
      <c r="A682" s="7">
        <v>22</v>
      </c>
      <c r="B682" s="7">
        <v>33190</v>
      </c>
      <c r="C682" s="8">
        <v>270</v>
      </c>
      <c r="D682" s="7">
        <v>5000</v>
      </c>
      <c r="E682" s="7">
        <f t="shared" si="269"/>
        <v>38190</v>
      </c>
      <c r="F682" s="7">
        <f t="shared" si="277"/>
        <v>55780</v>
      </c>
      <c r="G682" s="7">
        <f t="shared" si="270"/>
        <v>17590</v>
      </c>
      <c r="H682" s="7">
        <f t="shared" si="271"/>
        <v>12590</v>
      </c>
      <c r="I682" s="25">
        <f t="shared" si="272"/>
        <v>3777</v>
      </c>
      <c r="J682" s="25" t="e">
        <f>#REF!-E682</f>
        <v>#REF!</v>
      </c>
      <c r="K682" s="25" t="e">
        <f>#REF!+490</f>
        <v>#REF!</v>
      </c>
      <c r="L682" s="25">
        <f t="shared" si="267"/>
        <v>4406.5</v>
      </c>
      <c r="M682" s="25" t="e">
        <f>#REF!+L682</f>
        <v>#REF!</v>
      </c>
      <c r="N682" s="25" t="e">
        <f t="shared" si="273"/>
        <v>#REF!</v>
      </c>
      <c r="O682" s="25" t="e">
        <f t="shared" si="274"/>
        <v>#REF!</v>
      </c>
      <c r="P682" s="25">
        <f t="shared" si="268"/>
        <v>4406.5</v>
      </c>
      <c r="Q682" s="25" t="e">
        <f t="shared" si="275"/>
        <v>#REF!</v>
      </c>
      <c r="R682" s="25" t="e">
        <f t="shared" si="276"/>
        <v>#REF!</v>
      </c>
      <c r="S682" s="25" t="e">
        <f>((#REF!-B682)/B682)*100</f>
        <v>#REF!</v>
      </c>
      <c r="T682" s="16">
        <v>46967</v>
      </c>
    </row>
    <row r="683" spans="1:20" ht="15" customHeight="1" x14ac:dyDescent="0.2">
      <c r="A683" s="7">
        <v>23</v>
      </c>
      <c r="B683" s="7">
        <v>33460</v>
      </c>
      <c r="C683" s="8">
        <v>270</v>
      </c>
      <c r="D683" s="7">
        <v>5000</v>
      </c>
      <c r="E683" s="7">
        <f t="shared" si="269"/>
        <v>38460</v>
      </c>
      <c r="F683" s="7">
        <f t="shared" si="277"/>
        <v>56270</v>
      </c>
      <c r="G683" s="7">
        <f t="shared" si="270"/>
        <v>17810</v>
      </c>
      <c r="H683" s="7">
        <f t="shared" si="271"/>
        <v>12810</v>
      </c>
      <c r="I683" s="25">
        <f t="shared" si="272"/>
        <v>3843</v>
      </c>
      <c r="J683" s="25" t="e">
        <f>#REF!-E683</f>
        <v>#REF!</v>
      </c>
      <c r="K683" s="25" t="e">
        <f>#REF!+490</f>
        <v>#REF!</v>
      </c>
      <c r="L683" s="25">
        <f t="shared" si="267"/>
        <v>4483.5</v>
      </c>
      <c r="M683" s="25" t="e">
        <f>#REF!+L683</f>
        <v>#REF!</v>
      </c>
      <c r="N683" s="25" t="e">
        <f t="shared" si="273"/>
        <v>#REF!</v>
      </c>
      <c r="O683" s="25" t="e">
        <f t="shared" si="274"/>
        <v>#REF!</v>
      </c>
      <c r="P683" s="25">
        <f t="shared" si="268"/>
        <v>4483.5</v>
      </c>
      <c r="Q683" s="25" t="e">
        <f t="shared" si="275"/>
        <v>#REF!</v>
      </c>
      <c r="R683" s="25" t="e">
        <f t="shared" si="276"/>
        <v>#REF!</v>
      </c>
      <c r="S683" s="25" t="e">
        <f>((#REF!-B683)/B683)*100</f>
        <v>#REF!</v>
      </c>
      <c r="T683" s="16">
        <v>47303</v>
      </c>
    </row>
    <row r="684" spans="1:20" ht="15" customHeight="1" x14ac:dyDescent="0.2">
      <c r="A684" s="7">
        <v>24</v>
      </c>
      <c r="B684" s="7">
        <v>33730</v>
      </c>
      <c r="C684" s="8">
        <v>270</v>
      </c>
      <c r="D684" s="7">
        <v>5000</v>
      </c>
      <c r="E684" s="7">
        <f t="shared" si="269"/>
        <v>38730</v>
      </c>
      <c r="F684" s="7">
        <f t="shared" si="277"/>
        <v>56760</v>
      </c>
      <c r="G684" s="7">
        <f t="shared" si="270"/>
        <v>18030</v>
      </c>
      <c r="H684" s="7">
        <f t="shared" si="271"/>
        <v>13030</v>
      </c>
      <c r="I684" s="25">
        <f t="shared" si="272"/>
        <v>3909</v>
      </c>
      <c r="J684" s="25" t="e">
        <f>#REF!-E684</f>
        <v>#REF!</v>
      </c>
      <c r="K684" s="25" t="e">
        <f>#REF!+490</f>
        <v>#REF!</v>
      </c>
      <c r="L684" s="25">
        <f t="shared" si="267"/>
        <v>4560.5</v>
      </c>
      <c r="M684" s="25" t="e">
        <f>#REF!+L684</f>
        <v>#REF!</v>
      </c>
      <c r="N684" s="25" t="e">
        <f t="shared" si="273"/>
        <v>#REF!</v>
      </c>
      <c r="O684" s="25" t="e">
        <f t="shared" si="274"/>
        <v>#REF!</v>
      </c>
      <c r="P684" s="25">
        <f t="shared" si="268"/>
        <v>4560.5</v>
      </c>
      <c r="Q684" s="25" t="e">
        <f t="shared" si="275"/>
        <v>#REF!</v>
      </c>
      <c r="R684" s="25" t="e">
        <f t="shared" si="276"/>
        <v>#REF!</v>
      </c>
      <c r="S684" s="25" t="e">
        <f>((#REF!-B684)/B684)*100</f>
        <v>#REF!</v>
      </c>
      <c r="T684" s="16">
        <v>47639</v>
      </c>
    </row>
    <row r="685" spans="1:20" ht="15" customHeight="1" x14ac:dyDescent="0.2">
      <c r="A685" s="7">
        <v>25</v>
      </c>
      <c r="B685" s="7">
        <v>34000</v>
      </c>
      <c r="C685" s="8">
        <v>270</v>
      </c>
      <c r="D685" s="7">
        <v>5000</v>
      </c>
      <c r="E685" s="7">
        <f t="shared" si="269"/>
        <v>39000</v>
      </c>
      <c r="F685" s="7">
        <f t="shared" si="277"/>
        <v>57250</v>
      </c>
      <c r="G685" s="7">
        <f t="shared" si="270"/>
        <v>18250</v>
      </c>
      <c r="H685" s="7">
        <f t="shared" si="271"/>
        <v>13250</v>
      </c>
      <c r="I685" s="25">
        <f t="shared" si="272"/>
        <v>3975</v>
      </c>
      <c r="J685" s="25" t="e">
        <f>#REF!-E685</f>
        <v>#REF!</v>
      </c>
      <c r="K685" s="25" t="e">
        <f>#REF!+490</f>
        <v>#REF!</v>
      </c>
      <c r="L685" s="25">
        <f t="shared" si="267"/>
        <v>4637.5</v>
      </c>
      <c r="M685" s="25" t="e">
        <f>#REF!+L685</f>
        <v>#REF!</v>
      </c>
      <c r="N685" s="25" t="e">
        <f t="shared" si="273"/>
        <v>#REF!</v>
      </c>
      <c r="O685" s="25" t="e">
        <f t="shared" si="274"/>
        <v>#REF!</v>
      </c>
      <c r="P685" s="25">
        <f t="shared" si="268"/>
        <v>4637.5</v>
      </c>
      <c r="Q685" s="25" t="e">
        <f t="shared" si="275"/>
        <v>#REF!</v>
      </c>
      <c r="R685" s="25" t="e">
        <f t="shared" si="276"/>
        <v>#REF!</v>
      </c>
      <c r="S685" s="25" t="e">
        <f>((#REF!-B685)/B685)*100</f>
        <v>#REF!</v>
      </c>
      <c r="T685" s="16">
        <v>47975</v>
      </c>
    </row>
    <row r="686" spans="1:20" ht="15" customHeight="1" x14ac:dyDescent="0.2">
      <c r="A686" s="7">
        <v>26</v>
      </c>
      <c r="B686" s="7">
        <v>34270</v>
      </c>
      <c r="C686" s="8">
        <v>270</v>
      </c>
      <c r="D686" s="7">
        <v>5000</v>
      </c>
      <c r="E686" s="7">
        <f t="shared" si="269"/>
        <v>39270</v>
      </c>
      <c r="F686" s="7">
        <f t="shared" si="277"/>
        <v>57740</v>
      </c>
      <c r="G686" s="7">
        <f t="shared" si="270"/>
        <v>18470</v>
      </c>
      <c r="H686" s="7">
        <f t="shared" si="271"/>
        <v>13470</v>
      </c>
      <c r="I686" s="25">
        <f t="shared" si="272"/>
        <v>4041</v>
      </c>
      <c r="J686" s="25" t="e">
        <f>#REF!-E686</f>
        <v>#REF!</v>
      </c>
      <c r="K686" s="25" t="e">
        <f>#REF!+490</f>
        <v>#REF!</v>
      </c>
      <c r="L686" s="25">
        <f t="shared" si="267"/>
        <v>4714.5</v>
      </c>
      <c r="M686" s="25" t="e">
        <f>#REF!+L686</f>
        <v>#REF!</v>
      </c>
      <c r="N686" s="25" t="e">
        <f t="shared" si="273"/>
        <v>#REF!</v>
      </c>
      <c r="O686" s="25" t="e">
        <f t="shared" si="274"/>
        <v>#REF!</v>
      </c>
      <c r="P686" s="25">
        <f t="shared" si="268"/>
        <v>4714.5</v>
      </c>
      <c r="Q686" s="25" t="e">
        <f t="shared" si="275"/>
        <v>#REF!</v>
      </c>
      <c r="R686" s="25" t="e">
        <f t="shared" si="276"/>
        <v>#REF!</v>
      </c>
      <c r="S686" s="25" t="e">
        <f>((#REF!-B686)/B686)*100</f>
        <v>#REF!</v>
      </c>
      <c r="T686" s="16">
        <v>48311</v>
      </c>
    </row>
    <row r="687" spans="1:20" ht="15" customHeight="1" x14ac:dyDescent="0.2">
      <c r="A687" s="7">
        <v>27</v>
      </c>
      <c r="B687" s="7">
        <v>34540</v>
      </c>
      <c r="C687" s="8">
        <v>270</v>
      </c>
      <c r="D687" s="7">
        <v>5000</v>
      </c>
      <c r="E687" s="7">
        <f t="shared" si="269"/>
        <v>39540</v>
      </c>
      <c r="F687" s="7">
        <f t="shared" si="277"/>
        <v>58230</v>
      </c>
      <c r="G687" s="7">
        <f t="shared" si="270"/>
        <v>18690</v>
      </c>
      <c r="H687" s="7">
        <f t="shared" si="271"/>
        <v>13690</v>
      </c>
      <c r="I687" s="25">
        <f t="shared" si="272"/>
        <v>4107</v>
      </c>
      <c r="J687" s="25" t="e">
        <f>#REF!-E687</f>
        <v>#REF!</v>
      </c>
      <c r="K687" s="25" t="e">
        <f>#REF!+490</f>
        <v>#REF!</v>
      </c>
      <c r="L687" s="25">
        <f t="shared" si="267"/>
        <v>4791.5</v>
      </c>
      <c r="M687" s="25" t="e">
        <f>#REF!+L687</f>
        <v>#REF!</v>
      </c>
      <c r="N687" s="25" t="e">
        <f t="shared" si="273"/>
        <v>#REF!</v>
      </c>
      <c r="O687" s="25" t="e">
        <f t="shared" si="274"/>
        <v>#REF!</v>
      </c>
      <c r="P687" s="25">
        <f t="shared" si="268"/>
        <v>4791.5</v>
      </c>
      <c r="Q687" s="25" t="e">
        <f t="shared" si="275"/>
        <v>#REF!</v>
      </c>
      <c r="R687" s="25" t="e">
        <f t="shared" si="276"/>
        <v>#REF!</v>
      </c>
      <c r="S687" s="25" t="e">
        <f>((#REF!-B687)/B687)*100</f>
        <v>#REF!</v>
      </c>
      <c r="T687" s="16">
        <v>48647</v>
      </c>
    </row>
    <row r="688" spans="1:20" ht="15" customHeight="1" x14ac:dyDescent="0.2">
      <c r="A688" s="7">
        <v>28</v>
      </c>
      <c r="B688" s="7">
        <v>34810</v>
      </c>
      <c r="C688" s="8">
        <v>270</v>
      </c>
      <c r="D688" s="7">
        <v>5000</v>
      </c>
      <c r="E688" s="7">
        <f t="shared" si="269"/>
        <v>39810</v>
      </c>
      <c r="F688" s="7">
        <f t="shared" si="277"/>
        <v>58720</v>
      </c>
      <c r="G688" s="7">
        <f t="shared" si="270"/>
        <v>18910</v>
      </c>
      <c r="H688" s="7">
        <f t="shared" si="271"/>
        <v>13910</v>
      </c>
      <c r="I688" s="25">
        <f t="shared" si="272"/>
        <v>4173</v>
      </c>
      <c r="J688" s="25" t="e">
        <f>#REF!-E688</f>
        <v>#REF!</v>
      </c>
      <c r="K688" s="25" t="e">
        <f>#REF!+490</f>
        <v>#REF!</v>
      </c>
      <c r="L688" s="25">
        <f t="shared" si="267"/>
        <v>4868.5</v>
      </c>
      <c r="M688" s="25" t="e">
        <f>#REF!+L688</f>
        <v>#REF!</v>
      </c>
      <c r="N688" s="25" t="e">
        <f t="shared" si="273"/>
        <v>#REF!</v>
      </c>
      <c r="O688" s="25" t="e">
        <f t="shared" si="274"/>
        <v>#REF!</v>
      </c>
      <c r="P688" s="25">
        <f t="shared" si="268"/>
        <v>4868.5</v>
      </c>
      <c r="Q688" s="25" t="e">
        <f t="shared" si="275"/>
        <v>#REF!</v>
      </c>
      <c r="R688" s="25" t="e">
        <f t="shared" si="276"/>
        <v>#REF!</v>
      </c>
      <c r="S688" s="25" t="e">
        <f>((#REF!-B688)/B688)*100</f>
        <v>#REF!</v>
      </c>
      <c r="T688" s="16">
        <v>48983</v>
      </c>
    </row>
    <row r="689" spans="1:20" ht="15" customHeight="1" x14ac:dyDescent="0.2">
      <c r="A689" s="7">
        <v>29</v>
      </c>
      <c r="B689" s="7">
        <v>35080</v>
      </c>
      <c r="C689" s="8">
        <v>270</v>
      </c>
      <c r="D689" s="7">
        <v>5000</v>
      </c>
      <c r="E689" s="7">
        <f t="shared" si="269"/>
        <v>40080</v>
      </c>
      <c r="F689" s="7">
        <f t="shared" si="277"/>
        <v>59210</v>
      </c>
      <c r="G689" s="7">
        <f t="shared" si="270"/>
        <v>19130</v>
      </c>
      <c r="H689" s="7">
        <f t="shared" si="271"/>
        <v>14130</v>
      </c>
      <c r="I689" s="25">
        <f t="shared" si="272"/>
        <v>4239</v>
      </c>
      <c r="J689" s="25" t="e">
        <f>#REF!-E689</f>
        <v>#REF!</v>
      </c>
      <c r="K689" s="25" t="e">
        <f>#REF!+490</f>
        <v>#REF!</v>
      </c>
      <c r="L689" s="25">
        <f t="shared" si="267"/>
        <v>4945.5</v>
      </c>
      <c r="M689" s="25" t="e">
        <f>#REF!+L689</f>
        <v>#REF!</v>
      </c>
      <c r="N689" s="25" t="e">
        <f t="shared" si="273"/>
        <v>#REF!</v>
      </c>
      <c r="O689" s="25" t="e">
        <f t="shared" si="274"/>
        <v>#REF!</v>
      </c>
      <c r="P689" s="25">
        <f t="shared" si="268"/>
        <v>4945.5</v>
      </c>
      <c r="Q689" s="25" t="e">
        <f t="shared" si="275"/>
        <v>#REF!</v>
      </c>
      <c r="R689" s="25" t="e">
        <f t="shared" si="276"/>
        <v>#REF!</v>
      </c>
      <c r="S689" s="25" t="e">
        <f>((#REF!-B689)/B689)*100</f>
        <v>#REF!</v>
      </c>
      <c r="T689" s="16">
        <v>49319</v>
      </c>
    </row>
    <row r="690" spans="1:20" ht="15" customHeight="1" x14ac:dyDescent="0.2">
      <c r="A690" s="19"/>
    </row>
    <row r="691" spans="1:20" ht="15" customHeight="1" x14ac:dyDescent="0.2">
      <c r="A691" s="19"/>
    </row>
    <row r="692" spans="1:20" ht="15" customHeight="1" x14ac:dyDescent="0.2">
      <c r="A692" s="19"/>
    </row>
    <row r="693" spans="1:20" ht="15" customHeight="1" x14ac:dyDescent="0.2">
      <c r="A693" s="19"/>
    </row>
    <row r="694" spans="1:20" ht="15" customHeight="1" x14ac:dyDescent="0.2">
      <c r="A694" s="19"/>
    </row>
    <row r="695" spans="1:20" ht="15" customHeight="1" x14ac:dyDescent="0.2">
      <c r="A695" s="19"/>
    </row>
    <row r="696" spans="1:20" ht="15" customHeight="1" x14ac:dyDescent="0.2">
      <c r="A696" s="1" t="s">
        <v>5</v>
      </c>
      <c r="B696" s="2" t="s">
        <v>6</v>
      </c>
      <c r="D696" s="22" t="s">
        <v>90</v>
      </c>
      <c r="I696" s="21"/>
      <c r="J696" s="21"/>
      <c r="K696" s="21"/>
      <c r="L696" s="21"/>
      <c r="M696" s="21"/>
      <c r="N696" s="21"/>
      <c r="O696" s="21"/>
    </row>
    <row r="697" spans="1:20" ht="15" customHeight="1" x14ac:dyDescent="0.25">
      <c r="A697" s="4" t="s">
        <v>2</v>
      </c>
      <c r="B697" s="5" t="s">
        <v>3</v>
      </c>
      <c r="C697" s="6" t="s">
        <v>4</v>
      </c>
      <c r="D697" s="6" t="s">
        <v>54</v>
      </c>
      <c r="E697" s="23" t="s">
        <v>55</v>
      </c>
      <c r="F697" s="23" t="s">
        <v>56</v>
      </c>
      <c r="G697" s="23" t="s">
        <v>7</v>
      </c>
      <c r="H697" s="4" t="s">
        <v>57</v>
      </c>
      <c r="I697" s="23" t="s">
        <v>58</v>
      </c>
      <c r="J697" s="23" t="s">
        <v>59</v>
      </c>
      <c r="K697" s="26" t="s">
        <v>91</v>
      </c>
      <c r="L697" s="23" t="s">
        <v>61</v>
      </c>
      <c r="M697" s="23" t="s">
        <v>62</v>
      </c>
      <c r="N697" s="26" t="s">
        <v>92</v>
      </c>
      <c r="O697" s="26" t="s">
        <v>93</v>
      </c>
      <c r="P697" s="23" t="s">
        <v>63</v>
      </c>
      <c r="Q697" s="26" t="s">
        <v>94</v>
      </c>
      <c r="R697" s="23" t="s">
        <v>64</v>
      </c>
      <c r="S697" s="23" t="s">
        <v>65</v>
      </c>
      <c r="T697" s="24" t="s">
        <v>60</v>
      </c>
    </row>
    <row r="698" spans="1:20" ht="15" customHeight="1" x14ac:dyDescent="0.2">
      <c r="A698" s="7">
        <v>1</v>
      </c>
      <c r="B698" s="7">
        <v>24750</v>
      </c>
      <c r="C698" s="8">
        <v>250</v>
      </c>
      <c r="D698" s="7">
        <v>5000</v>
      </c>
      <c r="E698" s="7">
        <f>B698+D698</f>
        <v>29750</v>
      </c>
      <c r="F698" s="7">
        <v>40500</v>
      </c>
      <c r="G698" s="7">
        <f>F698-E698</f>
        <v>10750</v>
      </c>
      <c r="H698" s="7">
        <f>G698-5000</f>
        <v>5750</v>
      </c>
      <c r="I698" s="25">
        <f>H698*30%</f>
        <v>1725</v>
      </c>
      <c r="J698" s="25" t="e">
        <f>#REF!-E698</f>
        <v>#REF!</v>
      </c>
      <c r="K698" s="25" t="e">
        <f>#REF!+450</f>
        <v>#REF!</v>
      </c>
      <c r="L698" s="25">
        <f t="shared" ref="L698:L720" si="278">H698*35%</f>
        <v>2012.4999999999998</v>
      </c>
      <c r="M698" s="25" t="e">
        <f>#REF!+L698</f>
        <v>#REF!</v>
      </c>
      <c r="N698" s="25" t="e">
        <f>K698+L698</f>
        <v>#REF!</v>
      </c>
      <c r="O698" s="25" t="e">
        <f>N698+450</f>
        <v>#REF!</v>
      </c>
      <c r="P698" s="25">
        <f t="shared" ref="P698:P720" si="279">H698*35%</f>
        <v>2012.4999999999998</v>
      </c>
      <c r="Q698" s="25" t="e">
        <f>O698+P698</f>
        <v>#REF!</v>
      </c>
      <c r="R698" s="25" t="e">
        <f>M698+P698</f>
        <v>#REF!</v>
      </c>
      <c r="S698" s="25" t="e">
        <f>((#REF!-B698)/B698)*100</f>
        <v>#REF!</v>
      </c>
      <c r="T698" s="16">
        <v>36475</v>
      </c>
    </row>
    <row r="699" spans="1:20" ht="15" customHeight="1" x14ac:dyDescent="0.2">
      <c r="A699" s="7">
        <v>2</v>
      </c>
      <c r="B699" s="7">
        <v>25000</v>
      </c>
      <c r="C699" s="8">
        <v>250</v>
      </c>
      <c r="D699" s="7">
        <v>5000</v>
      </c>
      <c r="E699" s="7">
        <f t="shared" ref="E699:E720" si="280">B699+D699</f>
        <v>30000</v>
      </c>
      <c r="F699" s="7">
        <f>F698+450</f>
        <v>40950</v>
      </c>
      <c r="G699" s="7">
        <f t="shared" ref="G699:G720" si="281">F699-E699</f>
        <v>10950</v>
      </c>
      <c r="H699" s="7">
        <f t="shared" ref="H699:H720" si="282">G699-5000</f>
        <v>5950</v>
      </c>
      <c r="I699" s="25">
        <f t="shared" ref="I699:I720" si="283">H699*30%</f>
        <v>1785</v>
      </c>
      <c r="J699" s="25" t="e">
        <f>#REF!-E699</f>
        <v>#REF!</v>
      </c>
      <c r="K699" s="25" t="e">
        <f>#REF!+450</f>
        <v>#REF!</v>
      </c>
      <c r="L699" s="25">
        <f t="shared" si="278"/>
        <v>2082.5</v>
      </c>
      <c r="M699" s="25" t="e">
        <f>#REF!+L699</f>
        <v>#REF!</v>
      </c>
      <c r="N699" s="25" t="e">
        <f t="shared" ref="N699:N720" si="284">K699+L699</f>
        <v>#REF!</v>
      </c>
      <c r="O699" s="25" t="e">
        <f t="shared" ref="O699:O720" si="285">N699+450</f>
        <v>#REF!</v>
      </c>
      <c r="P699" s="25">
        <f t="shared" si="279"/>
        <v>2082.5</v>
      </c>
      <c r="Q699" s="25" t="e">
        <f t="shared" ref="Q699:Q720" si="286">O699+P699</f>
        <v>#REF!</v>
      </c>
      <c r="R699" s="25" t="e">
        <f t="shared" ref="R699:R720" si="287">M699+P699</f>
        <v>#REF!</v>
      </c>
      <c r="S699" s="25" t="e">
        <f>((#REF!-B699)/B699)*100</f>
        <v>#REF!</v>
      </c>
      <c r="T699" s="16">
        <v>36785</v>
      </c>
    </row>
    <row r="700" spans="1:20" ht="15" customHeight="1" x14ac:dyDescent="0.2">
      <c r="A700" s="7">
        <v>3</v>
      </c>
      <c r="B700" s="7">
        <v>25250</v>
      </c>
      <c r="C700" s="8">
        <v>250</v>
      </c>
      <c r="D700" s="7">
        <v>5000</v>
      </c>
      <c r="E700" s="7">
        <f t="shared" si="280"/>
        <v>30250</v>
      </c>
      <c r="F700" s="7">
        <f t="shared" ref="F700:F720" si="288">F699+450</f>
        <v>41400</v>
      </c>
      <c r="G700" s="7">
        <f t="shared" si="281"/>
        <v>11150</v>
      </c>
      <c r="H700" s="7">
        <f t="shared" si="282"/>
        <v>6150</v>
      </c>
      <c r="I700" s="25">
        <f t="shared" si="283"/>
        <v>1845</v>
      </c>
      <c r="J700" s="25" t="e">
        <f>#REF!-E700</f>
        <v>#REF!</v>
      </c>
      <c r="K700" s="25" t="e">
        <f>#REF!+450</f>
        <v>#REF!</v>
      </c>
      <c r="L700" s="25">
        <f t="shared" si="278"/>
        <v>2152.5</v>
      </c>
      <c r="M700" s="25" t="e">
        <f>#REF!+L700</f>
        <v>#REF!</v>
      </c>
      <c r="N700" s="25" t="e">
        <f t="shared" si="284"/>
        <v>#REF!</v>
      </c>
      <c r="O700" s="25" t="e">
        <f t="shared" si="285"/>
        <v>#REF!</v>
      </c>
      <c r="P700" s="25">
        <f t="shared" si="279"/>
        <v>2152.5</v>
      </c>
      <c r="Q700" s="25" t="e">
        <f t="shared" si="286"/>
        <v>#REF!</v>
      </c>
      <c r="R700" s="25" t="e">
        <f t="shared" si="287"/>
        <v>#REF!</v>
      </c>
      <c r="S700" s="25" t="e">
        <f>((#REF!-B700)/B700)*100</f>
        <v>#REF!</v>
      </c>
      <c r="T700" s="16">
        <v>37095</v>
      </c>
    </row>
    <row r="701" spans="1:20" ht="15" customHeight="1" x14ac:dyDescent="0.2">
      <c r="A701" s="7">
        <v>4</v>
      </c>
      <c r="B701" s="7">
        <v>25500</v>
      </c>
      <c r="C701" s="8">
        <v>250</v>
      </c>
      <c r="D701" s="7">
        <v>5000</v>
      </c>
      <c r="E701" s="7">
        <f t="shared" si="280"/>
        <v>30500</v>
      </c>
      <c r="F701" s="7">
        <f t="shared" si="288"/>
        <v>41850</v>
      </c>
      <c r="G701" s="7">
        <f t="shared" si="281"/>
        <v>11350</v>
      </c>
      <c r="H701" s="7">
        <f t="shared" si="282"/>
        <v>6350</v>
      </c>
      <c r="I701" s="25">
        <f t="shared" si="283"/>
        <v>1905</v>
      </c>
      <c r="J701" s="25" t="e">
        <f>#REF!-E701</f>
        <v>#REF!</v>
      </c>
      <c r="K701" s="25" t="e">
        <f>#REF!+450</f>
        <v>#REF!</v>
      </c>
      <c r="L701" s="25">
        <f t="shared" si="278"/>
        <v>2222.5</v>
      </c>
      <c r="M701" s="25" t="e">
        <f>#REF!+L701</f>
        <v>#REF!</v>
      </c>
      <c r="N701" s="25" t="e">
        <f t="shared" si="284"/>
        <v>#REF!</v>
      </c>
      <c r="O701" s="25" t="e">
        <f t="shared" si="285"/>
        <v>#REF!</v>
      </c>
      <c r="P701" s="25">
        <f t="shared" si="279"/>
        <v>2222.5</v>
      </c>
      <c r="Q701" s="25" t="e">
        <f t="shared" si="286"/>
        <v>#REF!</v>
      </c>
      <c r="R701" s="25" t="e">
        <f t="shared" si="287"/>
        <v>#REF!</v>
      </c>
      <c r="S701" s="25" t="e">
        <f>((#REF!-B701)/B701)*100</f>
        <v>#REF!</v>
      </c>
      <c r="T701" s="16">
        <v>37405</v>
      </c>
    </row>
    <row r="702" spans="1:20" ht="15" customHeight="1" x14ac:dyDescent="0.2">
      <c r="A702" s="7">
        <v>5</v>
      </c>
      <c r="B702" s="7">
        <v>25750</v>
      </c>
      <c r="C702" s="8">
        <v>250</v>
      </c>
      <c r="D702" s="7">
        <v>5000</v>
      </c>
      <c r="E702" s="7">
        <f t="shared" si="280"/>
        <v>30750</v>
      </c>
      <c r="F702" s="7">
        <f t="shared" si="288"/>
        <v>42300</v>
      </c>
      <c r="G702" s="7">
        <f t="shared" si="281"/>
        <v>11550</v>
      </c>
      <c r="H702" s="7">
        <f t="shared" si="282"/>
        <v>6550</v>
      </c>
      <c r="I702" s="25">
        <f t="shared" si="283"/>
        <v>1965</v>
      </c>
      <c r="J702" s="25" t="e">
        <f>#REF!-E702</f>
        <v>#REF!</v>
      </c>
      <c r="K702" s="25" t="e">
        <f>#REF!+450</f>
        <v>#REF!</v>
      </c>
      <c r="L702" s="25">
        <f t="shared" si="278"/>
        <v>2292.5</v>
      </c>
      <c r="M702" s="25" t="e">
        <f>#REF!+L702</f>
        <v>#REF!</v>
      </c>
      <c r="N702" s="25" t="e">
        <f t="shared" si="284"/>
        <v>#REF!</v>
      </c>
      <c r="O702" s="25" t="e">
        <f t="shared" si="285"/>
        <v>#REF!</v>
      </c>
      <c r="P702" s="25">
        <f t="shared" si="279"/>
        <v>2292.5</v>
      </c>
      <c r="Q702" s="25" t="e">
        <f t="shared" si="286"/>
        <v>#REF!</v>
      </c>
      <c r="R702" s="25" t="e">
        <f t="shared" si="287"/>
        <v>#REF!</v>
      </c>
      <c r="S702" s="25" t="e">
        <f>((#REF!-B702)/B702)*100</f>
        <v>#REF!</v>
      </c>
      <c r="T702" s="16">
        <v>37715</v>
      </c>
    </row>
    <row r="703" spans="1:20" ht="15" customHeight="1" x14ac:dyDescent="0.2">
      <c r="A703" s="7">
        <v>6</v>
      </c>
      <c r="B703" s="7">
        <v>26000</v>
      </c>
      <c r="C703" s="8">
        <v>250</v>
      </c>
      <c r="D703" s="7">
        <v>5000</v>
      </c>
      <c r="E703" s="7">
        <f t="shared" si="280"/>
        <v>31000</v>
      </c>
      <c r="F703" s="7">
        <f t="shared" si="288"/>
        <v>42750</v>
      </c>
      <c r="G703" s="7">
        <f t="shared" si="281"/>
        <v>11750</v>
      </c>
      <c r="H703" s="7">
        <f t="shared" si="282"/>
        <v>6750</v>
      </c>
      <c r="I703" s="25">
        <f t="shared" si="283"/>
        <v>2025</v>
      </c>
      <c r="J703" s="25" t="e">
        <f>#REF!-E703</f>
        <v>#REF!</v>
      </c>
      <c r="K703" s="25" t="e">
        <f>#REF!+450</f>
        <v>#REF!</v>
      </c>
      <c r="L703" s="25">
        <f t="shared" si="278"/>
        <v>2362.5</v>
      </c>
      <c r="M703" s="25" t="e">
        <f>#REF!+L703</f>
        <v>#REF!</v>
      </c>
      <c r="N703" s="25" t="e">
        <f t="shared" si="284"/>
        <v>#REF!</v>
      </c>
      <c r="O703" s="25" t="e">
        <f t="shared" si="285"/>
        <v>#REF!</v>
      </c>
      <c r="P703" s="25">
        <f t="shared" si="279"/>
        <v>2362.5</v>
      </c>
      <c r="Q703" s="25" t="e">
        <f t="shared" si="286"/>
        <v>#REF!</v>
      </c>
      <c r="R703" s="25" t="e">
        <f t="shared" si="287"/>
        <v>#REF!</v>
      </c>
      <c r="S703" s="25" t="e">
        <f>((#REF!-B703)/B703)*100</f>
        <v>#REF!</v>
      </c>
      <c r="T703" s="16">
        <v>38025</v>
      </c>
    </row>
    <row r="704" spans="1:20" ht="15" customHeight="1" x14ac:dyDescent="0.2">
      <c r="A704" s="7">
        <v>7</v>
      </c>
      <c r="B704" s="7">
        <v>26250</v>
      </c>
      <c r="C704" s="8">
        <v>250</v>
      </c>
      <c r="D704" s="7">
        <v>5000</v>
      </c>
      <c r="E704" s="7">
        <f t="shared" si="280"/>
        <v>31250</v>
      </c>
      <c r="F704" s="7">
        <f t="shared" si="288"/>
        <v>43200</v>
      </c>
      <c r="G704" s="7">
        <f t="shared" si="281"/>
        <v>11950</v>
      </c>
      <c r="H704" s="7">
        <f t="shared" si="282"/>
        <v>6950</v>
      </c>
      <c r="I704" s="25">
        <f t="shared" si="283"/>
        <v>2085</v>
      </c>
      <c r="J704" s="25" t="e">
        <f>#REF!-E704</f>
        <v>#REF!</v>
      </c>
      <c r="K704" s="25" t="e">
        <f>#REF!+450</f>
        <v>#REF!</v>
      </c>
      <c r="L704" s="25">
        <f t="shared" si="278"/>
        <v>2432.5</v>
      </c>
      <c r="M704" s="25" t="e">
        <f>#REF!+L704</f>
        <v>#REF!</v>
      </c>
      <c r="N704" s="25" t="e">
        <f t="shared" si="284"/>
        <v>#REF!</v>
      </c>
      <c r="O704" s="25" t="e">
        <f t="shared" si="285"/>
        <v>#REF!</v>
      </c>
      <c r="P704" s="25">
        <f t="shared" si="279"/>
        <v>2432.5</v>
      </c>
      <c r="Q704" s="25" t="e">
        <f t="shared" si="286"/>
        <v>#REF!</v>
      </c>
      <c r="R704" s="25" t="e">
        <f t="shared" si="287"/>
        <v>#REF!</v>
      </c>
      <c r="S704" s="25" t="e">
        <f>((#REF!-B704)/B704)*100</f>
        <v>#REF!</v>
      </c>
      <c r="T704" s="16">
        <v>38335</v>
      </c>
    </row>
    <row r="705" spans="1:20" ht="15" customHeight="1" x14ac:dyDescent="0.2">
      <c r="A705" s="7">
        <v>8</v>
      </c>
      <c r="B705" s="7">
        <v>26500</v>
      </c>
      <c r="C705" s="8">
        <v>250</v>
      </c>
      <c r="D705" s="7">
        <v>5000</v>
      </c>
      <c r="E705" s="7">
        <f t="shared" si="280"/>
        <v>31500</v>
      </c>
      <c r="F705" s="7">
        <f t="shared" si="288"/>
        <v>43650</v>
      </c>
      <c r="G705" s="7">
        <f t="shared" si="281"/>
        <v>12150</v>
      </c>
      <c r="H705" s="7">
        <f t="shared" si="282"/>
        <v>7150</v>
      </c>
      <c r="I705" s="25">
        <f t="shared" si="283"/>
        <v>2145</v>
      </c>
      <c r="J705" s="25" t="e">
        <f>#REF!-E705</f>
        <v>#REF!</v>
      </c>
      <c r="K705" s="25" t="e">
        <f>#REF!+450</f>
        <v>#REF!</v>
      </c>
      <c r="L705" s="25">
        <f t="shared" si="278"/>
        <v>2502.5</v>
      </c>
      <c r="M705" s="25" t="e">
        <f>#REF!+L705</f>
        <v>#REF!</v>
      </c>
      <c r="N705" s="25" t="e">
        <f t="shared" si="284"/>
        <v>#REF!</v>
      </c>
      <c r="O705" s="25" t="e">
        <f t="shared" si="285"/>
        <v>#REF!</v>
      </c>
      <c r="P705" s="25">
        <f t="shared" si="279"/>
        <v>2502.5</v>
      </c>
      <c r="Q705" s="25" t="e">
        <f t="shared" si="286"/>
        <v>#REF!</v>
      </c>
      <c r="R705" s="25" t="e">
        <f t="shared" si="287"/>
        <v>#REF!</v>
      </c>
      <c r="S705" s="25" t="e">
        <f>((#REF!-B705)/B705)*100</f>
        <v>#REF!</v>
      </c>
      <c r="T705" s="16">
        <v>38645</v>
      </c>
    </row>
    <row r="706" spans="1:20" ht="15" customHeight="1" x14ac:dyDescent="0.2">
      <c r="A706" s="7">
        <v>9</v>
      </c>
      <c r="B706" s="7">
        <v>26750</v>
      </c>
      <c r="C706" s="8">
        <v>250</v>
      </c>
      <c r="D706" s="7">
        <v>5000</v>
      </c>
      <c r="E706" s="7">
        <f t="shared" si="280"/>
        <v>31750</v>
      </c>
      <c r="F706" s="7">
        <f t="shared" si="288"/>
        <v>44100</v>
      </c>
      <c r="G706" s="7">
        <f t="shared" si="281"/>
        <v>12350</v>
      </c>
      <c r="H706" s="7">
        <f t="shared" si="282"/>
        <v>7350</v>
      </c>
      <c r="I706" s="25">
        <f t="shared" si="283"/>
        <v>2205</v>
      </c>
      <c r="J706" s="25" t="e">
        <f>#REF!-E706</f>
        <v>#REF!</v>
      </c>
      <c r="K706" s="25" t="e">
        <f>#REF!+450</f>
        <v>#REF!</v>
      </c>
      <c r="L706" s="25">
        <f t="shared" si="278"/>
        <v>2572.5</v>
      </c>
      <c r="M706" s="25" t="e">
        <f>#REF!+L706</f>
        <v>#REF!</v>
      </c>
      <c r="N706" s="25" t="e">
        <f t="shared" si="284"/>
        <v>#REF!</v>
      </c>
      <c r="O706" s="25" t="e">
        <f t="shared" si="285"/>
        <v>#REF!</v>
      </c>
      <c r="P706" s="25">
        <f t="shared" si="279"/>
        <v>2572.5</v>
      </c>
      <c r="Q706" s="25" t="e">
        <f t="shared" si="286"/>
        <v>#REF!</v>
      </c>
      <c r="R706" s="25" t="e">
        <f t="shared" si="287"/>
        <v>#REF!</v>
      </c>
      <c r="S706" s="25" t="e">
        <f>((#REF!-B706)/B706)*100</f>
        <v>#REF!</v>
      </c>
      <c r="T706" s="16">
        <v>38955</v>
      </c>
    </row>
    <row r="707" spans="1:20" ht="15" customHeight="1" x14ac:dyDescent="0.2">
      <c r="A707" s="7">
        <v>10</v>
      </c>
      <c r="B707" s="7">
        <v>27000</v>
      </c>
      <c r="C707" s="8">
        <v>250</v>
      </c>
      <c r="D707" s="7">
        <v>5000</v>
      </c>
      <c r="E707" s="7">
        <f t="shared" si="280"/>
        <v>32000</v>
      </c>
      <c r="F707" s="7">
        <f t="shared" si="288"/>
        <v>44550</v>
      </c>
      <c r="G707" s="7">
        <f t="shared" si="281"/>
        <v>12550</v>
      </c>
      <c r="H707" s="7">
        <f t="shared" si="282"/>
        <v>7550</v>
      </c>
      <c r="I707" s="25">
        <f t="shared" si="283"/>
        <v>2265</v>
      </c>
      <c r="J707" s="25" t="e">
        <f>#REF!-E707</f>
        <v>#REF!</v>
      </c>
      <c r="K707" s="25" t="e">
        <f>#REF!+450</f>
        <v>#REF!</v>
      </c>
      <c r="L707" s="25">
        <f t="shared" si="278"/>
        <v>2642.5</v>
      </c>
      <c r="M707" s="25" t="e">
        <f>#REF!+L707</f>
        <v>#REF!</v>
      </c>
      <c r="N707" s="25" t="e">
        <f t="shared" si="284"/>
        <v>#REF!</v>
      </c>
      <c r="O707" s="25" t="e">
        <f t="shared" si="285"/>
        <v>#REF!</v>
      </c>
      <c r="P707" s="25">
        <f t="shared" si="279"/>
        <v>2642.5</v>
      </c>
      <c r="Q707" s="25" t="e">
        <f t="shared" si="286"/>
        <v>#REF!</v>
      </c>
      <c r="R707" s="25" t="e">
        <f t="shared" si="287"/>
        <v>#REF!</v>
      </c>
      <c r="S707" s="25" t="e">
        <f>((#REF!-B707)/B707)*100</f>
        <v>#REF!</v>
      </c>
      <c r="T707" s="16">
        <v>39265</v>
      </c>
    </row>
    <row r="708" spans="1:20" ht="15" customHeight="1" x14ac:dyDescent="0.2">
      <c r="A708" s="7">
        <v>11</v>
      </c>
      <c r="B708" s="7">
        <v>27250</v>
      </c>
      <c r="C708" s="8">
        <v>250</v>
      </c>
      <c r="D708" s="7">
        <v>5000</v>
      </c>
      <c r="E708" s="7">
        <f t="shared" si="280"/>
        <v>32250</v>
      </c>
      <c r="F708" s="7">
        <f t="shared" si="288"/>
        <v>45000</v>
      </c>
      <c r="G708" s="7">
        <f t="shared" si="281"/>
        <v>12750</v>
      </c>
      <c r="H708" s="7">
        <f t="shared" si="282"/>
        <v>7750</v>
      </c>
      <c r="I708" s="25">
        <f t="shared" si="283"/>
        <v>2325</v>
      </c>
      <c r="J708" s="25" t="e">
        <f>#REF!-E708</f>
        <v>#REF!</v>
      </c>
      <c r="K708" s="25" t="e">
        <f>#REF!+450</f>
        <v>#REF!</v>
      </c>
      <c r="L708" s="25">
        <f t="shared" si="278"/>
        <v>2712.5</v>
      </c>
      <c r="M708" s="25" t="e">
        <f>#REF!+L708</f>
        <v>#REF!</v>
      </c>
      <c r="N708" s="25" t="e">
        <f t="shared" si="284"/>
        <v>#REF!</v>
      </c>
      <c r="O708" s="25" t="e">
        <f t="shared" si="285"/>
        <v>#REF!</v>
      </c>
      <c r="P708" s="25">
        <f t="shared" si="279"/>
        <v>2712.5</v>
      </c>
      <c r="Q708" s="25" t="e">
        <f t="shared" si="286"/>
        <v>#REF!</v>
      </c>
      <c r="R708" s="25" t="e">
        <f t="shared" si="287"/>
        <v>#REF!</v>
      </c>
      <c r="S708" s="25" t="e">
        <f>((#REF!-B708)/B708)*100</f>
        <v>#REF!</v>
      </c>
      <c r="T708" s="16">
        <v>39575</v>
      </c>
    </row>
    <row r="709" spans="1:20" ht="15" customHeight="1" x14ac:dyDescent="0.2">
      <c r="A709" s="7">
        <v>12</v>
      </c>
      <c r="B709" s="7">
        <v>27500</v>
      </c>
      <c r="C709" s="8">
        <v>250</v>
      </c>
      <c r="D709" s="7">
        <v>5000</v>
      </c>
      <c r="E709" s="7">
        <f t="shared" si="280"/>
        <v>32500</v>
      </c>
      <c r="F709" s="7">
        <f t="shared" si="288"/>
        <v>45450</v>
      </c>
      <c r="G709" s="7">
        <f t="shared" si="281"/>
        <v>12950</v>
      </c>
      <c r="H709" s="7">
        <f t="shared" si="282"/>
        <v>7950</v>
      </c>
      <c r="I709" s="25">
        <f t="shared" si="283"/>
        <v>2385</v>
      </c>
      <c r="J709" s="25" t="e">
        <f>#REF!-E709</f>
        <v>#REF!</v>
      </c>
      <c r="K709" s="25" t="e">
        <f>#REF!+450</f>
        <v>#REF!</v>
      </c>
      <c r="L709" s="25">
        <f t="shared" si="278"/>
        <v>2782.5</v>
      </c>
      <c r="M709" s="25" t="e">
        <f>#REF!+L709</f>
        <v>#REF!</v>
      </c>
      <c r="N709" s="25" t="e">
        <f t="shared" si="284"/>
        <v>#REF!</v>
      </c>
      <c r="O709" s="25" t="e">
        <f t="shared" si="285"/>
        <v>#REF!</v>
      </c>
      <c r="P709" s="25">
        <f t="shared" si="279"/>
        <v>2782.5</v>
      </c>
      <c r="Q709" s="25" t="e">
        <f t="shared" si="286"/>
        <v>#REF!</v>
      </c>
      <c r="R709" s="25" t="e">
        <f t="shared" si="287"/>
        <v>#REF!</v>
      </c>
      <c r="S709" s="25" t="e">
        <f>((#REF!-B709)/B709)*100</f>
        <v>#REF!</v>
      </c>
      <c r="T709" s="16">
        <v>39885</v>
      </c>
    </row>
    <row r="710" spans="1:20" ht="15" customHeight="1" x14ac:dyDescent="0.2">
      <c r="A710" s="7">
        <v>13</v>
      </c>
      <c r="B710" s="7">
        <v>27750</v>
      </c>
      <c r="C710" s="8">
        <v>250</v>
      </c>
      <c r="D710" s="7">
        <v>5000</v>
      </c>
      <c r="E710" s="7">
        <f t="shared" si="280"/>
        <v>32750</v>
      </c>
      <c r="F710" s="7">
        <f t="shared" si="288"/>
        <v>45900</v>
      </c>
      <c r="G710" s="7">
        <f t="shared" si="281"/>
        <v>13150</v>
      </c>
      <c r="H710" s="7">
        <f t="shared" si="282"/>
        <v>8150</v>
      </c>
      <c r="I710" s="25">
        <f t="shared" si="283"/>
        <v>2445</v>
      </c>
      <c r="J710" s="25" t="e">
        <f>#REF!-E710</f>
        <v>#REF!</v>
      </c>
      <c r="K710" s="25" t="e">
        <f>#REF!+450</f>
        <v>#REF!</v>
      </c>
      <c r="L710" s="25">
        <f t="shared" si="278"/>
        <v>2852.5</v>
      </c>
      <c r="M710" s="25" t="e">
        <f>#REF!+L710</f>
        <v>#REF!</v>
      </c>
      <c r="N710" s="25" t="e">
        <f t="shared" si="284"/>
        <v>#REF!</v>
      </c>
      <c r="O710" s="25" t="e">
        <f t="shared" si="285"/>
        <v>#REF!</v>
      </c>
      <c r="P710" s="25">
        <f t="shared" si="279"/>
        <v>2852.5</v>
      </c>
      <c r="Q710" s="25" t="e">
        <f t="shared" si="286"/>
        <v>#REF!</v>
      </c>
      <c r="R710" s="25" t="e">
        <f t="shared" si="287"/>
        <v>#REF!</v>
      </c>
      <c r="S710" s="25" t="e">
        <f>((#REF!-B710)/B710)*100</f>
        <v>#REF!</v>
      </c>
      <c r="T710" s="16">
        <v>40195</v>
      </c>
    </row>
    <row r="711" spans="1:20" ht="15" customHeight="1" x14ac:dyDescent="0.2">
      <c r="A711" s="7">
        <v>14</v>
      </c>
      <c r="B711" s="7">
        <v>28000</v>
      </c>
      <c r="C711" s="8">
        <v>250</v>
      </c>
      <c r="D711" s="7">
        <v>5000</v>
      </c>
      <c r="E711" s="7">
        <f t="shared" si="280"/>
        <v>33000</v>
      </c>
      <c r="F711" s="7">
        <f t="shared" si="288"/>
        <v>46350</v>
      </c>
      <c r="G711" s="7">
        <f t="shared" si="281"/>
        <v>13350</v>
      </c>
      <c r="H711" s="7">
        <f t="shared" si="282"/>
        <v>8350</v>
      </c>
      <c r="I711" s="25">
        <f t="shared" si="283"/>
        <v>2505</v>
      </c>
      <c r="J711" s="25" t="e">
        <f>#REF!-E711</f>
        <v>#REF!</v>
      </c>
      <c r="K711" s="25" t="e">
        <f>#REF!+450</f>
        <v>#REF!</v>
      </c>
      <c r="L711" s="25">
        <f t="shared" si="278"/>
        <v>2922.5</v>
      </c>
      <c r="M711" s="25" t="e">
        <f>#REF!+L711</f>
        <v>#REF!</v>
      </c>
      <c r="N711" s="25" t="e">
        <f t="shared" si="284"/>
        <v>#REF!</v>
      </c>
      <c r="O711" s="25" t="e">
        <f t="shared" si="285"/>
        <v>#REF!</v>
      </c>
      <c r="P711" s="25">
        <f t="shared" si="279"/>
        <v>2922.5</v>
      </c>
      <c r="Q711" s="25" t="e">
        <f>O711+P711</f>
        <v>#REF!</v>
      </c>
      <c r="R711" s="25" t="e">
        <f t="shared" si="287"/>
        <v>#REF!</v>
      </c>
      <c r="S711" s="25" t="e">
        <f>((#REF!-B711)/B711)*100</f>
        <v>#REF!</v>
      </c>
      <c r="T711" s="16">
        <v>40505</v>
      </c>
    </row>
    <row r="712" spans="1:20" ht="15" customHeight="1" x14ac:dyDescent="0.2">
      <c r="A712" s="7">
        <v>15</v>
      </c>
      <c r="B712" s="7">
        <v>28250</v>
      </c>
      <c r="C712" s="8">
        <v>250</v>
      </c>
      <c r="D712" s="7">
        <v>5000</v>
      </c>
      <c r="E712" s="7">
        <f t="shared" si="280"/>
        <v>33250</v>
      </c>
      <c r="F712" s="7">
        <f t="shared" si="288"/>
        <v>46800</v>
      </c>
      <c r="G712" s="7">
        <f t="shared" si="281"/>
        <v>13550</v>
      </c>
      <c r="H712" s="7">
        <f t="shared" si="282"/>
        <v>8550</v>
      </c>
      <c r="I712" s="25">
        <f t="shared" si="283"/>
        <v>2565</v>
      </c>
      <c r="J712" s="25" t="e">
        <f>#REF!-E712</f>
        <v>#REF!</v>
      </c>
      <c r="K712" s="25" t="e">
        <f>#REF!+450</f>
        <v>#REF!</v>
      </c>
      <c r="L712" s="25">
        <f t="shared" si="278"/>
        <v>2992.5</v>
      </c>
      <c r="M712" s="25" t="e">
        <f>#REF!+L712</f>
        <v>#REF!</v>
      </c>
      <c r="N712" s="25" t="e">
        <f t="shared" si="284"/>
        <v>#REF!</v>
      </c>
      <c r="O712" s="25" t="e">
        <f t="shared" si="285"/>
        <v>#REF!</v>
      </c>
      <c r="P712" s="25">
        <f t="shared" si="279"/>
        <v>2992.5</v>
      </c>
      <c r="Q712" s="25" t="e">
        <f t="shared" si="286"/>
        <v>#REF!</v>
      </c>
      <c r="R712" s="25" t="e">
        <f t="shared" si="287"/>
        <v>#REF!</v>
      </c>
      <c r="S712" s="25" t="e">
        <f>((#REF!-B712)/B712)*100</f>
        <v>#REF!</v>
      </c>
      <c r="T712" s="16">
        <v>40815</v>
      </c>
    </row>
    <row r="713" spans="1:20" ht="15" customHeight="1" x14ac:dyDescent="0.2">
      <c r="A713" s="7">
        <v>16</v>
      </c>
      <c r="B713" s="7">
        <v>28500</v>
      </c>
      <c r="C713" s="8">
        <v>250</v>
      </c>
      <c r="D713" s="7">
        <v>5000</v>
      </c>
      <c r="E713" s="7">
        <f t="shared" si="280"/>
        <v>33500</v>
      </c>
      <c r="F713" s="7">
        <f t="shared" si="288"/>
        <v>47250</v>
      </c>
      <c r="G713" s="7">
        <f t="shared" si="281"/>
        <v>13750</v>
      </c>
      <c r="H713" s="7">
        <f t="shared" si="282"/>
        <v>8750</v>
      </c>
      <c r="I713" s="25">
        <f t="shared" si="283"/>
        <v>2625</v>
      </c>
      <c r="J713" s="25" t="e">
        <f>#REF!-E713</f>
        <v>#REF!</v>
      </c>
      <c r="K713" s="25" t="e">
        <f>#REF!+450</f>
        <v>#REF!</v>
      </c>
      <c r="L713" s="25">
        <f t="shared" si="278"/>
        <v>3062.5</v>
      </c>
      <c r="M713" s="25" t="e">
        <f>#REF!+L713</f>
        <v>#REF!</v>
      </c>
      <c r="N713" s="25" t="e">
        <f t="shared" si="284"/>
        <v>#REF!</v>
      </c>
      <c r="O713" s="25" t="e">
        <f t="shared" si="285"/>
        <v>#REF!</v>
      </c>
      <c r="P713" s="25">
        <f t="shared" si="279"/>
        <v>3062.5</v>
      </c>
      <c r="Q713" s="25" t="e">
        <f t="shared" si="286"/>
        <v>#REF!</v>
      </c>
      <c r="R713" s="25" t="e">
        <f t="shared" si="287"/>
        <v>#REF!</v>
      </c>
      <c r="S713" s="25" t="e">
        <f>((#REF!-B713)/B713)*100</f>
        <v>#REF!</v>
      </c>
      <c r="T713" s="16">
        <v>41125</v>
      </c>
    </row>
    <row r="714" spans="1:20" ht="15" customHeight="1" x14ac:dyDescent="0.2">
      <c r="A714" s="7">
        <v>17</v>
      </c>
      <c r="B714" s="7">
        <v>28750</v>
      </c>
      <c r="C714" s="8">
        <v>250</v>
      </c>
      <c r="D714" s="7">
        <v>5000</v>
      </c>
      <c r="E714" s="7">
        <f t="shared" si="280"/>
        <v>33750</v>
      </c>
      <c r="F714" s="7">
        <f t="shared" si="288"/>
        <v>47700</v>
      </c>
      <c r="G714" s="7">
        <f t="shared" si="281"/>
        <v>13950</v>
      </c>
      <c r="H714" s="7">
        <f t="shared" si="282"/>
        <v>8950</v>
      </c>
      <c r="I714" s="25">
        <f t="shared" si="283"/>
        <v>2685</v>
      </c>
      <c r="J714" s="25" t="e">
        <f>#REF!-E714</f>
        <v>#REF!</v>
      </c>
      <c r="K714" s="25" t="e">
        <f>#REF!+450</f>
        <v>#REF!</v>
      </c>
      <c r="L714" s="25">
        <f t="shared" si="278"/>
        <v>3132.5</v>
      </c>
      <c r="M714" s="25" t="e">
        <f>#REF!+L714</f>
        <v>#REF!</v>
      </c>
      <c r="N714" s="25" t="e">
        <f t="shared" si="284"/>
        <v>#REF!</v>
      </c>
      <c r="O714" s="25" t="e">
        <f t="shared" si="285"/>
        <v>#REF!</v>
      </c>
      <c r="P714" s="25">
        <f t="shared" si="279"/>
        <v>3132.5</v>
      </c>
      <c r="Q714" s="25" t="e">
        <f t="shared" si="286"/>
        <v>#REF!</v>
      </c>
      <c r="R714" s="25" t="e">
        <f t="shared" si="287"/>
        <v>#REF!</v>
      </c>
      <c r="S714" s="25" t="e">
        <f>((#REF!-B714)/B714)*100</f>
        <v>#REF!</v>
      </c>
      <c r="T714" s="16">
        <v>41435</v>
      </c>
    </row>
    <row r="715" spans="1:20" ht="15" customHeight="1" x14ac:dyDescent="0.2">
      <c r="A715" s="7">
        <v>18</v>
      </c>
      <c r="B715" s="7">
        <v>29000</v>
      </c>
      <c r="C715" s="8">
        <v>250</v>
      </c>
      <c r="D715" s="7">
        <v>5000</v>
      </c>
      <c r="E715" s="7">
        <f t="shared" si="280"/>
        <v>34000</v>
      </c>
      <c r="F715" s="7">
        <f t="shared" si="288"/>
        <v>48150</v>
      </c>
      <c r="G715" s="7">
        <f t="shared" si="281"/>
        <v>14150</v>
      </c>
      <c r="H715" s="7">
        <f t="shared" si="282"/>
        <v>9150</v>
      </c>
      <c r="I715" s="25">
        <f t="shared" si="283"/>
        <v>2745</v>
      </c>
      <c r="J715" s="25" t="e">
        <f>#REF!-E715</f>
        <v>#REF!</v>
      </c>
      <c r="K715" s="25" t="e">
        <f>#REF!+450</f>
        <v>#REF!</v>
      </c>
      <c r="L715" s="25">
        <f t="shared" si="278"/>
        <v>3202.5</v>
      </c>
      <c r="M715" s="25" t="e">
        <f>#REF!+L715</f>
        <v>#REF!</v>
      </c>
      <c r="N715" s="25" t="e">
        <f t="shared" si="284"/>
        <v>#REF!</v>
      </c>
      <c r="O715" s="25" t="e">
        <f t="shared" si="285"/>
        <v>#REF!</v>
      </c>
      <c r="P715" s="25">
        <f t="shared" si="279"/>
        <v>3202.5</v>
      </c>
      <c r="Q715" s="25" t="e">
        <f t="shared" si="286"/>
        <v>#REF!</v>
      </c>
      <c r="R715" s="25" t="e">
        <f t="shared" si="287"/>
        <v>#REF!</v>
      </c>
      <c r="S715" s="25" t="e">
        <f>((#REF!-B715)/B715)*100</f>
        <v>#REF!</v>
      </c>
      <c r="T715" s="16">
        <v>41745</v>
      </c>
    </row>
    <row r="716" spans="1:20" ht="15" customHeight="1" x14ac:dyDescent="0.2">
      <c r="A716" s="7">
        <v>19</v>
      </c>
      <c r="B716" s="7">
        <v>29250</v>
      </c>
      <c r="C716" s="8">
        <v>250</v>
      </c>
      <c r="D716" s="7">
        <v>5000</v>
      </c>
      <c r="E716" s="7">
        <f t="shared" si="280"/>
        <v>34250</v>
      </c>
      <c r="F716" s="7">
        <f t="shared" si="288"/>
        <v>48600</v>
      </c>
      <c r="G716" s="7">
        <f t="shared" si="281"/>
        <v>14350</v>
      </c>
      <c r="H716" s="7">
        <f t="shared" si="282"/>
        <v>9350</v>
      </c>
      <c r="I716" s="25">
        <f t="shared" si="283"/>
        <v>2805</v>
      </c>
      <c r="J716" s="25" t="e">
        <f>#REF!-E716</f>
        <v>#REF!</v>
      </c>
      <c r="K716" s="25" t="e">
        <f>#REF!+450</f>
        <v>#REF!</v>
      </c>
      <c r="L716" s="25">
        <f t="shared" si="278"/>
        <v>3272.5</v>
      </c>
      <c r="M716" s="25" t="e">
        <f>#REF!+L716</f>
        <v>#REF!</v>
      </c>
      <c r="N716" s="25" t="e">
        <f t="shared" si="284"/>
        <v>#REF!</v>
      </c>
      <c r="O716" s="25" t="e">
        <f t="shared" si="285"/>
        <v>#REF!</v>
      </c>
      <c r="P716" s="25">
        <f t="shared" si="279"/>
        <v>3272.5</v>
      </c>
      <c r="Q716" s="25" t="e">
        <f t="shared" si="286"/>
        <v>#REF!</v>
      </c>
      <c r="R716" s="25" t="e">
        <f t="shared" si="287"/>
        <v>#REF!</v>
      </c>
      <c r="S716" s="25" t="e">
        <f>((#REF!-B716)/B716)*100</f>
        <v>#REF!</v>
      </c>
      <c r="T716" s="16">
        <v>42055</v>
      </c>
    </row>
    <row r="717" spans="1:20" ht="15" customHeight="1" x14ac:dyDescent="0.2">
      <c r="A717" s="7">
        <v>20</v>
      </c>
      <c r="B717" s="7">
        <v>29500</v>
      </c>
      <c r="C717" s="8">
        <v>250</v>
      </c>
      <c r="D717" s="7">
        <v>5000</v>
      </c>
      <c r="E717" s="7">
        <f t="shared" si="280"/>
        <v>34500</v>
      </c>
      <c r="F717" s="7">
        <f t="shared" si="288"/>
        <v>49050</v>
      </c>
      <c r="G717" s="7">
        <f t="shared" si="281"/>
        <v>14550</v>
      </c>
      <c r="H717" s="7">
        <f t="shared" si="282"/>
        <v>9550</v>
      </c>
      <c r="I717" s="25">
        <f t="shared" si="283"/>
        <v>2865</v>
      </c>
      <c r="J717" s="25" t="e">
        <f>#REF!-E717</f>
        <v>#REF!</v>
      </c>
      <c r="K717" s="25" t="e">
        <f>#REF!+450</f>
        <v>#REF!</v>
      </c>
      <c r="L717" s="25">
        <f t="shared" si="278"/>
        <v>3342.5</v>
      </c>
      <c r="M717" s="25" t="e">
        <f>#REF!+L717</f>
        <v>#REF!</v>
      </c>
      <c r="N717" s="25" t="e">
        <f t="shared" si="284"/>
        <v>#REF!</v>
      </c>
      <c r="O717" s="25" t="e">
        <f t="shared" si="285"/>
        <v>#REF!</v>
      </c>
      <c r="P717" s="25">
        <f t="shared" si="279"/>
        <v>3342.5</v>
      </c>
      <c r="Q717" s="25" t="e">
        <f t="shared" si="286"/>
        <v>#REF!</v>
      </c>
      <c r="R717" s="25" t="e">
        <f t="shared" si="287"/>
        <v>#REF!</v>
      </c>
      <c r="S717" s="25" t="e">
        <f>((#REF!-B717)/B717)*100</f>
        <v>#REF!</v>
      </c>
      <c r="T717" s="16">
        <v>42365</v>
      </c>
    </row>
    <row r="718" spans="1:20" ht="15" customHeight="1" x14ac:dyDescent="0.2">
      <c r="A718" s="7">
        <v>21</v>
      </c>
      <c r="B718" s="7">
        <v>29750</v>
      </c>
      <c r="C718" s="8">
        <v>250</v>
      </c>
      <c r="D718" s="7">
        <v>5000</v>
      </c>
      <c r="E718" s="7">
        <f t="shared" si="280"/>
        <v>34750</v>
      </c>
      <c r="F718" s="7">
        <f t="shared" si="288"/>
        <v>49500</v>
      </c>
      <c r="G718" s="7">
        <f t="shared" si="281"/>
        <v>14750</v>
      </c>
      <c r="H718" s="7">
        <f t="shared" si="282"/>
        <v>9750</v>
      </c>
      <c r="I718" s="25">
        <f t="shared" si="283"/>
        <v>2925</v>
      </c>
      <c r="J718" s="25" t="e">
        <f>#REF!-E718</f>
        <v>#REF!</v>
      </c>
      <c r="K718" s="25" t="e">
        <f>#REF!+450</f>
        <v>#REF!</v>
      </c>
      <c r="L718" s="25">
        <f t="shared" si="278"/>
        <v>3412.5</v>
      </c>
      <c r="M718" s="25" t="e">
        <f>#REF!+L718</f>
        <v>#REF!</v>
      </c>
      <c r="N718" s="25" t="e">
        <f t="shared" si="284"/>
        <v>#REF!</v>
      </c>
      <c r="O718" s="25" t="e">
        <f t="shared" si="285"/>
        <v>#REF!</v>
      </c>
      <c r="P718" s="25">
        <f t="shared" si="279"/>
        <v>3412.5</v>
      </c>
      <c r="Q718" s="25" t="e">
        <f t="shared" si="286"/>
        <v>#REF!</v>
      </c>
      <c r="R718" s="25" t="e">
        <f t="shared" si="287"/>
        <v>#REF!</v>
      </c>
      <c r="S718" s="25" t="e">
        <f>((#REF!-B718)/B718)*100</f>
        <v>#REF!</v>
      </c>
      <c r="T718" s="16">
        <v>42675</v>
      </c>
    </row>
    <row r="719" spans="1:20" ht="15" customHeight="1" x14ac:dyDescent="0.2">
      <c r="A719" s="7">
        <v>22</v>
      </c>
      <c r="B719" s="7">
        <v>30000</v>
      </c>
      <c r="C719" s="8">
        <v>250</v>
      </c>
      <c r="D719" s="7">
        <v>5000</v>
      </c>
      <c r="E719" s="7">
        <f t="shared" si="280"/>
        <v>35000</v>
      </c>
      <c r="F719" s="7">
        <f t="shared" si="288"/>
        <v>49950</v>
      </c>
      <c r="G719" s="7">
        <f t="shared" si="281"/>
        <v>14950</v>
      </c>
      <c r="H719" s="7">
        <f t="shared" si="282"/>
        <v>9950</v>
      </c>
      <c r="I719" s="25">
        <f t="shared" si="283"/>
        <v>2985</v>
      </c>
      <c r="J719" s="25" t="e">
        <f>#REF!-E719</f>
        <v>#REF!</v>
      </c>
      <c r="K719" s="25" t="e">
        <f>#REF!+450</f>
        <v>#REF!</v>
      </c>
      <c r="L719" s="25">
        <f t="shared" si="278"/>
        <v>3482.5</v>
      </c>
      <c r="M719" s="25" t="e">
        <f>#REF!+L719</f>
        <v>#REF!</v>
      </c>
      <c r="N719" s="25" t="e">
        <f t="shared" si="284"/>
        <v>#REF!</v>
      </c>
      <c r="O719" s="25" t="e">
        <f t="shared" si="285"/>
        <v>#REF!</v>
      </c>
      <c r="P719" s="25">
        <f t="shared" si="279"/>
        <v>3482.5</v>
      </c>
      <c r="Q719" s="25" t="e">
        <f t="shared" si="286"/>
        <v>#REF!</v>
      </c>
      <c r="R719" s="25" t="e">
        <f t="shared" si="287"/>
        <v>#REF!</v>
      </c>
      <c r="S719" s="25" t="e">
        <f>((#REF!-B719)/B719)*100</f>
        <v>#REF!</v>
      </c>
      <c r="T719" s="16">
        <v>42985</v>
      </c>
    </row>
    <row r="720" spans="1:20" ht="15" customHeight="1" x14ac:dyDescent="0.2">
      <c r="A720" s="7">
        <v>23</v>
      </c>
      <c r="B720" s="7">
        <v>30250</v>
      </c>
      <c r="C720" s="8">
        <v>250</v>
      </c>
      <c r="D720" s="7">
        <v>5000</v>
      </c>
      <c r="E720" s="7">
        <f t="shared" si="280"/>
        <v>35250</v>
      </c>
      <c r="F720" s="7">
        <f t="shared" si="288"/>
        <v>50400</v>
      </c>
      <c r="G720" s="7">
        <f t="shared" si="281"/>
        <v>15150</v>
      </c>
      <c r="H720" s="7">
        <f t="shared" si="282"/>
        <v>10150</v>
      </c>
      <c r="I720" s="25">
        <f t="shared" si="283"/>
        <v>3045</v>
      </c>
      <c r="J720" s="25" t="e">
        <f>#REF!-E720</f>
        <v>#REF!</v>
      </c>
      <c r="K720" s="25" t="e">
        <f>#REF!+450</f>
        <v>#REF!</v>
      </c>
      <c r="L720" s="25">
        <f t="shared" si="278"/>
        <v>3552.5</v>
      </c>
      <c r="M720" s="25" t="e">
        <f>#REF!+L720</f>
        <v>#REF!</v>
      </c>
      <c r="N720" s="25" t="e">
        <f t="shared" si="284"/>
        <v>#REF!</v>
      </c>
      <c r="O720" s="25" t="e">
        <f t="shared" si="285"/>
        <v>#REF!</v>
      </c>
      <c r="P720" s="25">
        <f t="shared" si="279"/>
        <v>3552.5</v>
      </c>
      <c r="Q720" s="25" t="e">
        <f t="shared" si="286"/>
        <v>#REF!</v>
      </c>
      <c r="R720" s="25" t="e">
        <f t="shared" si="287"/>
        <v>#REF!</v>
      </c>
      <c r="S720" s="25" t="e">
        <f>((#REF!-B720)/B720)*100</f>
        <v>#REF!</v>
      </c>
      <c r="T720" s="16">
        <v>43295</v>
      </c>
    </row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</sheetData>
  <pageMargins left="0.7" right="0.7" top="0.28999999999999998" bottom="0.19" header="0.41" footer="0.56999999999999995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22</vt:i4>
      </vt:variant>
    </vt:vector>
  </HeadingPairs>
  <TitlesOfParts>
    <vt:vector size="26" baseType="lpstr">
      <vt:lpstr>Sheet2</vt:lpstr>
      <vt:lpstr>Sheet3</vt:lpstr>
      <vt:lpstr>SalTables</vt:lpstr>
      <vt:lpstr>Sheet4</vt:lpstr>
      <vt:lpstr>AD</vt:lpstr>
      <vt:lpstr>DD</vt:lpstr>
      <vt:lpstr>DDG</vt:lpstr>
      <vt:lpstr>DIR</vt:lpstr>
      <vt:lpstr>ED</vt:lpstr>
      <vt:lpstr>GSSP</vt:lpstr>
      <vt:lpstr>JMGRi</vt:lpstr>
      <vt:lpstr>JMGRii</vt:lpstr>
      <vt:lpstr>MA12GRi</vt:lpstr>
      <vt:lpstr>MA12GRii</vt:lpstr>
      <vt:lpstr>MA12GRiii</vt:lpstr>
      <vt:lpstr>MA22GRi</vt:lpstr>
      <vt:lpstr>MA22GRii</vt:lpstr>
      <vt:lpstr>MA22GRiii</vt:lpstr>
      <vt:lpstr>PL1GRi</vt:lpstr>
      <vt:lpstr>PL1GRii</vt:lpstr>
      <vt:lpstr>PL1GRiii</vt:lpstr>
      <vt:lpstr>PL2GRiii</vt:lpstr>
      <vt:lpstr>PL3GRi</vt:lpstr>
      <vt:lpstr>PL3GRii</vt:lpstr>
      <vt:lpstr>PL3GRiii</vt:lpstr>
      <vt:lpstr>SDD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Shantha Kumarasinghe</dc:creator>
  <cp:lastModifiedBy>Anuradha Apsara</cp:lastModifiedBy>
  <cp:lastPrinted>2025-03-27T07:25:34Z</cp:lastPrinted>
  <dcterms:created xsi:type="dcterms:W3CDTF">2025-02-18T08:44:44Z</dcterms:created>
  <dcterms:modified xsi:type="dcterms:W3CDTF">2026-01-27T08:01:05Z</dcterms:modified>
</cp:coreProperties>
</file>