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barChart>
        <barDir val="col"/>
        <grouping val="clustered"/>
        <varyColors val="0"/>
        <ser>
          <idx val="0"/>
          <order val="0"/>
          <tx>
            <strRef>
              <f>Stats!$B$2</f>
              <strCache>
                <ptCount val="1"/>
                <pt idx="0">
                  <v>answers[i].llm_answer.name</v>
                </pt>
              </strCache>
            </strRef>
          </tx>
          <spPr>
            <a:solidFill xmlns:a="http://schemas.openxmlformats.org/drawingml/2006/main">
              <a:schemeClr val="tx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xmlns:a="http://schemas.openxmlformats.org/drawingml/2006/main">
              <a:schemeClr val="tx1">
                <a:lumMod val="50000"/>
                <a:lumOff val="50000"/>
              </a:schemeClr>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xmlns:a="http://schemas.openxmlformats.org/drawingml/2006/main">
              <a:srgbClr val="4285F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xmlns:a="http://schemas.openxmlformats.org/drawingml/2006/main">
              <a:srgbClr val="F9F5EA"/>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xmlns:a="http://schemas.openxmlformats.org/drawingml/2006/main">
              <a:srgbClr val="F7C8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Stats!$A$21</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drawing1.xml><?xml version="1.0" encoding="utf-8"?>
<wsDr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When does my insurance contract take effect and how long does it last?</t>
        </is>
      </c>
      <c r="C3"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3" s="7" t="inlineStr">
        <is>
          <t>1. Votre contrat d'assurance prend effet à partir de la date spécifiée dans le contrat.</t>
        </is>
      </c>
      <c r="E3" t="inlineStr">
        <is>
          <t>gpt-3.5-turbo-0125</t>
        </is>
      </c>
      <c r="F3" s="14" t="n">
        <v>0.0002825</v>
      </c>
      <c r="G3" s="10" t="n">
        <v>3.223529</v>
      </c>
      <c r="H3" s="11" t="inlineStr">
        <is>
          <t>26/04/2024 02:15:51</t>
        </is>
      </c>
      <c r="I3" s="7" t="inlineStr">
        <is>
          <t>Your insurance contract takes effect from the date specified in the contract. The duration of your insurance contract is typically outlined in the terms and conditions of the policy. It is important to review your insurance policy documents to understand the specific start date and duration of coverage provided by your insurance contract. If you have any questions or need clarification, you can contact your insurance provider for more information.</t>
        </is>
      </c>
      <c r="J3" s="14" t="inlineStr">
        <is>
          <t>gpt-3.5-turbo</t>
        </is>
      </c>
      <c r="K3" s="14" t="n">
        <v>0.0002095</v>
      </c>
      <c r="L3" s="10" t="n">
        <v>2.187283</v>
      </c>
      <c r="M3" s="11" t="inlineStr">
        <is>
          <t>26/04/2024 01:54:53</t>
        </is>
      </c>
      <c r="N3" s="11" t="n"/>
      <c r="O3" s="11" t="n"/>
      <c r="P3" s="11" t="n"/>
      <c r="Q3" s="11" t="n"/>
      <c r="R3" s="11" t="n"/>
      <c r="S3">
        <f>IF(R3="", "", IF(R3="[]", 0, LEN(R3)-LEN(SUBSTITUTE(R3,",",""))+1))</f>
        <v/>
      </c>
      <c r="T3" s="11" t="n"/>
      <c r="U3">
        <f>IF(T3="", "", IF(T3="[]", 0, LEN(T3)-LEN(SUBSTITUTE(T3,",",""))+1))</f>
        <v/>
      </c>
      <c r="V3" t="n">
        <v>1</v>
      </c>
      <c r="W3" t="n">
        <v>1</v>
      </c>
      <c r="X3" t="inlineStr">
        <is>
          <t>Your insurance contract takes effect from the date specified in the contract (1). The duration of your insurance contract is typically outlined in the terms and conditions of the policy (2). It is important to review your insurance policy documents to understand the specific start date and duration of coverage provided by your insurance contract (3). If you have any questions or need clarification, you can contact your insurance provider for more information (4).</t>
        </is>
      </c>
      <c r="Y3" t="n">
        <v>0</v>
      </c>
      <c r="Z3" t="n">
        <v>1</v>
      </c>
      <c r="AA3" t="n">
        <v>1</v>
      </c>
    </row>
    <row r="4">
      <c r="C4"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4" s="7" t="inlineStr">
        <is>
          <t>2. La durée de votre contrat d'assurance est généralement détaillée dans les termes et conditions de la police.</t>
        </is>
      </c>
      <c r="J4" s="14" t="n"/>
      <c r="S4">
        <f>IF(R4="", "", IF(R4="[]", 0, LEN(R4)-LEN(SUBSTITUTE(R4,",",""))+1))</f>
        <v/>
      </c>
      <c r="U4">
        <f>IF(T4="", "", IF(T4="[]", 0, LEN(T4)-LEN(SUBSTITUTE(T4,",",""))+1))</f>
        <v/>
      </c>
    </row>
    <row r="5">
      <c r="C5"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D5" s="7" t="inlineStr">
        <is>
          <t>3. Il est important de consulter vos documents d'assurance pour comprendre la date de début spécifique et la durée de la couverture fournie par votre contrat d'assurance.</t>
        </is>
      </c>
      <c r="J5" s="14" t="n"/>
      <c r="S5">
        <f>IF(R5="", "", IF(R5="[]", 0, LEN(R5)-LEN(SUBSTITUTE(R5,",",""))+1))</f>
        <v/>
      </c>
      <c r="U5">
        <f>IF(T5="", "", IF(T5="[]", 0, LEN(T5)-LEN(SUBSTITUTE(T5,",",""))+1))</f>
        <v/>
      </c>
    </row>
    <row r="6">
      <c r="C6"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6" s="7" t="inlineStr">
        <is>
          <t>4. Si vous avez des questions ou avez besoin de clarification, vous pouvez contacter votre fournisseur d'assurance pour plus d'informations.</t>
        </is>
      </c>
      <c r="E6" s="11" t="n"/>
      <c r="J6" s="14" t="n"/>
      <c r="S6">
        <f>IF(R6="", "", IF(R6="[]", 0, LEN(R6)-LEN(SUBSTITUTE(R6,",",""))+1))</f>
        <v/>
      </c>
      <c r="U6">
        <f>IF(T6="", "", IF(T6="[]", 0, LEN(T6)-LEN(SUBSTITUTE(T6,",",""))+1))</f>
        <v/>
      </c>
    </row>
    <row r="7">
      <c r="A7" t="n">
        <v>2</v>
      </c>
      <c r="B7" t="inlineStr">
        <is>
          <t>How is the insurance year defined in the insurance contract?</t>
        </is>
      </c>
      <c r="C7"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7" s="7" t="inlineStr">
        <is>
          <t>1. L'année d'assurance est généralement définie dans le contrat d'assurance comme la période pendant laquelle la couverture d'assurance est en vigueur.</t>
        </is>
      </c>
      <c r="E7" t="inlineStr">
        <is>
          <t>gpt-3.5-turbo-0125</t>
        </is>
      </c>
      <c r="F7" s="14" t="n">
        <v>0.000368</v>
      </c>
      <c r="G7" s="10" t="n">
        <v>3.2722</v>
      </c>
      <c r="H7" s="11" t="inlineStr">
        <is>
          <t>26/04/2024 02:15:55</t>
        </is>
      </c>
      <c r="I7" s="7" t="inlineStr">
        <is>
          <t>The insurance year is typically defined in the insurance contract as the period of time for which the insurance coverage is in effect. This period is usually specified in the contract and can vary depending on the type of insurance policy. For example, in some cases, the insurance year may start on the date the policy is issued or renewed, while in other cases, it may follow a calendar year or another specific time frame. It is important to review the terms and conditions of the insurance contract to understand how the insurance year is defined for that particular policy.</t>
        </is>
      </c>
      <c r="J7" s="14" t="inlineStr">
        <is>
          <t>gpt-3.5-turbo</t>
        </is>
      </c>
      <c r="K7" s="14" t="n">
        <v>0.0002535</v>
      </c>
      <c r="L7" s="10" t="n">
        <v>2.256227</v>
      </c>
      <c r="M7" s="11" t="inlineStr">
        <is>
          <t>26/04/2024 01:54:55</t>
        </is>
      </c>
      <c r="N7" s="11" t="n"/>
      <c r="O7" s="11" t="n"/>
      <c r="P7" s="11" t="n"/>
      <c r="Q7" s="11" t="n"/>
      <c r="R7" s="11" t="n"/>
      <c r="S7">
        <f>IF(R7="", "", IF(R7="[]", 0, LEN(R7)-LEN(SUBSTITUTE(R7,",",""))+1))</f>
        <v/>
      </c>
      <c r="T7" s="11" t="n"/>
      <c r="U7">
        <f>IF(T7="", "", IF(T7="[]", 0, LEN(T7)-LEN(SUBSTITUTE(T7,",",""))+1))</f>
        <v/>
      </c>
      <c r="V7" t="n">
        <v>1</v>
      </c>
      <c r="W7" t="n">
        <v>1</v>
      </c>
      <c r="X7" t="inlineStr">
        <is>
          <t>The insurance year is typically defined in the insurance contract as the period of time for which the insurance coverage is in effect (1). This period is usually specified in the contract and can vary depending on the type of insurance policy (2). For example, in some cases, the insurance year may start on the date the policy is issued or renewed (3), while in other cases, it may follow a calendar year or another specific time frame (4). It is important to review the terms and conditions of the insurance contract to understand how the insurance year is defined for that particular policy (5).</t>
        </is>
      </c>
      <c r="Y7" t="n">
        <v>0</v>
      </c>
      <c r="Z7" t="n">
        <v>1</v>
      </c>
      <c r="AA7" t="n">
        <v>1</v>
      </c>
    </row>
    <row r="8">
      <c r="C8" s="7" t="inlineStr">
        <is>
          <t>8.  DISPOSITIONS DIVERSES DU CONTRAT  
8.1 PRESCRIPTION  
Conformément aux dispositions prévues par les articles L114-1 et suivants du Code des 
assurances, toutes actions dérivant d’un contrat d’assurance sont prescrites par deux ans à compter de l’événement qui y donne naissance. Toutefois, ce délai ne court :  
- en cas de réticence, omission, déclaration fausse ou inexacte sur le risque couru, que 
du jour où l’Assureur en a eu connaissance ;  
- en cas de sinistre, que du jour où les intéressés en ont eu connaissance, s’ils prouvent 
qu’ils l’ont ignoré jusque-là.  
Quand l’action de l’Assuré contre l’Assureur a pour cause le recours d’un Tiers, le délai de la 
prescription ne court que du jour où ce Tiers a exercé une action en justice contre l’Assuré 
ou a été indemnisé par ce dernier.  
La prescription est interrompue:  - par une des causes ordinaires d’interruption de la prescription, à savoir : 
o toute demande en justice, y compris en référé, tout commandement, saisie ou mesure 
conservatoire ou d’exécution forcée signifiés à celui que l’on veut empêcher de 
prescrire, conformément aux articles 2241 à 2244 du Code civil ; 
o toute reconnaissance non équivoque par l’Assureur du droit de l’Assuré, ou toute 
reconnaissance de dette de l’Assuré envers l’Assureur conformément à l’article 2240 du Code civil ; 
o toute demande en justice ou mesure d’exécution forcée à l’encontre d’un débiteur 
solidaire, toute reconnaissance de l’Assureur du droit de l’Assuré ou toute 
reconnaissance de dette de l’un des débiteurs solidaires interrompt la prescription à l’égard de tous les codébiteurs et leurs héritiers, conformément à l’article 2245 du Code civil ; 
- ainsi que dans les cas suivants prévus par l’article L114-2 du Code des assurances : 
o toute désignation d’expert à la suite d’un sinistre ; 
o tout envoi d’une lettre recommandée avec accusé de réception par : 
 l’Assureur à l’Adhérent pour non-paiement de la cotisation ; 
 l’Assuré à l’Assureur pour règlement de l’indemnité.   
Par dérogation à l’article 2254 du Code civil, et conformément à l’article L114-3 du Code des assurances, les parties au contrat d’assurance ne peuvent, même d’un commun accord, ni 
modifier la durée de la prescription, ni ajouter aux causes de suspension ou d’interruption de 
celle-ci. 
 8.2 LANGUE DU CONTRAT  
 Le français est la langue utilisée pour la souscription du contrat et pour les échanges qui 
interviendront pendant toute sa durée.  
8.3 DROIT APPLICABLE AU CONTRAT - JURIDICTION 
Le présent contrat a été conclu sur la base de la loi française, en vigueur au jour de la souscription, 
applicable aux contrats d’assurance. Le contrat est soumis au droit français. Les parties 
contractantes déclarent se soumettre à la juridiction des Tribunaux français et renoncent à toute procédure dans tout autre pays.  
8.4 SANCTION EN CAS DE FAUSSE DECLARATION DU RISQUE  
Conformément aux dispositions du Code des a ssurances, toute réticence ou fausse déclaration 
intentionnelle de la part de l’Adhérent, portant sur les éléments constitutifs du risque, entraîne la nullité du contrat.  8.5 SUBROGATION</t>
        </is>
      </c>
      <c r="D8" s="7" t="inlineStr">
        <is>
          <t>2. Cette période est habituellement spécifiée dans le contrat et peut varier en fonction du type de police d'assurance.</t>
        </is>
      </c>
      <c r="J8" s="14" t="n"/>
      <c r="S8">
        <f>IF(R8="", "", IF(R8="[]", 0, LEN(R8)-LEN(SUBSTITUTE(R8,",",""))+1))</f>
        <v/>
      </c>
      <c r="U8">
        <f>IF(T8="", "", IF(T8="[]", 0, LEN(T8)-LEN(SUBSTITUTE(T8,",",""))+1))</f>
        <v/>
      </c>
    </row>
    <row r="9">
      <c r="C9"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9" s="7" t="inlineStr">
        <is>
          <t>3. Par exemple, dans certains cas, l'année d'assurance peut commencer à la date à laquelle la police est émise ou renouvelée.</t>
        </is>
      </c>
      <c r="J9" s="14" t="n"/>
      <c r="S9">
        <f>IF(R9="", "", IF(R9="[]", 0, LEN(R9)-LEN(SUBSTITUTE(R9,",",""))+1))</f>
        <v/>
      </c>
      <c r="U9">
        <f>IF(T9="", "", IF(T9="[]", 0, LEN(T9)-LEN(SUBSTITUTE(T9,",",""))+1))</f>
        <v/>
      </c>
    </row>
    <row r="10">
      <c r="C10" s="7" t="inlineStr">
        <is>
          <t>12.3  LE DÉLAI POUR ENGAGER  
UNE ACTION ET LA PRESCRIPTION
Conformément à l’article L.114-1 du Code des assurances, toutes actions 
dérivant d’un contrat d’assurance sont prescrites par deux ans à compter 
de l’évènement qui y donne naissance. Toutefois, ce délai ne court :
1•  En cas de réticence, omission, déclaration fausse ou inexacte sur le risque 
couru, que du jour où l’assureur  en a eu connaissance.
2•  En cas de sinistre , que du jour où les intéressés en ont eu connaissance, 
s’ils prouvent qu’ils l’ont ignoré jusque-là.
Quand l’action de l’assuré  contre l’assureur  a pour cause le recours d’un 
tiers , le délai de prescription  ne court que du jour où ce tiers  a exercé une 
action en justice contre l’assuré  ou a été indemnisé par ce dernier.
Conformément à l’article L.114-2 du Code des assurances, la prescription  est 
interrompue par une des causes ordinaires d’interruption de la prescription ,  
c’est-à-dire par une action en justice, un commandement, une saisie, un acte d’exécution forcée ou par la reconnaissance de la part de l’assureur  
d’un droit à garantie.
La prescription  peut également être interrompue par une cause 
d’interruption de prescription  propre au droit des assurances c’est-à-
dire par la désignation d’experts à la suite d’un sinistre , l’envoi d’une 
lettre recommandée avec accusé de réception adressée par l’assureur  
à l’assuré  en ce qui concerne l’action en paiement de la prime et par 
l’assuré  à l’assureur  en ce qui concerne le règlement de l’indemnité.
La prescription  est portée à dix ans dans les contrats d’assurance contre les 
accidents atteignant les personnes, lorsque les bénéficiaires sont les ayants 
droit de l’assuré  décédé.
12.4 L’AUTORITÉ DE CONTRÔLE 
Les sociétés d’assurances sont soumises à l’Autorité de Contrôle Prudentiel 
et de Résolution (ACPR), 4 place de Budapest – CS 92459 – 75436 Paris 
Cedex 09.
12.5 INFORMATIONS COMPLÉMENTAIRES
•  Les parties choisissent d’un commun accord d’utiliser la langue française 
durant leurs relations précontractuelles et contractuelles et de rédiger les 
présentes dispositions contractuelles en langue française.
•  La loi applicable au présent contrat est la loi française. Les tribunaux 
compétents sont les tribunaux français.
•  La preuve des opérations effectuées pourra être faite par toute forme 
d’enregistrement, résultant de moyens de communication tels que le 
téléphone ou Internet, utilisés entre le client, sa banque et BPCE Assurances. 
De convention expresse, les parties reconnaissent que les enregistrements 
effectués par la banque ou BPCE Assurances, quel qu’en soit le support, 
feront foi et seront opposables au souscripteur  en cas de contestation, sauf 
preuve contraire. La preuve des opérations effectuées pourra également 
être rapportée par tous moyens notamment par les récapitulatifs des 
transactions établies par les systèmes informatiques de la banque et de 
BPCE Assurances.
12.6  LA SOUSCRIPTION EN LIGNE DE PRODUITS 
D’ASSURANCE  
Pour souscrire aux produits d’assurance via le service de banque en ligne, 
vous acceptez et reconnaissez que l’utilisation de la signature électronique 
et l’utilisation de vos codes d’accès valent consentement à la conclusion 
du présent contrat d’assurance.</t>
        </is>
      </c>
      <c r="D10" s="7" t="inlineStr">
        <is>
          <t>4. Dans d'autres cas, elle peut suivre une année civile ou un autre intervalle de temps spécifique.</t>
        </is>
      </c>
      <c r="J10" s="14" t="n"/>
      <c r="S10">
        <f>IF(R10="", "", IF(R10="[]", 0, LEN(R10)-LEN(SUBSTITUTE(R10,",",""))+1))</f>
        <v/>
      </c>
      <c r="U10">
        <f>IF(T10="", "", IF(T10="[]", 0, LEN(T10)-LEN(SUBSTITUTE(T10,",",""))+1))</f>
        <v/>
      </c>
    </row>
    <row r="11">
      <c r="D11" s="7" t="inlineStr">
        <is>
          <t>5. Il est important de lire les termes et conditions du contrat d'assurance pour comprendre comment l'année d'assurance est définie pour cette police particulière.</t>
        </is>
      </c>
      <c r="J11" s="14" t="n"/>
      <c r="S11">
        <f>IF(R11="", "", IF(R11="[]", 0, LEN(R11)-LEN(SUBSTITUTE(R11,",",""))+1))</f>
        <v/>
      </c>
      <c r="U11">
        <f>IF(T11="", "", IF(T11="[]", 0, LEN(T11)-LEN(SUBSTITUTE(T11,",",""))+1))</f>
        <v/>
      </c>
    </row>
    <row r="12">
      <c r="A12" t="n">
        <v>3</v>
      </c>
      <c r="B12" t="inlineStr">
        <is>
          <t>What is covered by my insurance contract?</t>
        </is>
      </c>
      <c r="C12"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12" s="7" t="inlineStr">
        <is>
          <t>1. Votre contrat d'assurance couvre l'assurance responsabilité civile.</t>
        </is>
      </c>
      <c r="E12" t="inlineStr">
        <is>
          <t>gpt-3.5-turbo-0125</t>
        </is>
      </c>
      <c r="F12" s="14" t="n">
        <v>0.0002425</v>
      </c>
      <c r="G12" s="10" t="n">
        <v>2.427461</v>
      </c>
      <c r="H12" s="11" t="inlineStr">
        <is>
          <t>26/04/2024 02:15:57</t>
        </is>
      </c>
      <c r="I12" s="7" t="inlineStr">
        <is>
          <t>Your insurance contract covers the following:
- Liability insurance
- Vehicle damage insurance
- Coverage in Metropolitan France and Overseas Departments and Regions
For more specific details on what is covered by your insurance contract, you should refer to the terms and conditions provided by your insurance provider.</t>
        </is>
      </c>
      <c r="J12" s="14" t="inlineStr">
        <is>
          <t>gpt-3.5-turbo</t>
        </is>
      </c>
      <c r="K12" s="14" t="n">
        <v>0.000167</v>
      </c>
      <c r="L12" s="10" t="n">
        <v>1.731188</v>
      </c>
      <c r="M12" s="11" t="inlineStr">
        <is>
          <t>26/04/2024 01:54:57</t>
        </is>
      </c>
      <c r="N12" s="11" t="n"/>
      <c r="O12" s="11" t="n"/>
      <c r="P12" s="11" t="n"/>
      <c r="Q12" s="11" t="n"/>
      <c r="R12" s="11" t="n"/>
      <c r="S12">
        <f>IF(R12="", "", IF(R12="[]", 0, LEN(R12)-LEN(SUBSTITUTE(R12,",",""))+1))</f>
        <v/>
      </c>
      <c r="T12" s="11" t="n"/>
      <c r="U12">
        <f>IF(T12="", "", IF(T12="[]", 0, LEN(T12)-LEN(SUBSTITUTE(T12,",",""))+1))</f>
        <v/>
      </c>
      <c r="V12" t="n">
        <v>0</v>
      </c>
      <c r="W12" t="n">
        <v>1</v>
      </c>
      <c r="X12" t="inlineStr">
        <is>
          <t>Your insurance contract covers the following:
1. Liability insurance
2. Vehicle damage insurance
3. Coverage in Metropolitan France and Overseas Departments and Regions
For more specific details on what is covered by your insurance contract, you should refer to the terms and conditions provided by your insurance provider.</t>
        </is>
      </c>
      <c r="Y12" t="n">
        <v>0</v>
      </c>
      <c r="Z12" t="n">
        <v>0</v>
      </c>
      <c r="AA12" t="n">
        <v>0</v>
      </c>
    </row>
    <row r="13">
      <c r="C13" s="7" t="inlineStr">
        <is>
          <t>De la 
même manière, comme votre voyage dure moins de 3 mois, vous bénéficiez si 
besoin des garanties d’assistance prévues par le contrat. 
5.3  CE QUI N’EST JAMAIS ASSURÉ  
PAR VOTRE CONTRAT
  Ce que votre contrat ne garantit jamais.
Indépendamment des exclusions particulières à chaque garantie, 
votre contrat ne garantit jamais : 
•  Les conséquences des actes intentionnels (c’est-à-dire accomplis 
avec l’intention délibérée de causer un dommage aux biens ou 
aux personnes) que vous commettez ou dont vous êtes complice.
•  Les pertes et dommages occasionnés par la guerre civile ou la 
guerre étrangère. 
•  Les dommages causés ou aggravés :
-  Par des armes ou engins destinés à exploser par modification 
de la structure du noyau d’atome (des bombes ou des missiles 
atomiques par exemple).-  Ou par tout combustible nucléaire, produit ou déchet radioactif.
-  Ou par toute source de rayonnements ionisants engageant la 
seule responsabilité d’un exploitant d’installation nucléaire. 
•  Les dommages causés ou subis par le véhicule assuré  et 
son contenu lorsqu’il transporte des matières inflammables, 
explosives, corrosives ou comburantes, si ces matières ont 
provoqué ou aggravé ces dommages.
•  Les dommages survenus lorsque le véhicule assuré  transporte 
des sources de rayonnements ionisants destinées à être utilisées 
hors d’une installation nucléaire dès lors qu’elles ont provoqué ou 
aggravé ces dommages.
•  La participation du véhicule assuré  à des épreuves sportives, 
courses, compétitions ou essais, soumis par la règlementation en 
vigueur à l’autorisation préalable des Pouvoirs Publics. 
Nous ne tenons pas compte, pour cette exclusion, de la 
participation à des rallyes ou des concentrations touristiques (on 
désigne par ce terme les manifestations dont le seul but est de 
rassembler des participants à un point fixé à l’avance sans faire 
intervenir la notion de vitesse).
•  Les dommages survenus alors que le conducteur  n’a pas 
atteint l’âge exigé pour la conduite du véhicule assuré  ou n’est 
pas titulaire du permis de conduire ou des certificats en état de 
validité exigés par la réglementation, ou quand il ne respecte pas 
les conditions restrictives de validité portées sur ces documents.
•  Les dommages causés par un tremblement de terre, une éruption 
volcanique, un raz de marée ou autre cataclysme sauf si ces 
évènements sont couverts dans le cadre de la garantie Dommages 
tous accidents et vandalisme, de la garantie Évènements naturels 
ou de la garantie Catastrophes naturelles.
•  Toutes les condamnations, les amendes et accessoires, ainsi que 
toute représentation devant les juridictions, les dommages subis 
par le véhicule assuré  (ou le vélo loué), ainsi que les lésions 
subies par le conducteur  ou les préjudices causés à ses ayants 
droit lorsque :
-  Le dépistage d’imprégnation alcoolique réalisé établit un taux 
supérieur ou égal à celui défini par la loi sur la circulation 
automobile applicable au jour du sinistre .
-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t>
        </is>
      </c>
      <c r="D13" s="7" t="inlineStr">
        <is>
          <t>2. Il couvre également l'assurance dommages au véhicule.</t>
        </is>
      </c>
      <c r="J13" s="14" t="n"/>
      <c r="S13">
        <f>IF(R13="", "", IF(R13="[]", 0, LEN(R13)-LEN(SUBSTITUTE(R13,",",""))+1))</f>
        <v/>
      </c>
      <c r="U13">
        <f>IF(T13="", "", IF(T13="[]", 0, LEN(T13)-LEN(SUBSTITUTE(T13,",",""))+1))</f>
        <v/>
      </c>
    </row>
    <row r="14">
      <c r="C14" s="7" t="inlineStr">
        <is>
          <t>Où suis-je couvert(e) ?
Le contrat s’applique en France Métropolitaine, dans les Départements - Régions et Collectivités d’Outre-Mer 
(DROM-COM), les pays membres de l’Union Européenne, Vatican, Saint-Marin, Monaco, Liechtenstein et dans les 
autres pays pour lesquels la carte verte est valable (pays non rayés)
Pour des séjours de plus de 3 mois consécutifs, à  Gibraltar, Andorre, Monaco, Liechtenstein, Saint-Marin, Vatican, dans 
les DROM-COM, et dans les pays adhérents au système de la carte verte (pays non rayés), seule la Garantie
Dommages causés à autrui (Responsabilité Civile) est accordée
Pour la garantie Catastrophes naturelles, en France Métropolitaine, et dans les DROM
Quelles sont mes obligations ?
Sous peine de nullité, de résiliation du contrat d’assurance ou de non garantie :
A la souscription du contrat 
- Répondre exactement aux questions posées par l’assureur, dans le formulaire de souscription, lui permettant d’apprécier les 
risques qu’il prend en charge 
- Fournir tous documents justificatifs demandés par l’assureur
- Régler la cotisation (ou fraction de cotisation) indiquée au contrat
En cours de contrat
- Déclarer toutes circonstances nouvelles à l’assureur, sous peine de nullité du contrat, ayant pour conséquence
d’aggraver les risques pris en charge ou d’en créer de nouveaux 
En cas de sinistre
- Déclarer tout sinistre de nature à mettre en jeu l’une des garanties dans les conditions et délais impartis et joindre tous 
documents utiles à l’appréciation du sinistre. Informer des garanties éventuellement souscrites pour les mêmes risques en tout ou 
partie auprès d’autres assureurs, ainsi que tout remboursement  susceptible d’être perçu au titre d’un sinistre 
- En cas de Vol, déposer plainte dans les 24 heures auprès des autorités compétentes et fournir l’original du dépôt 
Quand et comment effectuer les paiements ?
•  Les cotisations sont payables d’avance annuellement auprès de l’assureur , à la date indiquée aux Conditions Personnelles  
•  Le paiement mensuel par prélèvement automatique peut également être accordé 
•  Les paiements peuvent être effectués uniquement par carte bancaire ou prélèvement automatique
Quand commence la couverture et quand prend-elle fin ?
•  Les garanties du contrat prennent effet à la date indiquée aux Conditions Personnelles
•  Le contrat est conclu pour une durée d’un an et se renouvelle automatiquement d’année en année à sa date d’échéance 
principale sauf résiliation par l’une des parties dans les cas et conditions fixés au contrat 
Comment puis-je résilier le contrat ?
•  La résiliation doit être demandée auprès de l’assureur dans les cas et conditions prévus au contrat soit par lettre ou tout autre 
support durable, soit par déclaration faite au siège social ou chez le représentant de l’assureur , soit par acte extrajudiciaire, soit, 
lorsque l’assureur propose la conclusion de contrat par un mode de communication à distance, par le même mode de communica -
tion, soit par tout autre moyen prévu par le contrat
•  Sous réserve que le contrat couvre le souscripteur en tant que personne physique en dehors de toutes activités professionnelles,  
 la résiliation peut aussi être demandée :
 - à tout moment, à l’expiration d’un délai d’un an à compter de la première souscription du contrat, sans frais ni pénalité 
 - chaque année lors du renouvellement du contrat, dans les vingt jours suivant la date d’envoi de l’avis d’échéance
IPID AUTO / 01/2021</t>
        </is>
      </c>
      <c r="D14" s="7" t="inlineStr">
        <is>
          <t>3. La couverture s'étend à la France métropolitaine ainsi qu'aux départements et régions d'outre-mer.</t>
        </is>
      </c>
      <c r="J14" s="14" t="n"/>
      <c r="S14">
        <f>IF(R14="", "", IF(R14="[]", 0, LEN(R14)-LEN(SUBSTITUTE(R14,",",""))+1))</f>
        <v/>
      </c>
      <c r="U14">
        <f>IF(T14="", "", IF(T14="[]", 0, LEN(T14)-LEN(SUBSTITUTE(T14,",",""))+1))</f>
        <v/>
      </c>
    </row>
    <row r="15">
      <c r="C15"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15" s="7" t="inlineStr">
        <is>
          <t>4. Pour des détails plus spécifiques sur ce que couvre votre contrat d'assurance, consultez les termes et conditions fournis par votre assureur.</t>
        </is>
      </c>
      <c r="J15" s="14" t="n"/>
      <c r="S15">
        <f>IF(R15="", "", IF(R15="[]", 0, LEN(R15)-LEN(SUBSTITUTE(R15,",",""))+1))</f>
        <v/>
      </c>
      <c r="U15">
        <f>IF(T15="", "", IF(T15="[]", 0, LEN(T15)-LEN(SUBSTITUTE(T15,",",""))+1))</f>
        <v/>
      </c>
    </row>
    <row r="16">
      <c r="A16" t="n">
        <v>4</v>
      </c>
      <c r="B16" t="inlineStr">
        <is>
          <t>What assistance options are available with my contract?</t>
        </is>
      </c>
      <c r="C16" s="7" t="inlineStr">
        <is>
          <t>369 • VOS GARANTIES D’ASSISTANCE
-  De la participation à des compétitions ou à des épreuves 
d’endurance ou de vitesse et à leurs essais préparatoires, à bord 
d’un véhicule assuré .
- D’effets nucléaires radioactifs.
-  Des dommages causés par des explosifs que le bénéficiaire peut 
détenir.
-  D’évènements ou de participation volontaire à des rixes sauf en 
cas de légitime défense, à la guerre civile ou étrangère, à des 
émeutes, à des grèves, à des actes de terrorisme, de pirateries, de 
sabotage, à des mouvements populaires.
-  Les conséquences d’empêchements climatiques majeurs tels que 
tempêtes  ou ouragans.  Ne donnent lieu ni à prise en charge, ni remboursement :
• Les frais non justifiés par des documents originaux.
•  Les frais engagés par le bénéficiaire pour la délivrance de tout 
document officiel.
•  Toute intervention initiée et/ou organisée à un niveau étatique ou 
interétatique par toute autorité ou organisme gouvernemental ou 
non gouvernemental.
Quelles garanties d’assistance possédez-vous selon votre formule ?
Pour bénéficier des services de notre assistance lorsque vous avez subi un sinistre , vous devez impérativement prendre contact avec notre Centre de 
Gestion des Sinistres. Son numéro se trouve au dos des présentes conditions générales .
Tiers Tiers Plus Tous Risques
Assistance aux personnes avec ou sans le véhicule en cas de (d’) :
En inclusion. En inclusion. En inclusion. - maladie  ou de blessure,
- décès,- déplacement,
- incapacité du conducteur .
Assistance au véhicule standard en cas de (d’) :En inclusion.
Franchise
50 km en cas de panne.- -- accident ,
- vol , tentative de vol , vandalisme , 
- incendie  et tempête ,
- bris de glaces,- panne,
- catastrophes naturelles,
- catastrophes technologiques.
Assistance au véhicule étendue en cas de (d’) :
En option.
Franchise
0 km en cas de panne.En inclusion.
Franchise
0 km en cas de panne.En inclusion.
Franchise
0 km en cas de panne.- accident ,
- vol , tentative de vol , vandalisme , 
- incendie  et tempête ,
- bris de glaces,- panne,
- catastrophes naturelles,
- catastrophes technologiques.
Avec en plus la prise en charge « 3C » en cas de :
- erreur ou panne de carburant,
-  perte, vol, enfermement ou  
dysfonctionnement des clés,- crevaison .
Véhicule de remplacement :
-  7j en cas de panne (2 fois par année d’assurance),
- 15j en cas d’accident ,
- 30j en cas de vol .En op tion.
Catégorie B.En op tion.
Catégorie maximum D.En inclusion.
Catégorie équivalente.
9.2  ASSISTANCE AUX PERSONNES  
(AVEC OU SANS VÉHICULE)
Les garanties d’assistance aux personnes sont acquises quelle que soit 
la formule souscrite (Tiers, Tiers Plus, Tous Risques).
Que couvre-t-on en cas de maladie ou de blessure ?</t>
        </is>
      </c>
      <c r="D16" s="7" t="inlineStr">
        <is>
          <t>1. Vous pouvez participer à des compétitions ou événements d'endurance.</t>
        </is>
      </c>
      <c r="E16" t="inlineStr">
        <is>
          <t>gpt-3.5-turbo-0125</t>
        </is>
      </c>
      <c r="F16" s="14" t="n">
        <v>0.0003035</v>
      </c>
      <c r="G16" s="10" t="n">
        <v>2.892638</v>
      </c>
      <c r="H16" s="11" t="inlineStr">
        <is>
          <t>26/04/2024 02:16:00</t>
        </is>
      </c>
      <c r="I16" s="7" t="inlineStr">
        <is>
          <t>Based on the information provided in your contract, here are some of the assistance options available to you:
1. Participation in competitions or endurance events.
2. Ability to change your assistance package if your needs evolve.
3. Assistance for your vehicle, which includes services like connecting you with a professional from their network for assessments.
For specific details and a comprehensive list of assistance options available to you under your contract, it is recommended to refer to the section titled "Vos garanties d'assistance" in your contract document.</t>
        </is>
      </c>
      <c r="J16" s="14" t="inlineStr">
        <is>
          <t>gpt-3.5-turbo</t>
        </is>
      </c>
      <c r="K16" s="14" t="n">
        <v>0.000243</v>
      </c>
      <c r="L16" s="10" t="n">
        <v>2.381385</v>
      </c>
      <c r="M16" s="11" t="inlineStr">
        <is>
          <t>26/04/2024 01:54:59</t>
        </is>
      </c>
      <c r="N16" s="11" t="n"/>
      <c r="O16" s="11" t="n"/>
      <c r="P16" s="11" t="n"/>
      <c r="Q16" s="11" t="n"/>
      <c r="R16" s="11" t="n"/>
      <c r="S16">
        <f>IF(R16="", "", IF(R16="[]", 0, LEN(R16)-LEN(SUBSTITUTE(R16,",",""))+1))</f>
        <v/>
      </c>
      <c r="T16" s="11" t="n"/>
      <c r="U16">
        <f>IF(T16="", "", IF(T16="[]", 0, LEN(T16)-LEN(SUBSTITUTE(T16,",",""))+1))</f>
        <v/>
      </c>
      <c r="V16" t="n">
        <v>0</v>
      </c>
      <c r="W16" t="n">
        <v>1</v>
      </c>
      <c r="X16" t="inlineStr">
        <is>
          <t>Based on the information provided in your contract, here are some of the assistance options available to you:
1. Vous pouvez participer à des compétitions ou événements d'endurance.
2. Vous avez la possibilité de modifier votre forfait d'assistance si vos besoins évoluent.
3. Une assistance pour votre véhicule est incluse, avec des services tels que la mise en relation avec un professionnel de leur réseau pour des évaluations.
For specific details and a comprehensive list of assistance options available to you under your contract, it is recommended to refer to the section titled "Vos garanties d'assistance" in your contract document.</t>
        </is>
      </c>
      <c r="Y16" t="n">
        <v>0</v>
      </c>
      <c r="Z16" t="n">
        <v>0</v>
      </c>
      <c r="AA16" t="n">
        <v>0</v>
      </c>
    </row>
    <row r="17">
      <c r="C17" s="7" t="inlineStr">
        <is>
          <t>5SI VOS BESOINS ÉVOLUENT, VOUS POUVEZ CHANGER DE FORMULE 
POURQUOI CHOISIR L’ASSISTANCE AU VÉHICULE ÉTENDUE  
(0 KM PANNE) ?
Si vous avez choisi une formule Tiers et que vous n’avez pas pris l’option Assistance au 
véhicule étendue (0 km panne), sachez que vous ne serez pas dépanné à moins de 50 km 
de votre domicile. Pour ne pas avoir de franchise kilométrique , nous vous recommandons 
de souscrire l’option Assistance au véhicule étendue (0 km panne). Cette option vous permet 
également d’être dépanné en cas de perte ou vol  des clés, panne ou erreur de carburant, 
crevaison ... (voir détail p. 43). 
Si vous avez une formule Tiers Plus ou Tous Risques, il n’y a pas de franchise kilométrique . 
Nous venons vous dépanner où que vous soyez, même à votre domicile.
TiersTiers
PlusTous 
Risques
Vous et les Tiers  Responsabilité civile et Défense pénale -  
Recours suite à accidentp. 19
Dommages corporels du conducteur p. 21
Votre véhiculeBris de glaces p. 23 option
Bris de glaces renforcé p. 23 option
Catastrophes naturelles / Catastrophes 
technologiques / Attentatp. 24 Si Bris de glaces  
souscrit
Incendie et Tempête p. 25
Évènements naturels p. 26 Si Bris de glaces  
souscrit
Vol et tentative de vol p. 27
Dommages tous accidents et vandalisme p. 28
Panne mécanique p. 29 option
Vélo libre-service p. 31 option option option
Vos équipements  
et vos objetsContenu du véhicule p. 33 option
Équipements extérieurs hors-série p. 33 option option
Votre assistanceAssistance aux personnes (avec ou sans véhicule) p. 36
Assistance au véhicule standard (50 km panne) p. 40
Assistance au véhicule étendue (0 km panne) p. 43 option
Véhicule de remplacement p. 43 option option
Indemnisation standard p. 48 Si Bris de glaces  
souscrit
Indemnisation plus p. 48 option option
Stage conduite (Post-accident, Conduite Senior,  
Conduite Accompagnée, Éco-conduite)p. 45
Retour taxi p. 45
Étude devis panne p. 45Vos servicesVotre
indemnisation</t>
        </is>
      </c>
      <c r="D17" s="7" t="inlineStr">
        <is>
          <t>2. Vous avez la possibilité de modifier votre forfait d'assistance si vos besoins évoluent.</t>
        </is>
      </c>
      <c r="J17" s="14" t="n"/>
      <c r="S17">
        <f>IF(R17="", "", IF(R17="[]", 0, LEN(R17)-LEN(SUBSTITUTE(R17,",",""))+1))</f>
        <v/>
      </c>
      <c r="U17">
        <f>IF(T17="", "", IF(T17="[]", 0, LEN(T17)-LEN(SUBSTITUTE(T17,",",""))+1))</f>
        <v/>
      </c>
    </row>
    <row r="18">
      <c r="C18" s="7" t="inlineStr">
        <is>
          <t>409 • VOS GARANTIES D’ASSISTANCE
Le décompte en unité correspond aux garanties suivantes :
Enveloppe de services 
pour adulteUnité de mesure Valeur unitaire
Aide-ménagère 1 heure 1 unité
Présence d’un proche1 déplacement aller et/ou 
retour + hébergement10 unités
Transport aux RDV 
médicaux1 transport aller et/ou 
retour6 unités
Livraison de  
médicaments1 livraison 4 unités
Livraison de courses 1 livraison 6 unités
Portage de repas 1 livraison 2 unités
Coiffure à domicile 1 déplacement 1 unité
Entretien jardin 1 heure 2 unités
Garde d’enfant 1 heure 2 unités
Conduite à l’école1 trajet aller et/ou retour 
par jour4 unités
Conduite aux activités 
extrascolaires1 trajet aller et/ou retour 
par jour4 unités
La valeur unitaire des garanties de l’enveloppe de services est susceptible 
d’être modifiée en cas de revalorisation tarifaire des garanties. En cas 
de modification, l’enveloppe actualisée vous sera transmise.
Aide au déménagement
IMA GIE communique, 24h/24 et 7j/7, les coordonnées d’entreprises de 
déménagement ou de sociétés de garde-meuble.
Le prix du déménagement reste à la charge de l’assuré .
Nettoyage du domicile quitté
IMA GIE organise et prend en charge le nettoyage du domicile quitté dans la 
limite de 500 € TTC , dans le mois suivant l’évènement.
Aide au retour à la vie professionnelle
IMA GIE propose une aide au retour à l’emploi.
Selon la situation, l’accompagnement porte sur les domaines suivants :
• Recueil de données et analyse de la situation professionnelle.
•  Informations, orientations et conseils dans les démarches liées à l’évolution 
et au changement de la situation professionnelle, les acteurs et organismes 
compétents, préconisations relatives à l’aménagement du poste de conduite 
ou de travail, aide à la réflexion et à la décision...
Un suivi est réalisé par le biais de 6 entretiens téléphoniques avec un travailleur 
social et/ou un ergothérapeute, dans les 12 mois suivant l’évènement.
Si nécessaire, une aide à la recherche d’un nouvel emploi est proposée :  
•  Bilan professionnel : cartographie des compétences, analyse du savoir être 
et formalisation d’un projet.
•  Techniques de recherche d’emploi : comment rédiger un CV et une lettre de 
motivation, préparer une prospection téléphonique, préparer un entretien 
d’embauche.
•  Prospection d’offres d’emploi : mise en ligne du CV du candidat sur le site 
Internet d’un consultant en ressources humaines, accès aux offres Intranet 
de ce consultant, mailing et phoning à destination d’entreprises ciblées.
Un suivi est réalisé par le biais de 6 entretiens individuels et 6 entretiens 
téléphoniques sur une durée de 8 mois.
 À savoir
L’aide à la recherche d’emploi ne se substitue pas aux prestations 
des organismes et associations institutionnels. Aucune démarche 
matérielle ne sera effectuée par IMA GIE auprès de ces organismes et 
associations ou auprès de toute institution ou administration dont le 
bénéficiaire relève.
En outre, la responsabilité d’IMA GIE ne pourra en aucun cas être engagée 
dans le cas d’une mauvaise utilisation ou interprétation inexacte, par le 
bénéficiaire, du ou des renseignement(s) communiqué(s).Pour quoi n’êtes-vous pas couvert ?
  Ce que la garantie ne couvre pas :
•  Les voyages entrepris dans le but de recevoir un diagnostic médical 
et/ou un traitement.</t>
        </is>
      </c>
      <c r="D18" s="7" t="inlineStr">
        <is>
          <t>3. Une assistance pour votre véhicule est incluse, avec des services tels que la mise en relation avec un professionnel de leur réseau pour des évaluations.</t>
        </is>
      </c>
      <c r="J18" s="14" t="n"/>
      <c r="S18">
        <f>IF(R18="", "", IF(R18="[]", 0, LEN(R18)-LEN(SUBSTITUTE(R18,",",""))+1))</f>
        <v/>
      </c>
      <c r="U18">
        <f>IF(T18="", "", IF(T18="[]", 0, LEN(T18)-LEN(SUBSTITUTE(T18,",",""))+1))</f>
        <v/>
      </c>
    </row>
    <row r="19">
      <c r="C19" s="7" t="inlineStr">
        <is>
          <t>Le service comprend :
•  La mise en relation avec un professionnel de son réseau pour l’établissement 
sur place d’un diagnostic des travaux d’aménagement à effectuer ainsi 
qu’un devis.
•  Le contrôle administratif du devis (le contrôle porte sur le taux de TVA, la 
mention de la durée de validité du devis et les conditions de règlement). 
•  Un avis sur la corrélation entre le descriptif du projet d’aménagement et les 
prestations proposées par le professionnel.
•   Un avis sur les prix mentionnés sur le devis par comparaison aux prix du 
marché.
Le coût des travaux reste à la charge de l’aidant ou de l’aidé qui doit 
transmettre à la structure du groupe IMA le procès-verbal de fin de travaux 
ainsi que la facture acquittée.
La garantie doit être exécutée dans les 12 mois suivant l’évènement.
Téléassistance
IMA GIE prend en charge les frais d’installation et de maintenance d’un 
transmetteur de téléalarme au domicile, ainsi que les frais d’accès au service, 
pour une durée maximale de 90 jours.
Les frais d’accès comprennent :
• L’évaluation de la situation et de l’urgence par un conseiller spécialisé.
•  Si nécessité d’une intervention à domicile, avertissement du réseau de 
proximité.
•  Si besoin, transfert de l’appel au plateau médical et contact des services 
d’urgence.
Au-delà de la prise en charge d’IMA GIE, l’assuré  pourra demander la 
prolongation du service pour une durée de son choix. Le montant de la 
prestation reste dès lors à la charge de l’assuré .
La garantie doit être exécutée dans les 12 mois suivant l’évènement.
Enveloppe de services
IMA GIE met à disposition du bénéficiaire une enveloppe de services limitée à 
100 unités de consommation, dans les 12 mois suivant l’évènement.
Ces unités peuvent être demandées au fur et à mesure des besoins.
Le nombre d’unités ne pourra être modifié dès lors que l’accord du bénéficiaire 
aura été donné pour la mise en œuvre d’une ou plusieurs garanties et que 
celles-ci auront débuté.9 • VOS GARANTIES D’ASSISTANCE</t>
        </is>
      </c>
      <c r="D19" s="7" t="inlineStr">
        <is>
          <t>4. Pour des détails spécifiques et une liste complète des options d'assistance disponibles dans votre contrat, référez-vous à la section intitulée "Vos garanties d'assistance" dans votre document contractuel.</t>
        </is>
      </c>
      <c r="J19" s="14" t="n"/>
      <c r="S19">
        <f>IF(R19="", "", IF(R19="[]", 0, LEN(R19)-LEN(SUBSTITUTE(R19,",",""))+1))</f>
        <v/>
      </c>
      <c r="U19">
        <f>IF(T19="", "", IF(T19="[]", 0, LEN(T19)-LEN(SUBSTITUTE(T19,",",""))+1))</f>
        <v/>
      </c>
    </row>
    <row r="20">
      <c r="A20" t="n">
        <v>5</v>
      </c>
      <c r="B20" t="inlineStr">
        <is>
          <t>Are there any exclusions to my insurance coverage?</t>
        </is>
      </c>
      <c r="C20" s="7" t="inlineStr">
        <is>
          <t>✖  Véhicules frappés d’une interdiction de rouler ou ayant subi  
un retrait d’immatriculation. 
✖  Le transport onéreux de personnes (sauf le covoiturage). 
✖  Le transport onéreux de marchandises.
 Y-a-t-il des exclusions à la couverture ?
LES PRINCIPALES EXCLUSIONS SONT : 
!  Les dommages survenus au cours de l’utilisation du véhicule  
assuré sur les pistes ou circuits destinés à des épreuves, courses  
ou compétitions ou lorsqu’au moment du sinistre, le conducteur 
n’a pas l’âge requis ou du permis de conduire en cours de validité.
!  Les dommages subis par des personnes transportées dans des  
conditions de sécurité insuffisantes. 
!  Le fait intentionnel, les amendes, la guerre étrangère ou civile.
!  Les dommages sur les roues si elles sont seules endommagées.
!  Les dommages lors d’un délit de fuite ou d’un refus d’obtempérer 
du conducteur du véhicule et ceux consécutifs à la mise en fourrière 
du véhicule.
!  Les aggravations des dommages.
!  Les dommages causés aux garnitures intérieures du véhicule par un 
objet incandescent.
!  Les dommages en cas de conduite en état d’ivresse ou sous l’em -
prise de stupéfiants ou de drogues non prescrits médicalement.
!  Les vols commis par les membres de la famille de l’assuré ou du  
propriétaire du véhicule ou par toute personne vivant sous son toit 
ou par son conjoint/concubin, ex-conjoint/concubin, ou par ses pré -
posés (ou avec leur complicité) durant leur service.
!  Les vols commis par abus de confiance si l’assuré n’est pas en  
possession du certificat d’immatriculation, les escroqueries.
LES PRINCIPALES RESTRICTIONS SONT :
!  Une somme peut rester à la charge de l’assuré en cas de sinistre 
(frais de gardiennage, franchise et/ou vétusté) notamment pour les 
garanties vol, incendie, dommages par accident.
!  Garantie « vol ou tentatives de vol » : la garantie peut être condition -
née à la présence effective de dispositifs de protection.
!  Garantie du conducteur : en cas de blessures, aucune indemnisa -
tion lorsque le taux du déficit fonctionnel permanent est inférieur  
ou égal à 10 %.
!  Garanties « Défense pénale et recours suite à accident et protection 
juridique » : aucune intervention pour les litiges dont l’enjeu finan -
cier est inférieur à 300 € (seuil d’intervention).</t>
        </is>
      </c>
      <c r="D20" s="7" t="inlineStr">
        <is>
          <t>1. Il existe des exclusions à la couverture d'assurance.</t>
        </is>
      </c>
      <c r="E20" t="inlineStr">
        <is>
          <t>gpt-3.5-turbo-0125</t>
        </is>
      </c>
      <c r="F20" s="14" t="n">
        <v>0.000332</v>
      </c>
      <c r="G20" s="10" t="n">
        <v>3.153858</v>
      </c>
      <c r="H20" s="11" t="inlineStr">
        <is>
          <t>26/04/2024 02:16:03</t>
        </is>
      </c>
      <c r="I20" s="7" t="inlineStr">
        <is>
          <t>Yes, there are exclusions to insurance coverage. Some common exclusions include vehicles that are prohibited from driving or have had their registration revoked, caravans and trailers weighing over 750 kg that are not declared on the policy, and specific limitations based on the type of insurance coverage you have (e.g., Third Party, Third Party Plus, Comprehensive). It's important to review your insurance policy documents to understand the specific exclusions that may apply to your coverage.</t>
        </is>
      </c>
      <c r="J20" s="14" t="inlineStr">
        <is>
          <t>gpt-3.5-turbo</t>
        </is>
      </c>
      <c r="K20" s="14" t="n">
        <v>0.000225</v>
      </c>
      <c r="L20" s="10" t="n">
        <v>2.172942</v>
      </c>
      <c r="M20" s="11" t="inlineStr">
        <is>
          <t>26/04/2024 01:55:01</t>
        </is>
      </c>
      <c r="N20" s="11" t="n"/>
      <c r="O20" s="11" t="n"/>
      <c r="P20" s="11" t="n"/>
      <c r="Q20" s="11" t="n"/>
      <c r="R20" s="11" t="n"/>
      <c r="S20">
        <f>IF(R20="", "", IF(R20="[]", 0, LEN(R20)-LEN(SUBSTITUTE(R20,",",""))+1))</f>
        <v/>
      </c>
      <c r="T20" s="11" t="n"/>
      <c r="U20">
        <f>IF(T20="", "", IF(T20="[]", 0, LEN(T20)-LEN(SUBSTITUTE(T20,",",""))+1))</f>
        <v/>
      </c>
      <c r="V20" t="n">
        <v>1</v>
      </c>
      <c r="W20" t="n">
        <v>1</v>
      </c>
      <c r="X20" t="inlineStr">
        <is>
          <t>Yes, there are exclusions to insurance coverage (1). Some common exclusions include vehicles that are prohibited from driving or have had their registration revoked (2), caravans and trailers weighing over 750 kg that are not declared on the policy (3), and specific limitations based on the type of insurance coverage you have (4). It's important to review your insurance policy documents to understand the specific exclusions that may apply to your coverage (5).</t>
        </is>
      </c>
      <c r="Y20" t="n">
        <v>0</v>
      </c>
      <c r="Z20" t="n">
        <v>1</v>
      </c>
      <c r="AA20" t="n">
        <v>1</v>
      </c>
    </row>
    <row r="21">
      <c r="C21" s="7" t="inlineStr">
        <is>
          <t>Les caravanes et les remorques dont le poids est 
supérieur à 750 kg qui ne sont pas déclarées sur 
le contrat 
Les camping-car, les véhicules sans permis et  
les véhicules excédant 3.5 tonnes 
Le transport onéreux de personnes 
(sauf le covoiturage)
Le transport onéreux de marchandises
Le contenu du véhicule (espèces, bijoux, 
fourrures) 
Y-a-t-il des exclusions à la couverture ?
LES PRINCIPALES EXCLUSIONS :
Les exclusions légales dont les dommages :
- survenus lorsque le conducteur n’a pas l’âge requis 
ou n’a pas de permis de conduire en cours de 
validité, exigé pour  la conduite du véhicule 
- survenus au cours d’épreuves, courses, 
compétitions (ou leurs essais), soumises à 
autorisations 
- provoqués par le transport de matières 
dangereuses 
- subis par les passagers lorsqu’ils ne sont pas 
transportés dans des conditions suffisantes de 
sécurité 
Le fait intentionnel
La guerre civile ou étrangère, les émeutes  
Les dommages dus au défaut d’entretien, l’usure 
ou le vice propre du véhicule
Les dommages subis par le véhicule et son 
conducteur en cas de conduite en état d’ivresse 
ou sous l’emprise de stupéfiants ou de drogues 
non prescrits médicalement
Les incendies ayant pour origine un acte de 
vandalisme sauf si la garantie Dommages 
tous accidents est souscrite
Les vols commis par les membres de la famille, 
l’escroquerie, l’abus de confiance
 LES PRINCIPALES RESTRICTIONS :
Un délai de carence de 30 jours est appliqué pour 
bénéficier de l’extension de l’Assistance à 0 km 
du domicile en cas de panne
Une somme peut rester à la charge de l’assuré 
(franchise) notamment pour les garanties vol, 
incendie, bris de glace, dommages subis par le 
véhicule
Une franchise supplémentaire peut être appliquée
en cas de prêt occasionnel du véhicule</t>
        </is>
      </c>
      <c r="D21" s="7" t="inlineStr">
        <is>
          <t>2. Certains exclusions courantes incluent les véhicules interdits de conduite ou dont l'immatriculation a été révoquée.</t>
        </is>
      </c>
      <c r="J21" s="14" t="n"/>
      <c r="S21">
        <f>IF(R21="", "", IF(R21="[]", 0, LEN(R21)-LEN(SUBSTITUTE(R21,",",""))+1))</f>
        <v/>
      </c>
      <c r="U21">
        <f>IF(T21="", "", IF(T21="[]", 0, LEN(T21)-LEN(SUBSTITUTE(T21,",",""))+1))</f>
        <v/>
      </c>
    </row>
    <row r="22">
      <c r="C22"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22" s="7" t="inlineStr">
        <is>
          <t>3. Les caravanes et remorques pesant plus de 750 kg non déclarées dans la police d'assurance peuvent également être exclues.</t>
        </is>
      </c>
      <c r="J22" s="14" t="n"/>
      <c r="S22">
        <f>IF(R22="", "", IF(R22="[]", 0, LEN(R22)-LEN(SUBSTITUTE(R22,",",""))+1))</f>
        <v/>
      </c>
      <c r="U22">
        <f>IF(T22="", "", IF(T22="[]", 0, LEN(T22)-LEN(SUBSTITUTE(T22,",",""))+1))</f>
        <v/>
      </c>
    </row>
    <row r="23">
      <c r="C23"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D23" s="7" t="inlineStr">
        <is>
          <t>4. Il peut y avoir des limitations spécifiques en fonction du type de couverture d'assurance que vous avez.</t>
        </is>
      </c>
      <c r="J23" s="14" t="n"/>
      <c r="S23">
        <f>IF(R23="", "", IF(R23="[]", 0, LEN(R23)-LEN(SUBSTITUTE(R23,",",""))+1))</f>
        <v/>
      </c>
      <c r="U23">
        <f>IF(T23="", "", IF(T23="[]", 0, LEN(T23)-LEN(SUBSTITUTE(T23,",",""))+1))</f>
        <v/>
      </c>
    </row>
    <row r="24">
      <c r="D24" s="7" t="inlineStr">
        <is>
          <t>5. Il est essentiel de lire attentivement les documents de votre police d'assurance pour comprendre les exclusions spécifiques qui pourraient s'appliquer à votre couverture.</t>
        </is>
      </c>
      <c r="J24" s="14" t="n"/>
      <c r="S24">
        <f>IF(R24="", "", IF(R24="[]", 0, LEN(R24)-LEN(SUBSTITUTE(R24,",",""))+1))</f>
        <v/>
      </c>
      <c r="U24">
        <f>IF(T24="", "", IF(T24="[]", 0, LEN(T24)-LEN(SUBSTITUTE(T24,",",""))+1))</f>
        <v/>
      </c>
    </row>
    <row r="25">
      <c r="A25" t="n">
        <v>6</v>
      </c>
      <c r="B25" t="inlineStr">
        <is>
          <t>How is my insurance premium calculated?</t>
        </is>
      </c>
      <c r="C25"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25" s="7" t="inlineStr">
        <is>
          <t>1. Votre prime d'assurance est calculée en fonction de plusieurs facteurs, notamment :</t>
        </is>
      </c>
      <c r="E25" t="inlineStr">
        <is>
          <t>gpt-3.5-turbo-0125</t>
        </is>
      </c>
      <c r="F25" s="14" t="n">
        <v>0.0007495000000000001</v>
      </c>
      <c r="G25" s="10" t="n">
        <v>6.896662</v>
      </c>
      <c r="H25" s="11" t="inlineStr">
        <is>
          <t>26/04/2024 02:16:10</t>
        </is>
      </c>
      <c r="I25" s="7" t="inlineStr">
        <is>
          <t>Your insurance premium is calculated based on several factors, including but not limited to:
1. Your driving record: If you have a history of accidents or traffic violations, you may be considered a higher risk and your premium may be higher.
2. Your age and experience: Younger and less experienced drivers typically pay higher premiums due to their higher risk profile.
3. The type of coverage you choose: Different levels of coverage (such as third party, third party fire and theft, or comprehensive) come with different premiums.
4. The make and model of your vehicle: Some cars are more expensive to insure due to factors like their value, repair costs, and safety features.
5. Your location: Insurance companies consider factors like crime rates and traffic congestion in your area when calculating your premium.
6. Annual mileage: The more you drive, the higher your risk of being involved in an accident, which can impact your premium.
7. Additional factors: Other factors like your credit score, marital status, and whether you have any additional drivers on your policy can also affect your premium.
It's important to review your policy documents or contact your insurance provider directly to understand the specific factors that are influencing your premium.</t>
        </is>
      </c>
      <c r="J25" s="14" t="inlineStr">
        <is>
          <t>gpt-3.5-turbo</t>
        </is>
      </c>
      <c r="K25" s="14" t="n">
        <v>0.0004475</v>
      </c>
      <c r="L25" s="10" t="n">
        <v>4.259885</v>
      </c>
      <c r="M25" s="11" t="inlineStr">
        <is>
          <t>26/04/2024 01:55:06</t>
        </is>
      </c>
      <c r="N25" s="11" t="n"/>
      <c r="O25" s="11" t="n"/>
      <c r="P25" s="11" t="n"/>
      <c r="Q25" s="11" t="n"/>
      <c r="R25" s="11" t="n"/>
      <c r="S25">
        <f>IF(R25="", "", IF(R25="[]", 0, LEN(R25)-LEN(SUBSTITUTE(R25,",",""))+1))</f>
        <v/>
      </c>
      <c r="T25" s="11" t="n"/>
      <c r="U25">
        <f>IF(T25="", "", IF(T25="[]", 0, LEN(T25)-LEN(SUBSTITUTE(T25,",",""))+1))</f>
        <v/>
      </c>
      <c r="V25" t="n">
        <v>0</v>
      </c>
      <c r="W25" t="n">
        <v>1</v>
      </c>
      <c r="X25" t="inlineStr">
        <is>
          <t>1. Your driving record: If you have a history of accidents or traffic violations, you may be considered a higher risk and your premium may be higher.
2. Your age and experience: Younger and less experienced drivers typically pay higher premiums due to their higher risk profile.
3. The type of coverage you choose: Different levels of coverage (such as third party, third party fire and theft, or comprehensive) come with different premiums.
4. The make and model of your vehicle: Some cars are more expensive to insure due to factors like their value, repair costs, and safety features.
5. Your location: Insurance companies consider factors like crime rates and traffic congestion in your area when calculating your premium.
6. Annual mileage: The more you drive, the higher your risk of being involved in an accident, which can impact your premium.
7. Additional factors: Other factors like your credit score, marital status, and whether you have any additional drivers on your policy can also affect your premium.
8. (?)</t>
        </is>
      </c>
      <c r="Y25" t="n">
        <v>1</v>
      </c>
      <c r="Z25" t="n">
        <v>0</v>
      </c>
      <c r="AA25" t="n">
        <v>0</v>
      </c>
    </row>
    <row r="26">
      <c r="C26" s="7" t="inlineStr">
        <is>
          <t>-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
•  Les dommages subis par le véhicule assuré , son contenu, son 
conducteur  et ses ayants droit lorsque le certificat d’immatriculation 
du véhicule a été retiré par les autorités administratives compétentes.
•  Les frais engendrés par l’immobilisation et la perte de valeur du 
véhicule assuré . 
•  Les dommages causés aux accessoires hors-série  et aux 
aménagements fonctionnels  professionnels du véhicule assuré . 
•  Les dommages subis par le véhicule assuré  acquis en espèces 
sans possibilité pour le souscripteur de justifier de l’origine des fonds.
  À savoir
Dans le cas d’un accident  survenu à l’étranger, la loi limitant le 
taux d’alcoolémie qui sera appliquée est celle du pays concerné.
5.4  LE CALCUL DE VOTRE PRIME  
(COTISATION ANNUELLE)
Comment est calculée votre prime ? 
Le montant de votre prime est calculé en fonction des garanties que vous 
avez choisies et qui sont mentionnées aux conditions particulières .5 • LE FONCTIONNEMENT DE VOTRE CONTRAT</t>
        </is>
      </c>
      <c r="D26" s="7" t="inlineStr">
        <is>
          <t>2. Votre historique de conduite : Si vous avez des antécédents d'accidents ou d'infractions au code de la route, vous pourriez être considéré comme un risque plus élevé et votre prime pourrait être plus élevée.</t>
        </is>
      </c>
      <c r="J26" s="14" t="n"/>
      <c r="S26">
        <f>IF(R26="", "", IF(R26="[]", 0, LEN(R26)-LEN(SUBSTITUTE(R26,",",""))+1))</f>
        <v/>
      </c>
      <c r="U26">
        <f>IF(T26="", "", IF(T26="[]", 0, LEN(T26)-LEN(SUBSTITUTE(T26,",",""))+1))</f>
        <v/>
      </c>
    </row>
    <row r="27">
      <c r="C27"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 
Le coefficient d’origine est de 1.
Article 2 : définition de la prime de référence 
La prime de référence est la prime établie par l’assureur  pour le risque 
présentant les mêmes caractéristiques techniques que celles présentées 
par l’assuré  et figurant au tarif communiqué par l’assureur  au Ministre 
chargé de l’Économie et des Finances dans les conditions prévues à l’article 
R.310-6 du Code des assurances. Les caractéristiques techniques concernent 
le véhicule, la zone géographique de circulation ou de garage , l’usage 
socio-professionnel ou le kilométrage parcouru, éventuellement la conduite 
exclusive du véhicule, ainsi que les réductions éventuelles figurant au tarif 
des entreprises d’assurance. Cette prime de référence ne comprend pas les 
majorations éventuellement prévues pour les circonstances aggravantes 
énumérées à l’article A.121-1-2 du Code des assurances. En revanche, pour 
l’application des dispositions de la clause, cette prime de référence comprend 
la surprime éventuellement prévue pour les conducteurs novices  à l’article 
A.121-1-1 du Code des assurances ainsi que les réductions éventuelles 
mentionnées à l’article A.335-9-3.
Article 3 : risques concernés 
La prime sur laquelle s’applique le coefficient de réduction-majoration est la 
prime de référence définie à l’article précédent, pour la garantie des risques 
de responsabilité civile, de dommages au véhicule, de vol , d’incendie , 
de bris de glaces, et de catastrophes naturelles.
Article 4 : réduction du coefficient pour absence de sinistre  
Après chaque période annuelle d’assurance sans sinistre , le coefficient 
applicable est celui utilisé à la précédente échéance réduit de 5 % arrêté 
à la deuxième décimale et arrondi par défaut ; toutefois, lorsque le contrat 
garantit un véhicule utilisé pour un usage « Tous déplacements », la réduction 
est égale à 7 %.
Le coefficient de réduction-majoration ne peut être inférieur à 0,50.
Aucune majoration n’est appliquée pour le premier sinistre  survenu après 
une première période d’au moins 3 ans au cours de laquelle le coefficient 
de réduction-majoration a été égal à 0,50.
Article 5 : majoration du coefficient pour survenance de sinistre  
Un sinistre  survenu au cours de la période annuelle d’assurance majore 
le coefficient de 25 % ; un second sinistre  majore le coefficient obtenu de 25 % et il en est de même pour chaque sinistre  supplémentaire.
Le coefficient obtenu est arrêté à la deuxième décimale et arrondi par défaut. 
Si le véhicule assuré  est utilisé pour un usage « Tous déplacements », la 
majoration est égale à 20 % par sinistre .</t>
        </is>
      </c>
      <c r="D27" s="7" t="inlineStr">
        <is>
          <t>3. Votre âge et votre expérience : Les conducteurs plus jeunes et moins expérimentés paient généralement des primes plus élevées en raison de leur profil de risque plus élevé.</t>
        </is>
      </c>
      <c r="J27" s="14" t="n"/>
      <c r="S27">
        <f>IF(R27="", "", IF(R27="[]", 0, LEN(R27)-LEN(SUBSTITUTE(R27,",",""))+1))</f>
        <v/>
      </c>
      <c r="U27">
        <f>IF(T27="", "", IF(T27="[]", 0, LEN(T27)-LEN(SUBSTITUTE(T27,",",""))+1))</f>
        <v/>
      </c>
    </row>
    <row r="28">
      <c r="C28" s="7" t="inlineStr">
        <is>
          <t>257 • LA PROTECTION DE VOTRE VÉHICULE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7.5 ATTENTAT
Qu’est-ce que la garantie Attentat ?
Votre véhicule est assuré en cas de dommages causés à celui-ci par une 
attaque terroriste ou un attentat.
Qu’est-ce qui est assuré ?
•  Le véhicule assuré .
• Les éléments  et accessoires  du véhicule assuré . 
Pour quoi êtes-vous couvert ?
Nous garantissons le véhicule assuré  contre les dommages matériels  
directs qui lui sont causés par un attentat ou un acte de terrorisme tel que 
défini par les articles 421-1 et 421-2 du Code pénal, subis sur le territoire 
national. La réparation des dommages matériels , y compris les frais de 
décontamination, et la réparation des dommages immatériels  consécutifs à 
ces dommages sont couvertes dans les limites de franchise  et de plafonds 
prévus par le contrat au titre de la garantie Incendie et tempête.
Comment êtes-vous indemnisé ?
Les principes d’indemnisation présentés ci-dessous ne prennent pas en 
compte les éventuelles franchises  applicables et prévues par le contrat 
(voir partie 11.2).Tiers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t>
        </is>
      </c>
      <c r="D28" s="7" t="inlineStr">
        <is>
          <t>4. Le type de couverture que vous choisissez : Différents niveaux de couverture (comme tiers, tiers incendie et vol, ou tous risques) ont des primes différentes.</t>
        </is>
      </c>
      <c r="J28" s="14" t="n"/>
      <c r="S28">
        <f>IF(R28="", "", IF(R28="[]", 0, LEN(R28)-LEN(SUBSTITUTE(R28,",",""))+1))</f>
        <v/>
      </c>
      <c r="U28">
        <f>IF(T28="", "", IF(T28="[]", 0, LEN(T28)-LEN(SUBSTITUTE(T28,",",""))+1))</f>
        <v/>
      </c>
    </row>
    <row r="29">
      <c r="D29" s="7" t="inlineStr">
        <is>
          <t>5. La marque et le modèle de votre véhicule : Certains véhicules sont plus coûteux à assurer en raison de facteurs tels que leur valeur, leurs coûts de réparation et leurs équipements de sécurité.</t>
        </is>
      </c>
      <c r="J29" s="14" t="n"/>
      <c r="S29">
        <f>IF(R29="", "", IF(R29="[]", 0, LEN(R29)-LEN(SUBSTITUTE(R29,",",""))+1))</f>
        <v/>
      </c>
      <c r="U29">
        <f>IF(T29="", "", IF(T29="[]", 0, LEN(T29)-LEN(SUBSTITUTE(T29,",",""))+1))</f>
        <v/>
      </c>
    </row>
    <row r="30">
      <c r="D30" s="7" t="inlineStr">
        <is>
          <t>6. Votre emplacement : Les compagnies d'assurance tiennent compte de facteurs tels que les taux de criminalité et la congestion routière dans votre région lors du calcul de votre prime.</t>
        </is>
      </c>
      <c r="J30" s="14" t="n"/>
      <c r="S30">
        <f>IF(R30="", "", IF(R30="[]", 0, LEN(R30)-LEN(SUBSTITUTE(R30,",",""))+1))</f>
        <v/>
      </c>
      <c r="U30">
        <f>IF(T30="", "", IF(T30="[]", 0, LEN(T30)-LEN(SUBSTITUTE(T30,",",""))+1))</f>
        <v/>
      </c>
    </row>
    <row r="31">
      <c r="D31" s="7" t="inlineStr">
        <is>
          <t>7. Kilométrage annuel : Plus vous conduisez, plus votre risque d'être impliqué dans un accident est élevé, ce qui peut influencer votre prime.</t>
        </is>
      </c>
      <c r="J31" s="14" t="n"/>
      <c r="S31">
        <f>IF(R31="", "", IF(R31="[]", 0, LEN(R31)-LEN(SUBSTITUTE(R31,",",""))+1))</f>
        <v/>
      </c>
      <c r="U31">
        <f>IF(T31="", "", IF(T31="[]", 0, LEN(T31)-LEN(SUBSTITUTE(T31,",",""))+1))</f>
        <v/>
      </c>
    </row>
    <row r="32">
      <c r="D32" s="7" t="inlineStr">
        <is>
          <t>8. Autres facteurs : D'autres facteurs tels que votre score de crédit, votre situation matrimoniale et la présence d'autres conducteurs sur votre police peuvent également affecter votre prime.</t>
        </is>
      </c>
      <c r="J32" s="14" t="n"/>
      <c r="S32">
        <f>IF(R32="", "", IF(R32="[]", 0, LEN(R32)-LEN(SUBSTITUTE(R32,",",""))+1))</f>
        <v/>
      </c>
      <c r="U32">
        <f>IF(T32="", "", IF(T32="[]", 0, LEN(T32)-LEN(SUBSTITUTE(T32,",",""))+1))</f>
        <v/>
      </c>
    </row>
    <row r="33">
      <c r="D33" s="7" t="inlineStr">
        <is>
          <t>9. Il est important de consulter vos documents de police ou de contacter directement votre assureur pour comprendre les facteurs spécifiques qui influent sur votre prime.</t>
        </is>
      </c>
      <c r="J33" s="14" t="n"/>
      <c r="S33">
        <f>IF(R33="", "", IF(R33="[]", 0, LEN(R33)-LEN(SUBSTITUTE(R33,",",""))+1))</f>
        <v/>
      </c>
      <c r="U33">
        <f>IF(T33="", "", IF(T33="[]", 0, LEN(T33)-LEN(SUBSTITUTE(T33,",",""))+1))</f>
        <v/>
      </c>
    </row>
    <row r="34">
      <c r="A34" t="n">
        <v>7</v>
      </c>
      <c r="B34" t="inlineStr">
        <is>
          <t>How does the claims process work?</t>
        </is>
      </c>
      <c r="C34" s="7" t="inlineStr">
        <is>
          <t>12•  Soit en même temps que votre demande d’assistance écrite.
•  Soit dans les 5 jours qui suivent votre appel.
Ce sont les mêmes pièces qui vous seront demandées si vous souhaitez être 
indemnisé pour un sinistre  dans le cadre de vos garanties d’assurance.
 À savoir
Pensez à bien conserver toutes les pièces justificatives de votre sinistre . 
Par exemple, si votre véhicule est volé, vous devez impérativement produire 
le récépissé de dépôt de plainte pour vol  à la police ainsi que la carte grise 
du véhicule. Vous pouvez consulter la liste des pièces justificatives à fournir en 
fonction du sinistre  dans la partie 11 « Les modalités d’indemnisation ». 
Au-delà de ces délais, sauf si vous n’avez pas pu les respecter par 
cas fortuit ou de force majeure , nous sommes en droit de vous 
réclamer le remboursement des frais exposés.
4.2  EN CAS DE MODIFICATION  
DE VOTRE CONTRAT 
Comment nous déclarer des changements ?
Depuis l’application mobile ou le site Internet de votre banque, sur votre espace
Cyberplus, vous pouvez :
•  Télécharger vos attestations ou demander un renvoi de votre carte verte à 
votre domicile.
•  Nous déclarer tout autre changement (changement de véhicule, erreur 
de plaque d’immatriculation, changement d’usage et/ou de conducteur , 
changement de formule).
•  Vous pouvez également modifier votre compte de prélèvement.
Retrouvez le détail des changements à nous déclarer dans la partie 5.5.
4.3 EN CAS DE RÉCLAMATION
Étape 1 : votre conseiller bancaire habituel, votre contact privilégié
En cas de désaccord entre vous et nous (l’assureur ) à l’occasion de l’application 
des termes du présent contrat ou du règlement d’un sinistre , vous devez 
d’abord consulter votre conseiller bancaire habituel ou contacter le Service 
Relations Clientèle de votre banque.
Étape 2 : notre Service Réclamations 
Si le désaccord persiste , vous pouvez adresser un courrier à :
BPCE Assurances – Service Réclamations
TSA 20009 – 33700 MERIGNAC
Ce service vous aidera à trouver une solution.
Les délais de traitement de votre réclamation sont les suivants : un accusé 
de réception vous sera adressé dans un délai de 10 jours ouvrables et vous 
recevrez une réponse dans un délai de 60 jours suivant la date de réception de 
votre réclamation (sauf survenance de circonstances particulières induisant un 
délai de traitement plus long, ce dont nous vous tiendrons informé).
Étape 3 : la Médiation de l’Assurance
Si le désaccord persiste , vous avez la possibilité de contacter le Médiateur 
de l’Assurance à l’adresse suivante : La Médiation de l’Assurance – TSA 
50110 – 75441 PARIS CEDEX 09, ou via le site www.mediation-assurance.org   
(coût de connexion selon le fournisseur d’accès). La charte «  La Médiation 
de l’Assurance  » précisant les conditions d’intervention du Médiateur de 
l’Assurance est disponible sur ce site.
Votre demande doit intervenir au plus tard dans le délai d’un an à compter de la 
réclamation écrite que vous avez adressée à notre Service Réclamations.
Le Médiateur formulera un avis dans un délai de 90 jours à réception du 
dossier complet. Son avis ne s’impose ni à vous, ni à nous, chacun conservant 
le droit de saisir le tribunal compétent.</t>
        </is>
      </c>
      <c r="D34" s="7" t="inlineStr">
        <is>
          <t>1. Notify the insurance company promptly about your claim.</t>
        </is>
      </c>
      <c r="E34" t="inlineStr">
        <is>
          <t>gpt-3.5-turbo-0125</t>
        </is>
      </c>
      <c r="F34" s="14" t="n">
        <v>0.000296</v>
      </c>
      <c r="G34" s="10" t="n">
        <v>2.342642</v>
      </c>
      <c r="H34" s="11" t="inlineStr">
        <is>
          <t>26/04/2024 02:16:12</t>
        </is>
      </c>
      <c r="I34" s="7" t="inlineStr">
        <is>
          <t>The claims process typically works as follows:
1. **Notification**: You should notify the insurance company of the claim as soon as possible, either at the same time as your written request for assistance or within 5 days following the incident.
2. **Evaluation**: Your claim will be carefully evaluated by the insurance company to determine its validity and the extent of coverage.
3. **Processing**: Once the claim is approved, the insurance company will begin processing it. This may involve gathering additional information, documentation, or evidence related to the claim.
4. **Settlement**: If the claim is found to be valid and covered under the policy, the insurance company will proceed with the settlement. This may involve payment for damages, repairs, or other forms of compensation as outlined in the policy.
5. **Communication**: Throughout the claims process, the insurance company should keep you informed of the progress and any additional requirements or steps needed to complete the claim.
It's important to review your insurance policy for specific details on the claims process, including any deadlines, documentation requirements, and contact information for filing a claim.</t>
        </is>
      </c>
      <c r="J34" s="14" t="inlineStr">
        <is>
          <t>gpt-3.5-turbo</t>
        </is>
      </c>
      <c r="K34" s="14" t="n">
        <v>0.000419</v>
      </c>
      <c r="L34" s="10" t="n">
        <v>4.834027</v>
      </c>
      <c r="M34" s="11" t="inlineStr">
        <is>
          <t>26/04/2024 01:55:11</t>
        </is>
      </c>
      <c r="N34" s="11" t="n"/>
      <c r="O34" s="11" t="n"/>
      <c r="P34" s="11" t="n"/>
      <c r="Q34" s="11" t="n"/>
      <c r="R34" s="11" t="n"/>
      <c r="S34">
        <f>IF(R34="", "", IF(R34="[]", 0, LEN(R34)-LEN(SUBSTITUTE(R34,",",""))+1))</f>
        <v/>
      </c>
      <c r="T34" s="11" t="n"/>
      <c r="U34">
        <f>IF(T34="", "", IF(T34="[]", 0, LEN(T34)-LEN(SUBSTITUTE(T34,",",""))+1))</f>
        <v/>
      </c>
      <c r="V34" t="n">
        <v>0.9090909090909091</v>
      </c>
      <c r="W34" t="n">
        <v>1</v>
      </c>
      <c r="X34" t="inlineStr">
        <is>
          <t>The claims process typically works as follows:
1. **Notification (1)**: You should notify the insurance company of the claim as soon as possible, either at the same time as your written request for assistance or within 5 days following the incident.
2. **Evaluation (2)**: Your claim will be carefully evaluated by the insurance company to determine its validity and the extent of coverage.
3. **Processing (3)**: Once the claim is approved, the insurance company will begin processing it. This may involve gathering additional information, documentation, or evidence related to the claim.
4. **Settlement (4)**: If the claim is found to be valid and covered under the policy, the insurance company will proceed with the settlement. This may involve payment for damages, repairs, or other forms of compensation as outlined in the policy.
5. **Communication (5)**: Throughout the claims process, the insurance company should keep you informed of the progress and any additional requirements or steps needed to complete the claim.
It's important to review your insurance policy for specific details on the claims process, including any deadlines, documentation requirements, and contact information for filing a claim.</t>
        </is>
      </c>
      <c r="Y34" t="n">
        <v>0</v>
      </c>
      <c r="Z34" t="n">
        <v>1</v>
      </c>
      <c r="AA34" t="n">
        <v>0.8333333333333334</v>
      </c>
    </row>
    <row r="35">
      <c r="C35" s="7" t="inlineStr">
        <is>
          <t>Votre situation sera étudi ée avec le  plus grand  soin. Les délais de traitement de votre réclamation s ont les suiv ants : un accusé 
de réception vous  sera adressé dan s un délai de 10 jo urs, et vous recevrez un e répons e dans un délai de 60 jours (sauf  surve-
nance de  circonstances parti culières i nduisant un  délai de traitement plus long, ce dont nous vous  tien drons expres sément 
informés).  
Enfin, et dans la m esure où aucu ne solution n’a été  trouvée, vous  pourrez f aire app el au Médi ateur, personnalité ind épen-
dante, en vou s adressant à l’a ssociation  La Médiati on de l’Assurance à l ’adresse suiva nte :  
Par mail : sur le site mediati on-assurance .org  
Par courrier : La Médiation  de l’Assurance - TSA 50110 - 7544 1 Paris Cedex 09 .  
L’inte rvention du Médiateur e st gratuite.</t>
        </is>
      </c>
      <c r="D35" s="7" t="inlineStr">
        <is>
          <t>2. The insurance company will assess the claim to determine its validity and coverage.</t>
        </is>
      </c>
      <c r="J35" s="14" t="n"/>
      <c r="S35">
        <f>IF(R35="", "", IF(R35="[]", 0, LEN(R35)-LEN(SUBSTITUTE(R35,",",""))+1))</f>
        <v/>
      </c>
      <c r="U35">
        <f>IF(T35="", "", IF(T35="[]", 0, LEN(T35)-LEN(SUBSTITUTE(T35,",",""))+1))</f>
        <v/>
      </c>
    </row>
    <row r="36">
      <c r="C36"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D36" s="7" t="inlineStr">
        <is>
          <t>3. After approval, the insurance company will start processing the claim.</t>
        </is>
      </c>
      <c r="J36" s="14" t="n"/>
      <c r="S36">
        <f>IF(R36="", "", IF(R36="[]", 0, LEN(R36)-LEN(SUBSTITUTE(R36,",",""))+1))</f>
        <v/>
      </c>
      <c r="U36">
        <f>IF(T36="", "", IF(T36="[]", 0, LEN(T36)-LEN(SUBSTITUTE(T36,",",""))+1))</f>
        <v/>
      </c>
    </row>
    <row r="37">
      <c r="C37" s="7" t="inlineStr">
        <is>
          <t>35 Notice d’informatio n  
 12.2. 1. C omment f oncti onne le m ode  de déclenchement par l e fait dommageabl e " ? 
L'assu reur appo rte sa garantie lorsqu'une réclamation consécutive à des do mmages causés à autrui est formulé e et 
que votre responsa bilité  ou celle d es a utres personnes garanties par le contrat est e ngagée, d ès lors que le fait à l'or i-
gine de ces domm ages est sur venu entr e la da te de prise d'effet et la date de résiliation ou d'e xpiration de la garantie.  
La décla ration  de sinistre doit  être adressée à l'assureur dont la garantie est ou ét ait en c ours de validi té au m oment où 
le fait do mmageable s'est p roduit.  
12.2 .2. Comme nt fonc tionne le mode de déclenchement " par la réclamation  " ? 
Quel que soit le cas, la gara ntie d e l'assureur n'es t pas due si l'as suré  avait connaissance du fait dommageabl e au jou r 
de la s ouscription de celle -ci. 
12.2.2 .1. Premier cas : la réc lamation du tier s est adressée à l'assuré ou à l'assureur pendant la  période de validité de 
la garanti e sous crite.  
L'assureur  appor te sa garan tie, même si le fait à l'origine du sinist re s'est produit avant la souscription de l a garantie.  
12.2. 2.2. Second cas : la réclamation est adressée à l'assuré ou à l'assureur pendant  la période subséquente.  
Cas 1 : l'assur é n'a pas souscri t de n ouvelle gar anti e de responsabilité déclenchée par la réclam ation couvr ant le même 
risque.  
L'assu reur apporte sa g arantie.  
Cas 2 : l'as suré a souscrit une nouvelle garantie de responsabilité déc lenchée par la réclamation auprès d'un n ouvel as-
sureur co uvrant  le même ri sque . 
C'est la nouvelle garantie qui est m ise en o euvre, sa uf si l'assuré avait conna issance du fait d ommag eable a u jour de  la 
souscription de celle -ci, auquel cas, c'est la garantie  précédente qui intervient.  
Aussi,  dès lors qu'il n'y a p as d'interruption  entre deux garanties successives et que l a réclam ation est ad ress ée à l'assu-
ré ou à son assureur avan t l'e xpirati on du dél ai subséquent de la garantie initiale, l'un des deux assure urs est nécessai-
rement compé tent e t prend en charge la ré clamation.  
Lorsqu e la garantie initiale est déclenchée pend ant la p ériode subsé quen te, le plafond de l 'indemnisation ne  peut  être 
inférieur à celui de la garantie déclenchée pendant l'année précédant  la date de sa résiliation o u de s on expiration.  
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t>
        </is>
      </c>
      <c r="D37" s="7" t="inlineStr">
        <is>
          <t>4. If the claim is valid, the insurance company will settle it by providing compensation.</t>
        </is>
      </c>
      <c r="J37" s="14" t="n"/>
      <c r="S37">
        <f>IF(R37="", "", IF(R37="[]", 0, LEN(R37)-LEN(SUBSTITUTE(R37,",",""))+1))</f>
        <v/>
      </c>
      <c r="U37">
        <f>IF(T37="", "", IF(T37="[]", 0, LEN(T37)-LEN(SUBSTITUTE(T37,",",""))+1))</f>
        <v/>
      </c>
    </row>
    <row r="38">
      <c r="D38" s="7" t="inlineStr">
        <is>
          <t>5. Stay in communication with the insurance company throughout the process.</t>
        </is>
      </c>
      <c r="J38" s="14" t="n"/>
      <c r="S38">
        <f>IF(R38="", "", IF(R38="[]", 0, LEN(R38)-LEN(SUBSTITUTE(R38,",",""))+1))</f>
        <v/>
      </c>
      <c r="U38">
        <f>IF(T38="", "", IF(T38="[]", 0, LEN(T38)-LEN(SUBSTITUTE(T38,",",""))+1))</f>
        <v/>
      </c>
    </row>
    <row r="39">
      <c r="D39" s="7" t="inlineStr">
        <is>
          <t>6. Review your insurance policy for detailed information on the claims process.</t>
        </is>
      </c>
      <c r="J39" s="14" t="n"/>
      <c r="S39">
        <f>IF(R39="", "", IF(R39="[]", 0, LEN(R39)-LEN(SUBSTITUTE(R39,",",""))+1))</f>
        <v/>
      </c>
      <c r="U39">
        <f>IF(T39="", "", IF(T39="[]", 0, LEN(T39)-LEN(SUBSTITUTE(T39,",",""))+1))</f>
        <v/>
      </c>
    </row>
    <row r="40">
      <c r="A40" t="n">
        <v>8</v>
      </c>
      <c r="B40" t="inlineStr">
        <is>
          <t>What changes do I need to declare to the insurer?</t>
        </is>
      </c>
      <c r="C40"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40" s="7" t="inlineStr">
        <is>
          <t>1. Déclarez tout changement dans les caractéristiques de votre véhicule assuré.</t>
        </is>
      </c>
      <c r="E40" t="inlineStr">
        <is>
          <t>gpt-3.5-turbo-0125</t>
        </is>
      </c>
      <c r="F40" s="14" t="n">
        <v>0.000263</v>
      </c>
      <c r="G40" s="10" t="n">
        <v>2.646846</v>
      </c>
      <c r="H40" s="11" t="inlineStr">
        <is>
          <t>26/04/2024 02:16:15</t>
        </is>
      </c>
      <c r="I40" s="7" t="inlineStr">
        <is>
          <t>You need to declare the following changes to your insurer:
- Any changes in the characteristics of the insured vehicle.
- Change of insurer.
- Any claims or incidents related to your insurance policy.
- Any changes in your personal information that may affect the insurance policy.
It is important to inform your insurer of any relevant changes to ensure that your policy remains valid and up to date.</t>
        </is>
      </c>
      <c r="J40" s="14" t="inlineStr">
        <is>
          <t>gpt-3.5-turbo</t>
        </is>
      </c>
      <c r="K40" s="14" t="n">
        <v>0.0001975</v>
      </c>
      <c r="L40" s="10" t="n">
        <v>1.685899</v>
      </c>
      <c r="M40" s="11" t="inlineStr">
        <is>
          <t>26/04/2024 01:55:12</t>
        </is>
      </c>
      <c r="N40" s="11" t="n"/>
      <c r="O40" s="11" t="n"/>
      <c r="P40" s="11" t="n"/>
      <c r="Q40" s="11" t="n"/>
      <c r="R40" s="11" t="n"/>
      <c r="S40">
        <f>IF(R40="", "", IF(R40="[]", 0, LEN(R40)-LEN(SUBSTITUTE(R40,",",""))+1))</f>
        <v/>
      </c>
      <c r="T40" s="11" t="n"/>
      <c r="U40">
        <f>IF(T40="", "", IF(T40="[]", 0, LEN(T40)-LEN(SUBSTITUTE(T40,",",""))+1))</f>
        <v/>
      </c>
      <c r="V40" t="n">
        <v>1</v>
      </c>
      <c r="W40" t="n">
        <v>1</v>
      </c>
      <c r="X40" t="inlineStr">
        <is>
          <t>You need to declare the following changes to your insurer:
- Any changes in the characteristics of the insured vehicle (1).
- Change of insurer (2).
- Any claims or incidents related to your insurance policy (3).
- Any changes in your personal information that may affect the insurance policy (4).
It is important to inform your insurer of any relevant changes to ensure that your policy remains valid and up to date (5).</t>
        </is>
      </c>
      <c r="Y40" t="n">
        <v>0</v>
      </c>
      <c r="Z40" t="n">
        <v>1</v>
      </c>
      <c r="AA40" t="n">
        <v>1</v>
      </c>
    </row>
    <row r="41">
      <c r="C41"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D41" s="7" t="inlineStr">
        <is>
          <t>2. Informez de tout changement d'assureur.</t>
        </is>
      </c>
      <c r="J41" s="14" t="n"/>
      <c r="S41">
        <f>IF(R41="", "", IF(R41="[]", 0, LEN(R41)-LEN(SUBSTITUTE(R41,",",""))+1))</f>
        <v/>
      </c>
      <c r="U41">
        <f>IF(T41="", "", IF(T41="[]", 0, LEN(T41)-LEN(SUBSTITUTE(T41,",",""))+1))</f>
        <v/>
      </c>
    </row>
    <row r="42">
      <c r="C42" s="7" t="inlineStr">
        <is>
          <t>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 L'ancienne et la nouvel le garantie  sont déclenché es par l e fait dommageable.  
La garantie qui est activée par la réclamation est celle qui e st ou était en cours  de validité à la date de survenance du 
fait dommage able. 
12.2. 3.2. L'ancienne et la nouvelle garantie sont déclenchées par la réclamation.  
Votre ancien a ssureur devra traite r la réclamation si vous avez eu connaissance du fait dommagea ble av ant la souscri p-
tion de votre nouvelle  garantie. Aucune  garantie n' est due  par votre ancien assureur si la réclamation vous est adressée 
ou l'est à votre ancien assureur  après l'expiration du délai subséquent.  
Si vous n'avez pas eu connaissance du fai t domm ageable avant la souscription de votr e nouvelle garant ie, c'est vo tre 
nou vel assureur qui accueillera votre réclamation.</t>
        </is>
      </c>
      <c r="D42" s="7" t="inlineStr">
        <is>
          <t>3. Signalez tout sinistre ou incident lié à votre police d'assurance.</t>
        </is>
      </c>
      <c r="J42" s="14" t="n"/>
      <c r="S42">
        <f>IF(R42="", "", IF(R42="[]", 0, LEN(R42)-LEN(SUBSTITUTE(R42,",",""))+1))</f>
        <v/>
      </c>
      <c r="U42">
        <f>IF(T42="", "", IF(T42="[]", 0, LEN(T42)-LEN(SUBSTITUTE(T42,",",""))+1))</f>
        <v/>
      </c>
    </row>
    <row r="43">
      <c r="C43" s="7" t="inlineStr">
        <is>
          <t>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
 À savoir
Le remplacement du compteur kilométrique de votre véhicule n’entraîne 
ni augmentation, ni diminution de votre prime, mais vous devez nous le 
déclarer. Vous devez conserver tout élément de nature à établir le respect du 
forfait kilométrique (contrôle technique, factures d’entretien du véhicule...).
   Conséquences du non-respect de vos obligations concernant 
le kilométrage :
À la suite d’un sinistre , l’expert nous indiquera le kilométrage relevé 
au compteur de votre véhicule. Si ce kilométrage fait apparaître 
un dépassement du kilométrage maximum autorisé, indiqué dans 
vos conditions particulières , une franchise  supplémentaire de 
1 000 € par sinistre  vous sera appliquée. Elle s’ajoutera aux autres 
franchises  prévues par ailleurs. 
Nous appliquerons également les dispositions prévues dans le 
paragraphe « Quelles sont les conséquences de ces changements sur 
votre contrat ? ».
Dans quel délai déclarer ces changements ?
Si vous êtes à l’origine de ces changements, ils doivent nous être déclarés 
avant que la modification n’ait lieu.</t>
        </is>
      </c>
      <c r="D43" s="7" t="inlineStr">
        <is>
          <t>4. Déclarez tout changement dans vos informations personnelles pouvant affecter la police d'assurance.</t>
        </is>
      </c>
      <c r="J43" s="14" t="n"/>
      <c r="S43">
        <f>IF(R43="", "", IF(R43="[]", 0, LEN(R43)-LEN(SUBSTITUTE(R43,",",""))+1))</f>
        <v/>
      </c>
      <c r="U43">
        <f>IF(T43="", "", IF(T43="[]", 0, LEN(T43)-LEN(SUBSTITUTE(T43,",",""))+1))</f>
        <v/>
      </c>
    </row>
    <row r="44">
      <c r="D44" s="7" t="inlineStr">
        <is>
          <t>5. Il est crucial d'informer votre assureur de tout changement pertinent pour garantir la validité et l'actualité de votre police.</t>
        </is>
      </c>
      <c r="J44" s="14" t="n"/>
      <c r="S44">
        <f>IF(R44="", "", IF(R44="[]", 0, LEN(R44)-LEN(SUBSTITUTE(R44,",",""))+1))</f>
        <v/>
      </c>
      <c r="U44">
        <f>IF(T44="", "", IF(T44="[]", 0, LEN(T44)-LEN(SUBSTITUTE(T44,",",""))+1))</f>
        <v/>
      </c>
    </row>
    <row r="45">
      <c r="A45" t="n">
        <v>9</v>
      </c>
      <c r="B45" t="inlineStr">
        <is>
          <t>How can I transfer my coverage to another vehicle?</t>
        </is>
      </c>
      <c r="C45"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D45" s="7" t="inlineStr">
        <is>
          <t>1. Contact your insurance provider to transfer your coverage to another vehicle.</t>
        </is>
      </c>
      <c r="E45" t="inlineStr">
        <is>
          <t>gpt-3.5-turbo-0125</t>
        </is>
      </c>
      <c r="F45" s="14" t="n">
        <v>0.0002895</v>
      </c>
      <c r="G45" s="10" t="n">
        <v>1.802984</v>
      </c>
      <c r="H45" s="11" t="inlineStr">
        <is>
          <t>26/04/2024 02:16:17</t>
        </is>
      </c>
      <c r="I45" s="7" t="inlineStr">
        <is>
          <t>To transfer your coverage to another vehicle, you will typically need to contact your insurance provider directly. They will guide you through the process and may require some information about the new vehicle, such as its make, model, year, and VIN number. 
Here are some general steps you may need to follow:
1. Contact your insurance provider: Reach out to your insurance company or agent to inform them that you want to transfer your coverage to a new vehicle.
2. Provide information about the new vehicle: You will likely need to provide details about the new vehicle, such as its make, model, year, VIN number, and any other relevant information requested by your insurer.
3. Review and update your policy: Your insurance provider will review your current policy and make any necessary adjustments to ensure that the coverage is transferred to the new vehicle.
4. Pay any additional premiums: Depending on the new vehicle's characteristics, you may need to pay additional premiums to reflect the changes in coverage.
5. Confirm the transfer: Once the transfer is complete, make sure to review your updated policy documents to ensure that the new vehicle is properly covered.
It's important to notify your insurance provider as soon as possible when you are transferring coverage to a new vehicle to avoid any gaps in coverage.</t>
        </is>
      </c>
      <c r="J45" s="14" t="inlineStr">
        <is>
          <t>gpt-3.5-turbo</t>
        </is>
      </c>
      <c r="K45" s="14" t="n">
        <v>0.000466</v>
      </c>
      <c r="L45" s="10" t="n">
        <v>4.189793</v>
      </c>
      <c r="M45" s="11" t="inlineStr">
        <is>
          <t>26/04/2024 01:55:16</t>
        </is>
      </c>
      <c r="N45" s="11" t="n"/>
      <c r="O45" s="11" t="n"/>
      <c r="P45" s="11" t="n"/>
      <c r="Q45" s="11" t="n"/>
      <c r="R45" s="11" t="n"/>
      <c r="S45">
        <f>IF(R45="", "", IF(R45="[]", 0, LEN(R45)-LEN(SUBSTITUTE(R45,",",""))+1))</f>
        <v/>
      </c>
      <c r="T45" s="11" t="n"/>
      <c r="U45">
        <f>IF(T45="", "", IF(T45="[]", 0, LEN(T45)-LEN(SUBSTITUTE(T45,",",""))+1))</f>
        <v/>
      </c>
      <c r="V45" t="n">
        <v>0</v>
      </c>
      <c r="W45" t="n">
        <v>1</v>
      </c>
      <c r="X45" t="inlineStr">
        <is>
          <t>1. To transfer your coverage to another vehicle, you will typically need to contact your insurance provider directly. They will guide you through the process and may require some information about the new vehicle, such as its make, model, year, and VIN number. (?) 
2. Here are some general steps you may need to follow:
3. Contact your insurance provider: Reach out to your insurance company or agent to inform them that you want to transfer your coverage to a new vehicle.
4. Provide information about the new vehicle: You will likely need to provide details about the new vehicle, such as its make, model, year, VIN number, and any other relevant information requested by your insurer.
5. Review and update your policy: Your insurance provider will review your current policy and make any necessary adjustments to ensure that the coverage is transferred to the new vehicle.
6. Pay any additional premiums: Depending on the new vehicle's characteristics, you may need to pay additional premiums to reflect the changes in coverage.
7. Confirm the transfer: Once the transfer is complete, make sure to review your updated policy documents to ensure that the new vehicle is properly covered.</t>
        </is>
      </c>
      <c r="Y45" t="n">
        <v>1</v>
      </c>
      <c r="Z45" t="n">
        <v>0</v>
      </c>
      <c r="AA45" t="n">
        <v>0</v>
      </c>
    </row>
    <row r="46">
      <c r="C46" s="7" t="inlineStr">
        <is>
          <t>165 • LE FONCTIONNEMENT DE VOTRE CONTRAT
Dans les autres cas, vous devez nous en informer dans un délai de 15 jours 
à partir du moment où vous en avez connaissance.
5.6 LE TRANSFERT DE VOS GARANTIES
Dans quelles conditions vos garanties peuvent-elles être 
transférées ? 
En cas d’immobilisation de votre véhicule
Si votre véhicule est provisoirement immobilisé, à la suite d’une panne, d’un 
accident , ou si le véhicule que vous avez commandé n’est pas disponible 
du fait d’un retard dans la livraison et ce de façon fortuite , les garanties de 
votre contrat peuvent être transférées sur un véhicule que vous aurez loué 
ou emprunté.
Dans ce cas, toutes vos garanties sont maintenues pendant la durée 
d’immobilisation, dans la limite de 30 jours à compter du transfert sur le 
véhicule loué ou emprunté.
Pour pouvoir bénéficier du transfert de vos garanties,  vous devez 
obligatoirement nous déclarer ce changement provisoire de véhicule en nous 
précisant, notamment, ses caractéristiques, son immatriculation et sa durée 
d’utilisation (voir partie 5.5).
En cas d’achat d’un nouveau véhicule
Vous bénéficiez gratuitement, sur l’ancien véhicule, des mêmes garanties 
que précédemment pour une durée maximale de 30 jours, à compter du jour 
du report de l’assurance sur le nouveau véhicule, à condition : 
•  Que l’ancien véhicule ne soit utilisé que pour faire des démarches en vue 
de sa vente ou pour vos déplacements privés.
•  Que les garanties souscrites précédemment aient été reportées sur le 
nouveau véhicule.</t>
        </is>
      </c>
      <c r="D46" s="7" t="inlineStr">
        <is>
          <t>2. Provide details about the new vehicle, such as make, model, year, and VIN number.</t>
        </is>
      </c>
      <c r="J46" s="14" t="n"/>
      <c r="S46">
        <f>IF(R46="", "", IF(R46="[]", 0, LEN(R46)-LEN(SUBSTITUTE(R46,",",""))+1))</f>
        <v/>
      </c>
      <c r="U46">
        <f>IF(T46="", "", IF(T46="[]", 0, LEN(T46)-LEN(SUBSTITUTE(T46,",",""))+1))</f>
        <v/>
      </c>
    </row>
    <row r="47">
      <c r="C47"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47" s="7" t="inlineStr">
        <is>
          <t>3. Review and update your policy with the insurance provider.</t>
        </is>
      </c>
      <c r="J47" s="14" t="n"/>
      <c r="S47">
        <f>IF(R47="", "", IF(R47="[]", 0, LEN(R47)-LEN(SUBSTITUTE(R47,",",""))+1))</f>
        <v/>
      </c>
      <c r="U47">
        <f>IF(T47="", "", IF(T47="[]", 0, LEN(T47)-LEN(SUBSTITUTE(T47,",",""))+1))</f>
        <v/>
      </c>
    </row>
    <row r="48">
      <c r="C48"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48" s="7" t="inlineStr">
        <is>
          <t>4. Pay any additional premiums required for the new vehicle.</t>
        </is>
      </c>
      <c r="J48" s="14" t="n"/>
      <c r="S48">
        <f>IF(R48="", "", IF(R48="[]", 0, LEN(R48)-LEN(SUBSTITUTE(R48,",",""))+1))</f>
        <v/>
      </c>
      <c r="U48">
        <f>IF(T48="", "", IF(T48="[]", 0, LEN(T48)-LEN(SUBSTITUTE(T48,",",""))+1))</f>
        <v/>
      </c>
    </row>
    <row r="49">
      <c r="D49" s="7" t="inlineStr">
        <is>
          <t>5. Confirm the transfer by reviewing updated policy documents.</t>
        </is>
      </c>
      <c r="J49" s="14" t="n"/>
      <c r="S49">
        <f>IF(R49="", "", IF(R49="[]", 0, LEN(R49)-LEN(SUBSTITUTE(R49,",",""))+1))</f>
        <v/>
      </c>
      <c r="U49">
        <f>IF(T49="", "", IF(T49="[]", 0, LEN(T49)-LEN(SUBSTITUTE(T49,",",""))+1))</f>
        <v/>
      </c>
    </row>
    <row r="50">
      <c r="A50" t="n">
        <v>10</v>
      </c>
      <c r="B50" t="inlineStr">
        <is>
          <t>What does fire and storm insurance cover?</t>
        </is>
      </c>
      <c r="C50" s="7" t="inlineStr">
        <is>
          <t>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7.6  INCENDIE ET TEMP ÊTE
Qu’est-ce que la garantie Incendie et tempête ?
Votre véhicule est assuré en cas de dommages causés à celui-ci par un 
incendie , une explosion  ou une tempête .
Qu’est-ce qui est assuré ?
•  Le véhicule assuré .
• Les éléments  et accessoires  du véhicule assuré .
Pour quoi êtes-vous couvert ?
Nous vous indemnisons des dommages causés au véhicule assuré  par :
•  Un incendie , une explosion , y compris lorsque ces évènements ont pour 
origine un acte de vandalisme  ou de malveillance.
• La chute de la foudre.
• La combustion sans flamme.
EXEMPLE :  En roulant votre véhicule prend feu sans cause identifiée.
• La détérioration des équipements électriques et des faisceaux.
•  L’action directe du vent soufflant en tempête (une tempête , un ouragan, un 
cyclone ou une tornade). 
Notre garantie assure également le remboursement des frais de recharge de 
l’extincteur utilisé pour lutter contre l’incendie  du véhicule assuré  (sans 
application de franchise ).
Comment êtes-vous indemnisé ?
Les principes d’indemnisation présentés ci-dessous ne prennent pas en 
compte  les éventuelles franchises  applicables et prévues par le contrat 
(voir partie 11.2).</t>
        </is>
      </c>
      <c r="D50" s="7" t="inlineStr">
        <is>
          <t>1. L'assurance incendie et tempête couvre généralement les dommages causés à votre propriété par les incendies et les tempêtes, tels que la foudre, la grêle, le vent et les tornades.</t>
        </is>
      </c>
      <c r="E50" t="inlineStr">
        <is>
          <t>gpt-3.5-turbo-0125</t>
        </is>
      </c>
      <c r="F50" s="14" t="n">
        <v>0.0003595</v>
      </c>
      <c r="G50" s="10" t="n">
        <v>3.680892</v>
      </c>
      <c r="H50" s="11" t="inlineStr">
        <is>
          <t>26/04/2024 02:16:21</t>
        </is>
      </c>
      <c r="I50" s="7" t="inlineStr">
        <is>
          <t>Fire and storm insurance typically covers damage to your property caused by fires and storms, such as lightning, hail, wind, and tornadoes. This type of insurance can help pay for repairs or replacement of your property, including your home, belongings, and other structures on your property. It may also cover additional living expenses if you are temporarily displaced from your home due to covered damage. It's important to review your specific policy to understand the exact coverage and any exclusions that may apply.</t>
        </is>
      </c>
      <c r="J50" s="14" t="inlineStr">
        <is>
          <t>gpt-3.5-turbo</t>
        </is>
      </c>
      <c r="K50" s="14" t="n">
        <v>0.000226</v>
      </c>
      <c r="L50" s="10" t="n">
        <v>1.965547</v>
      </c>
      <c r="M50" s="11" t="inlineStr">
        <is>
          <t>26/04/2024 01:55:18</t>
        </is>
      </c>
      <c r="N50" s="11" t="n"/>
      <c r="O50" s="11" t="n"/>
      <c r="P50" s="11" t="n"/>
      <c r="Q50" s="11" t="n"/>
      <c r="R50" s="11" t="n"/>
      <c r="S50">
        <f>IF(R50="", "", IF(R50="[]", 0, LEN(R50)-LEN(SUBSTITUTE(R50,",",""))+1))</f>
        <v/>
      </c>
      <c r="T50" s="11" t="n"/>
      <c r="U50">
        <f>IF(T50="", "", IF(T50="[]", 0, LEN(T50)-LEN(SUBSTITUTE(T50,",",""))+1))</f>
        <v/>
      </c>
      <c r="V50" t="n">
        <v>1</v>
      </c>
      <c r="W50" t="n">
        <v>1</v>
      </c>
      <c r="X50" t="inlineStr">
        <is>
          <t>Fire and storm insurance typically covers damage to your property caused by fires and storms, such as lightning, hail, wind, and tornadoes (1). This type of insurance can help pay for repairs or replacement of your property, including your home, belongings, and other structures on your property (2). It may also cover additional living expenses if you are temporarily displaced from your home due to covered damage (3). It's important to review your specific policy to understand the exact coverage and any exclusions that may apply (4).</t>
        </is>
      </c>
      <c r="Y50" t="n">
        <v>0</v>
      </c>
      <c r="Z50" t="n">
        <v>1</v>
      </c>
      <c r="AA50" t="n">
        <v>1</v>
      </c>
    </row>
    <row r="51">
      <c r="C51" s="7" t="inlineStr">
        <is>
          <t>267 • LA PROTECTION DE VOTRE VÉHICULE
Tiers Tiers Plus Tous Risques
Si le véhicule est partiellement endommagé mais économiquement 
réparable
IndemnisationIncendie et 
tempête non 
couverts.Coût des réparations dans la limite 
du montant évalué par l’expert.
Si le véhicule est totalement détruit ou économiquement irréparable
Base 
d’indemnisation 
en 
Indemnisation 
standard
Incendie et 
tempête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  Les brûlures, causées par un fumeur, aux garnitures intérieures 
du véhicule.
•  Les dommages causés au véhicule par l’usure ou un défaut 
d’entretien  connu de l’assuré et établi par expert.
•  Les dommages causés aux lampes, fusibles, résistances 
chauffantes ou aux tubes électriques.
• Les dommages causés par la grêle.
•  Les dommages causés aux marchandises, objets ou animaux 
transportés dans le véhicule assuré . Les objets transportés 
peuvent être couverts dans le cadre de la garantie Contenu du 
véhicule (voir partie 8.1).
•  Les actes de malveillance commis par vos employés, les membres 
de votre famille ou les personnes vivant habituellement sous votre 
toit ou avec leur complicité.
•  Les dommages au véhicule assuré  lorsque l’incendie  fait suite à 
un vol  ou une tentative de vol  du véhicule. Ils sont alors garantis 
dans les conditions prévues par la garantie Vol et tentative de vol.
•  Les dommages au véhicule assuré  lorsque l’incendie  fait suite à 
un choc avec un véhicule, une personne, un animal ou une chose. 
Ils sont alors garantis dans les conditions prévues par la garantie 
Dommages tous accidents et vandalisme.
•  Les dommages aux appareils électriques et électroniques 
résultant de leur seul fonctionnement.
•  Les dommages à l’équipement électrique consécutifs à une 
modification de l’installation électrique effectuée par un non-
professionnel de la réparation ou de l’entretien automobile.
•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t>
        </is>
      </c>
      <c r="D51" s="7" t="inlineStr">
        <is>
          <t>2. Cette assurance peut aider à payer les réparations ou le remplacement de votre propriété, y compris votre maison, vos biens et d'autres structures sur votre propriété.</t>
        </is>
      </c>
      <c r="J51" s="14" t="n"/>
      <c r="S51">
        <f>IF(R51="", "", IF(R51="[]", 0, LEN(R51)-LEN(SUBSTITUTE(R51,",",""))+1))</f>
        <v/>
      </c>
      <c r="U51">
        <f>IF(T51="", "", IF(T51="[]", 0, LEN(T51)-LEN(SUBSTITUTE(T51,",",""))+1))</f>
        <v/>
      </c>
    </row>
    <row r="52">
      <c r="C52" s="7" t="inlineStr">
        <is>
          <t>•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
Nous vous indemnisons des dommages causés au véhicule assuré  par les 
évènements suivants, en l’absence d’arrêté interministériel constatant l’état 
de catastrophe naturelle : 
• Grêle.
• Neige.
• Raz de marée.
• Inondation.
• Avalanche.
• Chute de pierres.
• Glissement de terrain.
• Tremblement de terre.
• Éruption volcanique.
Comment êtes-vous indemnisé ?
Les principes d’indemnisation présentés ci-dessous ne prennent pas en 
compte les éventuelles franchises  applicables et prévues par le contrat 
(voir partie 11.2).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D52" s="7" t="inlineStr">
        <is>
          <t>3. Elle peut également couvrir les frais de subsistance supplémentaires si vous êtes temporairement déplacé de votre domicile en raison de dommages couverts.</t>
        </is>
      </c>
      <c r="J52" s="14" t="n"/>
      <c r="S52">
        <f>IF(R52="", "", IF(R52="[]", 0, LEN(R52)-LEN(SUBSTITUTE(R52,",",""))+1))</f>
        <v/>
      </c>
      <c r="U52">
        <f>IF(T52="", "", IF(T52="[]", 0, LEN(T52)-LEN(SUBSTITUTE(T52,",",""))+1))</f>
        <v/>
      </c>
    </row>
    <row r="53">
      <c r="C53"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D53" s="7" t="inlineStr">
        <is>
          <t>4. Il est important de consulter votre police spécifique pour comprendre la couverture exacte et les éventuelles exclusions qui pourraient s'appliquer.</t>
        </is>
      </c>
      <c r="J53" s="14" t="n"/>
      <c r="S53">
        <f>IF(R53="", "", IF(R53="[]", 0, LEN(R53)-LEN(SUBSTITUTE(R53,",",""))+1))</f>
        <v/>
      </c>
      <c r="U53">
        <f>IF(T53="", "", IF(T53="[]", 0, LEN(T53)-LEN(SUBSTITUTE(T53,",",""))+1))</f>
        <v/>
      </c>
    </row>
    <row r="54">
      <c r="A54" t="n">
        <v>11</v>
      </c>
      <c r="B54" t="inlineStr">
        <is>
          <t>How can I cancel my insurance policy?</t>
        </is>
      </c>
      <c r="C54" s="7" t="inlineStr">
        <is>
          <t>185 • LE FONCTIONNEMENT DE VOTRE CONTRAT
Quelles sont les modalités de résiliation ?
Si vous en prenez l’initiative, vous devez nous en informer, soit par une 
déclaration faite contre récépissé au siège social ou chez le représentant de 
l’Assureur  dans la localité, soit par l’envoi d’une lettre ou tout autre support 
durable tel que l’email, dans les délais prévus. Le délai de préavis démarre à 
compter de la date d’envoi de la demande.
Nous vous confirmerons par écrit la réception de la notification.
Pour une résiliation en dehors de l’échéance annuelle, vous devez joindre à 
la demande un document justifiant le motif invoqué pour la résilia tion.
Si nous en prenons l’initiative, une lettre recommandée vous sera adressée à 
votre dernier domicile connu, dans les délais prévus au contrat.
Le délai de résiliation court à compter de la date figurant sur le cachet de 
la Poste. 
Dans quelles conditions votre prime peut-elle être 
remboursée après résiliation ? 
Si la résiliation de votre contrat intervient entre deux échéances, nous vous 
remboursons la part de prime perçue d’avance pour la période non courue.
EXEMPLE :  Lors du dernier renouvellement de votre contrat, le 1er janvier, 
vous avez réglé votre prime annuelle. Vous décidez de résilier votre contrat 
et la résiliation prend effet à la fin du mois de juin suivant. Vous serez alors 
remboursé pour les 6 mois restants que vous avez déjà payés.</t>
        </is>
      </c>
      <c r="D54" s="7" t="inlineStr">
        <is>
          <t>1. Examine your insurance policy for cancellation instructions and penalties.</t>
        </is>
      </c>
      <c r="E54" t="inlineStr">
        <is>
          <t>gpt-3.5-turbo-0125</t>
        </is>
      </c>
      <c r="F54" s="14" t="n">
        <v>0.000333</v>
      </c>
      <c r="G54" s="10" t="n">
        <v>2.362059</v>
      </c>
      <c r="H54" s="11" t="inlineStr">
        <is>
          <t>26/04/2024 02:16:23</t>
        </is>
      </c>
      <c r="I54" s="7" t="inlineStr">
        <is>
          <t>To cancel your insurance policy, you typically need to follow these steps:
1. Review your insurance policy documents: Check your policy for specific instructions on how to cancel, including any notice requirements or penalties for early termination.
2. Contact your insurance provider: Reach out to your insurance company either by phone, email, or through their online portal to inform them of your decision to cancel the policy.
3. Provide necessary information: Be prepared to provide your policy number, personal details, and the effective date you want the cancellation to take effect.
4. Follow any specific cancellation procedures: Some insurance companies may require you to fill out a cancellation form or submit a written request for cancellation.
5. Confirm the cancellation: Once you have notified your insurance provider of your intent to cancel, make sure to receive confirmation in writing or through email to document the cancellation.
6. Return any necessary documents or items: If your insurance policy involved physical documents or items (such as a car insurance policy with a physical insurance card), make sure to return them if required by your provider.
It's important to note that there may be cancellation fees or penalties associated with terminating your policy early, so be sure to review your policy terms and conditions carefully before proceeding with the cancellation.</t>
        </is>
      </c>
      <c r="J54" s="14" t="inlineStr">
        <is>
          <t>gpt-3.5-turbo</t>
        </is>
      </c>
      <c r="K54" s="14" t="n">
        <v>0.0004635</v>
      </c>
      <c r="L54" s="10" t="n">
        <v>4.225228</v>
      </c>
      <c r="M54" s="11" t="inlineStr">
        <is>
          <t>26/04/2024 01:55:23</t>
        </is>
      </c>
      <c r="N54" s="11" t="n"/>
      <c r="O54" s="11" t="n"/>
      <c r="P54" s="11" t="n"/>
      <c r="Q54" s="11" t="n"/>
      <c r="R54" s="11" t="n"/>
      <c r="S54">
        <f>IF(R54="", "", IF(R54="[]", 0, LEN(R54)-LEN(SUBSTITUTE(R54,",",""))+1))</f>
        <v/>
      </c>
      <c r="T54" s="11" t="n"/>
      <c r="U54">
        <f>IF(T54="", "", IF(T54="[]", 0, LEN(T54)-LEN(SUBSTITUTE(T54,",",""))+1))</f>
        <v/>
      </c>
      <c r="V54" t="n">
        <v>1</v>
      </c>
      <c r="W54" t="n">
        <v>1</v>
      </c>
      <c r="X54" t="inlineStr">
        <is>
          <t>1. Review your insurance policy documents: Check your policy for specific instructions on how to cancel, including any notice requirements or penalties for early termination. (1)
2. Contact your insurance provider: Reach out to your insurance company either by phone, email, or through their online portal to inform them of your decision to cancel the policy. (2)
3. Provide necessary information: Be prepared to provide your policy number, personal details, and the effective date you want the cancellation to take effect. (3)
4. Follow any specific cancellation procedures: Some insurance companies may require you to fill out a cancellation form or submit a written request for cancellation. (4)
5. Confirm the cancellation: Once you have notified your insurance provider of your intent to cancel, make sure to receive confirmation in writing or through email to document the cancellation. (5)
6. Return any necessary documents or items: If your insurance policy involved physical documents or items (such as a car insurance policy with a physical insurance card), make sure to return them if required by your provider. (6)
7. It's important to note that there may be cancellation fees or penalties associated with terminating your policy early, so be sure to review your policy terms and conditions carefully before proceeding with the cancellation. (7)</t>
        </is>
      </c>
      <c r="Y54" t="n">
        <v>0</v>
      </c>
      <c r="Z54" t="n">
        <v>1</v>
      </c>
      <c r="AA54" t="n">
        <v>1</v>
      </c>
    </row>
    <row r="55">
      <c r="C55"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D55" s="7" t="inlineStr">
        <is>
          <t>2. Contact your insurance company to inform them of your decision to cancel.</t>
        </is>
      </c>
      <c r="J55" s="14" t="n"/>
      <c r="S55">
        <f>IF(R55="", "", IF(R55="[]", 0, LEN(R55)-LEN(SUBSTITUTE(R55,",",""))+1))</f>
        <v/>
      </c>
      <c r="U55">
        <f>IF(T55="", "", IF(T55="[]", 0, LEN(T55)-LEN(SUBSTITUTE(T55,",",""))+1))</f>
        <v/>
      </c>
    </row>
    <row r="56">
      <c r="C56" s="7" t="inlineStr">
        <is>
          <t>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 
Résiliation après sinistre  NousAprès un sinistre causé par un conducteur 
sous l’emprise de stupéfiant, ou en état 
d’imprégnation alcoolique, ou ayant refusé 
de se soumettre aux dépistages, ou ayant 
commis un délit de fuite ou après un 
sinistre  causé par une infraction au code 
de la route entraînant :
•   soit une suspension de permis  
de conduire d’au moins un mois,
•   soit une décision d’annulation  
de ce permis.1 mois après la notification  
de la résiliation à l’assuré .
Dans ce cas, vous avez le droit de résilier 
dans le délai d’un mois à compter  
de la notification de cette résiliation,  
tous vos autres contrats souscrits  
auprès de BPCE Assurances.</t>
        </is>
      </c>
      <c r="D56" s="7" t="inlineStr">
        <is>
          <t>3. Provide your policy number, personal information, and desired cancellation date.</t>
        </is>
      </c>
      <c r="J56" s="14" t="n"/>
      <c r="S56">
        <f>IF(R56="", "", IF(R56="[]", 0, LEN(R56)-LEN(SUBSTITUTE(R56,",",""))+1))</f>
        <v/>
      </c>
      <c r="U56">
        <f>IF(T56="", "", IF(T56="[]", 0, LEN(T56)-LEN(SUBSTITUTE(T56,",",""))+1))</f>
        <v/>
      </c>
    </row>
    <row r="57">
      <c r="C57"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57" s="7" t="inlineStr">
        <is>
          <t>4. Follow any specific cancellation procedures outlined by your insurance provider.</t>
        </is>
      </c>
      <c r="J57" s="14" t="n"/>
      <c r="S57">
        <f>IF(R57="", "", IF(R57="[]", 0, LEN(R57)-LEN(SUBSTITUTE(R57,",",""))+1))</f>
        <v/>
      </c>
      <c r="U57">
        <f>IF(T57="", "", IF(T57="[]", 0, LEN(T57)-LEN(SUBSTITUTE(T57,",",""))+1))</f>
        <v/>
      </c>
    </row>
    <row r="58">
      <c r="D58" s="7" t="inlineStr">
        <is>
          <t>5. Obtain written confirmation of the cancellation for your records.</t>
        </is>
      </c>
      <c r="J58" s="14" t="n"/>
      <c r="S58">
        <f>IF(R58="", "", IF(R58="[]", 0, LEN(R58)-LEN(SUBSTITUTE(R58,",",""))+1))</f>
        <v/>
      </c>
      <c r="U58">
        <f>IF(T58="", "", IF(T58="[]", 0, LEN(T58)-LEN(SUBSTITUTE(T58,",",""))+1))</f>
        <v/>
      </c>
    </row>
    <row r="59">
      <c r="D59" s="7" t="inlineStr">
        <is>
          <t>6. Return any physical documents or items related to the policy if necessary.</t>
        </is>
      </c>
      <c r="J59" s="14" t="n"/>
      <c r="S59">
        <f>IF(R59="", "", IF(R59="[]", 0, LEN(R59)-LEN(SUBSTITUTE(R59,",",""))+1))</f>
        <v/>
      </c>
      <c r="U59">
        <f>IF(T59="", "", IF(T59="[]", 0, LEN(T59)-LEN(SUBSTITUTE(T59,",",""))+1))</f>
        <v/>
      </c>
    </row>
    <row r="60">
      <c r="D60" s="7" t="inlineStr">
        <is>
          <t>7. Be aware of potential fees or penalties for early termination by reviewing your policy terms.</t>
        </is>
      </c>
      <c r="J60" s="14" t="n"/>
      <c r="S60">
        <f>IF(R60="", "", IF(R60="[]", 0, LEN(R60)-LEN(SUBSTITUTE(R60,",",""))+1))</f>
        <v/>
      </c>
      <c r="U60">
        <f>IF(T60="", "", IF(T60="[]", 0, LEN(T60)-LEN(SUBSTITUTE(T60,",",""))+1))</f>
        <v/>
      </c>
    </row>
    <row r="61">
      <c r="A61" t="n">
        <v>12</v>
      </c>
      <c r="B61" t="inlineStr">
        <is>
          <t>What does liability insurance cover?</t>
        </is>
      </c>
      <c r="C61"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D61" s="7" t="inlineStr">
        <is>
          <t>1. L'assurance responsabilité civile couvre généralement le titulaire de la police pour les dommages ou blessures qu'il pourrait causer à une autre personne ou à ses biens.</t>
        </is>
      </c>
      <c r="E61" t="inlineStr">
        <is>
          <t>gpt-3.5-turbo-0125</t>
        </is>
      </c>
      <c r="F61" s="14" t="n">
        <v>0.0003755</v>
      </c>
      <c r="G61" s="10" t="n">
        <v>3.020207</v>
      </c>
      <c r="H61" s="11" t="inlineStr">
        <is>
          <t>26/04/2024 02:16:26</t>
        </is>
      </c>
      <c r="I61" s="7" t="inlineStr">
        <is>
          <t>Liability insurance typically covers the policyholder for damages or injuries they may cause to another person or their property. In the context of automobile insurance, liability insurance specifically covers the policyholder for damages or injuries they may cause to another person or their property while driving. This type of insurance does not cover damages to the policyholder's own vehicle or injuries they may sustain in an accident. It is designed to protect the policyholder from financial losses resulting from their legal liability for the accident.</t>
        </is>
      </c>
      <c r="J61" s="14" t="inlineStr">
        <is>
          <t>gpt-3.5-turbo</t>
        </is>
      </c>
      <c r="K61" s="14" t="n">
        <v>0.0002195</v>
      </c>
      <c r="L61" s="10" t="n">
        <v>1.982766</v>
      </c>
      <c r="M61" s="11" t="inlineStr">
        <is>
          <t>26/04/2024 01:55:25</t>
        </is>
      </c>
      <c r="N61" s="11" t="n"/>
      <c r="O61" s="11" t="n"/>
      <c r="P61" s="11" t="n"/>
      <c r="Q61" s="11" t="n"/>
      <c r="R61" s="11" t="n"/>
      <c r="S61">
        <f>IF(R61="", "", IF(R61="[]", 0, LEN(R61)-LEN(SUBSTITUTE(R61,",",""))+1))</f>
        <v/>
      </c>
      <c r="T61" s="11" t="n"/>
      <c r="U61">
        <f>IF(T61="", "", IF(T61="[]", 0, LEN(T61)-LEN(SUBSTITUTE(T61,",",""))+1))</f>
        <v/>
      </c>
      <c r="V61" t="n">
        <v>1</v>
      </c>
      <c r="W61" t="n">
        <v>1</v>
      </c>
      <c r="X61" t="inlineStr">
        <is>
          <t>Liability insurance typically covers the policyholder for damages or injuries they may cause to another person or their property (1). In the context of automobile insurance, liability insurance specifically covers the policyholder for damages or injuries they may cause to another person or their property while driving (2). This type of insurance does not cover damages to the policyholder's own vehicle or injuries they may sustain in an accident (3). It is designed to protect the policyholder from financial losses resulting from their legal liability for the accident (4).</t>
        </is>
      </c>
      <c r="Y61" t="n">
        <v>0</v>
      </c>
      <c r="Z61" t="n">
        <v>1</v>
      </c>
      <c r="AA61" t="n">
        <v>1</v>
      </c>
    </row>
    <row r="62">
      <c r="C62"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D62" s="7" t="inlineStr">
        <is>
          <t>2. Dans le cadre de l'assurance automobile, l'assurance responsabilité civile couvre spécifiquement le titulaire de la police pour les dommages ou blessures qu'il pourrait causer à une autre personne ou à ses biens pendant la conduite.</t>
        </is>
      </c>
      <c r="J62" s="14" t="n"/>
      <c r="S62">
        <f>IF(R62="", "", IF(R62="[]", 0, LEN(R62)-LEN(SUBSTITUTE(R62,",",""))+1))</f>
        <v/>
      </c>
      <c r="U62">
        <f>IF(T62="", "", IF(T62="[]", 0, LEN(T62)-LEN(SUBSTITUTE(T62,",",""))+1))</f>
        <v/>
      </c>
    </row>
    <row r="63">
      <c r="C63" s="7" t="inlineStr">
        <is>
          <t>20Comment le tiers est-il indemnisé ?
En cas de sinistre , il n’y a pas de franchise  et les montants d’indemnisation 
sont les suivants :
Tiers Tiers Plus Tous Risques
Dommages corporels
Indemnisation Illimité.
Dommages matériels
Indemnisation Jusqu’à 100 millions d’euros.
Pour quoi n’êtes-vous pas couvert ?
  Ce que la garantie ne couvre pas :
•  Les exclusions communes à toutes les garanties (voir partie 5.3).
• Les dommages subis par le conducteur du véhicule assuré .
•  Les dommages atteignant les immeubles, choses ou animaux 
appartenant, loués ou confiés au conducteur . Toutefois, les 
dommages résultant d’incendie  ou d’explosion  causés par 
le véhicule assuré  à l’immeuble dans lequel il est garé sont  
couverts, pour la part dont vous n’êtes pas propriétaire.
•  Les dommages causés aux marchandises, objets ou animaux 
transportés dans le véhicule assuré . Les objets transportés peu -
vent être couverts dans le cadre de la garantie Contenu du véhicule 
(voir partie 8.1).
•  Les dommages subis par les personnes transportées dans des con -
ditions de sécurité insuffisantes. La garantie Responsabilité Civile 
de l’assuré  n’a d’effet à l’égard des passagers que si, en ce qui 
 concerne leur transport, ils se trouvent à l’intérieur de l’habitacle.
•  Les conséquences de la responsabilité civile encourue par les 
professionnels de l’automobile lorsque le véhicule assuré  leur 
est confié dans le cadre de leurs fonctions.
•  Les amendes, condamnations pénales et toutes peines de  
substitution.
•   Les dommages subis par les salariés ou préposés de l’assuré  
pendant leur service (dommages matériels  et corporels ) dans  
les conditions prévues par l’article R. 211-8 du Code des   
assurances.
•  Les dommages subis par les auteurs ou complices du vol  du 
véhicule assuré .
6.2  DÉFENSE PÉNALE – RECOURS  
SUITE À ACCIDENT
Qu’est-ce que la garantie Défense pénale – Recours suite  
à accident ?
Cette garantie vous couvre dans les 2 cas suivants : 
•  Défense pénale : si vous êtes responsable d’un accident  garanti et êtes 
poursuivi devant les juridictions compétentes, nous vous apportons aide et 
assistance dans la défense de vos droits. 
•  Recours : si vous êtes victime d’un accident  garanti, nous vous accompagnons 
dans vos démarches amiables ou judiciaires pour faciliter l’indemnisation de 
votre préjudice.
 À savoir
Si vous êtes condamné, votre indemnisation dépendra de la nature de la 
condamnation dont vous faites l’objet : 
•  En cas de condamnation pénale (avec infraction relevée et donnant 
lieu à une amende), vous ne serez pas indemnisé du montant de cette 
condamnation.
•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t>
        </is>
      </c>
      <c r="D63" s="7" t="inlineStr">
        <is>
          <t>3. Ce type d'assurance ne couvre pas les dommages causés au propre véhicule du titulaire de la police ou les blessures qu'il pourrait subir dans un accident.</t>
        </is>
      </c>
      <c r="J63" s="14" t="n"/>
      <c r="S63">
        <f>IF(R63="", "", IF(R63="[]", 0, LEN(R63)-LEN(SUBSTITUTE(R63,",",""))+1))</f>
        <v/>
      </c>
      <c r="U63">
        <f>IF(T63="", "", IF(T63="[]", 0, LEN(T63)-LEN(SUBSTITUTE(T63,",",""))+1))</f>
        <v/>
      </c>
    </row>
    <row r="64">
      <c r="C64"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D64" s="7" t="inlineStr">
        <is>
          <t>4. Elle est conçue pour protéger le titulaire de la police contre les pertes financières résultant de sa responsabilité légale pour l'accident.</t>
        </is>
      </c>
      <c r="J64" s="14" t="n"/>
      <c r="S64">
        <f>IF(R64="", "", IF(R64="[]", 0, LEN(R64)-LEN(SUBSTITUTE(R64,",",""))+1))</f>
        <v/>
      </c>
      <c r="U64">
        <f>IF(T64="", "", IF(T64="[]", 0, LEN(T64)-LEN(SUBSTITUTE(T64,",",""))+1))</f>
        <v/>
      </c>
    </row>
    <row r="65">
      <c r="A65" t="n">
        <v>13</v>
      </c>
      <c r="B65" t="inlineStr">
        <is>
          <t>What does bodily injury driver insurance cover?</t>
        </is>
      </c>
      <c r="C65"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D65" s="7" t="inlineStr">
        <is>
          <t>1. L'assurance des blessures corporelles du conducteur, également appelée protection contre les blessures personnelles (PIP) ou couverture des frais médicaux, couvre généralement les dépenses médicales du conducteur et des passagers du véhicule assuré en cas d'accident.</t>
        </is>
      </c>
      <c r="E65" t="inlineStr">
        <is>
          <t>gpt-3.5-turbo-0125</t>
        </is>
      </c>
      <c r="F65" s="14" t="n">
        <v>0.0003465</v>
      </c>
      <c r="G65" s="10" t="n">
        <v>2.902733</v>
      </c>
      <c r="H65" s="11" t="inlineStr">
        <is>
          <t>26/04/2024 02:16:29</t>
        </is>
      </c>
      <c r="I65" s="7" t="inlineStr">
        <is>
          <t>Bodily injury driver insurance, also known as personal injury protection (PIP) or medical payments coverage, typically covers the medical expenses of the driver and passengers in the insured vehicle in the event of an accident. This type of insurance can help pay for medical bills, hospital stays, rehabilitation, and even lost wages due to injuries sustained in a car accident. It is important to check with your insurance provider to understand the specific coverage and limits of your bodily injury driver insurance policy.</t>
        </is>
      </c>
      <c r="J65" s="14" t="inlineStr">
        <is>
          <t>gpt-3.5-turbo</t>
        </is>
      </c>
      <c r="K65" s="14" t="n">
        <v>0.0002225</v>
      </c>
      <c r="L65" s="10" t="n">
        <v>1.94856</v>
      </c>
      <c r="M65" s="11" t="inlineStr">
        <is>
          <t>26/04/2024 01:55:27</t>
        </is>
      </c>
      <c r="N65" s="11" t="n"/>
      <c r="O65" s="11" t="n"/>
      <c r="P65" s="11" t="n"/>
      <c r="Q65" s="11" t="n"/>
      <c r="R65" s="11" t="n"/>
      <c r="S65">
        <f>IF(R65="", "", IF(R65="[]", 0, LEN(R65)-LEN(SUBSTITUTE(R65,",",""))+1))</f>
        <v/>
      </c>
      <c r="T65" s="11" t="n"/>
      <c r="U65">
        <f>IF(T65="", "", IF(T65="[]", 0, LEN(T65)-LEN(SUBSTITUTE(T65,",",""))+1))</f>
        <v/>
      </c>
      <c r="V65" t="n">
        <v>1</v>
      </c>
      <c r="W65" t="n">
        <v>1</v>
      </c>
      <c r="X65" t="inlineStr">
        <is>
          <t>Bodily injury driver insurance, also known as personal injury protection (PIP) or medical payments coverage, typically covers the medical expenses of the driver and passengers in the insured vehicle in the event of an accident (1). This type of insurance can help pay for medical bills, hospital stays, rehabilitation, and even lost wages due to injuries sustained in a car accident (2). It is important to check with your insurance provider to understand the specific coverage and limits of your bodily injury driver insurance policy (3).</t>
        </is>
      </c>
      <c r="Y65" t="n">
        <v>0</v>
      </c>
      <c r="Z65" t="n">
        <v>1</v>
      </c>
      <c r="AA65" t="n">
        <v>1</v>
      </c>
    </row>
    <row r="66">
      <c r="C66"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D66" s="7" t="inlineStr">
        <is>
          <t>2. Cette assurance peut aider à payer les factures médicales, les séjours à l'hôpital, la rééducation, et même les salaires perdus en raison des blessures subies dans un accident de voiture.</t>
        </is>
      </c>
      <c r="J66" s="14" t="n"/>
      <c r="S66">
        <f>IF(R66="", "", IF(R66="[]", 0, LEN(R66)-LEN(SUBSTITUTE(R66,",",""))+1))</f>
        <v/>
      </c>
      <c r="U66">
        <f>IF(T66="", "", IF(T66="[]", 0, LEN(T66)-LEN(SUBSTITUTE(T66,",",""))+1))</f>
        <v/>
      </c>
    </row>
    <row r="67">
      <c r="C67"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D67" s="7" t="inlineStr">
        <is>
          <t>3. Il est important de vérifier auprès de votre assureur pour comprendre la couverture spécifique et les limites de votre assurance des blessures corporelles du conducteur.</t>
        </is>
      </c>
      <c r="J67" s="14" t="n"/>
      <c r="S67">
        <f>IF(R67="", "", IF(R67="[]", 0, LEN(R67)-LEN(SUBSTITUTE(R67,",",""))+1))</f>
        <v/>
      </c>
      <c r="U67">
        <f>IF(T67="", "", IF(T67="[]", 0, LEN(T67)-LEN(SUBSTITUTE(T67,",",""))+1))</f>
        <v/>
      </c>
    </row>
    <row r="68">
      <c r="C68"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J68" s="14" t="n"/>
      <c r="S68">
        <f>IF(R68="", "", IF(R68="[]", 0, LEN(R68)-LEN(SUBSTITUTE(R68,",",""))+1))</f>
        <v/>
      </c>
      <c r="U68">
        <f>IF(T68="", "", IF(T68="[]", 0, LEN(T68)-LEN(SUBSTITUTE(T68,",",""))+1))</f>
        <v/>
      </c>
    </row>
    <row r="69">
      <c r="A69" t="n">
        <v>14</v>
      </c>
      <c r="B69" t="inlineStr">
        <is>
          <t>What does theft and attempted theft insurance cover?</t>
        </is>
      </c>
      <c r="C69" s="7" t="inlineStr">
        <is>
          <t>277 • LA PROTECTION DE VOTRE VÉHICULE
Pour quoi n’êtes-vous pas couvert ?
  Ce que la garantie ne couvre pas :
•  Les exclusions communes à toutes les garanties (voir partie 5.3).
•  Les dommages directement causés au véhicule par l’usure ou un 
défaut d’entretien  connu de l’assuré  et établi par expert.
•  Les dommages causés aux marchandises, objets ou animaux 
transportés dans le véhicule assuré . Les objets transportés 
peuvent être couverts dans le cadre de la garantie Contenu du 
véhicule (voir partie 8.1).
•  Les dommages causés aux caravanes, aux remorques et aux 
appareils terrestres attelés.
•  Les runs, rodéos et courses sauvages.
•  Les dommages subis par le véhicule assuré  lors de son utilisation 
sur un circuit fermé ou un circuit de vitesse.
•  Les pannes et tous les incidents mécaniques.
•  Les dommages résultant d’un vol  couvert par la garantie Vol et 
tentative de vol.
•  Les dommages résultant d’un évènement naturel reconnu 
catastrophe naturelle par un arrêté interministériel (voir partie 7.3 
Catastrophes naturelles).
•  Les dommages qui relèvent des garanties Bris de glaces et Bris 
de glaces renforcé.
•  Les dommages subis par le véhicule assuré  suite à sa mise en 
fourrière non consécutive à un évènement garanti.
7.8 VOL ET TENTATIVE DE VOL
Qu’est-ce que la garantie Vol et tentative de vol ?
Cette garantie couvre les vols , tentatives de vol  et effraction  du véhicule 
assuré  ainsi que les détériorations subies par le véhicule assuré  lors de l’un 
de ces évènements.
Qu’est-ce qui est assuré ?
•  Le véhicule assuré .
• Les éléments  et accessoires  du véhicule assuré .
EXEMPLE :  Les roues sont couvertes par la garantie Vol et tentative de vol. 
Pour quoi êtes-vous couvert ?
Nous assurons votre indemnisation en cas de vol  ou de tentative de vol  du 
véhicule assuré  ou de ses éléments  : 
•  Par effraction  du véhicule assuré  ou du garage  dans lequel il est 
stationné.
•  Par agression  ou à la suite de menaces à l’encontre du conducteur  ou 
du passager.
•  Dans le but de dérober un élément ou un objet contenu dans le véhicule assuré .
Les détériorations subies par le véhicule assuré  (y compris les glaces) lors 
de l’un des évènements décrits ci-dessus sont également garanties.
Nous vous remboursons aussi les frais que vous engagez, avec notre 
accord préalable , pour récupérer le véhicule assuré .
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t>
        </is>
      </c>
      <c r="D69" s="7" t="inlineStr">
        <is>
          <t>1. L'assurance contre le vol et la tentative de vol couvre généralement la perte ou les dommages causés à votre véhicule en cas de vol ou de tentative de vol.</t>
        </is>
      </c>
      <c r="E69" t="inlineStr">
        <is>
          <t>gpt-3.5-turbo-0125</t>
        </is>
      </c>
      <c r="F69" s="14" t="n">
        <v>0.000308</v>
      </c>
      <c r="G69" s="10" t="n">
        <v>3.003338</v>
      </c>
      <c r="H69" s="11" t="inlineStr">
        <is>
          <t>26/04/2024 02:16:32</t>
        </is>
      </c>
      <c r="I69" s="7" t="inlineStr">
        <is>
          <t>Theft and attempted theft insurance typically covers the loss or damage to your vehicle as a result of theft or attempted theft. This means that if your vehicle is stolen or someone tries to steal it and causes damage in the process, your insurance policy may provide coverage for the repair or replacement of your vehicle. It's important to review your specific insurance policy to understand the exact coverage and any limitations or exclusions that may apply.</t>
        </is>
      </c>
      <c r="J69" s="14" t="inlineStr">
        <is>
          <t>gpt-3.5-turbo</t>
        </is>
      </c>
      <c r="K69" s="14" t="n">
        <v>0.000213</v>
      </c>
      <c r="L69" s="10" t="n">
        <v>2.157839</v>
      </c>
      <c r="M69" s="11" t="inlineStr">
        <is>
          <t>26/04/2024 01:55:29</t>
        </is>
      </c>
      <c r="N69" s="11" t="n"/>
      <c r="O69" s="11" t="n"/>
      <c r="P69" s="11" t="n"/>
      <c r="Q69" s="11" t="n"/>
      <c r="R69" s="11" t="n"/>
      <c r="S69">
        <f>IF(R69="", "", IF(R69="[]", 0, LEN(R69)-LEN(SUBSTITUTE(R69,",",""))+1))</f>
        <v/>
      </c>
      <c r="T69" s="11" t="n"/>
      <c r="U69">
        <f>IF(T69="", "", IF(T69="[]", 0, LEN(T69)-LEN(SUBSTITUTE(T69,",",""))+1))</f>
        <v/>
      </c>
      <c r="V69" t="n">
        <v>1</v>
      </c>
      <c r="W69" t="n">
        <v>1</v>
      </c>
      <c r="X69" t="inlineStr">
        <is>
          <t>Theft and attempted theft insurance typically covers the loss or damage to your vehicle as a result of theft or attempted theft (1). This means that if your vehicle is stolen or someone tries to steal it and causes damage in the process, your insurance policy may provide coverage for the repair or replacement of your vehicle (2). It's important to review your specific insurance policy to understand the exact coverage and any limitations or exclusions that may apply (3).</t>
        </is>
      </c>
      <c r="Y69" t="n">
        <v>0</v>
      </c>
      <c r="Z69" t="n">
        <v>1</v>
      </c>
      <c r="AA69" t="n">
        <v>1</v>
      </c>
    </row>
    <row r="70">
      <c r="C70" s="7" t="inlineStr">
        <is>
          <t>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
•  Les frais de fourrière et de gardiennage directement liés à l’un des 
dommages couverts par la garantie Vol et tentative de vol.Ces frais sont pris en charge pour un délai maximal de 48 h à compter du 
moment où l’administration vous informe par lettre recommandée que vous 
devez venir retirer votre véhicule.
•  L’appropriation du véhicule par paiement avec un faux chèque de banque.
• Le remplacement des barillets en cas de perte ou de vol isolé des clés.
 Prévention :  quelles mesures prendre ?
Afin d’être assuré et indemnisé en cas de sinistre , il est de votre 
responsabilité de prendre toutes les mesures pour protéger votre 
véhicule :
• Activez systématiquement le système de protection et d’alarme.
•  Assurez-vous de toujours verrouiller les portières et de remonter 
soigneusement les vitres avant de vous éloigner de votre véhicule.
•  Ne laissez jamais vos clés sur ou dans votre véhicule.
•  Ne laissez jamais votre carte grise dans votre véhicule même 
si vous n’en descendez que pour quelques minutes (pour régler 
votre plein à la station-service ou pour actionner votre portail, 
par exemple).
Si vous ne respectez pas les mesures de prévention ci-avant et 
celles qui figurent dans vos conditions particulières  vous perdez 
tout droit à garantie et ne percevrez aucune indemnité en cas de 
vol ou de tentative de vol . Il en sera de même si nous avons 
exigé un système antivol et que vous ne l’avez pas activé en 
sortant de voiture.
Comment êtes-vous indemnisé ?
Les principes d’indemnisation présentés ci-dessous ne prennent pas en 
compte les éventuelles franchises  applicables et prévues par le contrat 
(voir partie 11.2).
Tiers Tiers Plus Tous Risques
Si le véhicule est retrouvé partiellement endommagé mais 
économiquement réparable
IndemnisationVol et tentative 
de vol  non 
couverts.Coût des réparations dans la limite 
du montant évalué par l’expert.
Si le véhicule n’est pas retrouvé, ou qu’il est retrouvé totalement détruit 
ou économiquement irréparable
Base 
d’indemnisation 
en   
Indemnisation 
standard
Vol et tentative 
de vol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D70" s="7" t="inlineStr">
        <is>
          <t>2. Si votre véhicule est volé ou si quelqu'un tente de le voler et cause des dommages, votre police d'assurance peut couvrir les réparations ou le remplacement de votre véhicule.</t>
        </is>
      </c>
      <c r="J70" s="14" t="n"/>
      <c r="S70">
        <f>IF(R70="", "", IF(R70="[]", 0, LEN(R70)-LEN(SUBSTITUTE(R70,",",""))+1))</f>
        <v/>
      </c>
      <c r="U70">
        <f>IF(T70="", "", IF(T70="[]", 0, LEN(T70)-LEN(SUBSTITUTE(T70,",",""))+1))</f>
        <v/>
      </c>
    </row>
    <row r="71">
      <c r="C71" s="7" t="inlineStr">
        <is>
          <t>287 • LA PROTECTION DE VOTRE VÉHICULE
Pour quoi n’êtes-vous pas couvert ?
  Ce que la garantie ne couvre pas :
•  Les exclusions communes à toutes les garanties (voir partie 5.3).
• Les vols  commis par vos préposés ou avec leur complicité.
•  Les vols  commis par les membres de votre famille ou les personnes 
vivant habituellement sous votre toit ou avec leur complicité.
•  Le vol isolé  d’accessoires  du véhicule commis sans effraction  
du véhicule ou du garage , constatée par expert.
•  Les animaux, marchandises ou objets transportés dans le véhicule 
assuré . Les objets transportés peuvent être couverts dans le 
cadre de la garantie Contenu du véhicule (voir partie 8.1).
•  Les dommages causés aux caravanes, aux remorques et aux 
appareils terrestres attelés.
•  L’escroquerie par moyen de paiement invalide, volé ou sans 
provision.
7.9  DOMMAGES TOUS ACCIDENTS  
ET VANDALISME
Qu’est-ce que la garantie Dommages tous accidents  
et vandalisme ?
Votre véhicule est assuré en cas d’accident  responsable ou non causant 
des dommages sur celui-ci ou en cas de dommages intentionnels causés à 
votre véhicule par un tiers .
Qu’est-ce qui est assuré ?
•  Le véhicule assuré .
• Les éléments  et accessoires  du véhicule assuré .
Pour quoi êtes-vous couvert ?
Nous prenons en charge les dommages matériels  subis par le véhicule 
assuré  quand ils sont provoqués par :
•  Un choc avec un corps fixe ou mobile extérieur au véhicule (un autre 
véhicule, une personne, un animal ou une chose).
• Un versement sans collision préalable.
• Une immersion.
• Le retournement du capot ou d’une portière.
• Des actes de vandalisme .
• Des actes de terrorisme ou des attentats commis sur le territoire national.
•  Des projections de substances corrosives provoquées par des causes 
extérieures à la volonté de l’assuré  et à son véhicule.
• Les dommages causés par un rongeur. 
 À savoir
Un versement sans collision préalable correspond par exemple à des 
tonneaux à la suite d’une perte de contrôle du véhicule.
Comment êtes-vous indemnisé ?
Les principes d’indemnisation présentés ci-dessous ne prennent pas en 
compte les éventuelles franchises  applicables et prévues par le contrat 
(voir partie 11.2).Tiers Tiers Plus Tous Risques
Si le véhicule est partiellement endommagé mais économiquement 
réparable
IndemnisationDommages tous accidents et 
vandalisme non couverts.Coût des 
réparations 
dans la limite du 
montant évalué 
par l’expert.
Si le véhicule est totalement détruit ou économiquement irréparable
Base 
d’indemnisation 
en   
Indemnisation 
standard
Dommages tous accidents et 
vandalisme non couverts.Indemnisation 
à valeur à dire 
d’expert .
Base 
d’indemnisation 
en 
Indemnisation 
plus (si option 
souscrite)Indemnisation à 
valeur d’achat  
jusqu’à 60 mois 
après la date 
d’achat.  
Au-delà ou à  
défaut de facture, 
indemnisation  
à valeur à dire  
d’expert   
+ 50 % avec  
un minimum  
de 1 500 €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t>
        </is>
      </c>
      <c r="D71" s="7" t="inlineStr">
        <is>
          <t>3. Il est essentiel de lire attentivement votre police d'assurance pour comprendre la couverture exacte ainsi que les éventuelles limitations ou exclusions qui pourraient s'appliquer.</t>
        </is>
      </c>
      <c r="J71" s="14" t="n"/>
      <c r="S71">
        <f>IF(R71="", "", IF(R71="[]", 0, LEN(R71)-LEN(SUBSTITUTE(R71,",",""))+1))</f>
        <v/>
      </c>
      <c r="U71">
        <f>IF(T71="", "", IF(T71="[]", 0, LEN(T71)-LEN(SUBSTITUTE(T71,",",""))+1))</f>
        <v/>
      </c>
    </row>
    <row r="72">
      <c r="C72"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J72" s="14" t="n"/>
      <c r="S72">
        <f>IF(R72="", "", IF(R72="[]", 0, LEN(R72)-LEN(SUBSTITUTE(R72,",",""))+1))</f>
        <v/>
      </c>
      <c r="U72">
        <f>IF(T72="", "", IF(T72="[]", 0, LEN(T72)-LEN(SUBSTITUTE(T72,",",""))+1))</f>
        <v/>
      </c>
    </row>
    <row r="73">
      <c r="A73" t="n">
        <v>15</v>
      </c>
      <c r="B73" t="inlineStr">
        <is>
          <t>What is subrogation?</t>
        </is>
      </c>
      <c r="C73" s="7" t="inlineStr">
        <is>
          <t>5011 • LES MODALITÉS D’INDEMNISATION
11.4 LA SUBROGATION
Conformément à l’article L.121-12 du Code des assurances, BPCE 
Assurances est subrogée dans les droits de l’assuré  contre le tiers  
responsable, à concurrence des prestations et indemnités versées, que 
la responsabilité du tiers  soit entière ou partagée. Dès le paiement de 
l’indemnité, vos droits et actions nous sont transmis, c’est-à-dire que nous 
agissons à votre place et pouvons intenter un recours (une demande de 
remboursement), contre le(s) tiers  responsable(s) du sinistre  ou des 
dommages. Cette subrogation est limitée au montant de l’indemnité que 
nous avons versée.
Si la subrogation ne peut plus s’opérer de votre fait alors qu’elle aurait pu 
être exercée, nous sommes déchargés de toute obligation à votre encontre. 
Vous ne devez en aucun cas transiger avec les victimes ou reconnaître 
votre responsabilité. Aucune transaction, aucune reconnaissance de 
responsabilité faite sans notre accord ne peut nous engager.
Cependant, lorsque nous versons des indemnités au titre des garanties 
Vol et tentative de vol, Incendie et tempête, Évènements naturels, Bris de 
glaces ou Dommages tous accidents et vandalisme, nous exerçons un 
recours contre le conducteur  dans les deux cas suivants :
•  Le conducteur  s’est emparé du véhicule de manière frauduleuse.
•  Le véhicule a été confié à un professionnel de l’automobile dans le cadre 
de son travail.
EXEMPLE :  Si vous êtes victime d’un accident  de la route causé par un 
tiers  responsable pour lequel vous avez été intégralement indemnisé par 
nos services, nous engagerons des poursuites à l’encontre de cette tierce 
personne.</t>
        </is>
      </c>
      <c r="D73" s="7" t="inlineStr">
        <is>
          <t>1. La subrogation est un concept juridique souvent utilisé dans les contrats d'assurance.</t>
        </is>
      </c>
      <c r="E73" t="inlineStr">
        <is>
          <t>gpt-3.5-turbo-0125</t>
        </is>
      </c>
      <c r="F73" s="14" t="n">
        <v>0.0003809999999999999</v>
      </c>
      <c r="G73" s="10" t="n">
        <v>5.023875</v>
      </c>
      <c r="H73" s="11" t="inlineStr">
        <is>
          <t>26/04/2024 02:16:37</t>
        </is>
      </c>
      <c r="I73" s="7" t="inlineStr">
        <is>
          <t>Subrogation is a legal concept often used in insurance contracts. It refers to the process by which an insurer who has paid out a claim on behalf of their insured is entitled to take over the rights of the insured to recover the amount of the claim from a third party who may have caused the loss or damage. In simpler terms, it allows the insurance company to step into the shoes of the insured and pursue legal action against the party responsible for the loss in order to recover the amount paid out in the claim. This helps prevent the insured from being financially burdened by the actions of a third party and allows the insurance company to recoup their costs.</t>
        </is>
      </c>
      <c r="J73" s="14" t="inlineStr">
        <is>
          <t>gpt-3.5-turbo</t>
        </is>
      </c>
      <c r="K73" s="14" t="n">
        <v>0.0002835</v>
      </c>
      <c r="L73" s="10" t="n">
        <v>2.984573</v>
      </c>
      <c r="M73" s="11" t="inlineStr">
        <is>
          <t>26/04/2024 01:55:32</t>
        </is>
      </c>
      <c r="N73" s="11" t="n"/>
      <c r="O73" s="11" t="n"/>
      <c r="P73" s="11" t="n"/>
      <c r="Q73" s="11" t="n"/>
      <c r="R73" s="11" t="n"/>
      <c r="S73">
        <f>IF(R73="", "", IF(R73="[]", 0, LEN(R73)-LEN(SUBSTITUTE(R73,",",""))+1))</f>
        <v/>
      </c>
      <c r="T73" s="11" t="n"/>
      <c r="U73">
        <f>IF(T73="", "", IF(T73="[]", 0, LEN(T73)-LEN(SUBSTITUTE(T73,",",""))+1))</f>
        <v/>
      </c>
      <c r="V73" t="n">
        <v>1</v>
      </c>
      <c r="W73" t="n">
        <v>1</v>
      </c>
      <c r="X73" t="inlineStr">
        <is>
          <t>Subrogation is a legal concept often used in insurance contracts (1). It refers to the process by which an insurer who has paid out a claim on behalf of their insured is entitled to take over the rights of the insured to recover the amount of the claim from a third party who may have caused the loss or damage (2). In simpler terms, it allows the insurance company to step into the shoes of the insured and pursue legal action against the party responsible for the loss in order to recover the amount paid out in the claim (3). This helps prevent the insured from being financially burdened by the actions of a third party and allows the insurance company to recoup their costs (4).</t>
        </is>
      </c>
      <c r="Y73" t="n">
        <v>0</v>
      </c>
      <c r="Z73" t="n">
        <v>1</v>
      </c>
      <c r="AA73" t="n">
        <v>1</v>
      </c>
    </row>
    <row r="74">
      <c r="C74" s="7" t="inlineStr">
        <is>
          <t>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 
OUTRES LES  EXCLUSIONS COMMUNES A TOUTES LES GARANTIES, NE S ONT PAS COUVERTS AU TIT RE DE LA 
GARANTIE « DEFENSE P ENALE ET RECOURS SUITE A ACCIDENT »,  
 les frais p ropo rtionnels  mis à votr e charge  en qualité de c réancier par un huissier de justice  
 les condamnations pro noncées contre vous  (y compris  au titre de  l’article 700 du Code de procédure 
civile ou son  équivalent devant les autres juridictions franç aises ou étr ang ères), amendes  et acc es-
soires ;  
 les honoraire s de résultat des mandataires, quel s qu’ils soient, fixés  en fon ction de l’intérêt en j eu ou 
en fon ction du résultat définitif ou espéré des d émarch es engagées  
 les frais et honoraires d’un avoc at postulant . 
 les frais de cons ultatio n ou d’actes de procédur e réalisés avant la déclar ation de litige sauf s’il y a u r-
gence  à les avoir demandés . 
 les litiges  : 
- dont le fait générateur  était connu de vous  à la date  de prise d’effet du co ntrat  ; 
- qui ont pour origin e une contraventio n sanct ionnée par le paiement d ’une amende forfaitaire ;</t>
        </is>
      </c>
      <c r="D74" s="7" t="inlineStr">
        <is>
          <t>2. Elle permet à l'assureur qui a versé une indemnisation de prendre les droits de l'assuré pour récupérer le montant de l'indemnisation auprès d'un tiers responsable du sinistre.</t>
        </is>
      </c>
      <c r="J74" s="14" t="n"/>
      <c r="S74">
        <f>IF(R74="", "", IF(R74="[]", 0, LEN(R74)-LEN(SUBSTITUTE(R74,",",""))+1))</f>
        <v/>
      </c>
      <c r="U74">
        <f>IF(T74="", "", IF(T74="[]", 0, LEN(T74)-LEN(SUBSTITUTE(T74,",",""))+1))</f>
        <v/>
      </c>
    </row>
    <row r="75">
      <c r="C75" s="7" t="inlineStr">
        <is>
          <t>9 Notice d’informatio n  
La prise en char ge des honoraires et des frais non  taxables d’avocat s’effectue se lon les modalités suivantes dans la limite des 
montants  figurant  au tableau ci -dessus :  
 Soit, nous  réglons direct ement l’avocat qui a été sais i sur justificatifs des démarches effe ctuées, du  protoc ole signé, de 
la procédu re engagée, de la décision rendue, et sur présentation d’une délégation d’honoraires que vous avez signée et 
si vous  n’êtes pas assujetti à la TVA.  
 Soit, à défaut de délégation d’honoraires ou si vous  êtes assujetti à la TVA,  vous  réglez toutes taxes compr ises les frais 
et honoraires de l’a vocat saisi et nous  vous  remboursons sur prése ntation d ’une fact ure acquittée dans la limite des  
montants figuran t au tableau ci -dessus. Si vous êtes assujetti à la TVA, ces montants sont mi norés d e la TVA en vigueur 
au j our de la facturation.  
Lorsque l’a vocat sollicite le paiement d’une provision, nous  pourr ons verse r une avance, à ha uteur de 50 % des montants pré-
vus au tableau et dans la limi te des sommes qui vous  sont réclamées. Le solde sera ré glé sur présentation de la décision ren-
due, du protocole si gné  ou des démarches e ffectuées.  
Si vous  avez des inté rêts comm uns avec plusieurs personnes dans un même litige  contre un même adversaire, le s sommes 
mises à votre charge seront calculées a u prora ta du nombre d’intervena nts dans ce litige . Elles vous  sero nt remb oursées dans 
la limite des montants figurant au tableau c i-dessus.  
Subrogation  
Lorsque la juridiction comp étente décide de mettre à la  charge de la partie adverse les dépens et les frais irr épétib les, le Code 
des a ssurances nous  permet de récupérer ces som mes dans la limite des frais et honoraires que nous avons  engagés dans 
votre intérêt.  
Néanmoins, si vous  justifiez de frais et honorai res restés à votre charge et exposés dans le cadr e dudit  litig e, vous  récupérez 
ces indemnités en priorité.  
En outr e, lorsque les circonstances du litige permettent, à u n titre qu elconque, un recours total ou partiel contre un  tiers res-
ponsable, les sommes  versées sont considérées comme une avance sur in demnité . 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t>
        </is>
      </c>
      <c r="D75" s="7" t="inlineStr">
        <is>
          <t>3. En termes simples, cela permet à l'assureur de se substituer à l'assuré et d'engager des poursuites judiciaires contre la partie responsable du sinistre pour récupérer le montant versé.</t>
        </is>
      </c>
      <c r="J75" s="14" t="n"/>
      <c r="S75">
        <f>IF(R75="", "", IF(R75="[]", 0, LEN(R75)-LEN(SUBSTITUTE(R75,",",""))+1))</f>
        <v/>
      </c>
      <c r="U75">
        <f>IF(T75="", "", IF(T75="[]", 0, LEN(T75)-LEN(SUBSTITUTE(T75,",",""))+1))</f>
        <v/>
      </c>
    </row>
    <row r="76">
      <c r="C76" s="7" t="inlineStr">
        <is>
          <t>ASSURANCE PNEUMATIQUE NORAUTO  
6  
Conformément à l’article L.121 -12 du Code des assurances, l’ Assureur  est subrogé jusqu’à concurrence de l’indemnité versée, 
dans les droits et actions de l’ Assuré  contre le ou les t iers responsable(s) du Sinistre . 
L’Assureur  peut être déchargé, en tout ou partie de ses engagements envers l’Assuré  quand la subrogation ne peut, par le fait 
de ce dernier, s’opérer à son profit.  
10.  MODALITES DE RECLAMATION   
En cas de réclamation indépendamment du droit de l’Assuré  d’engager une action en justice, si, après avoir contacté son  
interlocuteur habituel ou son service c lients par téléphone ou par courrier, une incompréhension su bsiste, il peut faire appel 
au servic e relation c lientèle du Courtier G estionnaire  de S inistre  en écrivant à l’adresse suivante :  
INNOSERVE  
Assurance Pneumatique Norauto  
517 avenue de la république 59700 Marcq en Baroeul  
Si aucune solution n’a été trouvée  l’Assuré  pourr a alors écrire à la Direction Relations Clientèle de l'Assureur à l’adresse 
suivante :  
AXA France  
Direction Relations Clientèle DAA  
313 Terrasses de l’Arche – 92727 NANTERRE CEDEX  
Sa situation sera étudiée avec le plus grand soin : un accusé réception lui sera adressé sous 8 jours et une réponse lui sera  
alors adressée dans un délai 40 jours (sauf survenance de circonstances particulières induisant un délai de traitement plus 
long, ce dont nous vous tiendrons informés).  
Si aucune solution n’a été trouvée, il  pourra ensuite faire appel au m édiateur, personnalité indépendante, en s’adressant à 
l’association l a médiation à l’adresse suivante :  
   Par internet  : www.mediation -assurance.org  
Par courrier  : La Médiation de l’a ssurance - TSA 50110 - 75441 Paris cedex 09  
Ce recours est gratuit.  
Le m édiateur formulera un avis dans les 90 jours à réception du dossier comp let. Son avis ne s’impose pas et lui laissera 
toute liberté pour saisir éventuellement le tribunal français compétent.  
11.  INFORMATIONS SUR L’ UTILISATION DE VOS DONNÉ ES 
PERSONNELLES  
L’Assureur est responsable de traitement des données de l’Assuré(e). Les d onnées seront utilisées pour  la gestion quotidienne 
du contrat d’assurance et ses garanties tandis que l’Assureur n’y accèdera que de manière ponctuelle pour assister l’Assuré(e ) 
sur certains sinistres spécifiques. Elles seront également susceptibles d’êtr e utilisées (i) dans le cadre de contentieux, (ii) pour 
la lutte contre le blanchiment des capitaux et le financement du terrorisme, (iii) afin de se conformer à une réglementation 
applicable, ou (iv) pour l’analyse de tout ou partie des données de l’Assur é(e), éventuellement croisées avec celles de 
partenaires choisis, afin d’améliorer les produits (recherche et développement), d’évaluer la situation de l’Assuré(e) ou la 
prédire (scores d’appétence) et personnaliser son parcours en tant qu’assuré. Les donn ées relatives à la santé éventuellement 
recueillies seront exclusivement utilisées pour la passation, la gestion et l’exécution du contrat d’assurance.  
Les données seront conservées le temps nécessaire à ces différentes opérations, ou pour la durée spécif iquement prévue par 
la CNIL (normes pour le secteur de l’assurance) ou la loi (prescriptions légales).</t>
        </is>
      </c>
      <c r="D76" s="7" t="inlineStr">
        <is>
          <t>4. Cela évite à l'assuré d'être financièrement affecté par les actions d'un tiers et permet à l'assureur de recouvrer ses coûts.</t>
        </is>
      </c>
      <c r="J76" s="14" t="n"/>
      <c r="S76">
        <f>IF(R76="", "", IF(R76="[]", 0, LEN(R76)-LEN(SUBSTITUTE(R76,",",""))+1))</f>
        <v/>
      </c>
      <c r="U76">
        <f>IF(T76="", "", IF(T76="[]", 0, LEN(T76)-LEN(SUBSTITUTE(T76,",",""))+1))</f>
        <v/>
      </c>
    </row>
    <row r="77">
      <c r="A77" t="n">
        <v>16</v>
      </c>
      <c r="B77" t="inlineStr">
        <is>
          <t>What is a deductible, and how does it affect my compensation?</t>
        </is>
      </c>
      <c r="C77" s="7" t="inlineStr">
        <is>
          <t>Les dommages causés aux effets personnels, appareils d’émission, de 
réception ou de diffusion de son (dont l’autoradio) ou d’images, des fauteuils 
roulants mécaniques, les radars de stationnement, caméras de recul, porte-
vélos, porte-skis, coffre de toit et son contenu, barres de toit et accessoires de 
fixation, attelage de caravane ou remorque sont pris en charge sur présentation 
des factures d’origine, dans la limite du montant figurant sur la facture d’achat.
Ils sont indemnisés sur la base de la valeur de remplacement au jour du sinistre , 
pour un bien présentant des caractéristiques similaires, dans la limite du montant 
fixé et indiqué dans vos conditions particulières .
En l’absence de présentation de facture
Pour les autres objets, en l’absence de présentation de facture, aucune 
indemnité ne pourra être versée.
Que se passe-t-il en cas de dommages corporels subis  
par le conducteur ?
Nous évaluons les différents préjudices subis par le conducteur  selon les 
principes du droit commun, c’est-à-dire d’après les indemnités qu’accordent 
habituellement les tribunaux pour des cas similaires.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(voir partie 6.3).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t>
        </is>
      </c>
      <c r="D77" s="7" t="inlineStr">
        <is>
          <t>1. Un franchise est le montant d'argent que vous devez payer de votre poche avant que votre couverture d'assurance ne commence à payer pour une réclamation.</t>
        </is>
      </c>
      <c r="E77" t="inlineStr">
        <is>
          <t>gpt-3.5-turbo-0125</t>
        </is>
      </c>
      <c r="F77" s="14" t="n">
        <v>0.0007175</v>
      </c>
      <c r="G77" s="10" t="n">
        <v>6.754024</v>
      </c>
      <c r="H77" s="11" t="inlineStr">
        <is>
          <t>26/04/2024 02:16:44</t>
        </is>
      </c>
      <c r="I77" s="7" t="inlineStr">
        <is>
          <t>A deductible is the amount of money you are required to pay out of pocket before your insurance coverage kicks in and starts paying for a claim. In the context of insurance, such as auto insurance or home insurance, the deductible is a predetermined amount agreed upon in your insurance policy.
When you file a claim, you will need to pay the deductible amount first, and then the insurance company will cover the remaining costs up to the policy limit. The deductible helps to keep insurance premiums lower by sharing the risk between you and the insurance company.
The deductible amount you choose can affect your compensation in the following ways:
1. Higher Deductible: Opting for a higher deductible typically means lower insurance premiums. However, you will have to pay more out of pocket in the event of a claim before your insurance coverage kicks in.
2. Lower Deductible: Choosing a lower deductible means higher insurance premiums, but you will have to pay less out of pocket in the event of a claim.
It's essential to consider your financial situation and risk tolerance when choosing a deductible amount. Make sure you understand how your deductible affects your compensation and overall insurance costs.</t>
        </is>
      </c>
      <c r="J77" s="14" t="inlineStr">
        <is>
          <t>gpt-3.5-turbo</t>
        </is>
      </c>
      <c r="K77" s="14" t="n">
        <v>0.0004315</v>
      </c>
      <c r="L77" s="10" t="n">
        <v>4.111098</v>
      </c>
      <c r="M77" s="11" t="inlineStr">
        <is>
          <t>26/04/2024 01:55:36</t>
        </is>
      </c>
      <c r="N77" s="11" t="n"/>
      <c r="O77" s="11" t="n"/>
      <c r="P77" s="11" t="n"/>
      <c r="Q77" s="11" t="n"/>
      <c r="R77" s="11" t="n"/>
      <c r="S77">
        <f>IF(R77="", "", IF(R77="[]", 0, LEN(R77)-LEN(SUBSTITUTE(R77,",",""))+1))</f>
        <v/>
      </c>
      <c r="T77" s="11" t="n"/>
      <c r="U77">
        <f>IF(T77="", "", IF(T77="[]", 0, LEN(T77)-LEN(SUBSTITUTE(T77,",",""))+1))</f>
        <v/>
      </c>
      <c r="V77" t="n">
        <v>0.9411764705882353</v>
      </c>
      <c r="W77" t="n">
        <v>1</v>
      </c>
      <c r="X77" t="inlineStr">
        <is>
          <t>A deductible is the amount of money you are required to pay out of pocket before your insurance coverage kicks in and starts paying for a claim (1). In the context of insurance, such as auto insurance or home insurance, the deductible is a predetermined amount agreed upon in your insurance policy (2).
When you file a claim, you will need to pay the deductible amount first, and then the insurance company will cover the remaining costs up to the policy limit (3). The deductible helps to keep insurance premiums lower by sharing the risk between you and the insurance company (4).
The deductible amount you choose can affect your compensation in the following ways:
1. Higher Deductible: Opting for a higher deductible typically means lower insurance premiums. However, you will have to pay more out of pocket in the event of a claim before your insurance coverage kicks in (6).
2. Lower Deductible: Choosing a lower deductible means higher insurance premiums, but you will have to pay less out of pocket in the event of a claim (7).
It's essential to consider your financial situation and risk tolerance when choosing a deductible amount (8). Make sure you understand how your deductible affects your compensation and overall insurance costs (9).</t>
        </is>
      </c>
      <c r="Y77" t="n">
        <v>0</v>
      </c>
      <c r="Z77" t="n">
        <v>1</v>
      </c>
      <c r="AA77" t="n">
        <v>0.8888888888888888</v>
      </c>
    </row>
    <row r="78">
      <c r="C78"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D78" s="7" t="inlineStr">
        <is>
          <t>2. Dans le contexte de l'assurance, comme l'assurance auto ou l'assurance habitation, la franchise est un montant prédéterminé convenu dans votre police d'assurance.</t>
        </is>
      </c>
      <c r="J78" s="14" t="n"/>
      <c r="S78">
        <f>IF(R78="", "", IF(R78="[]", 0, LEN(R78)-LEN(SUBSTITUTE(R78,",",""))+1))</f>
        <v/>
      </c>
      <c r="U78">
        <f>IF(T78="", "", IF(T78="[]", 0, LEN(T78)-LEN(SUBSTITUTE(T78,",",""))+1))</f>
        <v/>
      </c>
    </row>
    <row r="79">
      <c r="C79"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D79" s="7" t="inlineStr">
        <is>
          <t>3. Lorsque vous déposez une réclamation, vous devrez d'abord payer le montant de la franchise, puis la compagnie d'assurance couvrira les coûts restants jusqu'à la limite de la police.</t>
        </is>
      </c>
      <c r="J79" s="14" t="n"/>
      <c r="S79">
        <f>IF(R79="", "", IF(R79="[]", 0, LEN(R79)-LEN(SUBSTITUTE(R79,",",""))+1))</f>
        <v/>
      </c>
      <c r="U79">
        <f>IF(T79="", "", IF(T79="[]", 0, LEN(T79)-LEN(SUBSTITUTE(T79,",",""))+1))</f>
        <v/>
      </c>
    </row>
    <row r="80">
      <c r="C80"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D80" s="7" t="inlineStr">
        <is>
          <t>4. La franchise aide à maintenir des primes d'assurance plus basses en partageant le risque entre vous et la compagnie d'assurance.</t>
        </is>
      </c>
      <c r="J80" s="14" t="n"/>
      <c r="S80">
        <f>IF(R80="", "", IF(R80="[]", 0, LEN(R80)-LEN(SUBSTITUTE(R80,",",""))+1))</f>
        <v/>
      </c>
      <c r="U80">
        <f>IF(T80="", "", IF(T80="[]", 0, LEN(T80)-LEN(SUBSTITUTE(T80,",",""))+1))</f>
        <v/>
      </c>
    </row>
    <row r="81">
      <c r="D81" s="7" t="inlineStr">
        <is>
          <t>5. Le montant de la franchise que vous choisissez peut affecter votre compensation de différentes manières.</t>
        </is>
      </c>
      <c r="J81" s="14" t="n"/>
      <c r="S81">
        <f>IF(R81="", "", IF(R81="[]", 0, LEN(R81)-LEN(SUBSTITUTE(R81,",",""))+1))</f>
        <v/>
      </c>
      <c r="U81">
        <f>IF(T81="", "", IF(T81="[]", 0, LEN(T81)-LEN(SUBSTITUTE(T81,",",""))+1))</f>
        <v/>
      </c>
    </row>
    <row r="82">
      <c r="D82" s="7" t="inlineStr">
        <is>
          <t>6. Franchise plus élevée : Opter pour une franchise plus élevée signifie généralement des primes d'assurance plus basses, mais vous devrez payer plus de votre poche en cas de réclamation avant que votre couverture d'assurance ne commence.</t>
        </is>
      </c>
      <c r="J82" s="14" t="n"/>
      <c r="S82">
        <f>IF(R82="", "", IF(R82="[]", 0, LEN(R82)-LEN(SUBSTITUTE(R82,",",""))+1))</f>
        <v/>
      </c>
      <c r="U82">
        <f>IF(T82="", "", IF(T82="[]", 0, LEN(T82)-LEN(SUBSTITUTE(T82,",",""))+1))</f>
        <v/>
      </c>
    </row>
    <row r="83">
      <c r="D83" s="7" t="inlineStr">
        <is>
          <t>7. Franchise plus basse : Choisir une franchise plus basse signifie des primes d'assurance plus élevées, mais vous devrez payer moins de votre poche en cas de réclamation.</t>
        </is>
      </c>
      <c r="J83" s="14" t="n"/>
      <c r="S83">
        <f>IF(R83="", "", IF(R83="[]", 0, LEN(R83)-LEN(SUBSTITUTE(R83,",",""))+1))</f>
        <v/>
      </c>
      <c r="U83">
        <f>IF(T83="", "", IF(T83="[]", 0, LEN(T83)-LEN(SUBSTITUTE(T83,",",""))+1))</f>
        <v/>
      </c>
    </row>
    <row r="84">
      <c r="D84" s="7" t="inlineStr">
        <is>
          <t>8. Il est essentiel de prendre en compte votre situation financière et votre tolérance au risque lorsque vous choisissez le montant de la franchise.</t>
        </is>
      </c>
      <c r="J84" s="14" t="n"/>
      <c r="S84">
        <f>IF(R84="", "", IF(R84="[]", 0, LEN(R84)-LEN(SUBSTITUTE(R84,",",""))+1))</f>
        <v/>
      </c>
      <c r="U84">
        <f>IF(T84="", "", IF(T84="[]", 0, LEN(T84)-LEN(SUBSTITUTE(T84,",",""))+1))</f>
        <v/>
      </c>
    </row>
    <row r="85">
      <c r="D85" s="7" t="inlineStr">
        <is>
          <t>9. Assurez-vous de comprendre comment votre franchise affecte votre compensation et vos coûts d'assurance globaux.</t>
        </is>
      </c>
      <c r="J85" s="14" t="n"/>
      <c r="S85">
        <f>IF(R85="", "", IF(R85="[]", 0, LEN(R85)-LEN(SUBSTITUTE(R85,",",""))+1))</f>
        <v/>
      </c>
      <c r="U85">
        <f>IF(T85="", "", IF(T85="[]", 0, LEN(T85)-LEN(SUBSTITUTE(T85,",",""))+1))</f>
        <v/>
      </c>
    </row>
    <row r="86">
      <c r="J86" s="14" t="n"/>
      <c r="S86">
        <f>IF(R86="", "", IF(R86="[]", 0, LEN(R86)-LEN(SUBSTITUTE(R86,",",""))+1))</f>
        <v/>
      </c>
      <c r="U86">
        <f>IF(T86="", "", IF(T86="[]", 0, LEN(T86)-LEN(SUBSTITUTE(T86,",",""))+1))</f>
        <v/>
      </c>
    </row>
    <row r="87">
      <c r="J87" s="14" t="n"/>
      <c r="S87">
        <f>IF(R87="", "", IF(R87="[]", 0, LEN(R87)-LEN(SUBSTITUTE(R87,",",""))+1))</f>
        <v/>
      </c>
      <c r="U87">
        <f>IF(T87="", "", IF(T87="[]", 0, LEN(T87)-LEN(SUBSTITUTE(T87,",",""))+1))</f>
        <v/>
      </c>
    </row>
    <row r="88">
      <c r="J88" s="14" t="n"/>
      <c r="S88">
        <f>IF(R88="", "", IF(R88="[]", 0, LEN(R88)-LEN(SUBSTITUTE(R88,",",""))+1))</f>
        <v/>
      </c>
      <c r="U88">
        <f>IF(T88="", "", IF(T88="[]", 0, LEN(T88)-LEN(SUBSTITUTE(T88,",",""))+1))</f>
        <v/>
      </c>
    </row>
    <row r="89">
      <c r="J89" s="14" t="n"/>
      <c r="S89">
        <f>IF(R89="", "", IF(R89="[]", 0, LEN(R89)-LEN(SUBSTITUTE(R89,",",""))+1))</f>
        <v/>
      </c>
      <c r="U89">
        <f>IF(T89="", "", IF(T89="[]", 0, LEN(T89)-LEN(SUBSTITUTE(T89,",",""))+1))</f>
        <v/>
      </c>
    </row>
    <row r="90">
      <c r="J90" s="14" t="n"/>
      <c r="S90">
        <f>IF(R90="", "", IF(R90="[]", 0, LEN(R90)-LEN(SUBSTITUTE(R90,",",""))+1))</f>
        <v/>
      </c>
      <c r="U90">
        <f>IF(T90="", "", IF(T90="[]", 0, LEN(T90)-LEN(SUBSTITUTE(T90,",",""))+1))</f>
        <v/>
      </c>
    </row>
    <row r="91">
      <c r="J91" s="14" t="n"/>
      <c r="S91">
        <f>IF(R91="", "", IF(R91="[]", 0, LEN(R91)-LEN(SUBSTITUTE(R91,",",""))+1))</f>
        <v/>
      </c>
      <c r="U91">
        <f>IF(T91="", "", IF(T91="[]", 0, LEN(T91)-LEN(SUBSTITUTE(T91,",",""))+1))</f>
        <v/>
      </c>
    </row>
    <row r="92">
      <c r="J92" s="14" t="n"/>
      <c r="S92">
        <f>IF(R92="", "", IF(R92="[]", 0, LEN(R92)-LEN(SUBSTITUTE(R92,",",""))+1))</f>
        <v/>
      </c>
      <c r="U92">
        <f>IF(T92="", "", IF(T92="[]", 0, LEN(T92)-LEN(SUBSTITUTE(T92,",",""))+1))</f>
        <v/>
      </c>
    </row>
    <row r="93">
      <c r="J93" s="14" t="n"/>
      <c r="S93">
        <f>IF(R93="", "", IF(R93="[]", 0, LEN(R93)-LEN(SUBSTITUTE(R93,",",""))+1))</f>
        <v/>
      </c>
      <c r="U93">
        <f>IF(T93="", "", IF(T93="[]", 0, LEN(T93)-LEN(SUBSTITUTE(T93,",",""))+1))</f>
        <v/>
      </c>
    </row>
    <row r="94">
      <c r="J94" s="14" t="n"/>
      <c r="S94">
        <f>IF(R94="", "", IF(R94="[]", 0, LEN(R94)-LEN(SUBSTITUTE(R94,",",""))+1))</f>
        <v/>
      </c>
      <c r="U94">
        <f>IF(T94="", "", IF(T94="[]", 0, LEN(T94)-LEN(SUBSTITUTE(T94,",",""))+1))</f>
        <v/>
      </c>
    </row>
    <row r="95">
      <c r="J95" s="14" t="n"/>
      <c r="S95">
        <f>IF(R95="", "", IF(R95="[]", 0, LEN(R95)-LEN(SUBSTITUTE(R95,",",""))+1))</f>
        <v/>
      </c>
      <c r="U95">
        <f>IF(T95="", "", IF(T95="[]", 0, LEN(T95)-LEN(SUBSTITUTE(T95,",",""))+1))</f>
        <v/>
      </c>
    </row>
    <row r="96">
      <c r="J96" s="14" t="n"/>
      <c r="S96">
        <f>IF(R96="", "", IF(R96="[]", 0, LEN(R96)-LEN(SUBSTITUTE(R96,",",""))+1))</f>
        <v/>
      </c>
      <c r="U96">
        <f>IF(T96="", "", IF(T96="[]", 0, LEN(T96)-LEN(SUBSTITUTE(T96,",",""))+1))</f>
        <v/>
      </c>
    </row>
    <row r="97">
      <c r="J97" s="14" t="n"/>
      <c r="S97">
        <f>IF(R97="", "", IF(R97="[]", 0, LEN(R97)-LEN(SUBSTITUTE(R97,",",""))+1))</f>
        <v/>
      </c>
      <c r="U97">
        <f>IF(T97="", "", IF(T97="[]", 0, LEN(T97)-LEN(SUBSTITUTE(T97,",",""))+1))</f>
        <v/>
      </c>
    </row>
    <row r="98">
      <c r="J98" s="14" t="n"/>
      <c r="S98">
        <f>IF(R98="", "", IF(R98="[]", 0, LEN(R98)-LEN(SUBSTITUTE(R98,",",""))+1))</f>
        <v/>
      </c>
      <c r="U98">
        <f>IF(T98="", "", IF(T98="[]", 0, LEN(T98)-LEN(SUBSTITUTE(T98,",",""))+1))</f>
        <v/>
      </c>
    </row>
    <row r="99">
      <c r="J99" s="14" t="n"/>
      <c r="S99">
        <f>IF(R99="", "", IF(R99="[]", 0, LEN(R99)-LEN(SUBSTITUTE(R99,",",""))+1))</f>
        <v/>
      </c>
      <c r="U99">
        <f>IF(T99="", "", IF(T99="[]", 0, LEN(T99)-LEN(SUBSTITUTE(T99,",",""))+1))</f>
        <v/>
      </c>
    </row>
    <row r="100">
      <c r="J100" s="14" t="n"/>
      <c r="S100">
        <f>IF(R100="", "", IF(R100="[]", 0, LEN(R100)-LEN(SUBSTITUTE(R100,",",""))+1))</f>
        <v/>
      </c>
      <c r="U100">
        <f>IF(T100="", "", IF(T100="[]", 0, LEN(T100)-LEN(SUBSTITUTE(T100,",",""))+1))</f>
        <v/>
      </c>
    </row>
    <row r="101">
      <c r="J101" s="14" t="n"/>
      <c r="S101">
        <f>IF(R101="", "", IF(R101="[]", 0, LEN(R101)-LEN(SUBSTITUTE(R101,",",""))+1))</f>
        <v/>
      </c>
      <c r="U101">
        <f>IF(T101="", "", IF(T101="[]", 0, LEN(T101)-LEN(SUBSTITUTE(T101,",",""))+1))</f>
        <v/>
      </c>
    </row>
    <row r="102">
      <c r="J102" s="14" t="n"/>
      <c r="S102">
        <f>IF(R102="", "", IF(R102="[]", 0, LEN(R102)-LEN(SUBSTITUTE(R102,",",""))+1))</f>
        <v/>
      </c>
      <c r="U102">
        <f>IF(T102="", "", IF(T102="[]", 0, LEN(T102)-LEN(SUBSTITUTE(T102,",",""))+1))</f>
        <v/>
      </c>
    </row>
    <row r="103">
      <c r="J103" s="14" t="n"/>
      <c r="S103">
        <f>IF(R103="", "", IF(R103="[]", 0, LEN(R103)-LEN(SUBSTITUTE(R103,",",""))+1))</f>
        <v/>
      </c>
      <c r="U103">
        <f>IF(T103="", "", IF(T103="[]", 0, LEN(T103)-LEN(SUBSTITUTE(T103,",",""))+1))</f>
        <v/>
      </c>
    </row>
    <row r="104">
      <c r="J104" s="14" t="n"/>
      <c r="S104">
        <f>IF(R104="", "", IF(R104="[]", 0, LEN(R104)-LEN(SUBSTITUTE(R104,",",""))+1))</f>
        <v/>
      </c>
      <c r="U104">
        <f>IF(T104="", "", IF(T104="[]", 0, LEN(T104)-LEN(SUBSTITUTE(T104,",",""))+1))</f>
        <v/>
      </c>
    </row>
    <row r="105">
      <c r="J105" s="14" t="n"/>
      <c r="S105">
        <f>IF(R105="", "", IF(R105="[]", 0, LEN(R105)-LEN(SUBSTITUTE(R105,",",""))+1))</f>
        <v/>
      </c>
      <c r="U105">
        <f>IF(T105="", "", IF(T105="[]", 0, LEN(T105)-LEN(SUBSTITUTE(T105,",",""))+1))</f>
        <v/>
      </c>
    </row>
    <row r="106">
      <c r="J106" s="14" t="n"/>
      <c r="S106">
        <f>IF(R106="", "", IF(R106="[]", 0, LEN(R106)-LEN(SUBSTITUTE(R106,",",""))+1))</f>
        <v/>
      </c>
      <c r="U106">
        <f>IF(T106="", "", IF(T106="[]", 0, LEN(T106)-LEN(SUBSTITUTE(T106,",",""))+1))</f>
        <v/>
      </c>
    </row>
    <row r="107">
      <c r="J107" s="14" t="n"/>
      <c r="S107">
        <f>IF(R107="", "", IF(R107="[]", 0, LEN(R107)-LEN(SUBSTITUTE(R107,",",""))+1))</f>
        <v/>
      </c>
      <c r="U107">
        <f>IF(T107="", "", IF(T107="[]", 0, LEN(T107)-LEN(SUBSTITUTE(T107,",",""))+1))</f>
        <v/>
      </c>
    </row>
    <row r="108">
      <c r="J108" s="14" t="n"/>
      <c r="S108">
        <f>IF(R108="", "", IF(R108="[]", 0, LEN(R108)-LEN(SUBSTITUTE(R108,",",""))+1))</f>
        <v/>
      </c>
      <c r="U108">
        <f>IF(T108="", "", IF(T108="[]", 0, LEN(T108)-LEN(SUBSTITUTE(T108,",",""))+1))</f>
        <v/>
      </c>
    </row>
    <row r="109">
      <c r="J109" s="14" t="n"/>
      <c r="S109">
        <f>IF(R109="", "", IF(R109="[]", 0, LEN(R109)-LEN(SUBSTITUTE(R109,",",""))+1))</f>
        <v/>
      </c>
      <c r="U109">
        <f>IF(T109="", "", IF(T109="[]", 0, LEN(T109)-LEN(SUBSTITUTE(T109,",",""))+1))</f>
        <v/>
      </c>
    </row>
    <row r="110">
      <c r="J110" s="14" t="n"/>
      <c r="S110">
        <f>IF(R110="", "", IF(R110="[]", 0, LEN(R110)-LEN(SUBSTITUTE(R110,",",""))+1))</f>
        <v/>
      </c>
      <c r="U110">
        <f>IF(T110="", "", IF(T110="[]", 0, LEN(T110)-LEN(SUBSTITUTE(T110,",",""))+1))</f>
        <v/>
      </c>
    </row>
    <row r="111">
      <c r="J111" s="14" t="n"/>
      <c r="S111">
        <f>IF(R111="", "", IF(R111="[]", 0, LEN(R111)-LEN(SUBSTITUTE(R111,",",""))+1))</f>
        <v/>
      </c>
      <c r="U111">
        <f>IF(T111="", "", IF(T111="[]", 0, LEN(T111)-LEN(SUBSTITUTE(T111,",",""))+1))</f>
        <v/>
      </c>
    </row>
    <row r="112">
      <c r="J112" s="14" t="n"/>
      <c r="S112">
        <f>IF(R112="", "", IF(R112="[]", 0, LEN(R112)-LEN(SUBSTITUTE(R112,",",""))+1))</f>
        <v/>
      </c>
      <c r="U112">
        <f>IF(T112="", "", IF(T112="[]", 0, LEN(T112)-LEN(SUBSTITUTE(T112,",",""))+1))</f>
        <v/>
      </c>
    </row>
    <row r="113">
      <c r="J113" s="14" t="n"/>
      <c r="S113">
        <f>IF(R113="", "", IF(R113="[]", 0, LEN(R113)-LEN(SUBSTITUTE(R113,",",""))+1))</f>
        <v/>
      </c>
      <c r="U113">
        <f>IF(T113="", "", IF(T113="[]", 0, LEN(T113)-LEN(SUBSTITUTE(T113,",",""))+1))</f>
        <v/>
      </c>
    </row>
    <row r="114">
      <c r="J114" s="14" t="n"/>
      <c r="S114">
        <f>IF(R114="", "", IF(R114="[]", 0, LEN(R114)-LEN(SUBSTITUTE(R114,",",""))+1))</f>
        <v/>
      </c>
      <c r="U114">
        <f>IF(T114="", "", IF(T114="[]", 0, LEN(T114)-LEN(SUBSTITUTE(T114,",",""))+1))</f>
        <v/>
      </c>
    </row>
    <row r="115">
      <c r="J115" s="14" t="n"/>
      <c r="S115">
        <f>IF(R115="", "", IF(R115="[]", 0, LEN(R115)-LEN(SUBSTITUTE(R115,",",""))+1))</f>
        <v/>
      </c>
      <c r="U115">
        <f>IF(T115="", "", IF(T115="[]", 0, LEN(T115)-LEN(SUBSTITUTE(T115,",",""))+1))</f>
        <v/>
      </c>
    </row>
    <row r="116">
      <c r="J116" s="14" t="n"/>
      <c r="S116">
        <f>IF(R116="", "", IF(R116="[]", 0, LEN(R116)-LEN(SUBSTITUTE(R116,",",""))+1))</f>
        <v/>
      </c>
      <c r="U116">
        <f>IF(T116="", "", IF(T116="[]", 0, LEN(T116)-LEN(SUBSTITUTE(T116,",",""))+1))</f>
        <v/>
      </c>
    </row>
    <row r="117">
      <c r="J117" s="14" t="n"/>
      <c r="S117">
        <f>IF(R117="", "", IF(R117="[]", 0, LEN(R117)-LEN(SUBSTITUTE(R117,",",""))+1))</f>
        <v/>
      </c>
      <c r="U117">
        <f>IF(T117="", "", IF(T117="[]", 0, LEN(T117)-LEN(SUBSTITUTE(T117,",",""))+1))</f>
        <v/>
      </c>
    </row>
    <row r="118">
      <c r="J118" s="14" t="n"/>
      <c r="S118">
        <f>IF(R118="", "", IF(R118="[]", 0, LEN(R118)-LEN(SUBSTITUTE(R118,",",""))+1))</f>
        <v/>
      </c>
      <c r="U118">
        <f>IF(T118="", "", IF(T118="[]", 0, LEN(T118)-LEN(SUBSTITUTE(T118,",",""))+1))</f>
        <v/>
      </c>
    </row>
    <row r="119">
      <c r="J119" s="14" t="n"/>
      <c r="S119">
        <f>IF(R119="", "", IF(R119="[]", 0, LEN(R119)-LEN(SUBSTITUTE(R119,",",""))+1))</f>
        <v/>
      </c>
      <c r="U119">
        <f>IF(T119="", "", IF(T119="[]", 0, LEN(T119)-LEN(SUBSTITUTE(T119,",",""))+1))</f>
        <v/>
      </c>
    </row>
    <row r="120">
      <c r="J120" s="14" t="n"/>
      <c r="S120">
        <f>IF(R120="", "", IF(R120="[]", 0, LEN(R120)-LEN(SUBSTITUTE(R120,",",""))+1))</f>
        <v/>
      </c>
      <c r="U120">
        <f>IF(T120="", "", IF(T120="[]", 0, LEN(T120)-LEN(SUBSTITUTE(T120,",",""))+1))</f>
        <v/>
      </c>
    </row>
    <row r="121">
      <c r="J121" s="14" t="n"/>
      <c r="S121">
        <f>IF(R121="", "", IF(R121="[]", 0, LEN(R121)-LEN(SUBSTITUTE(R121,",",""))+1))</f>
        <v/>
      </c>
      <c r="U121">
        <f>IF(T121="", "", IF(T121="[]", 0, LEN(T121)-LEN(SUBSTITUTE(T121,",",""))+1))</f>
        <v/>
      </c>
    </row>
    <row r="122">
      <c r="J122" s="14" t="n"/>
      <c r="S122">
        <f>IF(R122="", "", IF(R122="[]", 0, LEN(R122)-LEN(SUBSTITUTE(R122,",",""))+1))</f>
        <v/>
      </c>
      <c r="U122">
        <f>IF(T122="", "", IF(T122="[]", 0, LEN(T122)-LEN(SUBSTITUTE(T122,",",""))+1))</f>
        <v/>
      </c>
    </row>
    <row r="123">
      <c r="J123" s="14" t="n"/>
      <c r="S123">
        <f>IF(R123="", "", IF(R123="[]", 0, LEN(R123)-LEN(SUBSTITUTE(R123,",",""))+1))</f>
        <v/>
      </c>
      <c r="U123">
        <f>IF(T123="", "", IF(T123="[]", 0, LEN(T123)-LEN(SUBSTITUTE(T123,",",""))+1))</f>
        <v/>
      </c>
    </row>
    <row r="124">
      <c r="J124" s="14" t="n"/>
      <c r="S124">
        <f>IF(R124="", "", IF(R124="[]", 0, LEN(R124)-LEN(SUBSTITUTE(R124,",",""))+1))</f>
        <v/>
      </c>
      <c r="U124">
        <f>IF(T124="", "", IF(T124="[]", 0, LEN(T124)-LEN(SUBSTITUTE(T124,",",""))+1))</f>
        <v/>
      </c>
    </row>
    <row r="125">
      <c r="J125" s="14" t="n"/>
      <c r="S125">
        <f>IF(R125="", "", IF(R125="[]", 0, LEN(R125)-LEN(SUBSTITUTE(R125,",",""))+1))</f>
        <v/>
      </c>
      <c r="U125">
        <f>IF(T125="", "", IF(T125="[]", 0, LEN(T125)-LEN(SUBSTITUTE(T125,",",""))+1))</f>
        <v/>
      </c>
    </row>
    <row r="126">
      <c r="J126" s="14" t="n"/>
      <c r="S126">
        <f>IF(R126="", "", IF(R126="[]", 0, LEN(R126)-LEN(SUBSTITUTE(R126,",",""))+1))</f>
        <v/>
      </c>
      <c r="U126">
        <f>IF(T126="", "", IF(T126="[]", 0, LEN(T126)-LEN(SUBSTITUTE(T126,",",""))+1))</f>
        <v/>
      </c>
    </row>
    <row r="127">
      <c r="J127" s="14" t="n"/>
      <c r="S127">
        <f>IF(R127="", "", IF(R127="[]", 0, LEN(R127)-LEN(SUBSTITUTE(R127,",",""))+1))</f>
        <v/>
      </c>
      <c r="U127">
        <f>IF(T127="", "", IF(T127="[]", 0, LEN(T127)-LEN(SUBSTITUTE(T127,",",""))+1))</f>
        <v/>
      </c>
    </row>
    <row r="128">
      <c r="J128" s="14" t="n"/>
      <c r="S128">
        <f>IF(R128="", "", IF(R128="[]", 0, LEN(R128)-LEN(SUBSTITUTE(R128,",",""))+1))</f>
        <v/>
      </c>
      <c r="U128">
        <f>IF(T128="", "", IF(T128="[]", 0, LEN(T128)-LEN(SUBSTITUTE(T128,",",""))+1))</f>
        <v/>
      </c>
    </row>
    <row r="129">
      <c r="J129" s="14" t="n"/>
      <c r="S129">
        <f>IF(R129="", "", IF(R129="[]", 0, LEN(R129)-LEN(SUBSTITUTE(R129,",",""))+1))</f>
        <v/>
      </c>
      <c r="U129">
        <f>IF(T129="", "", IF(T129="[]", 0, LEN(T129)-LEN(SUBSTITUTE(T129,",",""))+1))</f>
        <v/>
      </c>
    </row>
    <row r="130">
      <c r="J130" s="14" t="n"/>
      <c r="S130">
        <f>IF(R130="", "", IF(R130="[]", 0, LEN(R130)-LEN(SUBSTITUTE(R130,",",""))+1))</f>
        <v/>
      </c>
      <c r="U130">
        <f>IF(T130="", "", IF(T130="[]", 0, LEN(T130)-LEN(SUBSTITUTE(T130,",",""))+1))</f>
        <v/>
      </c>
    </row>
    <row r="131">
      <c r="J131" s="14" t="n"/>
      <c r="S131">
        <f>IF(R131="", "", IF(R131="[]", 0, LEN(R131)-LEN(SUBSTITUTE(R131,",",""))+1))</f>
        <v/>
      </c>
      <c r="U131">
        <f>IF(T131="", "", IF(T131="[]", 0, LEN(T131)-LEN(SUBSTITUTE(T131,",",""))+1))</f>
        <v/>
      </c>
    </row>
    <row r="132">
      <c r="J132" s="14" t="n"/>
      <c r="S132">
        <f>IF(R132="", "", IF(R132="[]", 0, LEN(R132)-LEN(SUBSTITUTE(R132,",",""))+1))</f>
        <v/>
      </c>
      <c r="U132">
        <f>IF(T132="", "", IF(T132="[]", 0, LEN(T132)-LEN(SUBSTITUTE(T132,",",""))+1))</f>
        <v/>
      </c>
    </row>
    <row r="133">
      <c r="J133" s="14" t="n"/>
      <c r="S133">
        <f>IF(R133="", "", IF(R133="[]", 0, LEN(R133)-LEN(SUBSTITUTE(R133,",",""))+1))</f>
        <v/>
      </c>
      <c r="U133">
        <f>IF(T133="", "", IF(T133="[]", 0, LEN(T133)-LEN(SUBSTITUTE(T133,",",""))+1))</f>
        <v/>
      </c>
    </row>
    <row r="134">
      <c r="J134" s="14" t="n"/>
      <c r="S134">
        <f>IF(R134="", "", IF(R134="[]", 0, LEN(R134)-LEN(SUBSTITUTE(R134,",",""))+1))</f>
        <v/>
      </c>
      <c r="U134">
        <f>IF(T134="", "", IF(T134="[]", 0, LEN(T134)-LEN(SUBSTITUTE(T134,",",""))+1))</f>
        <v/>
      </c>
    </row>
    <row r="135">
      <c r="J135" s="14" t="n"/>
      <c r="S135">
        <f>IF(R135="", "", IF(R135="[]", 0, LEN(R135)-LEN(SUBSTITUTE(R135,",",""))+1))</f>
        <v/>
      </c>
      <c r="U135">
        <f>IF(T135="", "", IF(T135="[]", 0, LEN(T135)-LEN(SUBSTITUTE(T135,",",""))+1))</f>
        <v/>
      </c>
    </row>
    <row r="136">
      <c r="J136" s="14" t="n"/>
      <c r="S136">
        <f>IF(R136="", "", IF(R136="[]", 0, LEN(R136)-LEN(SUBSTITUTE(R136,",",""))+1))</f>
        <v/>
      </c>
      <c r="U136">
        <f>IF(T136="", "", IF(T136="[]", 0, LEN(T136)-LEN(SUBSTITUTE(T136,",",""))+1))</f>
        <v/>
      </c>
    </row>
    <row r="137">
      <c r="J137" s="14" t="n"/>
      <c r="S137">
        <f>IF(R137="", "", IF(R137="[]", 0, LEN(R137)-LEN(SUBSTITUTE(R137,",",""))+1))</f>
        <v/>
      </c>
      <c r="U137">
        <f>IF(T137="", "", IF(T137="[]", 0, LEN(T137)-LEN(SUBSTITUTE(T137,",",""))+1))</f>
        <v/>
      </c>
    </row>
    <row r="138">
      <c r="J138" s="14" t="n"/>
      <c r="S138">
        <f>IF(R138="", "", IF(R138="[]", 0, LEN(R138)-LEN(SUBSTITUTE(R138,",",""))+1))</f>
        <v/>
      </c>
      <c r="U138">
        <f>IF(T138="", "", IF(T138="[]", 0, LEN(T138)-LEN(SUBSTITUTE(T138,",",""))+1))</f>
        <v/>
      </c>
    </row>
    <row r="139">
      <c r="J139" s="14" t="n"/>
      <c r="S139">
        <f>IF(R139="", "", IF(R139="[]", 0, LEN(R139)-LEN(SUBSTITUTE(R139,",",""))+1))</f>
        <v/>
      </c>
      <c r="U139">
        <f>IF(T139="", "", IF(T139="[]", 0, LEN(T139)-LEN(SUBSTITUTE(T139,",",""))+1))</f>
        <v/>
      </c>
    </row>
    <row r="140">
      <c r="J140" s="14" t="n"/>
      <c r="S140">
        <f>IF(R140="", "", IF(R140="[]", 0, LEN(R140)-LEN(SUBSTITUTE(R140,",",""))+1))</f>
        <v/>
      </c>
      <c r="U140">
        <f>IF(T140="", "", IF(T140="[]", 0, LEN(T140)-LEN(SUBSTITUTE(T140,",",""))+1))</f>
        <v/>
      </c>
    </row>
    <row r="141">
      <c r="J141" s="14" t="n"/>
      <c r="S141">
        <f>IF(R141="", "", IF(R141="[]", 0, LEN(R141)-LEN(SUBSTITUTE(R141,",",""))+1))</f>
        <v/>
      </c>
      <c r="U141">
        <f>IF(T141="", "", IF(T141="[]", 0, LEN(T141)-LEN(SUBSTITUTE(T141,",",""))+1))</f>
        <v/>
      </c>
    </row>
    <row r="142">
      <c r="J142" s="14" t="n"/>
      <c r="S142">
        <f>IF(R142="", "", IF(R142="[]", 0, LEN(R142)-LEN(SUBSTITUTE(R142,",",""))+1))</f>
        <v/>
      </c>
      <c r="U142">
        <f>IF(T142="", "", IF(T142="[]", 0, LEN(T142)-LEN(SUBSTITUTE(T142,",",""))+1))</f>
        <v/>
      </c>
    </row>
    <row r="143">
      <c r="J143" s="14" t="n"/>
      <c r="S143">
        <f>IF(R143="", "", IF(R143="[]", 0, LEN(R143)-LEN(SUBSTITUTE(R143,",",""))+1))</f>
        <v/>
      </c>
      <c r="U143">
        <f>IF(T143="", "", IF(T143="[]", 0, LEN(T143)-LEN(SUBSTITUTE(T143,",",""))+1))</f>
        <v/>
      </c>
    </row>
    <row r="144">
      <c r="J144" s="14" t="n"/>
      <c r="S144">
        <f>IF(R144="", "", IF(R144="[]", 0, LEN(R144)-LEN(SUBSTITUTE(R144,",",""))+1))</f>
        <v/>
      </c>
      <c r="U144">
        <f>IF(T144="", "", IF(T144="[]", 0, LEN(T144)-LEN(SUBSTITUTE(T144,",",""))+1))</f>
        <v/>
      </c>
    </row>
    <row r="145">
      <c r="J145" s="14" t="n"/>
      <c r="S145">
        <f>IF(R145="", "", IF(R145="[]", 0, LEN(R145)-LEN(SUBSTITUTE(R145,",",""))+1))</f>
        <v/>
      </c>
      <c r="U145">
        <f>IF(T145="", "", IF(T145="[]", 0, LEN(T145)-LEN(SUBSTITUTE(T145,",",""))+1))</f>
        <v/>
      </c>
    </row>
    <row r="146">
      <c r="J146" s="14" t="n"/>
      <c r="S146">
        <f>IF(R146="", "", IF(R146="[]", 0, LEN(R146)-LEN(SUBSTITUTE(R146,",",""))+1))</f>
        <v/>
      </c>
      <c r="U146">
        <f>IF(T146="", "", IF(T146="[]", 0, LEN(T146)-LEN(SUBSTITUTE(T146,",",""))+1))</f>
        <v/>
      </c>
    </row>
    <row r="147">
      <c r="J147" s="14" t="n"/>
      <c r="S147">
        <f>IF(R147="", "", IF(R147="[]", 0, LEN(R147)-LEN(SUBSTITUTE(R147,",",""))+1))</f>
        <v/>
      </c>
      <c r="U147">
        <f>IF(T147="", "", IF(T147="[]", 0, LEN(T147)-LEN(SUBSTITUTE(T147,",",""))+1))</f>
        <v/>
      </c>
    </row>
    <row r="148">
      <c r="J148" s="14" t="n"/>
      <c r="S148">
        <f>IF(R148="", "", IF(R148="[]", 0, LEN(R148)-LEN(SUBSTITUTE(R148,",",""))+1))</f>
        <v/>
      </c>
      <c r="U148">
        <f>IF(T148="", "", IF(T148="[]", 0, LEN(T148)-LEN(SUBSTITUTE(T148,",",""))+1))</f>
        <v/>
      </c>
    </row>
    <row r="149">
      <c r="J149" s="14" t="n"/>
      <c r="S149">
        <f>IF(R149="", "", IF(R149="[]", 0, LEN(R149)-LEN(SUBSTITUTE(R149,",",""))+1))</f>
        <v/>
      </c>
      <c r="U149">
        <f>IF(T149="", "", IF(T149="[]", 0, LEN(T149)-LEN(SUBSTITUTE(T149,",",""))+1))</f>
        <v/>
      </c>
    </row>
    <row r="150">
      <c r="J150" s="14" t="n"/>
      <c r="S150">
        <f>IF(R150="", "", IF(R150="[]", 0, LEN(R150)-LEN(SUBSTITUTE(R150,",",""))+1))</f>
        <v/>
      </c>
      <c r="U150">
        <f>IF(T150="", "", IF(T150="[]", 0, LEN(T150)-LEN(SUBSTITUTE(T150,",",""))+1))</f>
        <v/>
      </c>
    </row>
    <row r="151">
      <c r="J151" s="14" t="n"/>
      <c r="S151">
        <f>IF(R151="", "", IF(R151="[]", 0, LEN(R151)-LEN(SUBSTITUTE(R151,",",""))+1))</f>
        <v/>
      </c>
      <c r="U151">
        <f>IF(T151="", "", IF(T151="[]", 0, LEN(T151)-LEN(SUBSTITUTE(T151,",",""))+1))</f>
        <v/>
      </c>
    </row>
    <row r="152">
      <c r="J152" s="14" t="n"/>
      <c r="S152">
        <f>IF(R152="", "", IF(R152="[]", 0, LEN(R152)-LEN(SUBSTITUTE(R152,",",""))+1))</f>
        <v/>
      </c>
      <c r="U152">
        <f>IF(T152="", "", IF(T152="[]", 0, LEN(T152)-LEN(SUBSTITUTE(T152,",",""))+1))</f>
        <v/>
      </c>
    </row>
    <row r="153">
      <c r="J153" s="14" t="n"/>
      <c r="S153">
        <f>IF(R153="", "", IF(R153="[]", 0, LEN(R153)-LEN(SUBSTITUTE(R153,",",""))+1))</f>
        <v/>
      </c>
      <c r="U153">
        <f>IF(T153="", "", IF(T153="[]", 0, LEN(T153)-LEN(SUBSTITUTE(T153,",",""))+1))</f>
        <v/>
      </c>
    </row>
    <row r="154">
      <c r="J154" s="14" t="n"/>
      <c r="S154">
        <f>IF(R154="", "", IF(R154="[]", 0, LEN(R154)-LEN(SUBSTITUTE(R154,",",""))+1))</f>
        <v/>
      </c>
      <c r="U154">
        <f>IF(T154="", "", IF(T154="[]", 0, LEN(T154)-LEN(SUBSTITUTE(T154,",",""))+1))</f>
        <v/>
      </c>
    </row>
    <row r="155">
      <c r="J155" s="14" t="n"/>
      <c r="S155">
        <f>IF(R155="", "", IF(R155="[]", 0, LEN(R155)-LEN(SUBSTITUTE(R155,",",""))+1))</f>
        <v/>
      </c>
      <c r="U155">
        <f>IF(T155="", "", IF(T155="[]", 0, LEN(T155)-LEN(SUBSTITUTE(T155,",",""))+1))</f>
        <v/>
      </c>
    </row>
    <row r="156">
      <c r="J156" s="14" t="n"/>
      <c r="S156">
        <f>IF(R156="", "", IF(R156="[]", 0, LEN(R156)-LEN(SUBSTITUTE(R156,",",""))+1))</f>
        <v/>
      </c>
      <c r="U156">
        <f>IF(T156="", "", IF(T156="[]", 0, LEN(T156)-LEN(SUBSTITUTE(T156,",",""))+1))</f>
        <v/>
      </c>
    </row>
    <row r="157">
      <c r="J157" s="14" t="n"/>
      <c r="S157">
        <f>IF(R157="", "", IF(R157="[]", 0, LEN(R157)-LEN(SUBSTITUTE(R157,",",""))+1))</f>
        <v/>
      </c>
      <c r="U157">
        <f>IF(T157="", "", IF(T157="[]", 0, LEN(T157)-LEN(SUBSTITUTE(T157,",",""))+1))</f>
        <v/>
      </c>
    </row>
    <row r="158">
      <c r="J158" s="14" t="n"/>
      <c r="S158">
        <f>IF(R158="", "", IF(R158="[]", 0, LEN(R158)-LEN(SUBSTITUTE(R158,",",""))+1))</f>
        <v/>
      </c>
      <c r="U158">
        <f>IF(T158="", "", IF(T158="[]", 0, LEN(T158)-LEN(SUBSTITUTE(T158,",",""))+1))</f>
        <v/>
      </c>
    </row>
    <row r="159">
      <c r="J159" s="14" t="n"/>
      <c r="S159">
        <f>IF(R159="", "", IF(R159="[]", 0, LEN(R159)-LEN(SUBSTITUTE(R159,",",""))+1))</f>
        <v/>
      </c>
      <c r="U159">
        <f>IF(T159="", "", IF(T159="[]", 0, LEN(T159)-LEN(SUBSTITUTE(T159,",",""))+1))</f>
        <v/>
      </c>
    </row>
    <row r="160">
      <c r="J160" s="14" t="n"/>
      <c r="S160">
        <f>IF(R160="", "", IF(R160="[]", 0, LEN(R160)-LEN(SUBSTITUTE(R160,",",""))+1))</f>
        <v/>
      </c>
      <c r="U160">
        <f>IF(T160="", "", IF(T160="[]", 0, LEN(T160)-LEN(SUBSTITUTE(T160,",",""))+1))</f>
        <v/>
      </c>
    </row>
    <row r="161">
      <c r="J161" s="14" t="n"/>
      <c r="S161">
        <f>IF(R161="", "", IF(R161="[]", 0, LEN(R161)-LEN(SUBSTITUTE(R161,",",""))+1))</f>
        <v/>
      </c>
      <c r="U161">
        <f>IF(T161="", "", IF(T161="[]", 0, LEN(T161)-LEN(SUBSTITUTE(T161,",",""))+1))</f>
        <v/>
      </c>
    </row>
    <row r="162">
      <c r="J162" s="14" t="n"/>
      <c r="S162">
        <f>IF(R162="", "", IF(R162="[]", 0, LEN(R162)-LEN(SUBSTITUTE(R162,",",""))+1))</f>
        <v/>
      </c>
      <c r="U162">
        <f>IF(T162="", "", IF(T162="[]", 0, LEN(T162)-LEN(SUBSTITUTE(T162,",",""))+1))</f>
        <v/>
      </c>
    </row>
    <row r="163">
      <c r="J163" s="14" t="n"/>
      <c r="S163">
        <f>IF(R163="", "", IF(R163="[]", 0, LEN(R163)-LEN(SUBSTITUTE(R163,",",""))+1))</f>
        <v/>
      </c>
      <c r="U163">
        <f>IF(T163="", "", IF(T163="[]", 0, LEN(T163)-LEN(SUBSTITUTE(T163,",",""))+1))</f>
        <v/>
      </c>
    </row>
    <row r="164">
      <c r="J164" s="14" t="n"/>
      <c r="S164">
        <f>IF(R164="", "", IF(R164="[]", 0, LEN(R164)-LEN(SUBSTITUTE(R164,",",""))+1))</f>
        <v/>
      </c>
      <c r="U164">
        <f>IF(T164="", "", IF(T164="[]", 0, LEN(T164)-LEN(SUBSTITUTE(T164,",",""))+1))</f>
        <v/>
      </c>
    </row>
    <row r="165">
      <c r="J165" s="14" t="n"/>
      <c r="S165">
        <f>IF(R165="", "", IF(R165="[]", 0, LEN(R165)-LEN(SUBSTITUTE(R165,",",""))+1))</f>
        <v/>
      </c>
      <c r="U165">
        <f>IF(T165="", "", IF(T165="[]", 0, LEN(T165)-LEN(SUBSTITUTE(T165,",",""))+1))</f>
        <v/>
      </c>
    </row>
    <row r="166">
      <c r="J166" s="14" t="n"/>
      <c r="S166">
        <f>IF(R166="", "", IF(R166="[]", 0, LEN(R166)-LEN(SUBSTITUTE(R166,",",""))+1))</f>
        <v/>
      </c>
      <c r="U166">
        <f>IF(T166="", "", IF(T166="[]", 0, LEN(T166)-LEN(SUBSTITUTE(T166,",",""))+1))</f>
        <v/>
      </c>
    </row>
    <row r="167">
      <c r="J167" s="14" t="n"/>
      <c r="S167">
        <f>IF(R167="", "", IF(R167="[]", 0, LEN(R167)-LEN(SUBSTITUTE(R167,",",""))+1))</f>
        <v/>
      </c>
      <c r="U167">
        <f>IF(T167="", "", IF(T167="[]", 0, LEN(T167)-LEN(SUBSTITUTE(T167,",",""))+1))</f>
        <v/>
      </c>
    </row>
    <row r="168">
      <c r="J168" s="14" t="n"/>
      <c r="S168">
        <f>IF(R168="", "", IF(R168="[]", 0, LEN(R168)-LEN(SUBSTITUTE(R168,",",""))+1))</f>
        <v/>
      </c>
      <c r="U168">
        <f>IF(T168="", "", IF(T168="[]", 0, LEN(T168)-LEN(SUBSTITUTE(T168,",",""))+1))</f>
        <v/>
      </c>
    </row>
    <row r="169">
      <c r="J169" s="14" t="n"/>
      <c r="S169">
        <f>IF(R169="", "", IF(R169="[]", 0, LEN(R169)-LEN(SUBSTITUTE(R169,",",""))+1))</f>
        <v/>
      </c>
      <c r="U169">
        <f>IF(T169="", "", IF(T169="[]", 0, LEN(T169)-LEN(SUBSTITUTE(T169,",",""))+1))</f>
        <v/>
      </c>
    </row>
    <row r="170">
      <c r="J170" s="14" t="n"/>
      <c r="S170">
        <f>IF(R170="", "", IF(R170="[]", 0, LEN(R170)-LEN(SUBSTITUTE(R170,",",""))+1))</f>
        <v/>
      </c>
      <c r="U170">
        <f>IF(T170="", "", IF(T170="[]", 0, LEN(T170)-LEN(SUBSTITUTE(T170,",",""))+1))</f>
        <v/>
      </c>
    </row>
    <row r="171">
      <c r="J171" s="14" t="n"/>
      <c r="S171">
        <f>IF(R171="", "", IF(R171="[]", 0, LEN(R171)-LEN(SUBSTITUTE(R171,",",""))+1))</f>
        <v/>
      </c>
      <c r="U171">
        <f>IF(T171="", "", IF(T171="[]", 0, LEN(T171)-LEN(SUBSTITUTE(T171,",",""))+1))</f>
        <v/>
      </c>
    </row>
    <row r="172">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aca="1" ref="J2" ca="1">IF(COLUMN(I1)&gt;NB_LLMS, "", OFFSET(EXPE, COLUMN(I1)-1, LLM_COL, 1, 1))</f>
        <v/>
      </c>
      <c r="K2" s="27" t="inlineStr">
        <is>
          <t>duration</t>
        </is>
      </c>
      <c r="L2" s="31">
        <f>SUM(OFFSET(EXPE,0,DURATION))/86400</f>
        <v/>
      </c>
    </row>
    <row r="3">
      <c r="A3" s="23" t="inlineStr">
        <is>
          <t xml:space="preserve"> Average duration</t>
        </is>
      </c>
      <c r="B3" s="3">
        <f t="array" aca="1" ref="B3" ca="1">AVERAGEIF(OFFSET(EXPE, 0, LLM_COL), B$2, OFFSET(EXPE, 0, DURATION))</f>
        <v/>
      </c>
      <c r="C3" s="3">
        <f t="array" aca="1" ref="C3" ca="1">AVERAGEIF(OFFSET(EXPE, 0, LLM_COL), C$2, OFFSET(EXPE, 0, DURATION))</f>
        <v/>
      </c>
      <c r="D3" s="3">
        <f t="array" aca="1" ref="D3" ca="1">AVERAGEIF(OFFSET(EXPE, 0, LLM_COL), D$2, OFFSET(EXPE, 0, DURATION))</f>
        <v/>
      </c>
      <c r="E3" s="3">
        <f t="array" aca="1" ref="E3" ca="1">AVERAGEIF(OFFSET(EXPE, 0, LLM_COL), E$2, OFFSET(EXPE, 0, DURATION))</f>
        <v/>
      </c>
      <c r="F3" s="3">
        <f t="array" aca="1" ref="F3" ca="1">AVERAGEIF(OFFSET(EXPE, 0, LLM_COL), F$2, OFFSET(EXPE, 0, DURATION))</f>
        <v/>
      </c>
      <c r="H3" s="24" t="inlineStr">
        <is>
          <t>Cost and duration apply to all answers</t>
        </is>
      </c>
    </row>
    <row r="4">
      <c r="A4" s="23" t="inlineStr">
        <is>
          <t xml:space="preserve"> Average cost</t>
        </is>
      </c>
      <c r="B4" s="4">
        <f t="array" aca="1" ref="B4" ca="1">AVERAGEIF(OFFSET(EXPE, 0, LLM_COL), B$2, OFFSET(EXPE, 0, COST))</f>
        <v/>
      </c>
      <c r="C4" s="4">
        <f t="array" aca="1" ref="C4" ca="1">AVERAGEIF(OFFSET(EXPE, 0, LLM_COL), C$2, OFFSET(EXPE, 0, COST))</f>
        <v/>
      </c>
      <c r="D4" s="4">
        <f t="array" aca="1" ref="D4" ca="1">AVERAGEIF(OFFSET(EXPE, 0, LLM_COL), D$2, OFFSET(EXPE, 0, COST))</f>
        <v/>
      </c>
      <c r="E4" s="4">
        <f t="array" aca="1" ref="E4" ca="1">AVERAGEIF(OFFSET(EXPE, 0, LLM_COL), E$2, OFFSET(EXPE, 0, COST))</f>
        <v/>
      </c>
      <c r="F4" s="4">
        <f t="array" aca="1" ref="F4" ca="1">AVERAGEIF(OFFSET(EXPE, 0, LLM_COL), F$2, OFFSET(EXPE, 0, COST))</f>
        <v/>
      </c>
      <c r="H4" s="24" t="n"/>
    </row>
    <row r="5">
      <c r="A5" s="23" t="inlineStr">
        <is>
          <t>Correct JSON returned</t>
        </is>
      </c>
      <c r="B5" s="5">
        <f t="array" aca="1" ref="B5" ca="1">COUNTIFS(OFFSET(EXPE, 0, LLM_COL), B$2, OFFSET(EXPE, 0, JSON_OK), TRUE)</f>
        <v/>
      </c>
      <c r="C5" s="5">
        <f t="array" aca="1" ref="C5" ca="1">COUNTIFS(OFFSET(EXPE, 0, LLM_COL), C$2, OFFSET(EXPE, 0, JSON_OK), TRUE)</f>
        <v/>
      </c>
      <c r="D5" s="5">
        <f t="array" aca="1" ref="D5" ca="1">COUNTIFS(OFFSET(EXPE, 0, LLM_COL), D$2, OFFSET(EXPE, 0, JSON_OK), TRUE)</f>
        <v/>
      </c>
      <c r="E5" s="5">
        <f t="array" aca="1" ref="E5" ca="1">COUNTIFS(OFFSET(EXPE, 0, LLM_COL), E$2, OFFSET(EXPE, 0, JSON_OK), TRUE)</f>
        <v/>
      </c>
      <c r="F5" s="5">
        <f t="array" aca="1" ref="F5" ca="1">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aca="1" ref="B7" ca="1">COUNTIFS(OFFSET(EXPE, 0, LLM_COL), B$2, OFFSET(EXPE, 0, JSON_OK), TRUE, OFFSET(EXPE, 0, Q_OK), TRUE)</f>
        <v/>
      </c>
      <c r="C7" s="5">
        <f t="array" aca="1" ref="C7" ca="1">COUNTIFS(OFFSET(EXPE, 0, LLM_COL), C$2, OFFSET(EXPE, 0, JSON_OK), TRUE, OFFSET(EXPE, 0, Q_OK), TRUE)</f>
        <v/>
      </c>
      <c r="D7" s="5">
        <f t="array" aca="1" ref="D7" ca="1">COUNTIFS(OFFSET(EXPE, 0, LLM_COL), D$2, OFFSET(EXPE, 0, JSON_OK), TRUE, OFFSET(EXPE, 0, Q_OK), TRUE)</f>
        <v/>
      </c>
      <c r="E7" s="5">
        <f t="array" aca="1" ref="E7" ca="1">COUNTIFS(OFFSET(EXPE, 0, LLM_COL), E$2, OFFSET(EXPE, 0, JSON_OK), TRUE, OFFSET(EXPE, 0, Q_OK), TRUE)</f>
        <v/>
      </c>
      <c r="F7" s="5">
        <f t="array" aca="1" ref="F7" ca="1">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aca="1" ref="B9" ca="1">COUNTIFS(OFFSET(EXPE, 0, LLM_COL), B$2, OFFSET(EXPE, 0, JSON_OK), TRUE, OFFSET(EXPE, 0, Q_OK), TRUE, OFFSET(EXPE, 0, CHUNKS_OK), TRUE)</f>
        <v/>
      </c>
      <c r="C9" s="5">
        <f t="array" aca="1" ref="C9" ca="1">COUNTIFS(OFFSET(EXPE, 0, LLM_COL), C$2, OFFSET(EXPE, 0, JSON_OK), TRUE, OFFSET(EXPE, 0, Q_OK), TRUE, OFFSET(EXPE, 0, CHUNKS_OK), TRUE)</f>
        <v/>
      </c>
      <c r="D9" s="5">
        <f t="array" aca="1" ref="D9" ca="1">COUNTIFS(OFFSET(EXPE, 0, LLM_COL), D$2, OFFSET(EXPE, 0, JSON_OK), TRUE, OFFSET(EXPE, 0, Q_OK), TRUE, OFFSET(EXPE, 0, CHUNKS_OK), TRUE)</f>
        <v/>
      </c>
      <c r="E9" s="5">
        <f t="array" aca="1" ref="E9" ca="1">COUNTIFS(OFFSET(EXPE, 0, LLM_COL), E$2, OFFSET(EXPE, 0, JSON_OK), TRUE, OFFSET(EXPE, 0, Q_OK), TRUE, OFFSET(EXPE, 0, CHUNKS_OK), TRUE)</f>
        <v/>
      </c>
      <c r="F9" s="5">
        <f t="array" aca="1" ref="F9" ca="1">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aca="1" ref="B11" ca="1">COUNTIFS(OFFSET(EXPE, 0, LLM_COL), B$2, OFFSET(EXPE, 0, JSON_OK), TRUE, OFFSET(EXPE, 0, Q_OK), TRUE, OFFSET(EXPE, 0, CHUNKS_OK), TRUE, OFFSET(EXPE, 0, NB_DOCS), "&gt;0")</f>
        <v/>
      </c>
      <c r="C11" s="5">
        <f t="array" aca="1" ref="C11" ca="1">COUNTIFS(OFFSET(EXPE, 0, LLM_COL), C$2, OFFSET(EXPE, 0, JSON_OK), TRUE, OFFSET(EXPE, 0, Q_OK), TRUE, OFFSET(EXPE, 0, CHUNKS_OK), TRUE, OFFSET(EXPE, 0, NB_DOCS), "&gt;0")</f>
        <v/>
      </c>
      <c r="D11" s="5">
        <f t="array" aca="1" ref="D11" ca="1">COUNTIFS(OFFSET(EXPE, 0, LLM_COL), D$2, OFFSET(EXPE, 0, JSON_OK), TRUE, OFFSET(EXPE, 0, Q_OK), TRUE, OFFSET(EXPE, 0, CHUNKS_OK), TRUE, OFFSET(EXPE, 0, NB_DOCS), "&gt;0")</f>
        <v/>
      </c>
      <c r="E11" s="5">
        <f t="array" aca="1" ref="E11" ca="1">COUNTIFS(OFFSET(EXPE, 0, LLM_COL), E$2, OFFSET(EXPE, 0, JSON_OK), TRUE, OFFSET(EXPE, 0, Q_OK), TRUE, OFFSET(EXPE, 0, CHUNKS_OK), TRUE, OFFSET(EXPE, 0, NB_DOCS), "&gt;0")</f>
        <v/>
      </c>
      <c r="F11" s="5">
        <f t="array" aca="1" ref="F11" ca="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aca="1" ref="B13" ca="1">COUNTIFS(OFFSET(EXPE, 0, LLM_COL), B$2, OFFSET(EXPE, 0, JSON_OK), TRUE, OFFSET(EXPE, 0, Q_OK), TRUE, OFFSET(EXPE, 0, CHUNKS_OK), TRUE, OFFSET(EXPE, 0, NB_DOCS_AND_PAGES), "&gt;0")</f>
        <v/>
      </c>
      <c r="C13" s="5">
        <f t="array" aca="1" ref="C13" ca="1">COUNTIFS(OFFSET(EXPE, 0, LLM_COL), C$2, OFFSET(EXPE, 0, JSON_OK), TRUE, OFFSET(EXPE, 0, Q_OK), TRUE, OFFSET(EXPE, 0, CHUNKS_OK), TRUE, OFFSET(EXPE, 0, NB_DOCS_AND_PAGES), "&gt;0")</f>
        <v/>
      </c>
      <c r="D13" s="5">
        <f t="array" aca="1" ref="D13" ca="1">COUNTIFS(OFFSET(EXPE, 0, LLM_COL), D$2, OFFSET(EXPE, 0, JSON_OK), TRUE, OFFSET(EXPE, 0, Q_OK), TRUE, OFFSET(EXPE, 0, CHUNKS_OK), TRUE, OFFSET(EXPE, 0, NB_DOCS_AND_PAGES), "&gt;0")</f>
        <v/>
      </c>
      <c r="E13" s="5">
        <f t="array" aca="1" ref="E13" ca="1">COUNTIFS(OFFSET(EXPE, 0, LLM_COL), E$2, OFFSET(EXPE, 0, JSON_OK), TRUE, OFFSET(EXPE, 0, Q_OK), TRUE, OFFSET(EXPE, 0, CHUNKS_OK), TRUE, OFFSET(EXPE, 0, NB_DOCS_AND_PAGES), "&gt;0")</f>
        <v/>
      </c>
      <c r="F13" s="5">
        <f t="array" aca="1" ref="F13" ca="1">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aca="1" ref="B15" ca="1">COUNTIFS(OFFSET(EXPE, 0, LLM_COL), B$2, OFFSET(EXPE, 0, JSON_OK), TRUE, OFFSET(EXPE, 0, Q_OK), TRUE, OFFSET(EXPE, 0, CHUNKS_OK), TRUE, OFFSET(EXPE, 0, LANG), "fr")</f>
        <v/>
      </c>
      <c r="C15" s="5">
        <f t="array" aca="1" ref="C15" ca="1">COUNTIFS(OFFSET(EXPE, 0, LLM_COL), C$2, OFFSET(EXPE, 0, JSON_OK), TRUE, OFFSET(EXPE, 0, Q_OK), TRUE, OFFSET(EXPE, 0, CHUNKS_OK), TRUE, OFFSET(EXPE, 0, LANG), "fr")</f>
        <v/>
      </c>
      <c r="D15" s="5">
        <f t="array" aca="1" ref="D15" ca="1">COUNTIFS(OFFSET(EXPE, 0, LLM_COL), D$2, OFFSET(EXPE, 0, JSON_OK), TRUE, OFFSET(EXPE, 0, Q_OK), TRUE, OFFSET(EXPE, 0, CHUNKS_OK), TRUE, OFFSET(EXPE, 0, LANG), "fr")</f>
        <v/>
      </c>
      <c r="E15" s="5">
        <f t="array" aca="1" ref="E15" ca="1">COUNTIFS(OFFSET(EXPE, 0, LLM_COL), E$2, OFFSET(EXPE, 0, JSON_OK), TRUE, OFFSET(EXPE, 0, Q_OK), TRUE, OFFSET(EXPE, 0, CHUNKS_OK), TRUE, OFFSET(EXPE, 0, LANG), "fr")</f>
        <v/>
      </c>
      <c r="F15" s="5">
        <f t="array" aca="1" ref="F15" ca="1">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aca="1" ref="B17" ca="1">COUNTIFS(OFFSET(EXPE, 0, LLM_COL), B$2, OFFSET(EXPE, 0, JSON_OK), TRUE, OFFSET(EXPE, 0, Q_OK), TRUE, OFFSET(EXPE, 0, CHUNKS_OK), TRUE, OFFSET(EXPE, 0, LANG), "en")</f>
        <v/>
      </c>
      <c r="C17" s="5">
        <f t="array" aca="1" ref="C17" ca="1">COUNTIFS(OFFSET(EXPE, 0, LLM_COL), C$2, OFFSET(EXPE, 0, JSON_OK), TRUE, OFFSET(EXPE, 0, Q_OK), TRUE, OFFSET(EXPE, 0, CHUNKS_OK), TRUE, OFFSET(EXPE, 0, LANG), "en")</f>
        <v/>
      </c>
      <c r="D17" s="5">
        <f t="array" aca="1" ref="D17" ca="1">COUNTIFS(OFFSET(EXPE, 0, LLM_COL), D$2, OFFSET(EXPE, 0, JSON_OK), TRUE, OFFSET(EXPE, 0, Q_OK), TRUE, OFFSET(EXPE, 0, CHUNKS_OK), TRUE, OFFSET(EXPE, 0, LANG), "en")</f>
        <v/>
      </c>
      <c r="E17" s="5">
        <f t="array" aca="1" ref="E17" ca="1">COUNTIFS(OFFSET(EXPE, 0, LLM_COL), E$2, OFFSET(EXPE, 0, JSON_OK), TRUE, OFFSET(EXPE, 0, Q_OK), TRUE, OFFSET(EXPE, 0, CHUNKS_OK), TRUE, OFFSET(EXPE, 0, LANG), "en")</f>
        <v/>
      </c>
      <c r="F17" s="5">
        <f t="array" aca="1" ref="F17" ca="1">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aca="1" ref="B25" ca="1">AVERAGEIF(OFFSET(Expe!$B$1, HEADER_SIZE, LLM_COL, NB_ROWS), B$2, OFFSET(Expe!$B$1, HEADER_SIZE, EVAL_AUTO, NB_ROWS))</f>
        <v/>
      </c>
      <c r="C25" s="2">
        <f t="array" aca="1" ref="C25" ca="1">AVERAGEIF(OFFSET(Expe!$B$1, HEADER_SIZE, LLM_COL, NB_ROWS), C$2, OFFSET(Expe!$B$1, HEADER_SIZE, EVAL_AUTO, NB_ROWS))</f>
        <v/>
      </c>
      <c r="D25" s="2">
        <f t="array" aca="1" ref="D25" ca="1">AVERAGEIF(OFFSET(Expe!$B$1, HEADER_SIZE, LLM_COL, NB_ROWS), D$2, OFFSET(Expe!$B$1, HEADER_SIZE, EVAL_AUTO, NB_ROWS))</f>
        <v/>
      </c>
      <c r="E25" s="2">
        <f t="array" aca="1" ref="E25" ca="1">AVERAGEIF(OFFSET(Expe!$B$1, HEADER_SIZE, LLM_COL, NB_ROWS), E$2, OFFSET(Expe!$B$1, HEADER_SIZE, EVAL_AUTO, NB_ROWS))</f>
        <v/>
      </c>
      <c r="F25" s="2">
        <f t="array" aca="1" ref="F25" ca="1">AVERAGEIF(OFFSET(Expe!$B$1, HEADER_SIZE, LLM_COL, NB_ROWS), F$2, OFFSET(Expe!$B$1, HEADER_SIZE, EVAL_AUTO, NB_ROWS))</f>
        <v/>
      </c>
    </row>
    <row r="26">
      <c r="A26" s="23" t="n">
        <v>0</v>
      </c>
      <c r="B26" s="5">
        <f t="array" aca="1" ref="B26" ca="1">COUNTIFS(OFFSET(Expe!$B$1, HEADER_SIZE, LLM_COL, NB_ROWS), B$2, OFFSET(Expe!$B$1, HEADER_SIZE, EVAL_AUTO, NB_ROWS), 0)</f>
        <v/>
      </c>
      <c r="C26" s="5">
        <f t="array" aca="1" ref="C26" ca="1">COUNTIFS(OFFSET(Expe!$B$1, HEADER_SIZE, LLM_COL, NB_ROWS), C$2, OFFSET(Expe!$B$1, HEADER_SIZE, EVAL_AUTO, NB_ROWS), 0)</f>
        <v/>
      </c>
      <c r="D26" s="5">
        <f t="array" aca="1" ref="D26" ca="1">COUNTIFS(OFFSET(Expe!$B$1, HEADER_SIZE, LLM_COL, NB_ROWS), D$2, OFFSET(Expe!$B$1, HEADER_SIZE, EVAL_AUTO, NB_ROWS), 0)</f>
        <v/>
      </c>
      <c r="E26" s="5">
        <f t="array" aca="1" ref="E26" ca="1">COUNTIFS(OFFSET(Expe!$B$1, HEADER_SIZE, LLM_COL, NB_ROWS), E$2, OFFSET(Expe!$B$1, HEADER_SIZE, EVAL_AUTO, NB_ROWS), 0)</f>
        <v/>
      </c>
      <c r="F26" s="5">
        <f t="array" aca="1" ref="F26" ca="1">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aca="1" ref="B28" ca="1">COUNTIFS(OFFSET(Expe!$B$1, HEADER_SIZE, LLM_COL, NB_ROWS), B$2, OFFSET(Expe!$B$1, HEADER_SIZE, EVAL_AUTO, NB_ROWS), "&gt;0",  OFFSET(Expe!$B$1, HEADER_SIZE, EVAL_AUTO, NB_ROWS), "&lt;1")</f>
        <v/>
      </c>
      <c r="C28" s="5">
        <f t="array" aca="1" ref="C28" ca="1">COUNTIFS(OFFSET(Expe!$B$1, HEADER_SIZE, LLM_COL, NB_ROWS), C$2, OFFSET(Expe!$B$1, HEADER_SIZE, EVAL_AUTO, NB_ROWS), "&gt;0",  OFFSET(Expe!$B$1, HEADER_SIZE, EVAL_AUTO, NB_ROWS), "&lt;1")</f>
        <v/>
      </c>
      <c r="D28" s="5">
        <f t="array" aca="1" ref="D28" ca="1">COUNTIFS(OFFSET(Expe!$B$1, HEADER_SIZE, LLM_COL, NB_ROWS), D$2, OFFSET(Expe!$B$1, HEADER_SIZE, EVAL_AUTO, NB_ROWS), "&gt;0",  OFFSET(Expe!$B$1, HEADER_SIZE, EVAL_AUTO, NB_ROWS), "&lt;1")</f>
        <v/>
      </c>
      <c r="E28" s="5">
        <f t="array" aca="1" ref="E28" ca="1">COUNTIFS(OFFSET(Expe!$B$1, HEADER_SIZE, LLM_COL, NB_ROWS), E$2, OFFSET(Expe!$B$1, HEADER_SIZE, EVAL_AUTO, NB_ROWS), "&gt;0",  OFFSET(Expe!$B$1, HEADER_SIZE, EVAL_AUTO, NB_ROWS), "&lt;1")</f>
        <v/>
      </c>
      <c r="F28" s="5">
        <f t="array" aca="1" ref="F28" ca="1">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aca="1" ref="B30" ca="1">COUNTIFS(OFFSET(Expe!$B$1, HEADER_SIZE, LLM_COL, NB_ROWS), B$2, OFFSET(Expe!$B$1, HEADER_SIZE, EVAL_AUTO, NB_ROWS), 1)</f>
        <v/>
      </c>
      <c r="C30" s="5">
        <f t="array" aca="1" ref="C30" ca="1">COUNTIFS(OFFSET(Expe!$B$1, HEADER_SIZE, LLM_COL, NB_ROWS), C$2, OFFSET(Expe!$B$1, HEADER_SIZE, EVAL_AUTO, NB_ROWS), 1)</f>
        <v/>
      </c>
      <c r="D30" s="5">
        <f t="array" aca="1" ref="D30" ca="1">COUNTIFS(OFFSET(Expe!$B$1, HEADER_SIZE, LLM_COL, NB_ROWS), D$2, OFFSET(Expe!$B$1, HEADER_SIZE, EVAL_AUTO, NB_ROWS), 1)</f>
        <v/>
      </c>
      <c r="E30" s="5">
        <f t="array" aca="1" ref="E30" ca="1">COUNTIFS(OFFSET(Expe!$B$1, HEADER_SIZE, LLM_COL, NB_ROWS), E$2, OFFSET(Expe!$B$1, HEADER_SIZE, EVAL_AUTO, NB_ROWS), 1)</f>
        <v/>
      </c>
      <c r="F30" s="5">
        <f t="array" aca="1" ref="F30" ca="1">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aca="1" ref="B21" ca="1">MATCH(TRUE, NOT(ISBLANK(OFFSET(Expe!$A$1,HEADER_SIZE+1,QUESTION_COL, 1000000, 1))), 0)</f>
        <v/>
      </c>
    </row>
    <row r="22">
      <c r="A22" t="inlineStr">
        <is>
          <t>NB_ROWS</t>
        </is>
      </c>
      <c r="B22" s="26">
        <f t="array" aca="1" ref="B22" ca="1">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2024-03-20T18:37:29Z</dcterms:modified>
  <cp:lastModifiedBy>Gilles Moyse</cp:lastModifiedBy>
</cp:coreProperties>
</file>