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ebc30dc92fa6d7/Desktop/BOOTCAMP/"/>
    </mc:Choice>
  </mc:AlternateContent>
  <xr:revisionPtr revIDLastSave="326" documentId="8_{C4C2CC04-F8FE-46A7-B63F-7607F8D2EC5F}" xr6:coauthVersionLast="47" xr6:coauthVersionMax="47" xr10:uidLastSave="{6F1F6F22-F7C1-494D-B482-32A6FA6FD3AB}"/>
  <bookViews>
    <workbookView xWindow="-108" yWindow="-108" windowWidth="23256" windowHeight="12456" tabRatio="536" xr2:uid="{22572944-2379-4BCB-866C-90F5DE876852}"/>
  </bookViews>
  <sheets>
    <sheet name="Data" sheetId="1" r:id="rId1"/>
    <sheet name="Controller" sheetId="3" r:id="rId2"/>
    <sheet name="Economias" sheetId="5" r:id="rId3"/>
    <sheet name="Dashboard" sheetId="4" r:id="rId4"/>
  </sheets>
  <definedNames>
    <definedName name="SegmentaçãodeDados_Categoria">#N/A</definedName>
    <definedName name="SegmentaçãodeDados_Mês">#N/A</definedName>
  </definedNames>
  <calcPr calcId="191029"/>
  <pivotCaches>
    <pivotCache cacheId="3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<sst xmlns="http://schemas.openxmlformats.org/spreadsheetml/2006/main" count="261" uniqueCount="80">
  <si>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 xml:space="preserve">Data </t>
  </si>
  <si>
    <t>Tipo</t>
  </si>
  <si>
    <t>Descrição</t>
  </si>
  <si>
    <t>Categoria</t>
  </si>
  <si>
    <t>Valor</t>
  </si>
  <si>
    <t xml:space="preserve">Operação Bancária 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</si>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</sst>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6" formatCode="_-&quot;R$&quot;\ * #,##0.00_-;\-&quot;R$&quot;\ * #,##0.00_-;_-&quot;R$&quot;\ * &quot;-&quot;??_-;_-@_-"/>
    <numFmt numFmtId="172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E4BDB"/>
        <bgColor indexed="64"/>
      </patternFill>
    </fill>
    <fill>
      <patternFill patternType="solid">
        <fgColor rgb="FFD2CDE5"/>
        <bgColor indexed="64"/>
      </patternFill>
    </fill>
    <fill>
      <patternFill patternType="solid">
        <fgColor rgb="FF9900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wrapText="1"/>
    </xf>
    <xf numFmtId="166" fontId="0" fillId="0" borderId="1" xfId="1" applyFont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4" fontId="0" fillId="0" borderId="4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6" fontId="0" fillId="0" borderId="5" xfId="1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4" fontId="0" fillId="0" borderId="7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66" fontId="0" fillId="0" borderId="8" xfId="1" applyFont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10" xfId="0" applyNumberFormat="1" applyBorder="1" applyAlignment="1">
      <alignment horizontal="center" wrapText="1"/>
    </xf>
    <xf numFmtId="1" fontId="0" fillId="0" borderId="11" xfId="0" applyNumberFormat="1" applyBorder="1" applyAlignment="1">
      <alignment horizontal="center" wrapText="1"/>
    </xf>
    <xf numFmtId="1" fontId="0" fillId="0" borderId="12" xfId="0" applyNumberFormat="1" applyBorder="1" applyAlignment="1">
      <alignment horizontal="center" wrapText="1"/>
    </xf>
    <xf numFmtId="0" fontId="0" fillId="5" borderId="0" xfId="0" applyFill="1"/>
    <xf numFmtId="172" fontId="0" fillId="0" borderId="0" xfId="0" applyNumberFormat="1"/>
    <xf numFmtId="0" fontId="0" fillId="0" borderId="10" xfId="0" applyBorder="1"/>
    <xf numFmtId="0" fontId="0" fillId="0" borderId="13" xfId="0" applyBorder="1"/>
    <xf numFmtId="14" fontId="0" fillId="0" borderId="11" xfId="0" applyNumberFormat="1" applyBorder="1" applyAlignment="1">
      <alignment horizontal="center" vertical="center"/>
    </xf>
    <xf numFmtId="172" fontId="0" fillId="0" borderId="14" xfId="0" applyNumberFormat="1" applyBorder="1"/>
    <xf numFmtId="14" fontId="0" fillId="0" borderId="15" xfId="0" applyNumberFormat="1" applyBorder="1" applyAlignment="1">
      <alignment horizontal="center" vertical="center"/>
    </xf>
    <xf numFmtId="172" fontId="0" fillId="0" borderId="16" xfId="0" applyNumberFormat="1" applyBorder="1"/>
    <xf numFmtId="0" fontId="2" fillId="5" borderId="0" xfId="0" applyFont="1" applyFill="1"/>
  </cellXfs>
  <cellStyles count="2">
    <cellStyle name="Moeda 2" xfId="1" xr:uid="{0E25FFE0-8A1B-4336-9C4A-03DDFA3BCAEB}"/>
    <cellStyle name="Normal" xfId="0" builtinId="0"/>
  </cellStyles>
  <dxfs count="20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2" formatCode="&quot;R$&quot;\ 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z val="11"/>
        <color theme="0"/>
        <name val="Segoe UI"/>
        <family val="2"/>
        <scheme val="none"/>
      </font>
      <fill>
        <patternFill>
          <bgColor rgb="FFCC99FF"/>
        </patternFill>
      </fill>
      <border>
        <vertical/>
        <horizontal/>
      </border>
    </dxf>
    <dxf>
      <font>
        <sz val="11"/>
        <color theme="0"/>
        <name val="Segoe UI"/>
        <family val="2"/>
        <scheme val="none"/>
      </font>
      <fill>
        <patternFill>
          <bgColor rgb="FFCC99FF"/>
        </patternFill>
      </fill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z val="11"/>
        <color theme="0"/>
        <name val="Segoe UI"/>
        <family val="2"/>
        <scheme val="none"/>
      </font>
      <fill>
        <patternFill>
          <bgColor rgb="FF8432CE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1"/>
        <color theme="0"/>
        <name val="Segoe UI"/>
        <family val="2"/>
        <scheme val="none"/>
      </font>
      <fill>
        <patternFill patternType="solid">
          <fgColor auto="1"/>
          <bgColor rgb="FF9966FF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2" defaultTableStyle="TableStyleMedium2" defaultPivotStyle="PivotStyleLight16">
    <tableStyle name="My_style" pivot="0" table="0" count="9" xr9:uid="{3ABACA98-0315-41B0-A984-599FC460C388}">
      <tableStyleElement type="wholeTable" dxfId="7"/>
      <tableStyleElement type="headerRow" dxfId="6"/>
    </tableStyle>
    <tableStyle name="My-style" pivot="0" table="0" count="10" xr9:uid="{C2ACDF3C-90B4-4118-8D54-1CAC0484FA25}">
      <tableStyleElement type="wholeTable" dxfId="9"/>
      <tableStyleElement type="headerRow" dxfId="8"/>
    </tableStyle>
  </tableStyles>
  <colors>
    <mruColors>
      <color rgb="FF7E4BDB"/>
      <color rgb="FFCC99FF"/>
      <color rgb="FF9900CC"/>
      <color rgb="FFFFCCFF"/>
      <color rgb="FF8432CE"/>
      <color rgb="FF9966FF"/>
      <color rgb="FFC16FC3"/>
      <color rgb="FFFFFFFF"/>
      <color rgb="FFB897CF"/>
      <color rgb="FFCD85E1"/>
    </mruColors>
  </colors>
  <extLst>
    <ext xmlns:x14="http://schemas.microsoft.com/office/spreadsheetml/2009/9/main" uri="{46F421CA-312F-682f-3DD2-61675219B42D}">
      <x14:dxfs count="8">
        <dxf>
          <font>
            <color theme="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rgb="FFFFCC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CC99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CC99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8" tint="0.59996337778862885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8" tint="0.39997558519241921"/>
              <bgColor theme="8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8" tint="0.59999389629810485"/>
              </stop>
              <stop position="1">
                <color theme="8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Segoe UI"/>
            <family val="2"/>
            <scheme val="none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My_styl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9900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Economias!$D$4</c:f>
              <c:numCache>
                <c:formatCode>"R$"\ #,##0.00</c:formatCode>
                <c:ptCount val="1"/>
                <c:pt idx="0">
                  <c:v>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3-4BE9-9CE6-6888175A80EA}"/>
            </c:ext>
          </c:extLst>
        </c:ser>
        <c:ser>
          <c:idx val="1"/>
          <c:order val="1"/>
          <c:spPr>
            <a:solidFill>
              <a:srgbClr val="CC99FF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2D3-4BE9-9CE6-6888175A80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Economias!$D$5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3-4BE9-9CE6-6888175A8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9660479"/>
        <c:axId val="739660959"/>
      </c:barChart>
      <c:catAx>
        <c:axId val="73966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9660959"/>
        <c:crosses val="autoZero"/>
        <c:auto val="1"/>
        <c:lblAlgn val="ctr"/>
        <c:lblOffset val="100"/>
        <c:noMultiLvlLbl val="0"/>
      </c:catAx>
      <c:valAx>
        <c:axId val="73966095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396604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Financeira.xlsx]Controller!tbl_saida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E4B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E4B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8141331327311577E-2"/>
          <c:y val="6.268865211993771E-2"/>
          <c:w val="0.97505566942494659"/>
          <c:h val="0.823283404536782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E4BD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E-43CF-9C2D-72CE07EB40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438422079"/>
        <c:axId val="438418239"/>
      </c:barChart>
      <c:catAx>
        <c:axId val="4384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418239"/>
        <c:crosses val="autoZero"/>
        <c:auto val="1"/>
        <c:lblAlgn val="ctr"/>
        <c:lblOffset val="100"/>
        <c:noMultiLvlLbl val="0"/>
      </c:catAx>
      <c:valAx>
        <c:axId val="43841823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384220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Financeira.xlsx]Controller!tbl_gastos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E4B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4.6296296296296294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E4BD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Controller!$A$24:$A$28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Controller!$B$24:$B$28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9-48D1-9C58-420B07AD9E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4857919"/>
        <c:axId val="634847359"/>
      </c:barChart>
      <c:catAx>
        <c:axId val="63485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847359"/>
        <c:crosses val="autoZero"/>
        <c:auto val="1"/>
        <c:lblAlgn val="ctr"/>
        <c:lblOffset val="100"/>
        <c:noMultiLvlLbl val="0"/>
      </c:catAx>
      <c:valAx>
        <c:axId val="63484735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3485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9900C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99FF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52-4B95-BEB4-7ADDEF460488}"/>
              </c:ext>
            </c:extLst>
          </c:dPt>
          <c:dLbls>
            <c:dLbl>
              <c:idx val="0"/>
              <c:layout>
                <c:manualLayout>
                  <c:x val="1.4184397163120503E-2"/>
                  <c:y val="-9.259441528142484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" lastClr="FFFFFF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58156028368795"/>
                      <c:h val="0.118518518518518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D52-4B95-BEB4-7ADDEF4604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" lastClr="FFFFFF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Economias!$D$4</c:f>
              <c:numCache>
                <c:formatCode>"R$"\ #,##0.00</c:formatCode>
                <c:ptCount val="1"/>
                <c:pt idx="0">
                  <c:v>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2-4B95-BEB4-7ADDEF460488}"/>
            </c:ext>
          </c:extLst>
        </c:ser>
        <c:ser>
          <c:idx val="1"/>
          <c:order val="1"/>
          <c:spPr>
            <a:solidFill>
              <a:srgbClr val="7E4BDB">
                <a:alpha val="91000"/>
              </a:srgbClr>
            </a:solidFill>
            <a:ln>
              <a:noFill/>
            </a:ln>
            <a:effectLst/>
          </c:spPr>
          <c:invertIfNegative val="0"/>
          <c:val>
            <c:numRef>
              <c:f>Economias!$D$5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2-4B95-BEB4-7ADDEF460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9660479"/>
        <c:axId val="739660959"/>
      </c:barChart>
      <c:catAx>
        <c:axId val="739660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9660959"/>
        <c:crosses val="autoZero"/>
        <c:auto val="1"/>
        <c:lblAlgn val="ctr"/>
        <c:lblOffset val="100"/>
        <c:noMultiLvlLbl val="0"/>
      </c:catAx>
      <c:valAx>
        <c:axId val="739660959"/>
        <c:scaling>
          <c:orientation val="minMax"/>
        </c:scaling>
        <c:delete val="0"/>
        <c:axPos val="l"/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96604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3.xml"/><Relationship Id="rId9" Type="http://schemas.openxmlformats.org/officeDocument/2006/relationships/image" Target="../media/image6.sv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2</xdr:row>
      <xdr:rowOff>19050</xdr:rowOff>
    </xdr:from>
    <xdr:to>
      <xdr:col>11</xdr:col>
      <xdr:colOff>236220</xdr:colOff>
      <xdr:row>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C23589-E9E4-203C-7450-F887C965A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31</xdr:row>
      <xdr:rowOff>57150</xdr:rowOff>
    </xdr:from>
    <xdr:to>
      <xdr:col>20</xdr:col>
      <xdr:colOff>485775</xdr:colOff>
      <xdr:row>53</xdr:row>
      <xdr:rowOff>76200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0C33D47C-E6BC-96C0-017D-D750A5C90B1D}"/>
            </a:ext>
          </a:extLst>
        </xdr:cNvPr>
        <xdr:cNvGrpSpPr/>
      </xdr:nvGrpSpPr>
      <xdr:grpSpPr>
        <a:xfrm>
          <a:off x="2061633" y="5831417"/>
          <a:ext cx="11953875" cy="4116916"/>
          <a:chOff x="2238375" y="4676775"/>
          <a:chExt cx="11610975" cy="3860541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A269888F-66AD-1C28-1E85-BF411D31D274}"/>
              </a:ext>
            </a:extLst>
          </xdr:cNvPr>
          <xdr:cNvGrpSpPr/>
        </xdr:nvGrpSpPr>
        <xdr:grpSpPr>
          <a:xfrm>
            <a:off x="2238375" y="4676775"/>
            <a:ext cx="11610975" cy="3860541"/>
            <a:chOff x="2238375" y="5029200"/>
            <a:chExt cx="11610975" cy="3860541"/>
          </a:xfrm>
        </xdr:grpSpPr>
        <xdr:grpSp>
          <xdr:nvGrpSpPr>
            <xdr:cNvPr id="17" name="Agrupar 16">
              <a:extLst>
                <a:ext uri="{FF2B5EF4-FFF2-40B4-BE49-F238E27FC236}">
                  <a16:creationId xmlns:a16="http://schemas.microsoft.com/office/drawing/2014/main" id="{321C6523-D012-F57A-E0AC-3FA591A7BBFD}"/>
                </a:ext>
              </a:extLst>
            </xdr:cNvPr>
            <xdr:cNvGrpSpPr/>
          </xdr:nvGrpSpPr>
          <xdr:grpSpPr>
            <a:xfrm>
              <a:off x="2238375" y="5029200"/>
              <a:ext cx="11610975" cy="3860541"/>
              <a:chOff x="2238375" y="5029200"/>
              <a:chExt cx="11610975" cy="3860541"/>
            </a:xfrm>
          </xdr:grpSpPr>
          <xdr:sp macro="" textlink="">
            <xdr:nvSpPr>
              <xdr:cNvPr id="19" name="Retângulo: Cantos Arredondados 18">
                <a:extLst>
                  <a:ext uri="{FF2B5EF4-FFF2-40B4-BE49-F238E27FC236}">
                    <a16:creationId xmlns:a16="http://schemas.microsoft.com/office/drawing/2014/main" id="{E2687E22-2606-BE06-392D-710BAED74EE8}"/>
                  </a:ext>
                </a:extLst>
              </xdr:cNvPr>
              <xdr:cNvSpPr/>
            </xdr:nvSpPr>
            <xdr:spPr>
              <a:xfrm>
                <a:off x="2238375" y="5324475"/>
                <a:ext cx="11610975" cy="356235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20" name="Gráfico 19">
                <a:extLst>
                  <a:ext uri="{FF2B5EF4-FFF2-40B4-BE49-F238E27FC236}">
                    <a16:creationId xmlns:a16="http://schemas.microsoft.com/office/drawing/2014/main" id="{AD855801-9BED-FFC2-7063-8818F3BBF50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19349" y="5648325"/>
              <a:ext cx="11200942" cy="324141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21" name="Retângulo: Cantos Superiores Arredondados 20">
                <a:extLst>
                  <a:ext uri="{FF2B5EF4-FFF2-40B4-BE49-F238E27FC236}">
                    <a16:creationId xmlns:a16="http://schemas.microsoft.com/office/drawing/2014/main" id="{79C598BC-D323-D561-1FEF-54B65891F790}"/>
                  </a:ext>
                </a:extLst>
              </xdr:cNvPr>
              <xdr:cNvSpPr/>
            </xdr:nvSpPr>
            <xdr:spPr>
              <a:xfrm>
                <a:off x="2247900" y="5029200"/>
                <a:ext cx="11601450" cy="828675"/>
              </a:xfrm>
              <a:prstGeom prst="round2SameRect">
                <a:avLst>
                  <a:gd name="adj1" fmla="val 45238"/>
                  <a:gd name="adj2" fmla="val 0"/>
                </a:avLst>
              </a:prstGeom>
              <a:solidFill>
                <a:srgbClr val="7E4BDB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EF70E082-5C60-3073-23EA-33A7D5AC28FF}"/>
                </a:ext>
              </a:extLst>
            </xdr:cNvPr>
            <xdr:cNvSpPr txBox="1"/>
          </xdr:nvSpPr>
          <xdr:spPr>
            <a:xfrm>
              <a:off x="4876800" y="5153025"/>
              <a:ext cx="6305550" cy="657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 b="1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3" name="Gráfico 22" descr="Dinheiro voador estrutura de tópicos">
            <a:extLst>
              <a:ext uri="{FF2B5EF4-FFF2-40B4-BE49-F238E27FC236}">
                <a16:creationId xmlns:a16="http://schemas.microsoft.com/office/drawing/2014/main" id="{7296F898-32D8-2777-5F5B-C5EA63A9C3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6896099" y="4781549"/>
            <a:ext cx="619125" cy="61912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114300</xdr:colOff>
      <xdr:row>7</xdr:row>
      <xdr:rowOff>66675</xdr:rowOff>
    </xdr:from>
    <xdr:to>
      <xdr:col>10</xdr:col>
      <xdr:colOff>476250</xdr:colOff>
      <xdr:row>28</xdr:row>
      <xdr:rowOff>19050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744BFD6D-4919-10A2-6FBF-EF8F65891D7E}"/>
            </a:ext>
          </a:extLst>
        </xdr:cNvPr>
        <xdr:cNvGrpSpPr/>
      </xdr:nvGrpSpPr>
      <xdr:grpSpPr>
        <a:xfrm>
          <a:off x="2061633" y="1370542"/>
          <a:ext cx="5848350" cy="3863975"/>
          <a:chOff x="4405312" y="333375"/>
          <a:chExt cx="7277100" cy="379095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57EC3BC4-5ECB-9BDA-18D1-C16CBAA32F3D}"/>
              </a:ext>
            </a:extLst>
          </xdr:cNvPr>
          <xdr:cNvGrpSpPr/>
        </xdr:nvGrpSpPr>
        <xdr:grpSpPr>
          <a:xfrm>
            <a:off x="4405312" y="333375"/>
            <a:ext cx="7277100" cy="3790950"/>
            <a:chOff x="4495800" y="485775"/>
            <a:chExt cx="7277100" cy="3790950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3675971B-1314-41AE-D50D-C0BB15FF2A73}"/>
                </a:ext>
              </a:extLst>
            </xdr:cNvPr>
            <xdr:cNvGrpSpPr/>
          </xdr:nvGrpSpPr>
          <xdr:grpSpPr>
            <a:xfrm>
              <a:off x="4495800" y="485775"/>
              <a:ext cx="7277100" cy="3790950"/>
              <a:chOff x="4495800" y="485775"/>
              <a:chExt cx="7277100" cy="3790950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ABC73126-8ECB-A4D3-288C-214B4567D802}"/>
                  </a:ext>
                </a:extLst>
              </xdr:cNvPr>
              <xdr:cNvSpPr/>
            </xdr:nvSpPr>
            <xdr:spPr>
              <a:xfrm>
                <a:off x="4495800" y="828675"/>
                <a:ext cx="7267575" cy="344805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81CF1999-C28B-5D13-87D6-732D1951A11F}"/>
                  </a:ext>
                </a:extLst>
              </xdr:cNvPr>
              <xdr:cNvSpPr/>
            </xdr:nvSpPr>
            <xdr:spPr>
              <a:xfrm>
                <a:off x="4505325" y="485775"/>
                <a:ext cx="7267575" cy="828675"/>
              </a:xfrm>
              <a:prstGeom prst="round2SameRect">
                <a:avLst>
                  <a:gd name="adj1" fmla="val 45238"/>
                  <a:gd name="adj2" fmla="val 0"/>
                </a:avLst>
              </a:prstGeom>
              <a:solidFill>
                <a:srgbClr val="7E4BDB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E9F594E-E394-4B93-A7DB-A197EA72F4B7}"/>
                </a:ext>
              </a:extLst>
            </xdr:cNvPr>
            <xdr:cNvGraphicFramePr>
              <a:graphicFrameLocks/>
            </xdr:cNvGraphicFramePr>
          </xdr:nvGraphicFramePr>
          <xdr:xfrm>
            <a:off x="4677250" y="1419470"/>
            <a:ext cx="6778269" cy="27302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3052214A-DFE9-884A-DC47-4EB3BF8B0BD0}"/>
                </a:ext>
              </a:extLst>
            </xdr:cNvPr>
            <xdr:cNvSpPr txBox="1"/>
          </xdr:nvSpPr>
          <xdr:spPr>
            <a:xfrm>
              <a:off x="5048250" y="571500"/>
              <a:ext cx="6305550" cy="657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 b="1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5" name="Gráfico 24" descr="Registrar estrutura de tópicos">
            <a:extLst>
              <a:ext uri="{FF2B5EF4-FFF2-40B4-BE49-F238E27FC236}">
                <a16:creationId xmlns:a16="http://schemas.microsoft.com/office/drawing/2014/main" id="{F96A9EC7-6DCB-4C20-F9ED-9902466F2A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97063" y="443072"/>
            <a:ext cx="580542" cy="57344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66675</xdr:colOff>
      <xdr:row>14</xdr:row>
      <xdr:rowOff>95248</xdr:rowOff>
    </xdr:from>
    <xdr:to>
      <xdr:col>0</xdr:col>
      <xdr:colOff>1895475</xdr:colOff>
      <xdr:row>28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1" name="Categoria 1">
              <a:extLst>
                <a:ext uri="{FF2B5EF4-FFF2-40B4-BE49-F238E27FC236}">
                  <a16:creationId xmlns:a16="http://schemas.microsoft.com/office/drawing/2014/main" id="{9EA1FBB1-006B-DDE6-7F21-7B050C4C82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2702981"/>
              <a:ext cx="1828800" cy="25220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6</xdr:row>
      <xdr:rowOff>104776</xdr:rowOff>
    </xdr:from>
    <xdr:to>
      <xdr:col>0</xdr:col>
      <xdr:colOff>1885950</xdr:colOff>
      <xdr:row>13</xdr:row>
      <xdr:rowOff>95251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2" name="Mês 1">
              <a:extLst>
                <a:ext uri="{FF2B5EF4-FFF2-40B4-BE49-F238E27FC236}">
                  <a16:creationId xmlns:a16="http://schemas.microsoft.com/office/drawing/2014/main" id="{159067AC-FC67-EB7D-CAD6-484648A170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1222376"/>
              <a:ext cx="1828800" cy="12943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114300</xdr:colOff>
      <xdr:row>0</xdr:row>
      <xdr:rowOff>0</xdr:rowOff>
    </xdr:from>
    <xdr:to>
      <xdr:col>20</xdr:col>
      <xdr:colOff>276226</xdr:colOff>
      <xdr:row>4</xdr:row>
      <xdr:rowOff>171450</xdr:rowOff>
    </xdr:to>
    <xdr:sp macro="" textlink="">
      <xdr:nvSpPr>
        <xdr:cNvPr id="59" name="Retângulo: Cantos Arredondados 58">
          <a:extLst>
            <a:ext uri="{FF2B5EF4-FFF2-40B4-BE49-F238E27FC236}">
              <a16:creationId xmlns:a16="http://schemas.microsoft.com/office/drawing/2014/main" id="{AAD7A61D-DAE7-46B0-B13C-0545F9FC8FD1}"/>
            </a:ext>
          </a:extLst>
        </xdr:cNvPr>
        <xdr:cNvSpPr/>
      </xdr:nvSpPr>
      <xdr:spPr>
        <a:xfrm>
          <a:off x="2066925" y="0"/>
          <a:ext cx="11744326" cy="8953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104775</xdr:colOff>
      <xdr:row>1</xdr:row>
      <xdr:rowOff>19050</xdr:rowOff>
    </xdr:from>
    <xdr:to>
      <xdr:col>0</xdr:col>
      <xdr:colOff>1866900</xdr:colOff>
      <xdr:row>3</xdr:row>
      <xdr:rowOff>104775</xdr:rowOff>
    </xdr:to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BEA8FF0B-9346-8500-386F-587DB620A8C0}"/>
            </a:ext>
          </a:extLst>
        </xdr:cNvPr>
        <xdr:cNvSpPr txBox="1"/>
      </xdr:nvSpPr>
      <xdr:spPr>
        <a:xfrm>
          <a:off x="104775" y="200025"/>
          <a:ext cx="1762125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 kern="1200">
              <a:solidFill>
                <a:srgbClr val="FFCCFF"/>
              </a:solidFill>
              <a:latin typeface="Segoe UI" panose="020B0502040204020203" pitchFamily="34" charset="0"/>
              <a:cs typeface="Segoe UI" panose="020B0502040204020203" pitchFamily="34" charset="0"/>
            </a:rPr>
            <a:t>Olá, Paula!</a:t>
          </a:r>
        </a:p>
      </xdr:txBody>
    </xdr:sp>
    <xdr:clientData/>
  </xdr:twoCellAnchor>
  <xdr:twoCellAnchor>
    <xdr:from>
      <xdr:col>13</xdr:col>
      <xdr:colOff>304800</xdr:colOff>
      <xdr:row>1</xdr:row>
      <xdr:rowOff>95250</xdr:rowOff>
    </xdr:from>
    <xdr:to>
      <xdr:col>19</xdr:col>
      <xdr:colOff>552450</xdr:colOff>
      <xdr:row>3</xdr:row>
      <xdr:rowOff>142875</xdr:rowOff>
    </xdr:to>
    <xdr:grpSp>
      <xdr:nvGrpSpPr>
        <xdr:cNvPr id="66" name="Agrupar 6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FDD8872-EA82-B27A-B0D6-1BB7359C0F2E}"/>
            </a:ext>
          </a:extLst>
        </xdr:cNvPr>
        <xdr:cNvGrpSpPr/>
      </xdr:nvGrpSpPr>
      <xdr:grpSpPr>
        <a:xfrm>
          <a:off x="9567333" y="281517"/>
          <a:ext cx="3905250" cy="420158"/>
          <a:chOff x="9572625" y="276225"/>
          <a:chExt cx="3905250" cy="409575"/>
        </a:xfrm>
      </xdr:grpSpPr>
      <xdr:sp macro="" textlink="">
        <xdr:nvSpPr>
          <xdr:cNvPr id="63" name="Retângulo: Cantos Arredondados 62">
            <a:extLst>
              <a:ext uri="{FF2B5EF4-FFF2-40B4-BE49-F238E27FC236}">
                <a16:creationId xmlns:a16="http://schemas.microsoft.com/office/drawing/2014/main" id="{8CD6A4E8-AC67-448E-953D-A6D25A83F83E}"/>
              </a:ext>
            </a:extLst>
          </xdr:cNvPr>
          <xdr:cNvSpPr/>
        </xdr:nvSpPr>
        <xdr:spPr>
          <a:xfrm>
            <a:off x="9572625" y="276225"/>
            <a:ext cx="3905250" cy="409575"/>
          </a:xfrm>
          <a:prstGeom prst="roundRect">
            <a:avLst>
              <a:gd name="adj" fmla="val 29433"/>
            </a:avLst>
          </a:prstGeom>
          <a:solidFill>
            <a:srgbClr val="CC99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b="1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Pesquisar</a:t>
            </a:r>
            <a:r>
              <a:rPr lang="pt-BR" sz="1100" b="1" kern="1200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dados ...</a:t>
            </a:r>
            <a:endParaRPr lang="pt-BR" sz="1100" b="1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65" name="Gráfico 64" descr="Lupa com preenchimento sólido">
            <a:extLst>
              <a:ext uri="{FF2B5EF4-FFF2-40B4-BE49-F238E27FC236}">
                <a16:creationId xmlns:a16="http://schemas.microsoft.com/office/drawing/2014/main" id="{E2F53C45-B42C-8FAA-F689-E9B47EC5F5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3001626" y="295276"/>
            <a:ext cx="352424" cy="35242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47626</xdr:colOff>
      <xdr:row>0</xdr:row>
      <xdr:rowOff>123824</xdr:rowOff>
    </xdr:from>
    <xdr:to>
      <xdr:col>9</xdr:col>
      <xdr:colOff>571499</xdr:colOff>
      <xdr:row>4</xdr:row>
      <xdr:rowOff>104775</xdr:rowOff>
    </xdr:to>
    <xdr:grpSp>
      <xdr:nvGrpSpPr>
        <xdr:cNvPr id="69" name="Agrupar 68">
          <a:extLst>
            <a:ext uri="{FF2B5EF4-FFF2-40B4-BE49-F238E27FC236}">
              <a16:creationId xmlns:a16="http://schemas.microsoft.com/office/drawing/2014/main" id="{E46DB3C2-4BDB-0989-2732-876E7E18B6E7}"/>
            </a:ext>
          </a:extLst>
        </xdr:cNvPr>
        <xdr:cNvGrpSpPr/>
      </xdr:nvGrpSpPr>
      <xdr:grpSpPr>
        <a:xfrm>
          <a:off x="2604559" y="123824"/>
          <a:ext cx="4791073" cy="726018"/>
          <a:chOff x="2609851" y="123824"/>
          <a:chExt cx="4791073" cy="704851"/>
        </a:xfrm>
      </xdr:grpSpPr>
      <xdr:sp macro="" textlink="">
        <xdr:nvSpPr>
          <xdr:cNvPr id="60" name="Retângulo: Cantos Arredondados 59">
            <a:extLst>
              <a:ext uri="{FF2B5EF4-FFF2-40B4-BE49-F238E27FC236}">
                <a16:creationId xmlns:a16="http://schemas.microsoft.com/office/drawing/2014/main" id="{1690C65A-BCE3-4C9B-85B1-8C4CE11FD0D4}"/>
              </a:ext>
            </a:extLst>
          </xdr:cNvPr>
          <xdr:cNvSpPr/>
        </xdr:nvSpPr>
        <xdr:spPr>
          <a:xfrm>
            <a:off x="2609851" y="123824"/>
            <a:ext cx="695324" cy="638175"/>
          </a:xfrm>
          <a:prstGeom prst="roundRect">
            <a:avLst>
              <a:gd name="adj" fmla="val 29433"/>
            </a:avLst>
          </a:prstGeom>
          <a:solidFill>
            <a:srgbClr val="8432C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62" name="CaixaDeTexto 61">
            <a:extLst>
              <a:ext uri="{FF2B5EF4-FFF2-40B4-BE49-F238E27FC236}">
                <a16:creationId xmlns:a16="http://schemas.microsoft.com/office/drawing/2014/main" id="{26DB4AFE-6256-4D45-A8BE-9BD1D7179F6C}"/>
              </a:ext>
            </a:extLst>
          </xdr:cNvPr>
          <xdr:cNvSpPr txBox="1"/>
        </xdr:nvSpPr>
        <xdr:spPr>
          <a:xfrm>
            <a:off x="3371849" y="200025"/>
            <a:ext cx="4029075" cy="628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0" kern="1200">
                <a:solidFill>
                  <a:srgbClr val="8432C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</a:t>
            </a:r>
            <a:r>
              <a:rPr lang="pt-BR" sz="2000" b="0" kern="1200" baseline="0">
                <a:solidFill>
                  <a:srgbClr val="8432C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Financeiro</a:t>
            </a:r>
            <a:endParaRPr lang="pt-BR" sz="2000" b="0" kern="1200">
              <a:solidFill>
                <a:srgbClr val="8432C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68" name="Gráfico 67" descr="Dinheiro com preenchimento sólido">
            <a:extLst>
              <a:ext uri="{FF2B5EF4-FFF2-40B4-BE49-F238E27FC236}">
                <a16:creationId xmlns:a16="http://schemas.microsoft.com/office/drawing/2014/main" id="{F94A8A2B-0910-C0E1-1327-3495C95294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2781300" y="247650"/>
            <a:ext cx="361950" cy="36195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85725</xdr:colOff>
      <xdr:row>7</xdr:row>
      <xdr:rowOff>47625</xdr:rowOff>
    </xdr:from>
    <xdr:to>
      <xdr:col>20</xdr:col>
      <xdr:colOff>449325</xdr:colOff>
      <xdr:row>28</xdr:row>
      <xdr:rowOff>1950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593BC36D-621E-C3B6-EDEB-CC11DCA46870}"/>
            </a:ext>
          </a:extLst>
        </xdr:cNvPr>
        <xdr:cNvGrpSpPr/>
      </xdr:nvGrpSpPr>
      <xdr:grpSpPr>
        <a:xfrm>
          <a:off x="8129058" y="1351492"/>
          <a:ext cx="5850000" cy="3865925"/>
          <a:chOff x="4495800" y="485775"/>
          <a:chExt cx="7277100" cy="3790950"/>
        </a:xfrm>
      </xdr:grpSpPr>
      <xdr:grpSp>
        <xdr:nvGrpSpPr>
          <xdr:cNvPr id="73" name="Agrupar 72">
            <a:extLst>
              <a:ext uri="{FF2B5EF4-FFF2-40B4-BE49-F238E27FC236}">
                <a16:creationId xmlns:a16="http://schemas.microsoft.com/office/drawing/2014/main" id="{97DBEE9D-1F09-7C4A-A85D-8235BD1051FA}"/>
              </a:ext>
            </a:extLst>
          </xdr:cNvPr>
          <xdr:cNvGrpSpPr/>
        </xdr:nvGrpSpPr>
        <xdr:grpSpPr>
          <a:xfrm>
            <a:off x="4495800" y="485775"/>
            <a:ext cx="7277100" cy="3790950"/>
            <a:chOff x="4495800" y="485775"/>
            <a:chExt cx="7277100" cy="3790950"/>
          </a:xfrm>
        </xdr:grpSpPr>
        <xdr:sp macro="" textlink="">
          <xdr:nvSpPr>
            <xdr:cNvPr id="76" name="Retângulo: Cantos Arredondados 75">
              <a:extLst>
                <a:ext uri="{FF2B5EF4-FFF2-40B4-BE49-F238E27FC236}">
                  <a16:creationId xmlns:a16="http://schemas.microsoft.com/office/drawing/2014/main" id="{D45B1EB6-4438-769A-D0A3-FD7CEFE13D19}"/>
                </a:ext>
              </a:extLst>
            </xdr:cNvPr>
            <xdr:cNvSpPr/>
          </xdr:nvSpPr>
          <xdr:spPr>
            <a:xfrm>
              <a:off x="4495800" y="828675"/>
              <a:ext cx="7267575" cy="34480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77" name="Retângulo: Cantos Superiores Arredondados 76">
              <a:extLst>
                <a:ext uri="{FF2B5EF4-FFF2-40B4-BE49-F238E27FC236}">
                  <a16:creationId xmlns:a16="http://schemas.microsoft.com/office/drawing/2014/main" id="{07934C77-EDF2-A2AD-3074-85D429BBC893}"/>
                </a:ext>
              </a:extLst>
            </xdr:cNvPr>
            <xdr:cNvSpPr/>
          </xdr:nvSpPr>
          <xdr:spPr>
            <a:xfrm>
              <a:off x="4505325" y="485775"/>
              <a:ext cx="7267575" cy="828675"/>
            </a:xfrm>
            <a:prstGeom prst="round2SameRect">
              <a:avLst>
                <a:gd name="adj1" fmla="val 45238"/>
                <a:gd name="adj2" fmla="val 0"/>
              </a:avLst>
            </a:prstGeom>
            <a:solidFill>
              <a:srgbClr val="7E4BDB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75" name="CaixaDeTexto 74">
            <a:extLst>
              <a:ext uri="{FF2B5EF4-FFF2-40B4-BE49-F238E27FC236}">
                <a16:creationId xmlns:a16="http://schemas.microsoft.com/office/drawing/2014/main" id="{ECEAE434-DD19-7DEB-664E-9755CD4C4E82}"/>
              </a:ext>
            </a:extLst>
          </xdr:cNvPr>
          <xdr:cNvSpPr txBox="1"/>
        </xdr:nvSpPr>
        <xdr:spPr>
          <a:xfrm>
            <a:off x="5048250" y="571500"/>
            <a:ext cx="6305550" cy="657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 b="1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13</xdr:col>
      <xdr:colOff>485774</xdr:colOff>
      <xdr:row>7</xdr:row>
      <xdr:rowOff>133349</xdr:rowOff>
    </xdr:from>
    <xdr:to>
      <xdr:col>14</xdr:col>
      <xdr:colOff>533399</xdr:colOff>
      <xdr:row>11</xdr:row>
      <xdr:rowOff>66674</xdr:rowOff>
    </xdr:to>
    <xdr:pic>
      <xdr:nvPicPr>
        <xdr:cNvPr id="79" name="Gráfico 78" descr="Cofrinho estrutura de tópicos">
          <a:extLst>
            <a:ext uri="{FF2B5EF4-FFF2-40B4-BE49-F238E27FC236}">
              <a16:creationId xmlns:a16="http://schemas.microsoft.com/office/drawing/2014/main" id="{6EA5C2CD-A0C0-6AC5-078E-255E1DDF1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53599" y="1400174"/>
          <a:ext cx="657225" cy="657225"/>
        </a:xfrm>
        <a:prstGeom prst="rect">
          <a:avLst/>
        </a:prstGeom>
      </xdr:spPr>
    </xdr:pic>
    <xdr:clientData/>
  </xdr:twoCellAnchor>
  <xdr:twoCellAnchor>
    <xdr:from>
      <xdr:col>13</xdr:col>
      <xdr:colOff>123825</xdr:colOff>
      <xdr:row>13</xdr:row>
      <xdr:rowOff>85725</xdr:rowOff>
    </xdr:from>
    <xdr:to>
      <xdr:col>18</xdr:col>
      <xdr:colOff>438150</xdr:colOff>
      <xdr:row>26</xdr:row>
      <xdr:rowOff>0</xdr:rowOff>
    </xdr:to>
    <xdr:graphicFrame macro="">
      <xdr:nvGraphicFramePr>
        <xdr:cNvPr id="80" name="Gráfico 79">
          <a:extLst>
            <a:ext uri="{FF2B5EF4-FFF2-40B4-BE49-F238E27FC236}">
              <a16:creationId xmlns:a16="http://schemas.microsoft.com/office/drawing/2014/main" id="{FE38C73E-D75A-4801-84E7-E13842935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" refreshedDate="45651.594895949071" createdVersion="8" refreshedVersion="8" minRefreshableVersion="3" recordCount="44" xr:uid="{02240251-AB3E-4B11-88EE-488DE6F8C404}">
  <cacheSource type="worksheet">
    <worksheetSource name="tbl_operations"/>
  </cacheSource>
  <cacheFields count="8">
    <cacheField name="Data 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6">
      <sharedItems containsSemiMixedTypes="0" containsString="0" containsNumber="1" containsInteger="1" minValue="80" maxValue="5000"/>
    </cacheField>
    <cacheField name="Opera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743752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2B110-7F2F-4919-A7B9-D7E8E538DA1F}" name="tbl_gastos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23:B28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6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0CC09-113C-4E3F-87C5-9BCDEFAC9A90}" name="tbl_saida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B19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6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2253E226-BEF1-431E-B64F-491A323C91B3}" sourceName="Categoria">
  <pivotTables>
    <pivotTable tabId="3" name="tbl_saida"/>
  </pivotTables>
  <data>
    <tabular pivotCacheId="1674375282">
      <items count="19">
        <i x="1" s="1"/>
        <i x="12" s="1"/>
        <i x="5" s="1"/>
        <i x="9" s="1"/>
        <i x="15" s="1"/>
        <i x="3" s="1"/>
        <i x="13" s="1"/>
        <i x="11" s="1"/>
        <i x="4" s="1"/>
        <i x="8" s="1"/>
        <i x="2" s="1"/>
        <i x="17" s="1"/>
        <i x="10" s="1"/>
        <i x="6" s="1"/>
        <i x="14" s="1"/>
        <i x="16" s="1" nd="1"/>
        <i x="7" s="1" nd="1"/>
        <i x="0" s="1" nd="1"/>
        <i x="18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6A186E80-0889-45FA-A5F6-D0CAE5689E7C}" sourceName="Mês">
  <pivotTables>
    <pivotTable tabId="3" name="tbl_saida"/>
    <pivotTable tabId="3" name="tbl_gastos"/>
  </pivotTables>
  <data>
    <tabular pivotCacheId="1674375282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 1" xr10:uid="{71C67AB2-1298-45FB-BDB3-B522A1E6E742}" cache="SegmentaçãodeDados_Categoria" caption="Categoria" style="My-style" rowHeight="247650"/>
  <slicer name="Mês 1" xr10:uid="{C04BF2CD-D78B-4B5D-B92E-A005874AD967}" cache="SegmentaçãodeDados_Mês" caption="Mês" style="My-style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91CE4A-5531-43D9-B65B-77B5CD4D6D69}" name="tbl_operations" displayName="tbl_operations" ref="A1:H45" totalsRowShown="0" headerRowDxfId="13" headerRowBorderDxfId="14">
  <autoFilter ref="A1:H45" xr:uid="{6391CE4A-5531-43D9-B65B-77B5CD4D6D69}"/>
  <tableColumns count="8">
    <tableColumn id="1" xr3:uid="{1014D51C-9362-4C5E-A615-F2EEA04AD4EB}" name="Data " dataDxfId="12"/>
    <tableColumn id="8" xr3:uid="{34C93485-60CC-4C8D-8643-5AD640CCEEB5}" name="Mês" dataDxfId="10">
      <calculatedColumnFormula>MONTH(tbl_operations[[#This Row],[Data ]])</calculatedColumnFormula>
    </tableColumn>
    <tableColumn id="2" xr3:uid="{F945972B-76EB-441A-8A31-508EFC1B2176}" name="Tipo" dataDxfId="11"/>
    <tableColumn id="3" xr3:uid="{34DCD1A1-4E83-4C99-8403-9D0F7D551201}" name="Categoria" dataDxfId="19"/>
    <tableColumn id="4" xr3:uid="{F9B272A8-7115-4821-A479-5BD64AC420DE}" name="Descrição" dataDxfId="18"/>
    <tableColumn id="5" xr3:uid="{C6544B37-E8C9-44FC-B45B-5F14E353C620}" name="Valor" dataDxfId="17"/>
    <tableColumn id="6" xr3:uid="{FB8B771A-7D81-46D4-A892-1D458B652B67}" name="Operação Bancária " dataDxfId="16"/>
    <tableColumn id="7" xr3:uid="{624FE4BC-10B6-4294-AF14-64D0899AA1A8}" name="Status" dataDxfId="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48D5F6-DADF-41CB-812D-BEEAA9DC107D}" name="Tabela2" displayName="Tabela2" ref="C7:D22" totalsRowShown="0" headerRowDxfId="0" headerRowBorderDxfId="4" tableBorderDxfId="5" totalsRowBorderDxfId="3">
  <autoFilter ref="C7:D22" xr:uid="{2D48D5F6-DADF-41CB-812D-BEEAA9DC107D}"/>
  <tableColumns count="2">
    <tableColumn id="1" xr3:uid="{33821D1D-69BB-4E32-B245-9666799967E4}" name="Data de lançamento" dataDxfId="2"/>
    <tableColumn id="2" xr3:uid="{FB3A88EC-94A7-4375-BAA1-D348DA31C51D}" name="Depósito Reservado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6FD9-298E-4ABA-B7D0-C7A3356E1E04}">
  <sheetPr>
    <tabColor theme="8"/>
  </sheetPr>
  <dimension ref="A1:H45"/>
  <sheetViews>
    <sheetView tabSelected="1" zoomScale="115" zoomScaleNormal="115" workbookViewId="0"/>
  </sheetViews>
  <sheetFormatPr defaultRowHeight="14.4" x14ac:dyDescent="0.3"/>
  <cols>
    <col min="1" max="1" width="10.77734375" customWidth="1"/>
    <col min="2" max="2" width="10.77734375" style="2" customWidth="1"/>
    <col min="3" max="3" width="9" bestFit="1" customWidth="1"/>
    <col min="4" max="4" width="19.21875" bestFit="1" customWidth="1"/>
    <col min="5" max="5" width="30.77734375" bestFit="1" customWidth="1"/>
    <col min="6" max="6" width="11.5546875" bestFit="1" customWidth="1"/>
    <col min="7" max="7" width="21.77734375" bestFit="1" customWidth="1"/>
    <col min="8" max="8" width="10.77734375" bestFit="1" customWidth="1"/>
  </cols>
  <sheetData>
    <row r="1" spans="1:8" s="1" customFormat="1" x14ac:dyDescent="0.3">
      <c r="A1" s="15" t="s">
        <v>0</v>
      </c>
      <c r="B1" s="15" t="s">
        <v>75</v>
      </c>
      <c r="C1" s="15" t="s">
        <v>1</v>
      </c>
      <c r="D1" s="15" t="s">
        <v>3</v>
      </c>
      <c r="E1" s="15" t="s">
        <v>2</v>
      </c>
      <c r="F1" s="15" t="s">
        <v>4</v>
      </c>
      <c r="G1" s="15" t="s">
        <v>5</v>
      </c>
      <c r="H1" s="15" t="s">
        <v>6</v>
      </c>
    </row>
    <row r="2" spans="1:8" x14ac:dyDescent="0.3">
      <c r="A2" s="11">
        <v>45505</v>
      </c>
      <c r="B2" s="21">
        <f>MONTH(tbl_operations[[#This Row],[Data ]])</f>
        <v>8</v>
      </c>
      <c r="C2" s="12" t="s">
        <v>7</v>
      </c>
      <c r="D2" s="12" t="s">
        <v>8</v>
      </c>
      <c r="E2" s="12" t="s">
        <v>9</v>
      </c>
      <c r="F2" s="13">
        <v>5000</v>
      </c>
      <c r="G2" s="12" t="s">
        <v>10</v>
      </c>
      <c r="H2" s="14" t="s">
        <v>11</v>
      </c>
    </row>
    <row r="3" spans="1:8" x14ac:dyDescent="0.3">
      <c r="A3" s="5">
        <v>45505</v>
      </c>
      <c r="B3" s="22">
        <f>MONTH(tbl_operations[[#This Row],[Data 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6" t="s">
        <v>16</v>
      </c>
    </row>
    <row r="4" spans="1:8" x14ac:dyDescent="0.3">
      <c r="A4" s="5">
        <v>45507</v>
      </c>
      <c r="B4" s="22">
        <f>MONTH(tbl_operations[[#This Row],[Data 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6" t="s">
        <v>20</v>
      </c>
    </row>
    <row r="5" spans="1:8" x14ac:dyDescent="0.3">
      <c r="A5" s="5">
        <v>45509</v>
      </c>
      <c r="B5" s="22">
        <f>MONTH(tbl_operations[[#This Row],[Data 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6" t="s">
        <v>20</v>
      </c>
    </row>
    <row r="6" spans="1:8" x14ac:dyDescent="0.3">
      <c r="A6" s="5">
        <v>45511</v>
      </c>
      <c r="B6" s="22">
        <f>MONTH(tbl_operations[[#This Row],[Data 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6" t="s">
        <v>20</v>
      </c>
    </row>
    <row r="7" spans="1:8" x14ac:dyDescent="0.3">
      <c r="A7" s="5">
        <v>45514</v>
      </c>
      <c r="B7" s="22">
        <f>MONTH(tbl_operations[[#This Row],[Data 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6" t="s">
        <v>16</v>
      </c>
    </row>
    <row r="8" spans="1:8" x14ac:dyDescent="0.3">
      <c r="A8" s="5">
        <v>45516</v>
      </c>
      <c r="B8" s="22">
        <f>MONTH(tbl_operations[[#This Row],[Data 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6" t="s">
        <v>16</v>
      </c>
    </row>
    <row r="9" spans="1:8" x14ac:dyDescent="0.3">
      <c r="A9" s="5">
        <v>45519</v>
      </c>
      <c r="B9" s="22">
        <f>MONTH(tbl_operations[[#This Row],[Data 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6" t="s">
        <v>11</v>
      </c>
    </row>
    <row r="10" spans="1:8" x14ac:dyDescent="0.3">
      <c r="A10" s="5">
        <v>45519</v>
      </c>
      <c r="B10" s="22">
        <f>MONTH(tbl_operations[[#This Row],[Data 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6" t="s">
        <v>20</v>
      </c>
    </row>
    <row r="11" spans="1:8" x14ac:dyDescent="0.3">
      <c r="A11" s="5">
        <v>45522</v>
      </c>
      <c r="B11" s="22">
        <f>MONTH(tbl_operations[[#This Row],[Data 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6" t="s">
        <v>16</v>
      </c>
    </row>
    <row r="12" spans="1:8" x14ac:dyDescent="0.3">
      <c r="A12" s="5">
        <v>45524</v>
      </c>
      <c r="B12" s="22">
        <f>MONTH(tbl_operations[[#This Row],[Data 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6" t="s">
        <v>20</v>
      </c>
    </row>
    <row r="13" spans="1:8" x14ac:dyDescent="0.3">
      <c r="A13" s="5">
        <v>45526</v>
      </c>
      <c r="B13" s="22">
        <f>MONTH(tbl_operations[[#This Row],[Data 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6" t="s">
        <v>16</v>
      </c>
    </row>
    <row r="14" spans="1:8" x14ac:dyDescent="0.3">
      <c r="A14" s="5">
        <v>45528</v>
      </c>
      <c r="B14" s="22">
        <f>MONTH(tbl_operations[[#This Row],[Data 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6" t="s">
        <v>20</v>
      </c>
    </row>
    <row r="15" spans="1:8" x14ac:dyDescent="0.3">
      <c r="A15" s="5">
        <v>45532</v>
      </c>
      <c r="B15" s="22">
        <f>MONTH(tbl_operations[[#This Row],[Data 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6" t="s">
        <v>20</v>
      </c>
    </row>
    <row r="16" spans="1:8" x14ac:dyDescent="0.3">
      <c r="A16" s="5">
        <v>45534</v>
      </c>
      <c r="B16" s="22">
        <f>MONTH(tbl_operations[[#This Row],[Data 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6" t="s">
        <v>16</v>
      </c>
    </row>
    <row r="17" spans="1:8" x14ac:dyDescent="0.3">
      <c r="A17" s="5">
        <v>45535</v>
      </c>
      <c r="B17" s="22">
        <f>MONTH(tbl_operations[[#This Row],[Data 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6" t="s">
        <v>20</v>
      </c>
    </row>
    <row r="18" spans="1:8" x14ac:dyDescent="0.3">
      <c r="A18" s="5">
        <v>45536</v>
      </c>
      <c r="B18" s="22">
        <f>MONTH(tbl_operations[[#This Row],[Data 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6" t="s">
        <v>11</v>
      </c>
    </row>
    <row r="19" spans="1:8" x14ac:dyDescent="0.3">
      <c r="A19" s="5">
        <v>45537</v>
      </c>
      <c r="B19" s="22">
        <f>MONTH(tbl_operations[[#This Row],[Data ]])</f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6" t="s">
        <v>16</v>
      </c>
    </row>
    <row r="20" spans="1:8" x14ac:dyDescent="0.3">
      <c r="A20" s="5">
        <v>45540</v>
      </c>
      <c r="B20" s="22">
        <f>MONTH(tbl_operations[[#This Row],[Data ]])</f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6" t="s">
        <v>20</v>
      </c>
    </row>
    <row r="21" spans="1:8" x14ac:dyDescent="0.3">
      <c r="A21" s="5">
        <v>45543</v>
      </c>
      <c r="B21" s="22">
        <f>MONTH(tbl_operations[[#This Row],[Data ]])</f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6" t="s">
        <v>20</v>
      </c>
    </row>
    <row r="22" spans="1:8" x14ac:dyDescent="0.3">
      <c r="A22" s="5">
        <v>45546</v>
      </c>
      <c r="B22" s="22">
        <f>MONTH(tbl_operations[[#This Row],[Data ]])</f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6" t="s">
        <v>16</v>
      </c>
    </row>
    <row r="23" spans="1:8" x14ac:dyDescent="0.3">
      <c r="A23" s="5">
        <v>45549</v>
      </c>
      <c r="B23" s="22">
        <f>MONTH(tbl_operations[[#This Row],[Data ]])</f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6" t="s">
        <v>20</v>
      </c>
    </row>
    <row r="24" spans="1:8" x14ac:dyDescent="0.3">
      <c r="A24" s="5">
        <v>45552</v>
      </c>
      <c r="B24" s="22">
        <f>MONTH(tbl_operations[[#This Row],[Data ]])</f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6" t="s">
        <v>16</v>
      </c>
    </row>
    <row r="25" spans="1:8" x14ac:dyDescent="0.3">
      <c r="A25" s="5">
        <v>45555</v>
      </c>
      <c r="B25" s="22">
        <f>MONTH(tbl_operations[[#This Row],[Data 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6" t="s">
        <v>11</v>
      </c>
    </row>
    <row r="26" spans="1:8" x14ac:dyDescent="0.3">
      <c r="A26" s="5">
        <v>45555</v>
      </c>
      <c r="B26" s="22">
        <f>MONTH(tbl_operations[[#This Row],[Data ]])</f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6" t="s">
        <v>20</v>
      </c>
    </row>
    <row r="27" spans="1:8" x14ac:dyDescent="0.3">
      <c r="A27" s="5">
        <v>45558</v>
      </c>
      <c r="B27" s="22">
        <f>MONTH(tbl_operations[[#This Row],[Data ]])</f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6" t="s">
        <v>16</v>
      </c>
    </row>
    <row r="28" spans="1:8" x14ac:dyDescent="0.3">
      <c r="A28" s="5">
        <v>45561</v>
      </c>
      <c r="B28" s="22">
        <f>MONTH(tbl_operations[[#This Row],[Data ]])</f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6" t="s">
        <v>20</v>
      </c>
    </row>
    <row r="29" spans="1:8" x14ac:dyDescent="0.3">
      <c r="A29" s="5">
        <v>45564</v>
      </c>
      <c r="B29" s="22">
        <f>MONTH(tbl_operations[[#This Row],[Data ]])</f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6" t="s">
        <v>16</v>
      </c>
    </row>
    <row r="30" spans="1:8" x14ac:dyDescent="0.3">
      <c r="A30" s="5">
        <v>45566</v>
      </c>
      <c r="B30" s="22">
        <f>MONTH(tbl_operations[[#This Row],[Data 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6" t="s">
        <v>11</v>
      </c>
    </row>
    <row r="31" spans="1:8" x14ac:dyDescent="0.3">
      <c r="A31" s="5">
        <v>45566</v>
      </c>
      <c r="B31" s="22">
        <f>MONTH(tbl_operations[[#This Row],[Data 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6" t="s">
        <v>16</v>
      </c>
    </row>
    <row r="32" spans="1:8" x14ac:dyDescent="0.3">
      <c r="A32" s="5">
        <v>45568</v>
      </c>
      <c r="B32" s="22">
        <f>MONTH(tbl_operations[[#This Row],[Data 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6" t="s">
        <v>20</v>
      </c>
    </row>
    <row r="33" spans="1:8" x14ac:dyDescent="0.3">
      <c r="A33" s="5">
        <v>45570</v>
      </c>
      <c r="B33" s="22">
        <f>MONTH(tbl_operations[[#This Row],[Data 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6" t="s">
        <v>20</v>
      </c>
    </row>
    <row r="34" spans="1:8" x14ac:dyDescent="0.3">
      <c r="A34" s="5">
        <v>45573</v>
      </c>
      <c r="B34" s="22">
        <f>MONTH(tbl_operations[[#This Row],[Data 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6" t="s">
        <v>16</v>
      </c>
    </row>
    <row r="35" spans="1:8" x14ac:dyDescent="0.3">
      <c r="A35" s="5">
        <v>45575</v>
      </c>
      <c r="B35" s="22">
        <f>MONTH(tbl_operations[[#This Row],[Data 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6" t="s">
        <v>16</v>
      </c>
    </row>
    <row r="36" spans="1:8" x14ac:dyDescent="0.3">
      <c r="A36" s="5">
        <v>45578</v>
      </c>
      <c r="B36" s="22">
        <f>MONTH(tbl_operations[[#This Row],[Data 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6" t="s">
        <v>20</v>
      </c>
    </row>
    <row r="37" spans="1:8" x14ac:dyDescent="0.3">
      <c r="A37" s="5">
        <v>45580</v>
      </c>
      <c r="B37" s="22">
        <f>MONTH(tbl_operations[[#This Row],[Data 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6" t="s">
        <v>20</v>
      </c>
    </row>
    <row r="38" spans="1:8" x14ac:dyDescent="0.3">
      <c r="A38" s="5">
        <v>45583</v>
      </c>
      <c r="B38" s="22">
        <f>MONTH(tbl_operations[[#This Row],[Data 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6" t="s">
        <v>11</v>
      </c>
    </row>
    <row r="39" spans="1:8" x14ac:dyDescent="0.3">
      <c r="A39" s="5">
        <v>45583</v>
      </c>
      <c r="B39" s="22">
        <f>MONTH(tbl_operations[[#This Row],[Data 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6" t="s">
        <v>16</v>
      </c>
    </row>
    <row r="40" spans="1:8" x14ac:dyDescent="0.3">
      <c r="A40" s="5">
        <v>45585</v>
      </c>
      <c r="B40" s="22">
        <f>MONTH(tbl_operations[[#This Row],[Data 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6" t="s">
        <v>20</v>
      </c>
    </row>
    <row r="41" spans="1:8" x14ac:dyDescent="0.3">
      <c r="A41" s="5">
        <v>45587</v>
      </c>
      <c r="B41" s="22">
        <f>MONTH(tbl_operations[[#This Row],[Data 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6" t="s">
        <v>16</v>
      </c>
    </row>
    <row r="42" spans="1:8" x14ac:dyDescent="0.3">
      <c r="A42" s="5">
        <v>45589</v>
      </c>
      <c r="B42" s="22">
        <f>MONTH(tbl_operations[[#This Row],[Data 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6" t="s">
        <v>20</v>
      </c>
    </row>
    <row r="43" spans="1:8" x14ac:dyDescent="0.3">
      <c r="A43" s="5">
        <v>45591</v>
      </c>
      <c r="B43" s="22">
        <f>MONTH(tbl_operations[[#This Row],[Data 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6" t="s">
        <v>16</v>
      </c>
    </row>
    <row r="44" spans="1:8" x14ac:dyDescent="0.3">
      <c r="A44" s="5">
        <v>45595</v>
      </c>
      <c r="B44" s="22">
        <f>MONTH(tbl_operations[[#This Row],[Data 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6" t="s">
        <v>16</v>
      </c>
    </row>
    <row r="45" spans="1:8" ht="15" thickBot="1" x14ac:dyDescent="0.35">
      <c r="A45" s="7">
        <v>45596</v>
      </c>
      <c r="B45" s="23">
        <f>MONTH(tbl_operations[[#This Row],[Data ]])</f>
        <v>10</v>
      </c>
      <c r="C45" s="8" t="s">
        <v>12</v>
      </c>
      <c r="D45" s="8" t="s">
        <v>43</v>
      </c>
      <c r="E45" s="8" t="s">
        <v>71</v>
      </c>
      <c r="F45" s="9">
        <v>500</v>
      </c>
      <c r="G45" s="8" t="s">
        <v>19</v>
      </c>
      <c r="H45" s="10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AE4D1-70D5-4C96-985F-4234882904B0}">
  <sheetPr>
    <tabColor theme="8"/>
  </sheetPr>
  <dimension ref="A1:B28"/>
  <sheetViews>
    <sheetView workbookViewId="0">
      <selection activeCell="D7" sqref="D7"/>
    </sheetView>
  </sheetViews>
  <sheetFormatPr defaultRowHeight="14.4" x14ac:dyDescent="0.3"/>
  <cols>
    <col min="1" max="1" width="16.77734375" bestFit="1" customWidth="1"/>
    <col min="2" max="2" width="12.88671875" bestFit="1" customWidth="1"/>
  </cols>
  <sheetData>
    <row r="1" spans="1:2" x14ac:dyDescent="0.3">
      <c r="A1" s="16" t="s">
        <v>1</v>
      </c>
      <c r="B1" s="2" t="s">
        <v>12</v>
      </c>
    </row>
    <row r="3" spans="1:2" x14ac:dyDescent="0.3">
      <c r="A3" s="16" t="s">
        <v>72</v>
      </c>
      <c r="B3" t="s">
        <v>74</v>
      </c>
    </row>
    <row r="4" spans="1:2" x14ac:dyDescent="0.3">
      <c r="A4" s="17" t="s">
        <v>13</v>
      </c>
      <c r="B4" s="18">
        <v>1600</v>
      </c>
    </row>
    <row r="5" spans="1:2" x14ac:dyDescent="0.3">
      <c r="A5" s="17" t="s">
        <v>39</v>
      </c>
      <c r="B5" s="18">
        <v>330</v>
      </c>
    </row>
    <row r="6" spans="1:2" x14ac:dyDescent="0.3">
      <c r="A6" s="17" t="s">
        <v>25</v>
      </c>
      <c r="B6" s="18">
        <v>1100</v>
      </c>
    </row>
    <row r="7" spans="1:2" x14ac:dyDescent="0.3">
      <c r="A7" s="17" t="s">
        <v>33</v>
      </c>
      <c r="B7" s="18">
        <v>3000</v>
      </c>
    </row>
    <row r="8" spans="1:2" x14ac:dyDescent="0.3">
      <c r="A8" s="17" t="s">
        <v>45</v>
      </c>
      <c r="B8" s="18">
        <v>570</v>
      </c>
    </row>
    <row r="9" spans="1:2" x14ac:dyDescent="0.3">
      <c r="A9" s="17" t="s">
        <v>21</v>
      </c>
      <c r="B9" s="18">
        <v>500</v>
      </c>
    </row>
    <row r="10" spans="1:2" x14ac:dyDescent="0.3">
      <c r="A10" s="17" t="s">
        <v>41</v>
      </c>
      <c r="B10" s="18">
        <v>350</v>
      </c>
    </row>
    <row r="11" spans="1:2" x14ac:dyDescent="0.3">
      <c r="A11" s="17" t="s">
        <v>37</v>
      </c>
      <c r="B11" s="18">
        <v>830</v>
      </c>
    </row>
    <row r="12" spans="1:2" x14ac:dyDescent="0.3">
      <c r="A12" s="17" t="s">
        <v>23</v>
      </c>
      <c r="B12" s="18">
        <v>970</v>
      </c>
    </row>
    <row r="13" spans="1:2" x14ac:dyDescent="0.3">
      <c r="A13" s="17" t="s">
        <v>31</v>
      </c>
      <c r="B13" s="18">
        <v>1400</v>
      </c>
    </row>
    <row r="14" spans="1:2" x14ac:dyDescent="0.3">
      <c r="A14" s="17" t="s">
        <v>17</v>
      </c>
      <c r="B14" s="18">
        <v>800</v>
      </c>
    </row>
    <row r="15" spans="1:2" x14ac:dyDescent="0.3">
      <c r="A15" s="17" t="s">
        <v>54</v>
      </c>
      <c r="B15" s="18">
        <v>250</v>
      </c>
    </row>
    <row r="16" spans="1:2" x14ac:dyDescent="0.3">
      <c r="A16" s="17" t="s">
        <v>35</v>
      </c>
      <c r="B16" s="18">
        <v>1250</v>
      </c>
    </row>
    <row r="17" spans="1:2" x14ac:dyDescent="0.3">
      <c r="A17" s="17" t="s">
        <v>27</v>
      </c>
      <c r="B17" s="18">
        <v>1500</v>
      </c>
    </row>
    <row r="18" spans="1:2" x14ac:dyDescent="0.3">
      <c r="A18" s="17" t="s">
        <v>43</v>
      </c>
      <c r="B18" s="18">
        <v>1250</v>
      </c>
    </row>
    <row r="19" spans="1:2" x14ac:dyDescent="0.3">
      <c r="A19" s="17" t="s">
        <v>73</v>
      </c>
      <c r="B19" s="18">
        <v>15700</v>
      </c>
    </row>
    <row r="21" spans="1:2" x14ac:dyDescent="0.3">
      <c r="A21" s="16" t="s">
        <v>1</v>
      </c>
      <c r="B21" s="2" t="s">
        <v>7</v>
      </c>
    </row>
    <row r="23" spans="1:2" x14ac:dyDescent="0.3">
      <c r="A23" s="16" t="s">
        <v>72</v>
      </c>
      <c r="B23" t="s">
        <v>74</v>
      </c>
    </row>
    <row r="24" spans="1:2" x14ac:dyDescent="0.3">
      <c r="A24" s="17" t="s">
        <v>50</v>
      </c>
      <c r="B24" s="18">
        <v>1200</v>
      </c>
    </row>
    <row r="25" spans="1:2" x14ac:dyDescent="0.3">
      <c r="A25" s="17" t="s">
        <v>29</v>
      </c>
      <c r="B25" s="18">
        <v>800</v>
      </c>
    </row>
    <row r="26" spans="1:2" x14ac:dyDescent="0.3">
      <c r="A26" s="17" t="s">
        <v>8</v>
      </c>
      <c r="B26" s="18">
        <v>15000</v>
      </c>
    </row>
    <row r="27" spans="1:2" x14ac:dyDescent="0.3">
      <c r="A27" s="17" t="s">
        <v>63</v>
      </c>
      <c r="B27" s="18">
        <v>1500</v>
      </c>
    </row>
    <row r="28" spans="1:2" x14ac:dyDescent="0.3">
      <c r="A28" s="17" t="s">
        <v>73</v>
      </c>
      <c r="B28" s="18">
        <v>18500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011EA-8B71-4803-8D8F-4A1A64FB20B3}">
  <sheetPr>
    <tabColor theme="8" tint="-0.249977111117893"/>
  </sheetPr>
  <dimension ref="C1:D22"/>
  <sheetViews>
    <sheetView workbookViewId="0">
      <selection activeCell="D4" sqref="D4:D5"/>
    </sheetView>
  </sheetViews>
  <sheetFormatPr defaultRowHeight="14.4" x14ac:dyDescent="0.3"/>
  <cols>
    <col min="3" max="3" width="19.44140625" customWidth="1"/>
    <col min="4" max="4" width="19.33203125" customWidth="1"/>
  </cols>
  <sheetData>
    <row r="1" spans="3:4" s="24" customFormat="1" ht="73.8" customHeight="1" x14ac:dyDescent="0.3"/>
    <row r="4" spans="3:4" x14ac:dyDescent="0.3">
      <c r="C4" s="32" t="s">
        <v>78</v>
      </c>
      <c r="D4" s="25">
        <f>SUM(Tabela2[Depósito Reservado])</f>
        <v>3673</v>
      </c>
    </row>
    <row r="5" spans="3:4" s="2" customFormat="1" x14ac:dyDescent="0.3">
      <c r="C5" s="32" t="s">
        <v>79</v>
      </c>
      <c r="D5" s="25">
        <v>20000</v>
      </c>
    </row>
    <row r="7" spans="3:4" x14ac:dyDescent="0.3">
      <c r="C7" s="26" t="s">
        <v>76</v>
      </c>
      <c r="D7" s="27" t="s">
        <v>77</v>
      </c>
    </row>
    <row r="8" spans="3:4" x14ac:dyDescent="0.3">
      <c r="C8" s="28">
        <v>45511</v>
      </c>
      <c r="D8" s="29">
        <v>50</v>
      </c>
    </row>
    <row r="9" spans="3:4" x14ac:dyDescent="0.3">
      <c r="C9" s="28">
        <v>45511</v>
      </c>
      <c r="D9" s="29">
        <v>182</v>
      </c>
    </row>
    <row r="10" spans="3:4" x14ac:dyDescent="0.3">
      <c r="C10" s="28">
        <v>45511</v>
      </c>
      <c r="D10" s="29">
        <v>392</v>
      </c>
    </row>
    <row r="11" spans="3:4" x14ac:dyDescent="0.3">
      <c r="C11" s="28">
        <v>45511</v>
      </c>
      <c r="D11" s="29">
        <v>269</v>
      </c>
    </row>
    <row r="12" spans="3:4" x14ac:dyDescent="0.3">
      <c r="C12" s="28">
        <v>45511</v>
      </c>
      <c r="D12" s="29">
        <v>49</v>
      </c>
    </row>
    <row r="13" spans="3:4" x14ac:dyDescent="0.3">
      <c r="C13" s="28">
        <v>45511</v>
      </c>
      <c r="D13" s="29">
        <v>154</v>
      </c>
    </row>
    <row r="14" spans="3:4" x14ac:dyDescent="0.3">
      <c r="C14" s="28">
        <v>45511</v>
      </c>
      <c r="D14" s="29">
        <v>337</v>
      </c>
    </row>
    <row r="15" spans="3:4" x14ac:dyDescent="0.3">
      <c r="C15" s="28">
        <v>45511</v>
      </c>
      <c r="D15" s="29">
        <v>128</v>
      </c>
    </row>
    <row r="16" spans="3:4" x14ac:dyDescent="0.3">
      <c r="C16" s="28">
        <v>45511</v>
      </c>
      <c r="D16" s="29">
        <v>416</v>
      </c>
    </row>
    <row r="17" spans="3:4" x14ac:dyDescent="0.3">
      <c r="C17" s="28">
        <v>45511</v>
      </c>
      <c r="D17" s="29">
        <v>229</v>
      </c>
    </row>
    <row r="18" spans="3:4" x14ac:dyDescent="0.3">
      <c r="C18" s="28">
        <v>45511</v>
      </c>
      <c r="D18" s="29">
        <v>432</v>
      </c>
    </row>
    <row r="19" spans="3:4" x14ac:dyDescent="0.3">
      <c r="C19" s="28">
        <v>45511</v>
      </c>
      <c r="D19" s="29">
        <v>189</v>
      </c>
    </row>
    <row r="20" spans="3:4" x14ac:dyDescent="0.3">
      <c r="C20" s="28">
        <v>45511</v>
      </c>
      <c r="D20" s="29">
        <v>367</v>
      </c>
    </row>
    <row r="21" spans="3:4" x14ac:dyDescent="0.3">
      <c r="C21" s="28">
        <v>45511</v>
      </c>
      <c r="D21" s="29">
        <v>437</v>
      </c>
    </row>
    <row r="22" spans="3:4" x14ac:dyDescent="0.3">
      <c r="C22" s="30">
        <v>45511</v>
      </c>
      <c r="D22" s="31">
        <v>42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E548-9618-4C10-89D0-39C36EAE23EE}">
  <dimension ref="A1:U1"/>
  <sheetViews>
    <sheetView zoomScale="90" zoomScaleNormal="90" workbookViewId="0">
      <selection activeCell="U31" sqref="U31"/>
    </sheetView>
  </sheetViews>
  <sheetFormatPr defaultColWidth="0" defaultRowHeight="14.4" x14ac:dyDescent="0.3"/>
  <cols>
    <col min="1" max="1" width="28.44140625" style="19" customWidth="1"/>
    <col min="2" max="21" width="8.88671875" style="20" customWidth="1"/>
    <col min="22" max="16384" width="8.886718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Economias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Ribeiro Rocha</dc:creator>
  <cp:lastModifiedBy>Paula Ribeiro Rocha</cp:lastModifiedBy>
  <dcterms:created xsi:type="dcterms:W3CDTF">2024-12-25T14:58:51Z</dcterms:created>
  <dcterms:modified xsi:type="dcterms:W3CDTF">2024-12-25T19:50:34Z</dcterms:modified>
</cp:coreProperties>
</file>