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linanqiao\Documents\GitHub\Tibet-Water-Energy-SEM\Fig. 1c-f\"/>
    </mc:Choice>
  </mc:AlternateContent>
  <xr:revisionPtr revIDLastSave="0" documentId="13_ncr:1_{6C052473-12BC-4B87-B89E-7004E3B205D5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5" i="1" l="1"/>
  <c r="AT5" i="1"/>
  <c r="AS6" i="1"/>
  <c r="AT6" i="1"/>
  <c r="AS7" i="1"/>
  <c r="AT7" i="1"/>
  <c r="AS8" i="1"/>
  <c r="AT8" i="1"/>
  <c r="AS9" i="1"/>
  <c r="AT9" i="1"/>
  <c r="AS10" i="1"/>
  <c r="AT10" i="1"/>
  <c r="AS11" i="1"/>
  <c r="AT11" i="1"/>
  <c r="AS12" i="1"/>
  <c r="AT12" i="1"/>
  <c r="AS13" i="1"/>
  <c r="AT13" i="1"/>
  <c r="AS14" i="1"/>
  <c r="AT14" i="1"/>
  <c r="AS15" i="1"/>
  <c r="AT15" i="1"/>
  <c r="AS16" i="1"/>
  <c r="AT16" i="1"/>
  <c r="AS17" i="1"/>
  <c r="AT17" i="1"/>
  <c r="AS18" i="1"/>
  <c r="AT18" i="1"/>
  <c r="AS19" i="1"/>
  <c r="AT19" i="1"/>
  <c r="AS20" i="1"/>
  <c r="AT20" i="1"/>
  <c r="AS21" i="1"/>
  <c r="AT21" i="1"/>
  <c r="AS22" i="1"/>
  <c r="AT22" i="1"/>
  <c r="AS23" i="1"/>
  <c r="AT23" i="1"/>
  <c r="AS24" i="1"/>
  <c r="AT24" i="1"/>
  <c r="AS25" i="1"/>
  <c r="AT25" i="1"/>
  <c r="AS26" i="1"/>
  <c r="AT26" i="1"/>
  <c r="AS27" i="1"/>
  <c r="AT27" i="1"/>
  <c r="AS28" i="1"/>
  <c r="AT28" i="1"/>
  <c r="AS29" i="1"/>
  <c r="AT29" i="1"/>
  <c r="AS30" i="1"/>
  <c r="AT30" i="1"/>
  <c r="AS31" i="1"/>
  <c r="AT31" i="1"/>
  <c r="AS32" i="1"/>
  <c r="AT32" i="1"/>
  <c r="AS33" i="1"/>
  <c r="AT33" i="1"/>
  <c r="AS34" i="1"/>
  <c r="AT34" i="1"/>
  <c r="AS35" i="1"/>
  <c r="AT35" i="1"/>
  <c r="AS36" i="1"/>
  <c r="AT36" i="1"/>
  <c r="AS37" i="1"/>
  <c r="AT37" i="1"/>
  <c r="AS38" i="1"/>
  <c r="AT38" i="1"/>
  <c r="AS39" i="1"/>
  <c r="AT39" i="1"/>
  <c r="AS40" i="1"/>
  <c r="AT40" i="1"/>
  <c r="AS41" i="1"/>
  <c r="AT41" i="1"/>
  <c r="AS42" i="1"/>
  <c r="AT42" i="1"/>
  <c r="AT4" i="1"/>
  <c r="AS4" i="1"/>
  <c r="AE5" i="1"/>
  <c r="AF5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F4" i="1"/>
  <c r="AE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X37" i="1"/>
  <c r="Y37" i="1"/>
  <c r="X38" i="1"/>
  <c r="Y38" i="1"/>
  <c r="X39" i="1"/>
  <c r="Y39" i="1"/>
  <c r="X40" i="1"/>
  <c r="Y40" i="1"/>
  <c r="X41" i="1"/>
  <c r="Y41" i="1"/>
  <c r="X42" i="1"/>
  <c r="Y42" i="1"/>
  <c r="AL15" i="1"/>
  <c r="AM15" i="1"/>
  <c r="AL16" i="1"/>
  <c r="AM16" i="1"/>
  <c r="AL17" i="1"/>
  <c r="AM17" i="1"/>
  <c r="AL18" i="1"/>
  <c r="AM18" i="1"/>
  <c r="AL19" i="1"/>
  <c r="AM19" i="1"/>
  <c r="AL20" i="1"/>
  <c r="AM20" i="1"/>
  <c r="AL21" i="1"/>
  <c r="AM21" i="1"/>
  <c r="AL22" i="1"/>
  <c r="AM22" i="1"/>
  <c r="AL23" i="1"/>
  <c r="AM23" i="1"/>
  <c r="AL24" i="1"/>
  <c r="AM24" i="1"/>
  <c r="AL25" i="1"/>
  <c r="AM25" i="1"/>
  <c r="AL26" i="1"/>
  <c r="AM26" i="1"/>
  <c r="AL27" i="1"/>
  <c r="AM27" i="1"/>
  <c r="AL28" i="1"/>
  <c r="AM28" i="1"/>
  <c r="AL29" i="1"/>
  <c r="AM29" i="1"/>
  <c r="AL30" i="1"/>
  <c r="AM30" i="1"/>
  <c r="AL31" i="1"/>
  <c r="AM31" i="1"/>
  <c r="AL32" i="1"/>
  <c r="AM32" i="1"/>
  <c r="AL33" i="1"/>
  <c r="AM33" i="1"/>
  <c r="AL34" i="1"/>
  <c r="AM34" i="1"/>
  <c r="AL35" i="1"/>
  <c r="AM35" i="1"/>
  <c r="AL36" i="1"/>
  <c r="AM36" i="1"/>
  <c r="AL37" i="1"/>
  <c r="AM37" i="1"/>
  <c r="AL38" i="1"/>
  <c r="AM38" i="1"/>
  <c r="AL39" i="1"/>
  <c r="AM39" i="1"/>
  <c r="AL40" i="1"/>
  <c r="AM40" i="1"/>
  <c r="AL41" i="1"/>
  <c r="AM41" i="1"/>
  <c r="AL42" i="1"/>
  <c r="AM42" i="1"/>
  <c r="AL5" i="1"/>
  <c r="AM5" i="1"/>
  <c r="AL6" i="1"/>
  <c r="AM6" i="1"/>
  <c r="AL7" i="1"/>
  <c r="AM7" i="1"/>
  <c r="AL8" i="1"/>
  <c r="AM8" i="1"/>
  <c r="AL9" i="1"/>
  <c r="AM9" i="1"/>
  <c r="AL10" i="1"/>
  <c r="AM10" i="1"/>
  <c r="AL11" i="1"/>
  <c r="AM11" i="1"/>
  <c r="AL12" i="1"/>
  <c r="AM12" i="1"/>
  <c r="AL13" i="1"/>
  <c r="AM13" i="1"/>
  <c r="AL14" i="1"/>
  <c r="AM14" i="1"/>
  <c r="AM4" i="1"/>
  <c r="AL4" i="1"/>
  <c r="Y4" i="1"/>
  <c r="X4" i="1"/>
  <c r="N49" i="1"/>
  <c r="O49" i="1"/>
  <c r="Q49" i="1"/>
  <c r="R49" i="1"/>
  <c r="N50" i="1"/>
  <c r="O50" i="1"/>
  <c r="Q50" i="1"/>
  <c r="R50" i="1"/>
  <c r="N51" i="1"/>
  <c r="O51" i="1"/>
  <c r="Q51" i="1"/>
  <c r="R51" i="1"/>
  <c r="N52" i="1"/>
  <c r="O52" i="1"/>
  <c r="Q52" i="1"/>
  <c r="R52" i="1"/>
  <c r="N53" i="1"/>
  <c r="O53" i="1"/>
  <c r="Q53" i="1"/>
  <c r="R53" i="1"/>
  <c r="N54" i="1"/>
  <c r="O54" i="1"/>
  <c r="Q54" i="1"/>
  <c r="R54" i="1"/>
  <c r="N55" i="1"/>
  <c r="O55" i="1"/>
  <c r="Q55" i="1"/>
  <c r="R55" i="1"/>
  <c r="N56" i="1"/>
  <c r="O56" i="1"/>
  <c r="Q56" i="1"/>
  <c r="R56" i="1"/>
  <c r="N57" i="1"/>
  <c r="O57" i="1"/>
  <c r="Q57" i="1"/>
  <c r="R57" i="1"/>
  <c r="N58" i="1"/>
  <c r="O58" i="1"/>
  <c r="Q58" i="1"/>
  <c r="R58" i="1"/>
  <c r="N59" i="1"/>
  <c r="O59" i="1"/>
  <c r="Q59" i="1"/>
  <c r="R59" i="1"/>
  <c r="N60" i="1"/>
  <c r="O60" i="1"/>
  <c r="Q60" i="1"/>
  <c r="R60" i="1"/>
  <c r="N61" i="1"/>
  <c r="O61" i="1"/>
  <c r="Q61" i="1"/>
  <c r="R61" i="1"/>
  <c r="N62" i="1"/>
  <c r="O62" i="1"/>
  <c r="Q62" i="1"/>
  <c r="R62" i="1"/>
  <c r="N63" i="1"/>
  <c r="O63" i="1"/>
  <c r="Q63" i="1"/>
  <c r="R63" i="1"/>
  <c r="N64" i="1"/>
  <c r="O64" i="1"/>
  <c r="Q64" i="1"/>
  <c r="R64" i="1"/>
  <c r="N65" i="1"/>
  <c r="O65" i="1"/>
  <c r="Q65" i="1"/>
  <c r="R65" i="1"/>
  <c r="N66" i="1"/>
  <c r="O66" i="1"/>
  <c r="Q66" i="1"/>
  <c r="R66" i="1"/>
  <c r="N67" i="1"/>
  <c r="O67" i="1"/>
  <c r="Q67" i="1"/>
  <c r="R67" i="1"/>
  <c r="N68" i="1"/>
  <c r="O68" i="1"/>
  <c r="Q68" i="1"/>
  <c r="R68" i="1"/>
  <c r="N69" i="1"/>
  <c r="O69" i="1"/>
  <c r="Q69" i="1"/>
  <c r="R69" i="1"/>
  <c r="N70" i="1"/>
  <c r="O70" i="1"/>
  <c r="Q70" i="1"/>
  <c r="R70" i="1"/>
  <c r="N71" i="1"/>
  <c r="O71" i="1"/>
  <c r="Q71" i="1"/>
  <c r="R71" i="1"/>
  <c r="N72" i="1"/>
  <c r="O72" i="1"/>
  <c r="Q72" i="1"/>
  <c r="R72" i="1"/>
  <c r="N73" i="1"/>
  <c r="O73" i="1"/>
  <c r="Q73" i="1"/>
  <c r="R73" i="1"/>
  <c r="N74" i="1"/>
  <c r="O74" i="1"/>
  <c r="Q74" i="1"/>
  <c r="R74" i="1"/>
  <c r="N75" i="1"/>
  <c r="O75" i="1"/>
  <c r="Q75" i="1"/>
  <c r="R75" i="1"/>
  <c r="N76" i="1"/>
  <c r="O76" i="1"/>
  <c r="Q76" i="1"/>
  <c r="R76" i="1"/>
  <c r="N77" i="1"/>
  <c r="O77" i="1"/>
  <c r="Q77" i="1"/>
  <c r="R77" i="1"/>
  <c r="N78" i="1"/>
  <c r="O78" i="1"/>
  <c r="Q78" i="1"/>
  <c r="R78" i="1"/>
  <c r="N79" i="1"/>
  <c r="O79" i="1"/>
  <c r="Q79" i="1"/>
  <c r="R79" i="1"/>
  <c r="N80" i="1"/>
  <c r="O80" i="1"/>
  <c r="Q80" i="1"/>
  <c r="R80" i="1"/>
  <c r="N81" i="1"/>
  <c r="O81" i="1"/>
  <c r="Q81" i="1"/>
  <c r="R81" i="1"/>
  <c r="N82" i="1"/>
  <c r="O82" i="1"/>
  <c r="Q82" i="1"/>
  <c r="R82" i="1"/>
  <c r="N83" i="1"/>
  <c r="O83" i="1"/>
  <c r="Q83" i="1"/>
  <c r="R83" i="1"/>
  <c r="N84" i="1"/>
  <c r="O84" i="1"/>
  <c r="Q84" i="1"/>
  <c r="R84" i="1"/>
  <c r="N85" i="1"/>
  <c r="O85" i="1"/>
  <c r="Q85" i="1"/>
  <c r="R85" i="1"/>
  <c r="N86" i="1"/>
  <c r="O86" i="1"/>
  <c r="Q86" i="1"/>
  <c r="R86" i="1"/>
  <c r="R48" i="1"/>
  <c r="Q48" i="1"/>
  <c r="O48" i="1"/>
  <c r="N48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" i="1"/>
  <c r="O5" i="1"/>
  <c r="R5" i="1"/>
  <c r="O6" i="1"/>
  <c r="R6" i="1"/>
  <c r="O7" i="1"/>
  <c r="R7" i="1"/>
  <c r="O8" i="1"/>
  <c r="R8" i="1"/>
  <c r="O9" i="1"/>
  <c r="R9" i="1"/>
  <c r="O10" i="1"/>
  <c r="R10" i="1"/>
  <c r="O11" i="1"/>
  <c r="R11" i="1"/>
  <c r="O12" i="1"/>
  <c r="R12" i="1"/>
  <c r="O13" i="1"/>
  <c r="R13" i="1"/>
  <c r="O14" i="1"/>
  <c r="R14" i="1"/>
  <c r="O15" i="1"/>
  <c r="R15" i="1"/>
  <c r="O16" i="1"/>
  <c r="R16" i="1"/>
  <c r="O17" i="1"/>
  <c r="R17" i="1"/>
  <c r="O18" i="1"/>
  <c r="R18" i="1"/>
  <c r="O19" i="1"/>
  <c r="R19" i="1"/>
  <c r="O20" i="1"/>
  <c r="R20" i="1"/>
  <c r="O21" i="1"/>
  <c r="R21" i="1"/>
  <c r="O22" i="1"/>
  <c r="R22" i="1"/>
  <c r="O23" i="1"/>
  <c r="R23" i="1"/>
  <c r="O24" i="1"/>
  <c r="R24" i="1"/>
  <c r="O25" i="1"/>
  <c r="R25" i="1"/>
  <c r="O26" i="1"/>
  <c r="R26" i="1"/>
  <c r="O27" i="1"/>
  <c r="R27" i="1"/>
  <c r="O28" i="1"/>
  <c r="R28" i="1"/>
  <c r="O29" i="1"/>
  <c r="R29" i="1"/>
  <c r="O30" i="1"/>
  <c r="R30" i="1"/>
  <c r="O31" i="1"/>
  <c r="R31" i="1"/>
  <c r="O32" i="1"/>
  <c r="R32" i="1"/>
  <c r="O33" i="1"/>
  <c r="R33" i="1"/>
  <c r="O34" i="1"/>
  <c r="R34" i="1"/>
  <c r="O35" i="1"/>
  <c r="R35" i="1"/>
  <c r="O36" i="1"/>
  <c r="R36" i="1"/>
  <c r="O37" i="1"/>
  <c r="R37" i="1"/>
  <c r="O38" i="1"/>
  <c r="R38" i="1"/>
  <c r="O39" i="1"/>
  <c r="R39" i="1"/>
  <c r="O40" i="1"/>
  <c r="R40" i="1"/>
  <c r="O41" i="1"/>
  <c r="R41" i="1"/>
  <c r="O42" i="1"/>
  <c r="R42" i="1"/>
  <c r="R4" i="1"/>
  <c r="O4" i="1"/>
</calcChain>
</file>

<file path=xl/sharedStrings.xml><?xml version="1.0" encoding="utf-8"?>
<sst xmlns="http://schemas.openxmlformats.org/spreadsheetml/2006/main" count="94" uniqueCount="53">
  <si>
    <t>Year</t>
    <phoneticPr fontId="1" type="noConversion"/>
  </si>
  <si>
    <t>VCI</t>
    <phoneticPr fontId="1" type="noConversion"/>
  </si>
  <si>
    <t>LAI</t>
    <phoneticPr fontId="1" type="noConversion"/>
  </si>
  <si>
    <t>NDVI</t>
    <phoneticPr fontId="1" type="noConversion"/>
  </si>
  <si>
    <t>Increased region</t>
    <phoneticPr fontId="1" type="noConversion"/>
  </si>
  <si>
    <t>Decreased region</t>
    <phoneticPr fontId="1" type="noConversion"/>
  </si>
  <si>
    <t>VCI in increasing region</t>
    <phoneticPr fontId="1" type="noConversion"/>
  </si>
  <si>
    <t>LAI in increasing region</t>
    <phoneticPr fontId="1" type="noConversion"/>
  </si>
  <si>
    <t>NDVI in increasing region</t>
    <phoneticPr fontId="1" type="noConversion"/>
  </si>
  <si>
    <t>VCI in decreasing region</t>
    <phoneticPr fontId="1" type="noConversion"/>
  </si>
  <si>
    <t>LAI in decreasing region</t>
    <phoneticPr fontId="1" type="noConversion"/>
  </si>
  <si>
    <t>NDVI in decreasing region</t>
    <phoneticPr fontId="1" type="noConversion"/>
  </si>
  <si>
    <t>Increased region</t>
  </si>
  <si>
    <t>LAI_sd</t>
    <phoneticPr fontId="1" type="noConversion"/>
  </si>
  <si>
    <t>Year</t>
  </si>
  <si>
    <t>VCI_sd</t>
    <phoneticPr fontId="1" type="noConversion"/>
  </si>
  <si>
    <t>NDVI_max</t>
  </si>
  <si>
    <t>NDVI_sd</t>
    <phoneticPr fontId="1" type="noConversion"/>
  </si>
  <si>
    <t>均值</t>
  </si>
  <si>
    <t>均值</t>
    <phoneticPr fontId="1" type="noConversion"/>
  </si>
  <si>
    <t>VCI_mean</t>
    <phoneticPr fontId="1" type="noConversion"/>
  </si>
  <si>
    <t>Lower boundary</t>
  </si>
  <si>
    <t>Lower boundary</t>
    <phoneticPr fontId="1" type="noConversion"/>
  </si>
  <si>
    <t>Higher boundary</t>
  </si>
  <si>
    <t>Higher boundary</t>
    <phoneticPr fontId="1" type="noConversion"/>
  </si>
  <si>
    <t>LAI_mean</t>
    <phoneticPr fontId="1" type="noConversion"/>
  </si>
  <si>
    <t>Average value</t>
    <phoneticPr fontId="1" type="noConversion"/>
  </si>
  <si>
    <t>stdDev</t>
    <phoneticPr fontId="1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</si>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</sst>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76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Continuous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(c) Increasing region</a:t>
            </a:r>
            <a:endParaRPr lang="zh-CN" altLang="en-US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7907737071889457"/>
          <c:y val="7.492753997298179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840145777627342"/>
          <c:y val="7.1504811898512682E-2"/>
          <c:w val="0.82104300487680071"/>
          <c:h val="0.75428258967629058"/>
        </c:manualLayout>
      </c:layout>
      <c:areaChart>
        <c:grouping val="standard"/>
        <c:varyColors val="0"/>
        <c:ser>
          <c:idx val="3"/>
          <c:order val="0"/>
          <c:tx>
            <c:strRef>
              <c:f>Sheet1!$Y$3</c:f>
              <c:strCache>
                <c:ptCount val="1"/>
                <c:pt idx="0">
                  <c:v>Higher boundary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cat>
            <c:numRef>
              <c:f>Sheet1!$U$4:$U$42</c:f>
              <c:numCache>
                <c:formatCode>General</c:formatCode>
                <c:ptCount val="39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2020</c:v>
                </c:pt>
              </c:numCache>
            </c:numRef>
          </c:cat>
          <c:val>
            <c:numRef>
              <c:f>Sheet1!$Y$4:$Y$42</c:f>
              <c:numCache>
                <c:formatCode>0.00_ </c:formatCode>
                <c:ptCount val="39"/>
                <c:pt idx="0">
                  <c:v>0.50095239999999996</c:v>
                </c:pt>
                <c:pt idx="1">
                  <c:v>0.51730830000000005</c:v>
                </c:pt>
                <c:pt idx="2">
                  <c:v>0.53709169999999995</c:v>
                </c:pt>
                <c:pt idx="3">
                  <c:v>0.52676300000000009</c:v>
                </c:pt>
                <c:pt idx="4">
                  <c:v>0.52158450000000001</c:v>
                </c:pt>
                <c:pt idx="5">
                  <c:v>0.52594150000000006</c:v>
                </c:pt>
                <c:pt idx="6">
                  <c:v>0.53636740000000005</c:v>
                </c:pt>
                <c:pt idx="7">
                  <c:v>0.50619229999999993</c:v>
                </c:pt>
                <c:pt idx="8">
                  <c:v>0.53385090000000002</c:v>
                </c:pt>
                <c:pt idx="9">
                  <c:v>0.50379050000000003</c:v>
                </c:pt>
                <c:pt idx="10">
                  <c:v>0.49964039999999998</c:v>
                </c:pt>
                <c:pt idx="11">
                  <c:v>0.55275280000000004</c:v>
                </c:pt>
                <c:pt idx="12">
                  <c:v>0.58124580000000003</c:v>
                </c:pt>
                <c:pt idx="13">
                  <c:v>0.51286490000000007</c:v>
                </c:pt>
                <c:pt idx="14">
                  <c:v>0.52564889999999997</c:v>
                </c:pt>
                <c:pt idx="15">
                  <c:v>0.52700350000000007</c:v>
                </c:pt>
                <c:pt idx="16">
                  <c:v>0.54274880000000003</c:v>
                </c:pt>
                <c:pt idx="17">
                  <c:v>0.55585470000000003</c:v>
                </c:pt>
                <c:pt idx="18">
                  <c:v>0.56507280000000004</c:v>
                </c:pt>
                <c:pt idx="19">
                  <c:v>0.58404060000000002</c:v>
                </c:pt>
                <c:pt idx="20">
                  <c:v>0.58915629999999997</c:v>
                </c:pt>
                <c:pt idx="21">
                  <c:v>0.59934920000000003</c:v>
                </c:pt>
                <c:pt idx="22">
                  <c:v>0.75421120000000008</c:v>
                </c:pt>
                <c:pt idx="23">
                  <c:v>0.61994360000000004</c:v>
                </c:pt>
                <c:pt idx="24">
                  <c:v>0.57029789999999991</c:v>
                </c:pt>
                <c:pt idx="25">
                  <c:v>0.55973499999999998</c:v>
                </c:pt>
                <c:pt idx="26">
                  <c:v>0.56006029999999996</c:v>
                </c:pt>
                <c:pt idx="27">
                  <c:v>0.57287699999999997</c:v>
                </c:pt>
                <c:pt idx="28">
                  <c:v>0.57679440000000004</c:v>
                </c:pt>
                <c:pt idx="29">
                  <c:v>0.56462619999999997</c:v>
                </c:pt>
                <c:pt idx="30">
                  <c:v>0.57201199999999996</c:v>
                </c:pt>
                <c:pt idx="31">
                  <c:v>0.59134510000000007</c:v>
                </c:pt>
                <c:pt idx="32">
                  <c:v>0.5535487</c:v>
                </c:pt>
                <c:pt idx="33">
                  <c:v>0.56759839999999995</c:v>
                </c:pt>
                <c:pt idx="34">
                  <c:v>0.5826635</c:v>
                </c:pt>
                <c:pt idx="35">
                  <c:v>0.59344720000000006</c:v>
                </c:pt>
                <c:pt idx="36">
                  <c:v>0.61735709999999999</c:v>
                </c:pt>
                <c:pt idx="37">
                  <c:v>0.61099630000000005</c:v>
                </c:pt>
                <c:pt idx="38">
                  <c:v>0.64594319999999994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841-44F0-BFC4-2EDDD82399E6}"/>
            </c:ext>
          </c:extLst>
        </c:ser>
        <c:ser>
          <c:idx val="4"/>
          <c:order val="1"/>
          <c:tx>
            <c:strRef>
              <c:f>Sheet1!$V$3</c:f>
              <c:strCache>
                <c:ptCount val="1"/>
                <c:pt idx="0">
                  <c:v>VCI_mean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15875">
              <a:solidFill>
                <a:schemeClr val="accent2">
                  <a:lumMod val="50000"/>
                </a:schemeClr>
              </a:solidFill>
            </a:ln>
          </c:spPr>
          <c:trendline>
            <c:spPr>
              <a:ln w="15875">
                <a:solidFill>
                  <a:schemeClr val="tx1">
                    <a:lumMod val="50000"/>
                    <a:lumOff val="50000"/>
                  </a:schemeClr>
                </a:solidFill>
                <a:prstDash val="dash"/>
              </a:ln>
            </c:spPr>
            <c:trendlineType val="linear"/>
            <c:dispRSqr val="1"/>
            <c:dispEq val="1"/>
            <c:trendlineLbl>
              <c:layout>
                <c:manualLayout>
                  <c:x val="3.1156620767015023E-3"/>
                  <c:y val="-0.24935548799900453"/>
                </c:manualLayout>
              </c:layout>
              <c:tx>
                <c:rich>
                  <a:bodyPr/>
                  <a:lstStyle/>
                  <a:p>
                    <a:pPr>
                      <a:defRPr sz="1200"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VCI = 0.0019·</a:t>
                    </a:r>
                    <a:r>
                      <a:rPr lang="en-US" altLang="zh-CN" sz="1200" i="1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year</a:t>
                    </a:r>
                    <a:r>
                      <a:rPr lang="en-US" altLang="zh-CN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+ 0.3134</a:t>
                    </a:r>
                    <a:br>
                      <a:rPr lang="en-US" altLang="zh-CN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altLang="zh-CN" sz="1200" i="1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</a:t>
                    </a:r>
                    <a:r>
                      <a:rPr lang="en-US" altLang="zh-CN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² = 0.3179</a:t>
                    </a:r>
                  </a:p>
                  <a:p>
                    <a:pPr>
                      <a:defRPr sz="1200"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200" i="1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p</a:t>
                    </a:r>
                    <a:r>
                      <a:rPr lang="en-US" altLang="zh-CN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0.0002</a:t>
                    </a:r>
                    <a:endParaRPr lang="en-US" altLang="zh-CN" sz="12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</c:trendlineLbl>
          </c:trendline>
          <c:cat>
            <c:numRef>
              <c:f>Sheet1!$U$4:$U$42</c:f>
              <c:numCache>
                <c:formatCode>General</c:formatCode>
                <c:ptCount val="39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2020</c:v>
                </c:pt>
              </c:numCache>
            </c:numRef>
          </c:cat>
          <c:val>
            <c:numRef>
              <c:f>Sheet1!$V$4:$V$42</c:f>
              <c:numCache>
                <c:formatCode>General</c:formatCode>
                <c:ptCount val="39"/>
                <c:pt idx="0">
                  <c:v>0.308</c:v>
                </c:pt>
                <c:pt idx="1">
                  <c:v>0.316</c:v>
                </c:pt>
                <c:pt idx="2">
                  <c:v>0.32700000000000001</c:v>
                </c:pt>
                <c:pt idx="3">
                  <c:v>0.32500000000000001</c:v>
                </c:pt>
                <c:pt idx="4">
                  <c:v>0.32500000000000001</c:v>
                </c:pt>
                <c:pt idx="5">
                  <c:v>0.32300000000000001</c:v>
                </c:pt>
                <c:pt idx="6">
                  <c:v>0.33</c:v>
                </c:pt>
                <c:pt idx="7">
                  <c:v>0.30099999999999999</c:v>
                </c:pt>
                <c:pt idx="8">
                  <c:v>0.32800000000000001</c:v>
                </c:pt>
                <c:pt idx="9">
                  <c:v>0.312</c:v>
                </c:pt>
                <c:pt idx="10">
                  <c:v>0.308</c:v>
                </c:pt>
                <c:pt idx="11">
                  <c:v>0.33500000000000002</c:v>
                </c:pt>
                <c:pt idx="12">
                  <c:v>0.36099999999999999</c:v>
                </c:pt>
                <c:pt idx="13">
                  <c:v>0.314</c:v>
                </c:pt>
                <c:pt idx="14">
                  <c:v>0.32700000000000001</c:v>
                </c:pt>
                <c:pt idx="15">
                  <c:v>0.33200000000000002</c:v>
                </c:pt>
                <c:pt idx="16">
                  <c:v>0.34200000000000003</c:v>
                </c:pt>
                <c:pt idx="17">
                  <c:v>0.35199999999999998</c:v>
                </c:pt>
                <c:pt idx="18">
                  <c:v>0.35799999999999998</c:v>
                </c:pt>
                <c:pt idx="19">
                  <c:v>0.36899999999999999</c:v>
                </c:pt>
                <c:pt idx="20">
                  <c:v>0.36799999999999999</c:v>
                </c:pt>
                <c:pt idx="21">
                  <c:v>0.38</c:v>
                </c:pt>
                <c:pt idx="22">
                  <c:v>0.52</c:v>
                </c:pt>
                <c:pt idx="23">
                  <c:v>0.39800000000000002</c:v>
                </c:pt>
                <c:pt idx="24">
                  <c:v>0.35</c:v>
                </c:pt>
                <c:pt idx="25">
                  <c:v>0.34399999999999997</c:v>
                </c:pt>
                <c:pt idx="26">
                  <c:v>0.35</c:v>
                </c:pt>
                <c:pt idx="27">
                  <c:v>0.35499999999999998</c:v>
                </c:pt>
                <c:pt idx="28">
                  <c:v>0.35299999999999998</c:v>
                </c:pt>
                <c:pt idx="29">
                  <c:v>0.35199999999999998</c:v>
                </c:pt>
                <c:pt idx="30">
                  <c:v>0.35599999999999998</c:v>
                </c:pt>
                <c:pt idx="31">
                  <c:v>0.36599999999999999</c:v>
                </c:pt>
                <c:pt idx="32">
                  <c:v>0.34300000000000003</c:v>
                </c:pt>
                <c:pt idx="33">
                  <c:v>0.34899999999999998</c:v>
                </c:pt>
                <c:pt idx="34">
                  <c:v>0.35699999999999998</c:v>
                </c:pt>
                <c:pt idx="35">
                  <c:v>0.375</c:v>
                </c:pt>
                <c:pt idx="36">
                  <c:v>0.39300000000000002</c:v>
                </c:pt>
                <c:pt idx="37">
                  <c:v>0.38400000000000001</c:v>
                </c:pt>
                <c:pt idx="38">
                  <c:v>0.41699999999999998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841-44F0-BFC4-2EDDD82399E6}"/>
            </c:ext>
          </c:extLst>
        </c:ser>
        <c:ser>
          <c:idx val="5"/>
          <c:order val="2"/>
          <c:tx>
            <c:strRef>
              <c:f>Sheet1!$X$3</c:f>
              <c:strCache>
                <c:ptCount val="1"/>
                <c:pt idx="0">
                  <c:v>Lower boundary</c:v>
                </c:pt>
              </c:strCache>
            </c:strRef>
          </c:tx>
          <c:spPr>
            <a:solidFill>
              <a:schemeClr val="bg1"/>
            </a:solidFill>
          </c:spPr>
          <c:cat>
            <c:numRef>
              <c:f>Sheet1!$U$4:$U$42</c:f>
              <c:numCache>
                <c:formatCode>General</c:formatCode>
                <c:ptCount val="39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2020</c:v>
                </c:pt>
              </c:numCache>
            </c:numRef>
          </c:cat>
          <c:val>
            <c:numRef>
              <c:f>Sheet1!$X$4:$X$42</c:f>
              <c:numCache>
                <c:formatCode>0.00_ </c:formatCode>
                <c:ptCount val="39"/>
                <c:pt idx="0">
                  <c:v>0.1150476</c:v>
                </c:pt>
                <c:pt idx="1">
                  <c:v>0.11469169999999998</c:v>
                </c:pt>
                <c:pt idx="2">
                  <c:v>0.11690830000000002</c:v>
                </c:pt>
                <c:pt idx="3">
                  <c:v>0.12323699999999999</c:v>
                </c:pt>
                <c:pt idx="4">
                  <c:v>0.12841549999999999</c:v>
                </c:pt>
                <c:pt idx="5">
                  <c:v>0.12005850000000001</c:v>
                </c:pt>
                <c:pt idx="6">
                  <c:v>0.12363260000000001</c:v>
                </c:pt>
                <c:pt idx="7">
                  <c:v>9.5807699999999996E-2</c:v>
                </c:pt>
                <c:pt idx="8">
                  <c:v>0.12214910000000001</c:v>
                </c:pt>
                <c:pt idx="9">
                  <c:v>0.1202095</c:v>
                </c:pt>
                <c:pt idx="10">
                  <c:v>0.11635959999999998</c:v>
                </c:pt>
                <c:pt idx="11">
                  <c:v>0.11724720000000002</c:v>
                </c:pt>
                <c:pt idx="12">
                  <c:v>0.14075419999999997</c:v>
                </c:pt>
                <c:pt idx="13">
                  <c:v>0.11513509999999999</c:v>
                </c:pt>
                <c:pt idx="14">
                  <c:v>0.1283511</c:v>
                </c:pt>
                <c:pt idx="15">
                  <c:v>0.13699649999999999</c:v>
                </c:pt>
                <c:pt idx="16">
                  <c:v>0.14125120000000002</c:v>
                </c:pt>
                <c:pt idx="17">
                  <c:v>0.14814529999999998</c:v>
                </c:pt>
                <c:pt idx="18">
                  <c:v>0.15092719999999996</c:v>
                </c:pt>
                <c:pt idx="19">
                  <c:v>0.1539594</c:v>
                </c:pt>
                <c:pt idx="20">
                  <c:v>0.14684369999999997</c:v>
                </c:pt>
                <c:pt idx="21">
                  <c:v>0.16065079999999998</c:v>
                </c:pt>
                <c:pt idx="22">
                  <c:v>0.28578880000000001</c:v>
                </c:pt>
                <c:pt idx="23">
                  <c:v>0.1760564</c:v>
                </c:pt>
                <c:pt idx="24">
                  <c:v>0.12970209999999999</c:v>
                </c:pt>
                <c:pt idx="25">
                  <c:v>0.12826499999999996</c:v>
                </c:pt>
                <c:pt idx="26">
                  <c:v>0.13993969999999997</c:v>
                </c:pt>
                <c:pt idx="27">
                  <c:v>0.13712299999999997</c:v>
                </c:pt>
                <c:pt idx="28">
                  <c:v>0.12920559999999998</c:v>
                </c:pt>
                <c:pt idx="29">
                  <c:v>0.13937379999999996</c:v>
                </c:pt>
                <c:pt idx="30">
                  <c:v>0.13998799999999997</c:v>
                </c:pt>
                <c:pt idx="31">
                  <c:v>0.14065489999999997</c:v>
                </c:pt>
                <c:pt idx="32">
                  <c:v>0.13245130000000002</c:v>
                </c:pt>
                <c:pt idx="33">
                  <c:v>0.13040159999999998</c:v>
                </c:pt>
                <c:pt idx="34">
                  <c:v>0.13133649999999994</c:v>
                </c:pt>
                <c:pt idx="35">
                  <c:v>0.15655279999999996</c:v>
                </c:pt>
                <c:pt idx="36">
                  <c:v>0.16864290000000001</c:v>
                </c:pt>
                <c:pt idx="37">
                  <c:v>0.15700369999999997</c:v>
                </c:pt>
                <c:pt idx="38">
                  <c:v>0.1880568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841-44F0-BFC4-2EDDD8239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944015"/>
        <c:axId val="1340939439"/>
      </c:areaChart>
      <c:catAx>
        <c:axId val="13409440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40939439"/>
        <c:crosses val="autoZero"/>
        <c:auto val="1"/>
        <c:lblAlgn val="ctr"/>
        <c:lblOffset val="100"/>
        <c:tickMarkSkip val="1"/>
        <c:noMultiLvlLbl val="0"/>
      </c:catAx>
      <c:valAx>
        <c:axId val="1340939439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Vegetation Cover I</a:t>
                </a:r>
                <a:r>
                  <a:rPr lang="en-US" altLang="zh-CN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ndex (VCI)</a:t>
                </a:r>
                <a:endParaRPr lang="zh-CN" alt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0887833582923985E-2"/>
              <c:y val="0.330279719863148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40944015"/>
        <c:crosses val="autoZero"/>
        <c:crossBetween val="midCat"/>
      </c:valAx>
      <c:spPr>
        <a:noFill/>
        <a:ln w="15875">
          <a:noFill/>
        </a:ln>
        <a:effectLst/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(d) Degrading region</a:t>
            </a:r>
            <a:endParaRPr lang="zh-CN" altLang="en-US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7907737071889457"/>
          <c:y val="7.492753997298179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840145777627342"/>
          <c:y val="7.1504811898512682E-2"/>
          <c:w val="0.82104300487680071"/>
          <c:h val="0.75428258967629058"/>
        </c:manualLayout>
      </c:layout>
      <c:areaChart>
        <c:grouping val="standard"/>
        <c:varyColors val="0"/>
        <c:ser>
          <c:idx val="3"/>
          <c:order val="0"/>
          <c:tx>
            <c:strRef>
              <c:f>Sheet1!$AF$3</c:f>
              <c:strCache>
                <c:ptCount val="1"/>
                <c:pt idx="0">
                  <c:v>Higher boundary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 w="25400">
              <a:noFill/>
            </a:ln>
          </c:spPr>
          <c:cat>
            <c:numRef>
              <c:f>Sheet1!$U$4:$U$42</c:f>
              <c:numCache>
                <c:formatCode>General</c:formatCode>
                <c:ptCount val="39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2020</c:v>
                </c:pt>
              </c:numCache>
            </c:numRef>
          </c:cat>
          <c:val>
            <c:numRef>
              <c:f>Sheet1!$AF$4:$AF$42</c:f>
              <c:numCache>
                <c:formatCode>0.00_ </c:formatCode>
                <c:ptCount val="39"/>
                <c:pt idx="0">
                  <c:v>0.33256370000000002</c:v>
                </c:pt>
                <c:pt idx="1">
                  <c:v>0.38451560000000001</c:v>
                </c:pt>
                <c:pt idx="2">
                  <c:v>0.41009630000000002</c:v>
                </c:pt>
                <c:pt idx="3">
                  <c:v>0.37880910000000001</c:v>
                </c:pt>
                <c:pt idx="4">
                  <c:v>0.3381884</c:v>
                </c:pt>
                <c:pt idx="5">
                  <c:v>0.385436</c:v>
                </c:pt>
                <c:pt idx="6">
                  <c:v>0.383465</c:v>
                </c:pt>
                <c:pt idx="7">
                  <c:v>0.31416460000000002</c:v>
                </c:pt>
                <c:pt idx="8">
                  <c:v>0.35448350000000006</c:v>
                </c:pt>
                <c:pt idx="9">
                  <c:v>0.34019390000000005</c:v>
                </c:pt>
                <c:pt idx="10">
                  <c:v>0.3714383</c:v>
                </c:pt>
                <c:pt idx="11">
                  <c:v>0.40963290000000002</c:v>
                </c:pt>
                <c:pt idx="12">
                  <c:v>0.51776630000000001</c:v>
                </c:pt>
                <c:pt idx="13">
                  <c:v>0.30883250000000001</c:v>
                </c:pt>
                <c:pt idx="14">
                  <c:v>0.30988309999999997</c:v>
                </c:pt>
                <c:pt idx="15">
                  <c:v>0.3169322</c:v>
                </c:pt>
                <c:pt idx="16">
                  <c:v>0.35756149999999998</c:v>
                </c:pt>
                <c:pt idx="17">
                  <c:v>0.40061400000000003</c:v>
                </c:pt>
                <c:pt idx="18">
                  <c:v>0.41979440000000001</c:v>
                </c:pt>
                <c:pt idx="19">
                  <c:v>0.34489670000000006</c:v>
                </c:pt>
                <c:pt idx="20">
                  <c:v>0.3295054</c:v>
                </c:pt>
                <c:pt idx="21">
                  <c:v>0.38996449999999999</c:v>
                </c:pt>
                <c:pt idx="22">
                  <c:v>0.63087610000000005</c:v>
                </c:pt>
                <c:pt idx="23">
                  <c:v>0.41401160000000004</c:v>
                </c:pt>
                <c:pt idx="24">
                  <c:v>0.30076829999999999</c:v>
                </c:pt>
                <c:pt idx="25">
                  <c:v>0.3016025</c:v>
                </c:pt>
                <c:pt idx="26">
                  <c:v>0.3002939</c:v>
                </c:pt>
                <c:pt idx="27">
                  <c:v>0.3101623</c:v>
                </c:pt>
                <c:pt idx="28">
                  <c:v>0.30634739999999999</c:v>
                </c:pt>
                <c:pt idx="29">
                  <c:v>0.2972824</c:v>
                </c:pt>
                <c:pt idx="30">
                  <c:v>0.30551539999999999</c:v>
                </c:pt>
                <c:pt idx="31">
                  <c:v>0.31624570000000002</c:v>
                </c:pt>
                <c:pt idx="32">
                  <c:v>0.30428869999999997</c:v>
                </c:pt>
                <c:pt idx="33">
                  <c:v>0.31384990000000001</c:v>
                </c:pt>
                <c:pt idx="34">
                  <c:v>0.33380070000000006</c:v>
                </c:pt>
                <c:pt idx="35">
                  <c:v>0.36891649999999998</c:v>
                </c:pt>
                <c:pt idx="36">
                  <c:v>0.37632670000000001</c:v>
                </c:pt>
                <c:pt idx="37">
                  <c:v>0.36205870000000001</c:v>
                </c:pt>
                <c:pt idx="38">
                  <c:v>0.35942970000000002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7-4B9C-8553-A04648144E17}"/>
            </c:ext>
          </c:extLst>
        </c:ser>
        <c:ser>
          <c:idx val="4"/>
          <c:order val="1"/>
          <c:tx>
            <c:strRef>
              <c:f>Sheet1!$AC$3</c:f>
              <c:strCache>
                <c:ptCount val="1"/>
                <c:pt idx="0">
                  <c:v>VCI_mean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 w="15875">
              <a:solidFill>
                <a:schemeClr val="accent1">
                  <a:lumMod val="50000"/>
                </a:schemeClr>
              </a:solidFill>
            </a:ln>
          </c:spPr>
          <c:trendline>
            <c:spPr>
              <a:ln w="15875">
                <a:solidFill>
                  <a:schemeClr val="tx1">
                    <a:lumMod val="50000"/>
                    <a:lumOff val="50000"/>
                  </a:schemeClr>
                </a:solidFill>
                <a:prstDash val="dash"/>
              </a:ln>
            </c:spPr>
            <c:trendlineType val="linear"/>
            <c:dispRSqr val="1"/>
            <c:dispEq val="1"/>
            <c:trendlineLbl>
              <c:layout>
                <c:manualLayout>
                  <c:x val="1.2071328300997787E-2"/>
                  <c:y val="-0.37159600035212365"/>
                </c:manualLayout>
              </c:layout>
              <c:tx>
                <c:rich>
                  <a:bodyPr/>
                  <a:lstStyle/>
                  <a:p>
                    <a:pPr>
                      <a:defRPr sz="1200"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VCI = -0.0011·</a:t>
                    </a:r>
                    <a:r>
                      <a:rPr lang="en-US" altLang="zh-CN" sz="1200" i="1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year</a:t>
                    </a:r>
                    <a:r>
                      <a:rPr lang="en-US" altLang="zh-CN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+ 0.2197</a:t>
                    </a:r>
                    <a:br>
                      <a:rPr lang="en-US" altLang="zh-CN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altLang="zh-CN" sz="1200" i="1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</a:t>
                    </a:r>
                    <a:r>
                      <a:rPr lang="en-US" altLang="zh-CN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² = 0.0844</a:t>
                    </a:r>
                  </a:p>
                  <a:p>
                    <a:pPr>
                      <a:defRPr sz="1200"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200" i="1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p</a:t>
                    </a:r>
                    <a:r>
                      <a:rPr lang="en-US" altLang="zh-CN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0.0729</a:t>
                    </a:r>
                    <a:endParaRPr lang="en-US" altLang="zh-CN" sz="12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</c:trendlineLbl>
          </c:trendline>
          <c:cat>
            <c:numRef>
              <c:f>Sheet1!$U$4:$U$42</c:f>
              <c:numCache>
                <c:formatCode>General</c:formatCode>
                <c:ptCount val="39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2020</c:v>
                </c:pt>
              </c:numCache>
            </c:numRef>
          </c:cat>
          <c:val>
            <c:numRef>
              <c:f>Sheet1!$AC$4:$AC$42</c:f>
              <c:numCache>
                <c:formatCode>General</c:formatCode>
                <c:ptCount val="39"/>
                <c:pt idx="0">
                  <c:v>0.192</c:v>
                </c:pt>
                <c:pt idx="1">
                  <c:v>0.217</c:v>
                </c:pt>
                <c:pt idx="2">
                  <c:v>0.22800000000000001</c:v>
                </c:pt>
                <c:pt idx="3">
                  <c:v>0.219</c:v>
                </c:pt>
                <c:pt idx="4">
                  <c:v>0.191</c:v>
                </c:pt>
                <c:pt idx="5">
                  <c:v>0.216</c:v>
                </c:pt>
                <c:pt idx="6">
                  <c:v>0.21</c:v>
                </c:pt>
                <c:pt idx="7">
                  <c:v>0.16900000000000001</c:v>
                </c:pt>
                <c:pt idx="8">
                  <c:v>0.20300000000000001</c:v>
                </c:pt>
                <c:pt idx="9">
                  <c:v>0.19600000000000001</c:v>
                </c:pt>
                <c:pt idx="10">
                  <c:v>0.21</c:v>
                </c:pt>
                <c:pt idx="11">
                  <c:v>0.224</c:v>
                </c:pt>
                <c:pt idx="12">
                  <c:v>0.28799999999999998</c:v>
                </c:pt>
                <c:pt idx="13">
                  <c:v>0.17599999999999999</c:v>
                </c:pt>
                <c:pt idx="14">
                  <c:v>0.17799999999999999</c:v>
                </c:pt>
                <c:pt idx="15">
                  <c:v>0.185</c:v>
                </c:pt>
                <c:pt idx="16">
                  <c:v>0.20699999999999999</c:v>
                </c:pt>
                <c:pt idx="17">
                  <c:v>0.23599999999999999</c:v>
                </c:pt>
                <c:pt idx="18">
                  <c:v>0.24099999999999999</c:v>
                </c:pt>
                <c:pt idx="19">
                  <c:v>0.19700000000000001</c:v>
                </c:pt>
                <c:pt idx="20">
                  <c:v>0.184</c:v>
                </c:pt>
                <c:pt idx="21">
                  <c:v>0.21</c:v>
                </c:pt>
                <c:pt idx="22">
                  <c:v>0.378</c:v>
                </c:pt>
                <c:pt idx="23">
                  <c:v>0.22800000000000001</c:v>
                </c:pt>
                <c:pt idx="24">
                  <c:v>0.158</c:v>
                </c:pt>
                <c:pt idx="25">
                  <c:v>0.159</c:v>
                </c:pt>
                <c:pt idx="26">
                  <c:v>0.16</c:v>
                </c:pt>
                <c:pt idx="27">
                  <c:v>0.16400000000000001</c:v>
                </c:pt>
                <c:pt idx="28">
                  <c:v>0.159</c:v>
                </c:pt>
                <c:pt idx="29">
                  <c:v>0.156</c:v>
                </c:pt>
                <c:pt idx="30">
                  <c:v>0.159</c:v>
                </c:pt>
                <c:pt idx="31">
                  <c:v>0.16600000000000001</c:v>
                </c:pt>
                <c:pt idx="32">
                  <c:v>0.16</c:v>
                </c:pt>
                <c:pt idx="33">
                  <c:v>0.16300000000000001</c:v>
                </c:pt>
                <c:pt idx="34">
                  <c:v>0.17100000000000001</c:v>
                </c:pt>
                <c:pt idx="35">
                  <c:v>0.192</c:v>
                </c:pt>
                <c:pt idx="36">
                  <c:v>0.20399999999999999</c:v>
                </c:pt>
                <c:pt idx="37">
                  <c:v>0.192</c:v>
                </c:pt>
                <c:pt idx="38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7-4B9C-8553-A04648144E17}"/>
            </c:ext>
          </c:extLst>
        </c:ser>
        <c:ser>
          <c:idx val="5"/>
          <c:order val="2"/>
          <c:tx>
            <c:strRef>
              <c:f>Sheet1!$AE$3</c:f>
              <c:strCache>
                <c:ptCount val="1"/>
                <c:pt idx="0">
                  <c:v>Lower boundary</c:v>
                </c:pt>
              </c:strCache>
            </c:strRef>
          </c:tx>
          <c:spPr>
            <a:solidFill>
              <a:schemeClr val="bg1"/>
            </a:solidFill>
            <a:ln w="25400">
              <a:noFill/>
            </a:ln>
          </c:spPr>
          <c:cat>
            <c:numRef>
              <c:f>Sheet1!$U$4:$U$42</c:f>
              <c:numCache>
                <c:formatCode>General</c:formatCode>
                <c:ptCount val="39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2020</c:v>
                </c:pt>
              </c:numCache>
            </c:numRef>
          </c:cat>
          <c:val>
            <c:numRef>
              <c:f>Sheet1!$AE$4:$AE$42</c:f>
              <c:numCache>
                <c:formatCode>0.00_ </c:formatCode>
                <c:ptCount val="39"/>
                <c:pt idx="0">
                  <c:v>5.143629999999999E-2</c:v>
                </c:pt>
                <c:pt idx="1">
                  <c:v>4.9484399999999984E-2</c:v>
                </c:pt>
                <c:pt idx="2">
                  <c:v>4.5903699999999992E-2</c:v>
                </c:pt>
                <c:pt idx="3">
                  <c:v>5.9190899999999991E-2</c:v>
                </c:pt>
                <c:pt idx="4">
                  <c:v>4.3811600000000006E-2</c:v>
                </c:pt>
                <c:pt idx="5">
                  <c:v>4.6563999999999994E-2</c:v>
                </c:pt>
                <c:pt idx="6">
                  <c:v>3.6534999999999984E-2</c:v>
                </c:pt>
                <c:pt idx="7">
                  <c:v>2.3835400000000007E-2</c:v>
                </c:pt>
                <c:pt idx="8">
                  <c:v>5.1516499999999993E-2</c:v>
                </c:pt>
                <c:pt idx="9">
                  <c:v>5.1806099999999994E-2</c:v>
                </c:pt>
                <c:pt idx="10">
                  <c:v>4.8561699999999985E-2</c:v>
                </c:pt>
                <c:pt idx="11">
                  <c:v>3.8367099999999987E-2</c:v>
                </c:pt>
                <c:pt idx="12">
                  <c:v>5.8233699999999972E-2</c:v>
                </c:pt>
                <c:pt idx="13">
                  <c:v>4.316749999999997E-2</c:v>
                </c:pt>
                <c:pt idx="14">
                  <c:v>4.6116899999999988E-2</c:v>
                </c:pt>
                <c:pt idx="15">
                  <c:v>5.3067799999999998E-2</c:v>
                </c:pt>
                <c:pt idx="16">
                  <c:v>5.6438499999999975E-2</c:v>
                </c:pt>
                <c:pt idx="17">
                  <c:v>7.1385999999999977E-2</c:v>
                </c:pt>
                <c:pt idx="18">
                  <c:v>6.22056E-2</c:v>
                </c:pt>
                <c:pt idx="19">
                  <c:v>4.9103299999999989E-2</c:v>
                </c:pt>
                <c:pt idx="20">
                  <c:v>3.849459999999999E-2</c:v>
                </c:pt>
                <c:pt idx="21">
                  <c:v>3.0035499999999993E-2</c:v>
                </c:pt>
                <c:pt idx="22">
                  <c:v>0.12512390000000001</c:v>
                </c:pt>
                <c:pt idx="23">
                  <c:v>4.1988400000000009E-2</c:v>
                </c:pt>
                <c:pt idx="24">
                  <c:v>1.5231699999999987E-2</c:v>
                </c:pt>
                <c:pt idx="25">
                  <c:v>1.6397499999999982E-2</c:v>
                </c:pt>
                <c:pt idx="26">
                  <c:v>1.9706099999999976E-2</c:v>
                </c:pt>
                <c:pt idx="27">
                  <c:v>1.7837699999999984E-2</c:v>
                </c:pt>
                <c:pt idx="28">
                  <c:v>1.1652600000000013E-2</c:v>
                </c:pt>
                <c:pt idx="29">
                  <c:v>1.4717599999999997E-2</c:v>
                </c:pt>
                <c:pt idx="30">
                  <c:v>1.2484599999999985E-2</c:v>
                </c:pt>
                <c:pt idx="31">
                  <c:v>1.5754299999999999E-2</c:v>
                </c:pt>
                <c:pt idx="32">
                  <c:v>1.5711300000000011E-2</c:v>
                </c:pt>
                <c:pt idx="33">
                  <c:v>1.2150099999999997E-2</c:v>
                </c:pt>
                <c:pt idx="34">
                  <c:v>8.1992999999999927E-3</c:v>
                </c:pt>
                <c:pt idx="35">
                  <c:v>1.50835E-2</c:v>
                </c:pt>
                <c:pt idx="36">
                  <c:v>3.167329999999996E-2</c:v>
                </c:pt>
                <c:pt idx="37">
                  <c:v>2.1941299999999997E-2</c:v>
                </c:pt>
                <c:pt idx="38">
                  <c:v>4.0570300000000004E-2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27-4B9C-8553-A04648144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944015"/>
        <c:axId val="1340939439"/>
      </c:areaChart>
      <c:catAx>
        <c:axId val="13409440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40939439"/>
        <c:crosses val="autoZero"/>
        <c:auto val="1"/>
        <c:lblAlgn val="ctr"/>
        <c:lblOffset val="100"/>
        <c:noMultiLvlLbl val="0"/>
      </c:catAx>
      <c:valAx>
        <c:axId val="13409394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Vegetation Cover Index (VCI)</a:t>
                </a:r>
              </a:p>
            </c:rich>
          </c:tx>
          <c:layout>
            <c:manualLayout>
              <c:xMode val="edge"/>
              <c:yMode val="edge"/>
              <c:x val="1.3418706076829493E-2"/>
              <c:y val="0.1563665411388793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40944015"/>
        <c:crosses val="autoZero"/>
        <c:crossBetween val="midCat"/>
      </c:valAx>
      <c:spPr>
        <a:noFill/>
        <a:ln w="15875">
          <a:noFill/>
        </a:ln>
        <a:effectLst/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(e) Increasing region</a:t>
            </a:r>
            <a:endParaRPr lang="zh-CN" altLang="en-US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7907737071889457"/>
          <c:y val="7.492753997298179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840145777627342"/>
          <c:y val="7.1504811898512682E-2"/>
          <c:w val="0.82104300487680071"/>
          <c:h val="0.75428258967629058"/>
        </c:manualLayout>
      </c:layout>
      <c:areaChart>
        <c:grouping val="standard"/>
        <c:varyColors val="0"/>
        <c:ser>
          <c:idx val="3"/>
          <c:order val="0"/>
          <c:tx>
            <c:strRef>
              <c:f>Sheet1!$AM$3</c:f>
              <c:strCache>
                <c:ptCount val="1"/>
                <c:pt idx="0">
                  <c:v>Higher boundary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</c:spPr>
          <c:cat>
            <c:numRef>
              <c:f>Sheet1!$U$4:$U$42</c:f>
              <c:numCache>
                <c:formatCode>General</c:formatCode>
                <c:ptCount val="39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2020</c:v>
                </c:pt>
              </c:numCache>
            </c:numRef>
          </c:cat>
          <c:val>
            <c:numRef>
              <c:f>Sheet1!$AM$4:$AM$42</c:f>
              <c:numCache>
                <c:formatCode>0.00_ </c:formatCode>
                <c:ptCount val="39"/>
                <c:pt idx="0">
                  <c:v>1.499479</c:v>
                </c:pt>
                <c:pt idx="1">
                  <c:v>1.5258370000000001</c:v>
                </c:pt>
                <c:pt idx="2">
                  <c:v>1.5848230000000001</c:v>
                </c:pt>
                <c:pt idx="3">
                  <c:v>1.7834129999999999</c:v>
                </c:pt>
                <c:pt idx="4">
                  <c:v>1.5776669999999999</c:v>
                </c:pt>
                <c:pt idx="5">
                  <c:v>1.4813270000000001</c:v>
                </c:pt>
                <c:pt idx="6">
                  <c:v>1.6045579999999999</c:v>
                </c:pt>
                <c:pt idx="7">
                  <c:v>1.5746880000000001</c:v>
                </c:pt>
                <c:pt idx="8">
                  <c:v>1.7173790000000002</c:v>
                </c:pt>
                <c:pt idx="9">
                  <c:v>1.5051869999999998</c:v>
                </c:pt>
                <c:pt idx="10">
                  <c:v>1.4546329999999998</c:v>
                </c:pt>
                <c:pt idx="11">
                  <c:v>1.600867</c:v>
                </c:pt>
                <c:pt idx="12">
                  <c:v>1.8503669999999999</c:v>
                </c:pt>
                <c:pt idx="13">
                  <c:v>1.5733140000000001</c:v>
                </c:pt>
                <c:pt idx="14">
                  <c:v>1.5617130000000001</c:v>
                </c:pt>
                <c:pt idx="15">
                  <c:v>1.567617</c:v>
                </c:pt>
                <c:pt idx="16">
                  <c:v>1.6465970000000001</c:v>
                </c:pt>
                <c:pt idx="17">
                  <c:v>1.6620550000000001</c:v>
                </c:pt>
                <c:pt idx="18">
                  <c:v>1.726642</c:v>
                </c:pt>
                <c:pt idx="19">
                  <c:v>1.974119</c:v>
                </c:pt>
                <c:pt idx="20">
                  <c:v>2.0461260000000001</c:v>
                </c:pt>
                <c:pt idx="21">
                  <c:v>1.954504</c:v>
                </c:pt>
                <c:pt idx="22">
                  <c:v>2.1191180000000003</c:v>
                </c:pt>
                <c:pt idx="23">
                  <c:v>1.9863279999999999</c:v>
                </c:pt>
                <c:pt idx="24">
                  <c:v>1.895324</c:v>
                </c:pt>
                <c:pt idx="25">
                  <c:v>1.9226640000000002</c:v>
                </c:pt>
                <c:pt idx="26">
                  <c:v>1.8704890000000001</c:v>
                </c:pt>
                <c:pt idx="27">
                  <c:v>1.968197</c:v>
                </c:pt>
                <c:pt idx="28">
                  <c:v>1.950167</c:v>
                </c:pt>
                <c:pt idx="29">
                  <c:v>1.9286650000000001</c:v>
                </c:pt>
                <c:pt idx="30">
                  <c:v>1.9129499999999999</c:v>
                </c:pt>
                <c:pt idx="31">
                  <c:v>2.1183750000000003</c:v>
                </c:pt>
                <c:pt idx="32">
                  <c:v>1.8074950000000001</c:v>
                </c:pt>
                <c:pt idx="33">
                  <c:v>1.9352149999999999</c:v>
                </c:pt>
                <c:pt idx="34">
                  <c:v>1.985573</c:v>
                </c:pt>
                <c:pt idx="35">
                  <c:v>1.9587810000000001</c:v>
                </c:pt>
                <c:pt idx="36">
                  <c:v>2.041118</c:v>
                </c:pt>
                <c:pt idx="37">
                  <c:v>2.1414469999999999</c:v>
                </c:pt>
                <c:pt idx="38">
                  <c:v>2.3503039999999999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C7-4263-8486-154F95730ADA}"/>
            </c:ext>
          </c:extLst>
        </c:ser>
        <c:ser>
          <c:idx val="4"/>
          <c:order val="1"/>
          <c:tx>
            <c:strRef>
              <c:f>Sheet1!$AJ$3</c:f>
              <c:strCache>
                <c:ptCount val="1"/>
                <c:pt idx="0">
                  <c:v>LAI_mean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15875">
              <a:solidFill>
                <a:schemeClr val="accent2">
                  <a:lumMod val="50000"/>
                </a:schemeClr>
              </a:solidFill>
            </a:ln>
          </c:spPr>
          <c:trendline>
            <c:spPr>
              <a:ln w="15875">
                <a:solidFill>
                  <a:schemeClr val="tx1">
                    <a:lumMod val="50000"/>
                    <a:lumOff val="50000"/>
                  </a:schemeClr>
                </a:solidFill>
                <a:prstDash val="dash"/>
              </a:ln>
            </c:spPr>
            <c:trendlineType val="linear"/>
            <c:dispRSqr val="1"/>
            <c:dispEq val="1"/>
            <c:trendlineLbl>
              <c:layout>
                <c:manualLayout>
                  <c:x val="-4.7288341067366034E-2"/>
                  <c:y val="-0.37888833511049863"/>
                </c:manualLayout>
              </c:layout>
              <c:tx>
                <c:rich>
                  <a:bodyPr/>
                  <a:lstStyle/>
                  <a:p>
                    <a:pPr>
                      <a:defRPr sz="1200"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LAI = 0.0096·</a:t>
                    </a:r>
                    <a:r>
                      <a:rPr lang="en-US" altLang="zh-CN" sz="1200" i="1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year</a:t>
                    </a:r>
                    <a:r>
                      <a:rPr lang="en-US" altLang="zh-CN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+ 0.737</a:t>
                    </a:r>
                    <a:br>
                      <a:rPr lang="en-US" altLang="zh-CN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altLang="zh-CN" sz="1200" i="1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</a:t>
                    </a:r>
                    <a:r>
                      <a:rPr lang="en-US" altLang="zh-CN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² = 0.6214</a:t>
                    </a:r>
                  </a:p>
                  <a:p>
                    <a:pPr>
                      <a:defRPr sz="1200"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200" i="1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p</a:t>
                    </a:r>
                    <a:r>
                      <a:rPr lang="en-US" altLang="zh-CN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&lt; 0.0001</a:t>
                    </a:r>
                    <a:endParaRPr lang="en-US" altLang="zh-CN" sz="12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</c:trendlineLbl>
          </c:trendline>
          <c:cat>
            <c:numRef>
              <c:f>Sheet1!$U$4:$U$42</c:f>
              <c:numCache>
                <c:formatCode>General</c:formatCode>
                <c:ptCount val="39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2020</c:v>
                </c:pt>
              </c:numCache>
            </c:numRef>
          </c:cat>
          <c:val>
            <c:numRef>
              <c:f>Sheet1!$AJ$4:$AJ$42</c:f>
              <c:numCache>
                <c:formatCode>0.00_ </c:formatCode>
                <c:ptCount val="39"/>
                <c:pt idx="0">
                  <c:v>0.74543700000000002</c:v>
                </c:pt>
                <c:pt idx="1">
                  <c:v>0.77830100000000002</c:v>
                </c:pt>
                <c:pt idx="2">
                  <c:v>0.81224600000000002</c:v>
                </c:pt>
                <c:pt idx="3">
                  <c:v>0.96202999999999994</c:v>
                </c:pt>
                <c:pt idx="4">
                  <c:v>0.79248099999999999</c:v>
                </c:pt>
                <c:pt idx="5">
                  <c:v>0.75839400000000001</c:v>
                </c:pt>
                <c:pt idx="6">
                  <c:v>0.82730300000000001</c:v>
                </c:pt>
                <c:pt idx="7">
                  <c:v>0.773648</c:v>
                </c:pt>
                <c:pt idx="8">
                  <c:v>0.857823</c:v>
                </c:pt>
                <c:pt idx="9">
                  <c:v>0.75833399999999995</c:v>
                </c:pt>
                <c:pt idx="10">
                  <c:v>0.74777499999999997</c:v>
                </c:pt>
                <c:pt idx="11">
                  <c:v>0.81840599999999997</c:v>
                </c:pt>
                <c:pt idx="12">
                  <c:v>0.98103099999999999</c:v>
                </c:pt>
                <c:pt idx="13">
                  <c:v>0.78015200000000007</c:v>
                </c:pt>
                <c:pt idx="14">
                  <c:v>0.78410400000000002</c:v>
                </c:pt>
                <c:pt idx="15">
                  <c:v>0.79012700000000002</c:v>
                </c:pt>
                <c:pt idx="16">
                  <c:v>0.84370400000000001</c:v>
                </c:pt>
                <c:pt idx="17">
                  <c:v>0.86807000000000012</c:v>
                </c:pt>
                <c:pt idx="18">
                  <c:v>0.90626300000000004</c:v>
                </c:pt>
                <c:pt idx="19">
                  <c:v>1.010067</c:v>
                </c:pt>
                <c:pt idx="20">
                  <c:v>1.0378260000000001</c:v>
                </c:pt>
                <c:pt idx="21">
                  <c:v>0.99414800000000003</c:v>
                </c:pt>
                <c:pt idx="22">
                  <c:v>1.09287</c:v>
                </c:pt>
                <c:pt idx="23">
                  <c:v>1.0360799999999999</c:v>
                </c:pt>
                <c:pt idx="24">
                  <c:v>0.94513199999999997</c:v>
                </c:pt>
                <c:pt idx="25">
                  <c:v>0.96437800000000007</c:v>
                </c:pt>
                <c:pt idx="26">
                  <c:v>0.953457</c:v>
                </c:pt>
                <c:pt idx="27">
                  <c:v>1.0000549999999999</c:v>
                </c:pt>
                <c:pt idx="28">
                  <c:v>0.99027799999999999</c:v>
                </c:pt>
                <c:pt idx="29">
                  <c:v>0.98388399999999998</c:v>
                </c:pt>
                <c:pt idx="30">
                  <c:v>0.98652899999999999</c:v>
                </c:pt>
                <c:pt idx="31">
                  <c:v>1.0766869999999999</c:v>
                </c:pt>
                <c:pt idx="32">
                  <c:v>0.91407700000000003</c:v>
                </c:pt>
                <c:pt idx="33">
                  <c:v>0.97803700000000005</c:v>
                </c:pt>
                <c:pt idx="34">
                  <c:v>0.99869500000000011</c:v>
                </c:pt>
                <c:pt idx="35">
                  <c:v>1.0403</c:v>
                </c:pt>
                <c:pt idx="36">
                  <c:v>1.0802049999999999</c:v>
                </c:pt>
                <c:pt idx="37">
                  <c:v>1.1799459999999999</c:v>
                </c:pt>
                <c:pt idx="38">
                  <c:v>1.3989849999999999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C7-4263-8486-154F95730ADA}"/>
            </c:ext>
          </c:extLst>
        </c:ser>
        <c:ser>
          <c:idx val="5"/>
          <c:order val="2"/>
          <c:tx>
            <c:strRef>
              <c:f>Sheet1!$AL$3</c:f>
              <c:strCache>
                <c:ptCount val="1"/>
                <c:pt idx="0">
                  <c:v>Lower boundary</c:v>
                </c:pt>
              </c:strCache>
            </c:strRef>
          </c:tx>
          <c:spPr>
            <a:solidFill>
              <a:schemeClr val="bg1"/>
            </a:solidFill>
            <a:ln w="25400">
              <a:noFill/>
            </a:ln>
          </c:spPr>
          <c:cat>
            <c:numRef>
              <c:f>Sheet1!$U$4:$U$42</c:f>
              <c:numCache>
                <c:formatCode>General</c:formatCode>
                <c:ptCount val="39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2020</c:v>
                </c:pt>
              </c:numCache>
            </c:numRef>
          </c:cat>
          <c:val>
            <c:numRef>
              <c:f>Sheet1!$AL$4:$AL$42</c:f>
              <c:numCache>
                <c:formatCode>0.00_ </c:formatCode>
                <c:ptCount val="39"/>
                <c:pt idx="0">
                  <c:v>-8.6050000000000848E-3</c:v>
                </c:pt>
                <c:pt idx="1">
                  <c:v>3.0765000000000042E-2</c:v>
                </c:pt>
                <c:pt idx="2">
                  <c:v>3.9668999999999954E-2</c:v>
                </c:pt>
                <c:pt idx="3">
                  <c:v>0.14064699999999986</c:v>
                </c:pt>
                <c:pt idx="4">
                  <c:v>7.2949999999999404E-3</c:v>
                </c:pt>
                <c:pt idx="5">
                  <c:v>3.5460999999999965E-2</c:v>
                </c:pt>
                <c:pt idx="6">
                  <c:v>5.0047999999999981E-2</c:v>
                </c:pt>
                <c:pt idx="7">
                  <c:v>-2.7391999999999972E-2</c:v>
                </c:pt>
                <c:pt idx="8">
                  <c:v>-1.7330000000000956E-3</c:v>
                </c:pt>
                <c:pt idx="9">
                  <c:v>1.1480999999999963E-2</c:v>
                </c:pt>
                <c:pt idx="10">
                  <c:v>4.0916999999999981E-2</c:v>
                </c:pt>
                <c:pt idx="11">
                  <c:v>3.5944999999999894E-2</c:v>
                </c:pt>
                <c:pt idx="12">
                  <c:v>0.11169499999999999</c:v>
                </c:pt>
                <c:pt idx="13">
                  <c:v>-1.3009999999999966E-2</c:v>
                </c:pt>
                <c:pt idx="14">
                  <c:v>6.4949999999999175E-3</c:v>
                </c:pt>
                <c:pt idx="15">
                  <c:v>1.2637000000000009E-2</c:v>
                </c:pt>
                <c:pt idx="16">
                  <c:v>4.0810999999999931E-2</c:v>
                </c:pt>
                <c:pt idx="17">
                  <c:v>7.4085000000000067E-2</c:v>
                </c:pt>
                <c:pt idx="18">
                  <c:v>8.588399999999996E-2</c:v>
                </c:pt>
                <c:pt idx="19">
                  <c:v>4.6015000000000028E-2</c:v>
                </c:pt>
                <c:pt idx="20">
                  <c:v>2.9526000000000163E-2</c:v>
                </c:pt>
                <c:pt idx="21">
                  <c:v>3.3792000000000044E-2</c:v>
                </c:pt>
                <c:pt idx="22">
                  <c:v>6.6621999999999959E-2</c:v>
                </c:pt>
                <c:pt idx="23">
                  <c:v>8.5831999999999797E-2</c:v>
                </c:pt>
                <c:pt idx="24">
                  <c:v>-5.0600000000000644E-3</c:v>
                </c:pt>
                <c:pt idx="25">
                  <c:v>6.0920000000000973E-3</c:v>
                </c:pt>
                <c:pt idx="26">
                  <c:v>3.642499999999993E-2</c:v>
                </c:pt>
                <c:pt idx="27">
                  <c:v>3.1912999999999858E-2</c:v>
                </c:pt>
                <c:pt idx="28">
                  <c:v>3.0388999999999999E-2</c:v>
                </c:pt>
                <c:pt idx="29">
                  <c:v>3.9102999999999999E-2</c:v>
                </c:pt>
                <c:pt idx="30">
                  <c:v>6.0107999999999939E-2</c:v>
                </c:pt>
                <c:pt idx="31">
                  <c:v>3.499899999999978E-2</c:v>
                </c:pt>
                <c:pt idx="32">
                  <c:v>2.0658999999999983E-2</c:v>
                </c:pt>
                <c:pt idx="33">
                  <c:v>2.0859000000000072E-2</c:v>
                </c:pt>
                <c:pt idx="34">
                  <c:v>1.1817000000000077E-2</c:v>
                </c:pt>
                <c:pt idx="35">
                  <c:v>0.12181900000000001</c:v>
                </c:pt>
                <c:pt idx="36">
                  <c:v>0.11929199999999984</c:v>
                </c:pt>
                <c:pt idx="37">
                  <c:v>0.21844499999999989</c:v>
                </c:pt>
                <c:pt idx="38">
                  <c:v>0.4476659999999999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C7-4263-8486-154F95730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944015"/>
        <c:axId val="1340939439"/>
      </c:areaChart>
      <c:catAx>
        <c:axId val="13409440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40939439"/>
        <c:crosses val="autoZero"/>
        <c:auto val="1"/>
        <c:lblAlgn val="ctr"/>
        <c:lblOffset val="100"/>
        <c:noMultiLvlLbl val="0"/>
      </c:catAx>
      <c:valAx>
        <c:axId val="1340939439"/>
        <c:scaling>
          <c:orientation val="minMax"/>
          <c:max val="3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Leaf Area</a:t>
                </a:r>
                <a:r>
                  <a:rPr lang="en-US" altLang="zh-CN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en-US" altLang="zh-CN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ndex (LAI)</a:t>
                </a:r>
                <a:endParaRPr lang="zh-CN" alt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0887833582923985E-2"/>
              <c:y val="0.330279719863148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40944015"/>
        <c:crosses val="autoZero"/>
        <c:crossBetween val="midCat"/>
      </c:valAx>
      <c:spPr>
        <a:noFill/>
        <a:ln w="15875">
          <a:noFill/>
        </a:ln>
        <a:effectLst/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(f) Degrading region</a:t>
            </a:r>
            <a:endParaRPr lang="zh-CN" altLang="en-US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7907737071889457"/>
          <c:y val="7.492753997298179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840145777627342"/>
          <c:y val="7.1504811898512682E-2"/>
          <c:w val="0.82104300487680071"/>
          <c:h val="0.75428258967629058"/>
        </c:manualLayout>
      </c:layout>
      <c:areaChart>
        <c:grouping val="standard"/>
        <c:varyColors val="0"/>
        <c:ser>
          <c:idx val="3"/>
          <c:order val="0"/>
          <c:tx>
            <c:strRef>
              <c:f>Sheet1!$AF$3</c:f>
              <c:strCache>
                <c:ptCount val="1"/>
                <c:pt idx="0">
                  <c:v>Higher boundary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 w="25400">
              <a:noFill/>
            </a:ln>
          </c:spPr>
          <c:cat>
            <c:numRef>
              <c:f>Sheet1!$U$4:$U$42</c:f>
              <c:numCache>
                <c:formatCode>General</c:formatCode>
                <c:ptCount val="39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2020</c:v>
                </c:pt>
              </c:numCache>
            </c:numRef>
          </c:cat>
          <c:val>
            <c:numRef>
              <c:f>Sheet1!$AF$4:$AF$42</c:f>
              <c:numCache>
                <c:formatCode>0.00_ </c:formatCode>
                <c:ptCount val="39"/>
                <c:pt idx="0">
                  <c:v>0.33256370000000002</c:v>
                </c:pt>
                <c:pt idx="1">
                  <c:v>0.38451560000000001</c:v>
                </c:pt>
                <c:pt idx="2">
                  <c:v>0.41009630000000002</c:v>
                </c:pt>
                <c:pt idx="3">
                  <c:v>0.37880910000000001</c:v>
                </c:pt>
                <c:pt idx="4">
                  <c:v>0.3381884</c:v>
                </c:pt>
                <c:pt idx="5">
                  <c:v>0.385436</c:v>
                </c:pt>
                <c:pt idx="6">
                  <c:v>0.383465</c:v>
                </c:pt>
                <c:pt idx="7">
                  <c:v>0.31416460000000002</c:v>
                </c:pt>
                <c:pt idx="8">
                  <c:v>0.35448350000000006</c:v>
                </c:pt>
                <c:pt idx="9">
                  <c:v>0.34019390000000005</c:v>
                </c:pt>
                <c:pt idx="10">
                  <c:v>0.3714383</c:v>
                </c:pt>
                <c:pt idx="11">
                  <c:v>0.40963290000000002</c:v>
                </c:pt>
                <c:pt idx="12">
                  <c:v>0.51776630000000001</c:v>
                </c:pt>
                <c:pt idx="13">
                  <c:v>0.30883250000000001</c:v>
                </c:pt>
                <c:pt idx="14">
                  <c:v>0.30988309999999997</c:v>
                </c:pt>
                <c:pt idx="15">
                  <c:v>0.3169322</c:v>
                </c:pt>
                <c:pt idx="16">
                  <c:v>0.35756149999999998</c:v>
                </c:pt>
                <c:pt idx="17">
                  <c:v>0.40061400000000003</c:v>
                </c:pt>
                <c:pt idx="18">
                  <c:v>0.41979440000000001</c:v>
                </c:pt>
                <c:pt idx="19">
                  <c:v>0.34489670000000006</c:v>
                </c:pt>
                <c:pt idx="20">
                  <c:v>0.3295054</c:v>
                </c:pt>
                <c:pt idx="21">
                  <c:v>0.38996449999999999</c:v>
                </c:pt>
                <c:pt idx="22">
                  <c:v>0.63087610000000005</c:v>
                </c:pt>
                <c:pt idx="23">
                  <c:v>0.41401160000000004</c:v>
                </c:pt>
                <c:pt idx="24">
                  <c:v>0.30076829999999999</c:v>
                </c:pt>
                <c:pt idx="25">
                  <c:v>0.3016025</c:v>
                </c:pt>
                <c:pt idx="26">
                  <c:v>0.3002939</c:v>
                </c:pt>
                <c:pt idx="27">
                  <c:v>0.3101623</c:v>
                </c:pt>
                <c:pt idx="28">
                  <c:v>0.30634739999999999</c:v>
                </c:pt>
                <c:pt idx="29">
                  <c:v>0.2972824</c:v>
                </c:pt>
                <c:pt idx="30">
                  <c:v>0.30551539999999999</c:v>
                </c:pt>
                <c:pt idx="31">
                  <c:v>0.31624570000000002</c:v>
                </c:pt>
                <c:pt idx="32">
                  <c:v>0.30428869999999997</c:v>
                </c:pt>
                <c:pt idx="33">
                  <c:v>0.31384990000000001</c:v>
                </c:pt>
                <c:pt idx="34">
                  <c:v>0.33380070000000006</c:v>
                </c:pt>
                <c:pt idx="35">
                  <c:v>0.36891649999999998</c:v>
                </c:pt>
                <c:pt idx="36">
                  <c:v>0.37632670000000001</c:v>
                </c:pt>
                <c:pt idx="37">
                  <c:v>0.36205870000000001</c:v>
                </c:pt>
                <c:pt idx="38">
                  <c:v>0.35942970000000002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F-48C9-AC36-C6B0754A9C09}"/>
            </c:ext>
          </c:extLst>
        </c:ser>
        <c:ser>
          <c:idx val="4"/>
          <c:order val="1"/>
          <c:tx>
            <c:strRef>
              <c:f>Sheet1!$AC$3</c:f>
              <c:strCache>
                <c:ptCount val="1"/>
                <c:pt idx="0">
                  <c:v>VCI_mean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 w="15875">
              <a:solidFill>
                <a:schemeClr val="accent1">
                  <a:lumMod val="50000"/>
                </a:schemeClr>
              </a:solidFill>
            </a:ln>
          </c:spPr>
          <c:trendline>
            <c:spPr>
              <a:ln w="15875">
                <a:solidFill>
                  <a:schemeClr val="tx1">
                    <a:lumMod val="50000"/>
                    <a:lumOff val="50000"/>
                  </a:schemeClr>
                </a:solidFill>
                <a:prstDash val="dash"/>
              </a:ln>
            </c:spPr>
            <c:trendlineType val="linear"/>
            <c:dispRSqr val="1"/>
            <c:dispEq val="1"/>
            <c:trendlineLbl>
              <c:layout>
                <c:manualLayout>
                  <c:x val="1.2891312556823339E-2"/>
                  <c:y val="-0.39261089743207889"/>
                </c:manualLayout>
              </c:layout>
              <c:tx>
                <c:rich>
                  <a:bodyPr/>
                  <a:lstStyle/>
                  <a:p>
                    <a:pPr>
                      <a:defRPr sz="1200"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LAI = -0.0011·</a:t>
                    </a:r>
                    <a:r>
                      <a:rPr lang="en-US" altLang="zh-CN" sz="1200" i="1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year</a:t>
                    </a:r>
                    <a:r>
                      <a:rPr lang="en-US" altLang="zh-CN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+ 0.2723</a:t>
                    </a:r>
                    <a:br>
                      <a:rPr lang="en-US" altLang="zh-CN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altLang="zh-CN" sz="1200" i="1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</a:t>
                    </a:r>
                    <a:r>
                      <a:rPr lang="en-US" altLang="zh-CN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² = 0.0844</a:t>
                    </a:r>
                  </a:p>
                  <a:p>
                    <a:pPr>
                      <a:defRPr sz="1200"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altLang="zh-CN" sz="1200" i="1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p</a:t>
                    </a:r>
                    <a:r>
                      <a:rPr lang="en-US" altLang="zh-CN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&lt; 0.05</a:t>
                    </a:r>
                    <a:endParaRPr lang="en-US" altLang="zh-CN" sz="12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</c:trendlineLbl>
          </c:trendline>
          <c:cat>
            <c:numRef>
              <c:f>Sheet1!$U$4:$U$42</c:f>
              <c:numCache>
                <c:formatCode>General</c:formatCode>
                <c:ptCount val="39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2020</c:v>
                </c:pt>
              </c:numCache>
            </c:numRef>
          </c:cat>
          <c:val>
            <c:numRef>
              <c:f>Sheet1!$AC$4:$AC$42</c:f>
              <c:numCache>
                <c:formatCode>General</c:formatCode>
                <c:ptCount val="39"/>
                <c:pt idx="0">
                  <c:v>0.192</c:v>
                </c:pt>
                <c:pt idx="1">
                  <c:v>0.217</c:v>
                </c:pt>
                <c:pt idx="2">
                  <c:v>0.22800000000000001</c:v>
                </c:pt>
                <c:pt idx="3">
                  <c:v>0.219</c:v>
                </c:pt>
                <c:pt idx="4">
                  <c:v>0.191</c:v>
                </c:pt>
                <c:pt idx="5">
                  <c:v>0.216</c:v>
                </c:pt>
                <c:pt idx="6">
                  <c:v>0.21</c:v>
                </c:pt>
                <c:pt idx="7">
                  <c:v>0.16900000000000001</c:v>
                </c:pt>
                <c:pt idx="8">
                  <c:v>0.20300000000000001</c:v>
                </c:pt>
                <c:pt idx="9">
                  <c:v>0.19600000000000001</c:v>
                </c:pt>
                <c:pt idx="10">
                  <c:v>0.21</c:v>
                </c:pt>
                <c:pt idx="11">
                  <c:v>0.224</c:v>
                </c:pt>
                <c:pt idx="12">
                  <c:v>0.28799999999999998</c:v>
                </c:pt>
                <c:pt idx="13">
                  <c:v>0.17599999999999999</c:v>
                </c:pt>
                <c:pt idx="14">
                  <c:v>0.17799999999999999</c:v>
                </c:pt>
                <c:pt idx="15">
                  <c:v>0.185</c:v>
                </c:pt>
                <c:pt idx="16">
                  <c:v>0.20699999999999999</c:v>
                </c:pt>
                <c:pt idx="17">
                  <c:v>0.23599999999999999</c:v>
                </c:pt>
                <c:pt idx="18">
                  <c:v>0.24099999999999999</c:v>
                </c:pt>
                <c:pt idx="19">
                  <c:v>0.19700000000000001</c:v>
                </c:pt>
                <c:pt idx="20">
                  <c:v>0.184</c:v>
                </c:pt>
                <c:pt idx="21">
                  <c:v>0.21</c:v>
                </c:pt>
                <c:pt idx="22">
                  <c:v>0.378</c:v>
                </c:pt>
                <c:pt idx="23">
                  <c:v>0.22800000000000001</c:v>
                </c:pt>
                <c:pt idx="24">
                  <c:v>0.158</c:v>
                </c:pt>
                <c:pt idx="25">
                  <c:v>0.159</c:v>
                </c:pt>
                <c:pt idx="26">
                  <c:v>0.16</c:v>
                </c:pt>
                <c:pt idx="27">
                  <c:v>0.16400000000000001</c:v>
                </c:pt>
                <c:pt idx="28">
                  <c:v>0.159</c:v>
                </c:pt>
                <c:pt idx="29">
                  <c:v>0.156</c:v>
                </c:pt>
                <c:pt idx="30">
                  <c:v>0.159</c:v>
                </c:pt>
                <c:pt idx="31">
                  <c:v>0.16600000000000001</c:v>
                </c:pt>
                <c:pt idx="32">
                  <c:v>0.16</c:v>
                </c:pt>
                <c:pt idx="33">
                  <c:v>0.16300000000000001</c:v>
                </c:pt>
                <c:pt idx="34">
                  <c:v>0.17100000000000001</c:v>
                </c:pt>
                <c:pt idx="35">
                  <c:v>0.192</c:v>
                </c:pt>
                <c:pt idx="36">
                  <c:v>0.20399999999999999</c:v>
                </c:pt>
                <c:pt idx="37">
                  <c:v>0.192</c:v>
                </c:pt>
                <c:pt idx="38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2F-48C9-AC36-C6B0754A9C09}"/>
            </c:ext>
          </c:extLst>
        </c:ser>
        <c:ser>
          <c:idx val="5"/>
          <c:order val="2"/>
          <c:tx>
            <c:strRef>
              <c:f>Sheet1!$AE$3</c:f>
              <c:strCache>
                <c:ptCount val="1"/>
                <c:pt idx="0">
                  <c:v>Lower boundary</c:v>
                </c:pt>
              </c:strCache>
            </c:strRef>
          </c:tx>
          <c:spPr>
            <a:solidFill>
              <a:schemeClr val="bg1"/>
            </a:solidFill>
            <a:ln w="25400">
              <a:noFill/>
            </a:ln>
          </c:spPr>
          <c:cat>
            <c:numRef>
              <c:f>Sheet1!$U$4:$U$42</c:f>
              <c:numCache>
                <c:formatCode>General</c:formatCode>
                <c:ptCount val="39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2020</c:v>
                </c:pt>
              </c:numCache>
            </c:numRef>
          </c:cat>
          <c:val>
            <c:numRef>
              <c:f>Sheet1!$AE$4:$AE$42</c:f>
              <c:numCache>
                <c:formatCode>0.00_ </c:formatCode>
                <c:ptCount val="39"/>
                <c:pt idx="0">
                  <c:v>5.143629999999999E-2</c:v>
                </c:pt>
                <c:pt idx="1">
                  <c:v>4.9484399999999984E-2</c:v>
                </c:pt>
                <c:pt idx="2">
                  <c:v>4.5903699999999992E-2</c:v>
                </c:pt>
                <c:pt idx="3">
                  <c:v>5.9190899999999991E-2</c:v>
                </c:pt>
                <c:pt idx="4">
                  <c:v>4.3811600000000006E-2</c:v>
                </c:pt>
                <c:pt idx="5">
                  <c:v>4.6563999999999994E-2</c:v>
                </c:pt>
                <c:pt idx="6">
                  <c:v>3.6534999999999984E-2</c:v>
                </c:pt>
                <c:pt idx="7">
                  <c:v>2.3835400000000007E-2</c:v>
                </c:pt>
                <c:pt idx="8">
                  <c:v>5.1516499999999993E-2</c:v>
                </c:pt>
                <c:pt idx="9">
                  <c:v>5.1806099999999994E-2</c:v>
                </c:pt>
                <c:pt idx="10">
                  <c:v>4.8561699999999985E-2</c:v>
                </c:pt>
                <c:pt idx="11">
                  <c:v>3.8367099999999987E-2</c:v>
                </c:pt>
                <c:pt idx="12">
                  <c:v>5.8233699999999972E-2</c:v>
                </c:pt>
                <c:pt idx="13">
                  <c:v>4.316749999999997E-2</c:v>
                </c:pt>
                <c:pt idx="14">
                  <c:v>4.6116899999999988E-2</c:v>
                </c:pt>
                <c:pt idx="15">
                  <c:v>5.3067799999999998E-2</c:v>
                </c:pt>
                <c:pt idx="16">
                  <c:v>5.6438499999999975E-2</c:v>
                </c:pt>
                <c:pt idx="17">
                  <c:v>7.1385999999999977E-2</c:v>
                </c:pt>
                <c:pt idx="18">
                  <c:v>6.22056E-2</c:v>
                </c:pt>
                <c:pt idx="19">
                  <c:v>4.9103299999999989E-2</c:v>
                </c:pt>
                <c:pt idx="20">
                  <c:v>3.849459999999999E-2</c:v>
                </c:pt>
                <c:pt idx="21">
                  <c:v>3.0035499999999993E-2</c:v>
                </c:pt>
                <c:pt idx="22">
                  <c:v>0.12512390000000001</c:v>
                </c:pt>
                <c:pt idx="23">
                  <c:v>4.1988400000000009E-2</c:v>
                </c:pt>
                <c:pt idx="24">
                  <c:v>1.5231699999999987E-2</c:v>
                </c:pt>
                <c:pt idx="25">
                  <c:v>1.6397499999999982E-2</c:v>
                </c:pt>
                <c:pt idx="26">
                  <c:v>1.9706099999999976E-2</c:v>
                </c:pt>
                <c:pt idx="27">
                  <c:v>1.7837699999999984E-2</c:v>
                </c:pt>
                <c:pt idx="28">
                  <c:v>1.1652600000000013E-2</c:v>
                </c:pt>
                <c:pt idx="29">
                  <c:v>1.4717599999999997E-2</c:v>
                </c:pt>
                <c:pt idx="30">
                  <c:v>1.2484599999999985E-2</c:v>
                </c:pt>
                <c:pt idx="31">
                  <c:v>1.5754299999999999E-2</c:v>
                </c:pt>
                <c:pt idx="32">
                  <c:v>1.5711300000000011E-2</c:v>
                </c:pt>
                <c:pt idx="33">
                  <c:v>1.2150099999999997E-2</c:v>
                </c:pt>
                <c:pt idx="34">
                  <c:v>8.1992999999999927E-3</c:v>
                </c:pt>
                <c:pt idx="35">
                  <c:v>1.50835E-2</c:v>
                </c:pt>
                <c:pt idx="36">
                  <c:v>3.167329999999996E-2</c:v>
                </c:pt>
                <c:pt idx="37">
                  <c:v>2.1941299999999997E-2</c:v>
                </c:pt>
                <c:pt idx="38">
                  <c:v>4.0570300000000004E-2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2F-48C9-AC36-C6B0754A9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944015"/>
        <c:axId val="1340939439"/>
      </c:areaChart>
      <c:catAx>
        <c:axId val="13409440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40939439"/>
        <c:crosses val="autoZero"/>
        <c:auto val="1"/>
        <c:lblAlgn val="ctr"/>
        <c:lblOffset val="100"/>
        <c:noMultiLvlLbl val="0"/>
      </c:catAx>
      <c:valAx>
        <c:axId val="13409394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Leaf Area Index (LAI)</a:t>
                </a:r>
              </a:p>
            </c:rich>
          </c:tx>
          <c:layout>
            <c:manualLayout>
              <c:xMode val="edge"/>
              <c:yMode val="edge"/>
              <c:x val="1.0887795391302874E-2"/>
              <c:y val="0.2350414893790450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40944015"/>
        <c:crosses val="autoZero"/>
        <c:crossBetween val="midCat"/>
      </c:valAx>
      <c:spPr>
        <a:noFill/>
        <a:ln w="15875">
          <a:noFill/>
        </a:ln>
        <a:effectLst/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610720</xdr:colOff>
      <xdr:row>8</xdr:row>
      <xdr:rowOff>0</xdr:rowOff>
    </xdr:from>
    <xdr:to>
      <xdr:col>24</xdr:col>
      <xdr:colOff>647140</xdr:colOff>
      <xdr:row>25</xdr:row>
      <xdr:rowOff>68915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509C74EB-A28F-4D0D-A431-1C3B897AF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610720</xdr:colOff>
      <xdr:row>24</xdr:row>
      <xdr:rowOff>141754</xdr:rowOff>
    </xdr:from>
    <xdr:to>
      <xdr:col>24</xdr:col>
      <xdr:colOff>647140</xdr:colOff>
      <xdr:row>42</xdr:row>
      <xdr:rowOff>36979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68CD184F-505E-45C2-988E-492CA1D9B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8</xdr:row>
      <xdr:rowOff>0</xdr:rowOff>
    </xdr:from>
    <xdr:to>
      <xdr:col>32</xdr:col>
      <xdr:colOff>484655</xdr:colOff>
      <xdr:row>25</xdr:row>
      <xdr:rowOff>68915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A44BE0A9-BDB8-4CB7-9CAF-5E4C6B827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24</xdr:row>
      <xdr:rowOff>141754</xdr:rowOff>
    </xdr:from>
    <xdr:to>
      <xdr:col>32</xdr:col>
      <xdr:colOff>484655</xdr:colOff>
      <xdr:row>42</xdr:row>
      <xdr:rowOff>36979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D6BC193F-45A2-44DB-B3BE-566AE4F90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86"/>
  <sheetViews>
    <sheetView tabSelected="1" topLeftCell="S10" zoomScale="130" zoomScaleNormal="130" workbookViewId="0">
      <selection activeCell="T7" sqref="T7"/>
    </sheetView>
  </sheetViews>
  <sheetFormatPr defaultRowHeight="13.9" x14ac:dyDescent="0.4"/>
  <cols>
    <col min="13" max="13" width="13.19921875" customWidth="1"/>
    <col min="22" max="22" width="15.33203125" customWidth="1"/>
    <col min="32" max="32" width="9.06640625" customWidth="1"/>
  </cols>
  <sheetData>
    <row r="1" spans="1:46" x14ac:dyDescent="0.4">
      <c r="B1" s="8" t="s">
        <v>26</v>
      </c>
      <c r="C1" s="8"/>
      <c r="D1" s="8"/>
      <c r="E1" s="8"/>
      <c r="F1" s="8"/>
      <c r="G1" s="8"/>
      <c r="M1" s="8" t="s">
        <v>19</v>
      </c>
      <c r="N1" s="8"/>
      <c r="O1" s="8"/>
      <c r="P1" s="8"/>
      <c r="Q1" s="8"/>
      <c r="R1" s="8"/>
      <c r="V1" t="s">
        <v>18</v>
      </c>
      <c r="AC1" t="s">
        <v>18</v>
      </c>
      <c r="AJ1" t="s">
        <v>18</v>
      </c>
      <c r="AQ1" t="s">
        <v>18</v>
      </c>
    </row>
    <row r="2" spans="1:46" x14ac:dyDescent="0.4">
      <c r="B2" s="8" t="s">
        <v>4</v>
      </c>
      <c r="C2" s="8"/>
      <c r="D2" s="8"/>
      <c r="E2" s="8" t="s">
        <v>5</v>
      </c>
      <c r="F2" s="8"/>
      <c r="G2" s="8"/>
      <c r="M2" s="8" t="s">
        <v>4</v>
      </c>
      <c r="N2" s="8"/>
      <c r="O2" s="8"/>
      <c r="P2" s="8" t="s">
        <v>5</v>
      </c>
      <c r="Q2" s="8"/>
      <c r="R2" s="8"/>
      <c r="V2" t="s">
        <v>12</v>
      </c>
      <c r="AC2" t="s">
        <v>5</v>
      </c>
      <c r="AJ2" t="s">
        <v>12</v>
      </c>
      <c r="AQ2" t="s">
        <v>5</v>
      </c>
    </row>
    <row r="3" spans="1:46" x14ac:dyDescent="0.4">
      <c r="A3" t="s">
        <v>0</v>
      </c>
      <c r="B3" t="s">
        <v>1</v>
      </c>
      <c r="C3" t="s">
        <v>2</v>
      </c>
      <c r="D3" t="s">
        <v>3</v>
      </c>
      <c r="E3" t="s">
        <v>1</v>
      </c>
      <c r="F3" t="s">
        <v>2</v>
      </c>
      <c r="G3" t="s">
        <v>3</v>
      </c>
      <c r="L3" t="s">
        <v>0</v>
      </c>
      <c r="M3" t="s">
        <v>6</v>
      </c>
      <c r="N3" t="s">
        <v>7</v>
      </c>
      <c r="O3" t="s">
        <v>8</v>
      </c>
      <c r="P3" t="s">
        <v>9</v>
      </c>
      <c r="Q3" t="s">
        <v>10</v>
      </c>
      <c r="R3" t="s">
        <v>11</v>
      </c>
      <c r="U3" t="s">
        <v>14</v>
      </c>
      <c r="V3" t="s">
        <v>20</v>
      </c>
      <c r="W3" t="s">
        <v>15</v>
      </c>
      <c r="X3" t="s">
        <v>22</v>
      </c>
      <c r="Y3" t="s">
        <v>24</v>
      </c>
      <c r="AB3" t="s">
        <v>14</v>
      </c>
      <c r="AC3" t="s">
        <v>20</v>
      </c>
      <c r="AD3" t="s">
        <v>15</v>
      </c>
      <c r="AE3" t="s">
        <v>22</v>
      </c>
      <c r="AF3" t="s">
        <v>24</v>
      </c>
      <c r="AI3" t="s">
        <v>14</v>
      </c>
      <c r="AJ3" t="s">
        <v>25</v>
      </c>
      <c r="AK3" t="s">
        <v>13</v>
      </c>
      <c r="AL3" t="s">
        <v>21</v>
      </c>
      <c r="AM3" t="s">
        <v>23</v>
      </c>
      <c r="AP3" t="s">
        <v>14</v>
      </c>
      <c r="AQ3" t="s">
        <v>25</v>
      </c>
      <c r="AR3" t="s">
        <v>13</v>
      </c>
      <c r="AS3" t="s">
        <v>21</v>
      </c>
      <c r="AT3" t="s">
        <v>23</v>
      </c>
    </row>
    <row r="4" spans="1:46" x14ac:dyDescent="0.4">
      <c r="A4">
        <v>1982</v>
      </c>
      <c r="B4" s="2">
        <v>0.308</v>
      </c>
      <c r="C4" s="2">
        <v>745.43700000000001</v>
      </c>
      <c r="D4" s="1">
        <v>3424.25</v>
      </c>
      <c r="E4" s="2">
        <v>0.192</v>
      </c>
      <c r="F4" s="2">
        <v>408.36</v>
      </c>
      <c r="G4" s="1">
        <v>2326.9319999999998</v>
      </c>
      <c r="L4">
        <v>1982</v>
      </c>
      <c r="M4" s="2">
        <v>0.308</v>
      </c>
      <c r="N4" s="2">
        <f>C4*0.001</f>
        <v>0.74543700000000002</v>
      </c>
      <c r="O4" s="1">
        <f>D4*0.0001</f>
        <v>0.34242500000000003</v>
      </c>
      <c r="P4" s="2">
        <v>0.192</v>
      </c>
      <c r="Q4" s="2">
        <f>F4*0.001</f>
        <v>0.40836</v>
      </c>
      <c r="R4" s="1">
        <f>G4*0.0001</f>
        <v>0.23269319999999999</v>
      </c>
      <c r="U4">
        <v>1982</v>
      </c>
      <c r="V4" s="2">
        <v>0.308</v>
      </c>
      <c r="W4" s="3">
        <v>0.1929524</v>
      </c>
      <c r="X4" s="3">
        <f>V4-W4</f>
        <v>0.1150476</v>
      </c>
      <c r="Y4" s="3">
        <f>V4+W4</f>
        <v>0.50095239999999996</v>
      </c>
      <c r="Z4" s="3"/>
      <c r="AA4" s="3"/>
      <c r="AB4">
        <v>1982</v>
      </c>
      <c r="AC4" s="2">
        <v>0.192</v>
      </c>
      <c r="AD4" s="3">
        <v>0.14056370000000001</v>
      </c>
      <c r="AE4" s="3">
        <f>AC4-AD4</f>
        <v>5.143629999999999E-2</v>
      </c>
      <c r="AF4" s="3">
        <f>AC4+AD4</f>
        <v>0.33256370000000002</v>
      </c>
      <c r="AI4">
        <v>1982</v>
      </c>
      <c r="AJ4" s="3">
        <v>0.74543700000000002</v>
      </c>
      <c r="AK4" s="3">
        <v>0.7540420000000001</v>
      </c>
      <c r="AL4" s="3">
        <f>AJ4-AK4</f>
        <v>-8.6050000000000848E-3</v>
      </c>
      <c r="AM4" s="3">
        <f>AJ4+AK4</f>
        <v>1.499479</v>
      </c>
      <c r="AP4">
        <v>1982</v>
      </c>
      <c r="AQ4" s="3">
        <v>0.40836</v>
      </c>
      <c r="AR4" s="3">
        <v>0.446996</v>
      </c>
      <c r="AS4" s="3">
        <f>AQ4-AR4</f>
        <v>-3.8636000000000004E-2</v>
      </c>
      <c r="AT4" s="3">
        <f>AQ4+AR4</f>
        <v>0.85535600000000001</v>
      </c>
    </row>
    <row r="5" spans="1:46" x14ac:dyDescent="0.4">
      <c r="A5">
        <v>1983</v>
      </c>
      <c r="B5" s="2">
        <v>0.316</v>
      </c>
      <c r="C5" s="2">
        <v>778.30100000000004</v>
      </c>
      <c r="D5" s="1">
        <v>3502.5189999999998</v>
      </c>
      <c r="E5" s="2">
        <v>0.217</v>
      </c>
      <c r="F5" s="2">
        <v>460.71100000000001</v>
      </c>
      <c r="G5" s="1">
        <v>2561.6309999999999</v>
      </c>
      <c r="L5">
        <v>1983</v>
      </c>
      <c r="M5" s="2">
        <v>0.316</v>
      </c>
      <c r="N5" s="2">
        <f t="shared" ref="N5:N42" si="0">C5*0.001</f>
        <v>0.77830100000000002</v>
      </c>
      <c r="O5" s="1">
        <f t="shared" ref="O5:O42" si="1">D5*0.0001</f>
        <v>0.3502519</v>
      </c>
      <c r="P5" s="2">
        <v>0.217</v>
      </c>
      <c r="Q5" s="2">
        <f t="shared" ref="Q5:Q42" si="2">F5*0.001</f>
        <v>0.46071100000000004</v>
      </c>
      <c r="R5" s="1">
        <f t="shared" ref="R5:R42" si="3">G5*0.0001</f>
        <v>0.25616309999999998</v>
      </c>
      <c r="U5">
        <v>1983</v>
      </c>
      <c r="V5" s="2">
        <v>0.316</v>
      </c>
      <c r="W5" s="3">
        <v>0.20130830000000002</v>
      </c>
      <c r="X5" s="3">
        <f t="shared" ref="X5:X42" si="4">V5-W5</f>
        <v>0.11469169999999998</v>
      </c>
      <c r="Y5" s="3">
        <f t="shared" ref="Y5:Y42" si="5">V5+W5</f>
        <v>0.51730830000000005</v>
      </c>
      <c r="Z5" s="3"/>
      <c r="AA5" s="3"/>
      <c r="AB5">
        <v>1983</v>
      </c>
      <c r="AC5" s="2">
        <v>0.217</v>
      </c>
      <c r="AD5" s="3">
        <v>0.16751560000000001</v>
      </c>
      <c r="AE5" s="3">
        <f t="shared" ref="AE5:AE42" si="6">AC5-AD5</f>
        <v>4.9484399999999984E-2</v>
      </c>
      <c r="AF5" s="3">
        <f t="shared" ref="AF5:AF42" si="7">AC5+AD5</f>
        <v>0.38451560000000001</v>
      </c>
      <c r="AI5">
        <v>1983</v>
      </c>
      <c r="AJ5" s="3">
        <v>0.77830100000000002</v>
      </c>
      <c r="AK5" s="3">
        <v>0.74753599999999998</v>
      </c>
      <c r="AL5" s="3">
        <f t="shared" ref="AL5:AL15" si="8">AJ5-AK5</f>
        <v>3.0765000000000042E-2</v>
      </c>
      <c r="AM5" s="3">
        <f t="shared" ref="AM5:AM15" si="9">AJ5+AK5</f>
        <v>1.5258370000000001</v>
      </c>
      <c r="AP5">
        <v>1983</v>
      </c>
      <c r="AQ5" s="3">
        <v>0.46071100000000004</v>
      </c>
      <c r="AR5" s="3">
        <v>0.49749100000000002</v>
      </c>
      <c r="AS5" s="3">
        <f t="shared" ref="AS5:AS42" si="10">AQ5-AR5</f>
        <v>-3.6779999999999979E-2</v>
      </c>
      <c r="AT5" s="3">
        <f t="shared" ref="AT5:AT42" si="11">AQ5+AR5</f>
        <v>0.958202</v>
      </c>
    </row>
    <row r="6" spans="1:46" x14ac:dyDescent="0.4">
      <c r="A6">
        <v>1984</v>
      </c>
      <c r="B6" s="2">
        <v>0.32700000000000001</v>
      </c>
      <c r="C6" s="2">
        <v>812.24599999999998</v>
      </c>
      <c r="D6" s="1">
        <v>3608.8670000000002</v>
      </c>
      <c r="E6" s="2">
        <v>0.22800000000000001</v>
      </c>
      <c r="F6" s="2">
        <v>486.13900000000001</v>
      </c>
      <c r="G6" s="1">
        <v>2661.2530000000002</v>
      </c>
      <c r="L6">
        <v>1984</v>
      </c>
      <c r="M6" s="2">
        <v>0.32700000000000001</v>
      </c>
      <c r="N6" s="2">
        <f t="shared" si="0"/>
        <v>0.81224600000000002</v>
      </c>
      <c r="O6" s="1">
        <f t="shared" si="1"/>
        <v>0.36088670000000006</v>
      </c>
      <c r="P6" s="2">
        <v>0.22800000000000001</v>
      </c>
      <c r="Q6" s="2">
        <f t="shared" si="2"/>
        <v>0.48613900000000004</v>
      </c>
      <c r="R6" s="1">
        <f t="shared" si="3"/>
        <v>0.26612530000000001</v>
      </c>
      <c r="U6">
        <v>1984</v>
      </c>
      <c r="V6" s="2">
        <v>0.32700000000000001</v>
      </c>
      <c r="W6" s="3">
        <v>0.21009169999999999</v>
      </c>
      <c r="X6" s="3">
        <f t="shared" si="4"/>
        <v>0.11690830000000002</v>
      </c>
      <c r="Y6" s="3">
        <f t="shared" si="5"/>
        <v>0.53709169999999995</v>
      </c>
      <c r="Z6" s="3"/>
      <c r="AA6" s="3"/>
      <c r="AB6">
        <v>1984</v>
      </c>
      <c r="AC6" s="2">
        <v>0.22800000000000001</v>
      </c>
      <c r="AD6" s="3">
        <v>0.18209630000000002</v>
      </c>
      <c r="AE6" s="3">
        <f t="shared" si="6"/>
        <v>4.5903699999999992E-2</v>
      </c>
      <c r="AF6" s="3">
        <f t="shared" si="7"/>
        <v>0.41009630000000002</v>
      </c>
      <c r="AI6">
        <v>1984</v>
      </c>
      <c r="AJ6" s="3">
        <v>0.81224600000000002</v>
      </c>
      <c r="AK6" s="3">
        <v>0.77257700000000007</v>
      </c>
      <c r="AL6" s="3">
        <f t="shared" si="8"/>
        <v>3.9668999999999954E-2</v>
      </c>
      <c r="AM6" s="3">
        <f t="shared" si="9"/>
        <v>1.5848230000000001</v>
      </c>
      <c r="AP6">
        <v>1984</v>
      </c>
      <c r="AQ6" s="3">
        <v>0.48613900000000004</v>
      </c>
      <c r="AR6" s="3">
        <v>0.51086399999999998</v>
      </c>
      <c r="AS6" s="3">
        <f t="shared" si="10"/>
        <v>-2.4724999999999941E-2</v>
      </c>
      <c r="AT6" s="3">
        <f t="shared" si="11"/>
        <v>0.99700300000000008</v>
      </c>
    </row>
    <row r="7" spans="1:46" x14ac:dyDescent="0.4">
      <c r="A7">
        <v>1985</v>
      </c>
      <c r="B7" s="2">
        <v>0.32500000000000001</v>
      </c>
      <c r="C7" s="2">
        <v>962.03</v>
      </c>
      <c r="D7" s="1">
        <v>3586.7570000000001</v>
      </c>
      <c r="E7" s="2">
        <v>0.219</v>
      </c>
      <c r="F7" s="2">
        <v>856.15099999999995</v>
      </c>
      <c r="G7" s="1">
        <v>2576.8609999999999</v>
      </c>
      <c r="L7">
        <v>1985</v>
      </c>
      <c r="M7" s="2">
        <v>0.32500000000000001</v>
      </c>
      <c r="N7" s="2">
        <f t="shared" si="0"/>
        <v>0.96202999999999994</v>
      </c>
      <c r="O7" s="1">
        <f t="shared" si="1"/>
        <v>0.35867570000000004</v>
      </c>
      <c r="P7" s="2">
        <v>0.219</v>
      </c>
      <c r="Q7" s="2">
        <f t="shared" si="2"/>
        <v>0.856151</v>
      </c>
      <c r="R7" s="1">
        <f t="shared" si="3"/>
        <v>0.25768609999999997</v>
      </c>
      <c r="U7">
        <v>1985</v>
      </c>
      <c r="V7" s="2">
        <v>0.32500000000000001</v>
      </c>
      <c r="W7" s="3">
        <v>0.20176300000000003</v>
      </c>
      <c r="X7" s="3">
        <f t="shared" si="4"/>
        <v>0.12323699999999999</v>
      </c>
      <c r="Y7" s="3">
        <f t="shared" si="5"/>
        <v>0.52676300000000009</v>
      </c>
      <c r="Z7" s="3"/>
      <c r="AA7" s="3"/>
      <c r="AB7">
        <v>1985</v>
      </c>
      <c r="AC7" s="2">
        <v>0.219</v>
      </c>
      <c r="AD7" s="3">
        <v>0.15980910000000001</v>
      </c>
      <c r="AE7" s="3">
        <f t="shared" si="6"/>
        <v>5.9190899999999991E-2</v>
      </c>
      <c r="AF7" s="3">
        <f t="shared" si="7"/>
        <v>0.37880910000000001</v>
      </c>
      <c r="AI7">
        <v>1985</v>
      </c>
      <c r="AJ7" s="3">
        <v>0.96202999999999994</v>
      </c>
      <c r="AK7" s="3">
        <v>0.82138300000000009</v>
      </c>
      <c r="AL7" s="3">
        <f t="shared" si="8"/>
        <v>0.14064699999999986</v>
      </c>
      <c r="AM7" s="3">
        <f t="shared" si="9"/>
        <v>1.7834129999999999</v>
      </c>
      <c r="AP7">
        <v>1985</v>
      </c>
      <c r="AQ7" s="3">
        <v>0.856151</v>
      </c>
      <c r="AR7" s="3">
        <v>0.763629</v>
      </c>
      <c r="AS7" s="3">
        <f t="shared" si="10"/>
        <v>9.2521999999999993E-2</v>
      </c>
      <c r="AT7" s="3">
        <f t="shared" si="11"/>
        <v>1.61978</v>
      </c>
    </row>
    <row r="8" spans="1:46" x14ac:dyDescent="0.4">
      <c r="A8">
        <v>1986</v>
      </c>
      <c r="B8" s="2">
        <v>0.32500000000000001</v>
      </c>
      <c r="C8" s="2">
        <v>792.48099999999999</v>
      </c>
      <c r="D8" s="1">
        <v>3584.3380000000002</v>
      </c>
      <c r="E8" s="2">
        <v>0.191</v>
      </c>
      <c r="F8" s="2">
        <v>391.37200000000001</v>
      </c>
      <c r="G8" s="1">
        <v>2311.837</v>
      </c>
      <c r="L8">
        <v>1986</v>
      </c>
      <c r="M8" s="2">
        <v>0.32500000000000001</v>
      </c>
      <c r="N8" s="2">
        <f t="shared" si="0"/>
        <v>0.79248099999999999</v>
      </c>
      <c r="O8" s="1">
        <f t="shared" si="1"/>
        <v>0.35843380000000002</v>
      </c>
      <c r="P8" s="2">
        <v>0.191</v>
      </c>
      <c r="Q8" s="2">
        <f t="shared" si="2"/>
        <v>0.391372</v>
      </c>
      <c r="R8" s="1">
        <f t="shared" si="3"/>
        <v>0.23118370000000002</v>
      </c>
      <c r="U8">
        <v>1986</v>
      </c>
      <c r="V8" s="2">
        <v>0.32500000000000001</v>
      </c>
      <c r="W8" s="3">
        <v>0.19658450000000002</v>
      </c>
      <c r="X8" s="3">
        <f t="shared" si="4"/>
        <v>0.12841549999999999</v>
      </c>
      <c r="Y8" s="3">
        <f t="shared" si="5"/>
        <v>0.52158450000000001</v>
      </c>
      <c r="Z8" s="3"/>
      <c r="AA8" s="3"/>
      <c r="AB8">
        <v>1986</v>
      </c>
      <c r="AC8" s="2">
        <v>0.191</v>
      </c>
      <c r="AD8" s="3">
        <v>0.1471884</v>
      </c>
      <c r="AE8" s="3">
        <f t="shared" si="6"/>
        <v>4.3811600000000006E-2</v>
      </c>
      <c r="AF8" s="3">
        <f t="shared" si="7"/>
        <v>0.3381884</v>
      </c>
      <c r="AI8">
        <v>1986</v>
      </c>
      <c r="AJ8" s="3">
        <v>0.79248099999999999</v>
      </c>
      <c r="AK8" s="3">
        <v>0.78518600000000005</v>
      </c>
      <c r="AL8" s="3">
        <f t="shared" si="8"/>
        <v>7.2949999999999404E-3</v>
      </c>
      <c r="AM8" s="3">
        <f t="shared" si="9"/>
        <v>1.5776669999999999</v>
      </c>
      <c r="AP8">
        <v>1986</v>
      </c>
      <c r="AQ8" s="3">
        <v>0.391372</v>
      </c>
      <c r="AR8" s="3">
        <v>0.43477699999999997</v>
      </c>
      <c r="AS8" s="3">
        <f t="shared" si="10"/>
        <v>-4.3404999999999971E-2</v>
      </c>
      <c r="AT8" s="3">
        <f t="shared" si="11"/>
        <v>0.82614900000000002</v>
      </c>
    </row>
    <row r="9" spans="1:46" x14ac:dyDescent="0.4">
      <c r="A9">
        <v>1987</v>
      </c>
      <c r="B9" s="2">
        <v>0.32300000000000001</v>
      </c>
      <c r="C9" s="2">
        <v>758.39400000000001</v>
      </c>
      <c r="D9" s="1">
        <v>3568.71</v>
      </c>
      <c r="E9" s="2">
        <v>0.216</v>
      </c>
      <c r="F9" s="2">
        <v>404.35399999999998</v>
      </c>
      <c r="G9" s="1">
        <v>2547.2600000000002</v>
      </c>
      <c r="L9">
        <v>1987</v>
      </c>
      <c r="M9" s="2">
        <v>0.32300000000000001</v>
      </c>
      <c r="N9" s="2">
        <f t="shared" si="0"/>
        <v>0.75839400000000001</v>
      </c>
      <c r="O9" s="1">
        <f t="shared" si="1"/>
        <v>0.35687099999999999</v>
      </c>
      <c r="P9" s="2">
        <v>0.216</v>
      </c>
      <c r="Q9" s="2">
        <f t="shared" si="2"/>
        <v>0.40435399999999999</v>
      </c>
      <c r="R9" s="1">
        <f t="shared" si="3"/>
        <v>0.25472600000000001</v>
      </c>
      <c r="U9">
        <v>1987</v>
      </c>
      <c r="V9" s="2">
        <v>0.32300000000000001</v>
      </c>
      <c r="W9" s="3">
        <v>0.2029415</v>
      </c>
      <c r="X9" s="3">
        <f t="shared" si="4"/>
        <v>0.12005850000000001</v>
      </c>
      <c r="Y9" s="3">
        <f t="shared" si="5"/>
        <v>0.52594150000000006</v>
      </c>
      <c r="Z9" s="3"/>
      <c r="AA9" s="3"/>
      <c r="AB9">
        <v>1987</v>
      </c>
      <c r="AC9" s="2">
        <v>0.216</v>
      </c>
      <c r="AD9" s="3">
        <v>0.169436</v>
      </c>
      <c r="AE9" s="3">
        <f t="shared" si="6"/>
        <v>4.6563999999999994E-2</v>
      </c>
      <c r="AF9" s="3">
        <f t="shared" si="7"/>
        <v>0.385436</v>
      </c>
      <c r="AI9">
        <v>1987</v>
      </c>
      <c r="AJ9" s="3">
        <v>0.75839400000000001</v>
      </c>
      <c r="AK9" s="3">
        <v>0.72293300000000005</v>
      </c>
      <c r="AL9" s="3">
        <f t="shared" si="8"/>
        <v>3.5460999999999965E-2</v>
      </c>
      <c r="AM9" s="3">
        <f t="shared" si="9"/>
        <v>1.4813270000000001</v>
      </c>
      <c r="AP9">
        <v>1987</v>
      </c>
      <c r="AQ9" s="3">
        <v>0.40435399999999999</v>
      </c>
      <c r="AR9" s="3">
        <v>0.40429300000000001</v>
      </c>
      <c r="AS9" s="3">
        <f t="shared" si="10"/>
        <v>6.0999999999977739E-5</v>
      </c>
      <c r="AT9" s="3">
        <f t="shared" si="11"/>
        <v>0.808647</v>
      </c>
    </row>
    <row r="10" spans="1:46" x14ac:dyDescent="0.4">
      <c r="A10">
        <v>1988</v>
      </c>
      <c r="B10" s="2">
        <v>0.33</v>
      </c>
      <c r="C10" s="2">
        <v>827.303</v>
      </c>
      <c r="D10" s="1">
        <v>3637.7649999999999</v>
      </c>
      <c r="E10" s="2">
        <v>0.21</v>
      </c>
      <c r="F10" s="2">
        <v>458.40800000000002</v>
      </c>
      <c r="G10" s="1">
        <v>2495.384</v>
      </c>
      <c r="L10">
        <v>1988</v>
      </c>
      <c r="M10" s="2">
        <v>0.33</v>
      </c>
      <c r="N10" s="2">
        <f t="shared" si="0"/>
        <v>0.82730300000000001</v>
      </c>
      <c r="O10" s="1">
        <f t="shared" si="1"/>
        <v>0.3637765</v>
      </c>
      <c r="P10" s="2">
        <v>0.21</v>
      </c>
      <c r="Q10" s="2">
        <f t="shared" si="2"/>
        <v>0.45840800000000004</v>
      </c>
      <c r="R10" s="1">
        <f t="shared" si="3"/>
        <v>0.24953840000000002</v>
      </c>
      <c r="U10">
        <v>1988</v>
      </c>
      <c r="V10" s="2">
        <v>0.33</v>
      </c>
      <c r="W10" s="3">
        <v>0.20636740000000001</v>
      </c>
      <c r="X10" s="3">
        <f t="shared" si="4"/>
        <v>0.12363260000000001</v>
      </c>
      <c r="Y10" s="3">
        <f t="shared" si="5"/>
        <v>0.53636740000000005</v>
      </c>
      <c r="Z10" s="3"/>
      <c r="AA10" s="3"/>
      <c r="AB10">
        <v>1988</v>
      </c>
      <c r="AC10" s="2">
        <v>0.21</v>
      </c>
      <c r="AD10" s="3">
        <v>0.17346500000000001</v>
      </c>
      <c r="AE10" s="3">
        <f t="shared" si="6"/>
        <v>3.6534999999999984E-2</v>
      </c>
      <c r="AF10" s="3">
        <f t="shared" si="7"/>
        <v>0.383465</v>
      </c>
      <c r="AI10">
        <v>1988</v>
      </c>
      <c r="AJ10" s="3">
        <v>0.82730300000000001</v>
      </c>
      <c r="AK10" s="3">
        <v>0.77725500000000003</v>
      </c>
      <c r="AL10" s="3">
        <f t="shared" si="8"/>
        <v>5.0047999999999981E-2</v>
      </c>
      <c r="AM10" s="3">
        <f t="shared" si="9"/>
        <v>1.6045579999999999</v>
      </c>
      <c r="AP10">
        <v>1988</v>
      </c>
      <c r="AQ10" s="3">
        <v>0.45840800000000004</v>
      </c>
      <c r="AR10" s="3">
        <v>0.45222699999999999</v>
      </c>
      <c r="AS10" s="3">
        <f t="shared" si="10"/>
        <v>6.1810000000000476E-3</v>
      </c>
      <c r="AT10" s="3">
        <f t="shared" si="11"/>
        <v>0.91063500000000008</v>
      </c>
    </row>
    <row r="11" spans="1:46" x14ac:dyDescent="0.4">
      <c r="A11">
        <v>1989</v>
      </c>
      <c r="B11" s="2">
        <v>0.30099999999999999</v>
      </c>
      <c r="C11" s="2">
        <v>773.64800000000002</v>
      </c>
      <c r="D11" s="1">
        <v>3357.8629999999998</v>
      </c>
      <c r="E11" s="2">
        <v>0.16900000000000001</v>
      </c>
      <c r="F11" s="2">
        <v>429.92200000000003</v>
      </c>
      <c r="G11" s="1">
        <v>2106.8719999999998</v>
      </c>
      <c r="L11">
        <v>1989</v>
      </c>
      <c r="M11" s="2">
        <v>0.30099999999999999</v>
      </c>
      <c r="N11" s="2">
        <f t="shared" si="0"/>
        <v>0.773648</v>
      </c>
      <c r="O11" s="1">
        <f t="shared" si="1"/>
        <v>0.33578629999999998</v>
      </c>
      <c r="P11" s="2">
        <v>0.16900000000000001</v>
      </c>
      <c r="Q11" s="2">
        <f t="shared" si="2"/>
        <v>0.42992200000000003</v>
      </c>
      <c r="R11" s="1">
        <f t="shared" si="3"/>
        <v>0.21068719999999999</v>
      </c>
      <c r="U11">
        <v>1989</v>
      </c>
      <c r="V11" s="2">
        <v>0.30099999999999999</v>
      </c>
      <c r="W11" s="3">
        <v>0.20519229999999999</v>
      </c>
      <c r="X11" s="3">
        <f t="shared" si="4"/>
        <v>9.5807699999999996E-2</v>
      </c>
      <c r="Y11" s="3">
        <f t="shared" si="5"/>
        <v>0.50619229999999993</v>
      </c>
      <c r="Z11" s="3"/>
      <c r="AA11" s="3"/>
      <c r="AB11">
        <v>1989</v>
      </c>
      <c r="AC11" s="2">
        <v>0.16900000000000001</v>
      </c>
      <c r="AD11" s="3">
        <v>0.1451646</v>
      </c>
      <c r="AE11" s="3">
        <f t="shared" si="6"/>
        <v>2.3835400000000007E-2</v>
      </c>
      <c r="AF11" s="3">
        <f t="shared" si="7"/>
        <v>0.31416460000000002</v>
      </c>
      <c r="AI11">
        <v>1989</v>
      </c>
      <c r="AJ11" s="3">
        <v>0.773648</v>
      </c>
      <c r="AK11" s="3">
        <v>0.80103999999999997</v>
      </c>
      <c r="AL11" s="3">
        <f t="shared" si="8"/>
        <v>-2.7391999999999972E-2</v>
      </c>
      <c r="AM11" s="3">
        <f t="shared" si="9"/>
        <v>1.5746880000000001</v>
      </c>
      <c r="AP11">
        <v>1989</v>
      </c>
      <c r="AQ11" s="3">
        <v>0.42992200000000003</v>
      </c>
      <c r="AR11" s="3">
        <v>0.49388799999999999</v>
      </c>
      <c r="AS11" s="3">
        <f t="shared" si="10"/>
        <v>-6.3965999999999967E-2</v>
      </c>
      <c r="AT11" s="3">
        <f t="shared" si="11"/>
        <v>0.92381000000000002</v>
      </c>
    </row>
    <row r="12" spans="1:46" x14ac:dyDescent="0.4">
      <c r="A12">
        <v>1990</v>
      </c>
      <c r="B12" s="2">
        <v>0.32800000000000001</v>
      </c>
      <c r="C12" s="2">
        <v>857.82299999999998</v>
      </c>
      <c r="D12" s="1">
        <v>3613.904</v>
      </c>
      <c r="E12" s="2">
        <v>0.20300000000000001</v>
      </c>
      <c r="F12" s="2">
        <v>492.90300000000002</v>
      </c>
      <c r="G12" s="1">
        <v>2428.5309999999999</v>
      </c>
      <c r="L12">
        <v>1990</v>
      </c>
      <c r="M12" s="2">
        <v>0.32800000000000001</v>
      </c>
      <c r="N12" s="2">
        <f t="shared" si="0"/>
        <v>0.857823</v>
      </c>
      <c r="O12" s="1">
        <f t="shared" si="1"/>
        <v>0.3613904</v>
      </c>
      <c r="P12" s="2">
        <v>0.20300000000000001</v>
      </c>
      <c r="Q12" s="2">
        <f t="shared" si="2"/>
        <v>0.49290300000000004</v>
      </c>
      <c r="R12" s="1">
        <f t="shared" si="3"/>
        <v>0.24285310000000002</v>
      </c>
      <c r="U12">
        <v>1990</v>
      </c>
      <c r="V12" s="2">
        <v>0.32800000000000001</v>
      </c>
      <c r="W12" s="3">
        <v>0.2058509</v>
      </c>
      <c r="X12" s="3">
        <f t="shared" si="4"/>
        <v>0.12214910000000001</v>
      </c>
      <c r="Y12" s="3">
        <f t="shared" si="5"/>
        <v>0.53385090000000002</v>
      </c>
      <c r="Z12" s="3"/>
      <c r="AA12" s="3"/>
      <c r="AB12">
        <v>1990</v>
      </c>
      <c r="AC12" s="2">
        <v>0.20300000000000001</v>
      </c>
      <c r="AD12" s="3">
        <v>0.15148350000000002</v>
      </c>
      <c r="AE12" s="3">
        <f t="shared" si="6"/>
        <v>5.1516499999999993E-2</v>
      </c>
      <c r="AF12" s="3">
        <f t="shared" si="7"/>
        <v>0.35448350000000006</v>
      </c>
      <c r="AI12">
        <v>1990</v>
      </c>
      <c r="AJ12" s="3">
        <v>0.857823</v>
      </c>
      <c r="AK12" s="3">
        <v>0.8595560000000001</v>
      </c>
      <c r="AL12" s="3">
        <f t="shared" si="8"/>
        <v>-1.7330000000000956E-3</v>
      </c>
      <c r="AM12" s="3">
        <f t="shared" si="9"/>
        <v>1.7173790000000002</v>
      </c>
      <c r="AP12">
        <v>1990</v>
      </c>
      <c r="AQ12" s="3">
        <v>0.49290300000000004</v>
      </c>
      <c r="AR12" s="3">
        <v>0.55338199999999993</v>
      </c>
      <c r="AS12" s="3">
        <f t="shared" si="10"/>
        <v>-6.0478999999999894E-2</v>
      </c>
      <c r="AT12" s="3">
        <f t="shared" si="11"/>
        <v>1.0462849999999999</v>
      </c>
    </row>
    <row r="13" spans="1:46" x14ac:dyDescent="0.4">
      <c r="A13">
        <v>1991</v>
      </c>
      <c r="B13" s="2">
        <v>0.312</v>
      </c>
      <c r="C13" s="2">
        <v>758.33399999999995</v>
      </c>
      <c r="D13" s="1">
        <v>3461.5810000000001</v>
      </c>
      <c r="E13" s="2">
        <v>0.19600000000000001</v>
      </c>
      <c r="F13" s="2">
        <v>433.03300000000002</v>
      </c>
      <c r="G13" s="1">
        <v>2365.7530000000002</v>
      </c>
      <c r="L13">
        <v>1991</v>
      </c>
      <c r="M13" s="2">
        <v>0.312</v>
      </c>
      <c r="N13" s="2">
        <f t="shared" si="0"/>
        <v>0.75833399999999995</v>
      </c>
      <c r="O13" s="1">
        <f t="shared" si="1"/>
        <v>0.34615810000000002</v>
      </c>
      <c r="P13" s="2">
        <v>0.19600000000000001</v>
      </c>
      <c r="Q13" s="2">
        <f t="shared" si="2"/>
        <v>0.433033</v>
      </c>
      <c r="R13" s="1">
        <f t="shared" si="3"/>
        <v>0.23657530000000002</v>
      </c>
      <c r="U13">
        <v>1991</v>
      </c>
      <c r="V13" s="2">
        <v>0.312</v>
      </c>
      <c r="W13" s="3">
        <v>0.1917905</v>
      </c>
      <c r="X13" s="3">
        <f t="shared" si="4"/>
        <v>0.1202095</v>
      </c>
      <c r="Y13" s="3">
        <f t="shared" si="5"/>
        <v>0.50379050000000003</v>
      </c>
      <c r="Z13" s="3"/>
      <c r="AA13" s="3"/>
      <c r="AB13">
        <v>1991</v>
      </c>
      <c r="AC13" s="2">
        <v>0.19600000000000001</v>
      </c>
      <c r="AD13" s="3">
        <v>0.14419390000000001</v>
      </c>
      <c r="AE13" s="3">
        <f t="shared" si="6"/>
        <v>5.1806099999999994E-2</v>
      </c>
      <c r="AF13" s="3">
        <f t="shared" si="7"/>
        <v>0.34019390000000005</v>
      </c>
      <c r="AI13">
        <v>1991</v>
      </c>
      <c r="AJ13" s="3">
        <v>0.75833399999999995</v>
      </c>
      <c r="AK13" s="3">
        <v>0.74685299999999999</v>
      </c>
      <c r="AL13" s="3">
        <f t="shared" si="8"/>
        <v>1.1480999999999963E-2</v>
      </c>
      <c r="AM13" s="3">
        <f t="shared" si="9"/>
        <v>1.5051869999999998</v>
      </c>
      <c r="AP13">
        <v>1991</v>
      </c>
      <c r="AQ13" s="3">
        <v>0.433033</v>
      </c>
      <c r="AR13" s="3">
        <v>0.47214699999999998</v>
      </c>
      <c r="AS13" s="3">
        <f t="shared" si="10"/>
        <v>-3.9113999999999982E-2</v>
      </c>
      <c r="AT13" s="3">
        <f t="shared" si="11"/>
        <v>0.90517999999999998</v>
      </c>
    </row>
    <row r="14" spans="1:46" x14ac:dyDescent="0.4">
      <c r="A14">
        <v>1992</v>
      </c>
      <c r="B14" s="2">
        <v>0.308</v>
      </c>
      <c r="C14" s="2">
        <v>747.77499999999998</v>
      </c>
      <c r="D14" s="1">
        <v>3427.598</v>
      </c>
      <c r="E14" s="2">
        <v>0.21</v>
      </c>
      <c r="F14" s="2">
        <v>442.01799999999997</v>
      </c>
      <c r="G14" s="1">
        <v>2498.2539999999999</v>
      </c>
      <c r="L14">
        <v>1992</v>
      </c>
      <c r="M14" s="2">
        <v>0.308</v>
      </c>
      <c r="N14" s="2">
        <f t="shared" si="0"/>
        <v>0.74777499999999997</v>
      </c>
      <c r="O14" s="1">
        <f t="shared" si="1"/>
        <v>0.3427598</v>
      </c>
      <c r="P14" s="2">
        <v>0.21</v>
      </c>
      <c r="Q14" s="2">
        <f t="shared" si="2"/>
        <v>0.44201799999999997</v>
      </c>
      <c r="R14" s="1">
        <f t="shared" si="3"/>
        <v>0.2498254</v>
      </c>
      <c r="U14">
        <v>1992</v>
      </c>
      <c r="V14" s="2">
        <v>0.308</v>
      </c>
      <c r="W14" s="3">
        <v>0.19164040000000002</v>
      </c>
      <c r="X14" s="3">
        <f t="shared" si="4"/>
        <v>0.11635959999999998</v>
      </c>
      <c r="Y14" s="3">
        <f t="shared" si="5"/>
        <v>0.49964039999999998</v>
      </c>
      <c r="Z14" s="3"/>
      <c r="AA14" s="3"/>
      <c r="AB14">
        <v>1992</v>
      </c>
      <c r="AC14" s="2">
        <v>0.21</v>
      </c>
      <c r="AD14" s="3">
        <v>0.16143830000000001</v>
      </c>
      <c r="AE14" s="3">
        <f t="shared" si="6"/>
        <v>4.8561699999999985E-2</v>
      </c>
      <c r="AF14" s="3">
        <f t="shared" si="7"/>
        <v>0.3714383</v>
      </c>
      <c r="AI14">
        <v>1992</v>
      </c>
      <c r="AJ14" s="3">
        <v>0.74777499999999997</v>
      </c>
      <c r="AK14" s="3">
        <v>0.70685799999999999</v>
      </c>
      <c r="AL14" s="3">
        <f t="shared" si="8"/>
        <v>4.0916999999999981E-2</v>
      </c>
      <c r="AM14" s="3">
        <f t="shared" si="9"/>
        <v>1.4546329999999998</v>
      </c>
      <c r="AP14">
        <v>1992</v>
      </c>
      <c r="AQ14" s="3">
        <v>0.44201799999999997</v>
      </c>
      <c r="AR14" s="3">
        <v>0.46417700000000001</v>
      </c>
      <c r="AS14" s="3">
        <f t="shared" si="10"/>
        <v>-2.215900000000004E-2</v>
      </c>
      <c r="AT14" s="3">
        <f t="shared" si="11"/>
        <v>0.90619499999999997</v>
      </c>
    </row>
    <row r="15" spans="1:46" x14ac:dyDescent="0.4">
      <c r="A15">
        <v>1993</v>
      </c>
      <c r="B15" s="2">
        <v>0.33500000000000002</v>
      </c>
      <c r="C15" s="2">
        <v>818.40599999999995</v>
      </c>
      <c r="D15" s="1">
        <v>3686.4650000000001</v>
      </c>
      <c r="E15" s="2">
        <v>0.224</v>
      </c>
      <c r="F15" s="2">
        <v>473.58199999999999</v>
      </c>
      <c r="G15" s="1">
        <v>2631.6550000000002</v>
      </c>
      <c r="L15">
        <v>1993</v>
      </c>
      <c r="M15" s="2">
        <v>0.33500000000000002</v>
      </c>
      <c r="N15" s="2">
        <f t="shared" si="0"/>
        <v>0.81840599999999997</v>
      </c>
      <c r="O15" s="1">
        <f t="shared" si="1"/>
        <v>0.36864650000000004</v>
      </c>
      <c r="P15" s="2">
        <v>0.224</v>
      </c>
      <c r="Q15" s="2">
        <f t="shared" si="2"/>
        <v>0.473582</v>
      </c>
      <c r="R15" s="1">
        <f t="shared" si="3"/>
        <v>0.26316550000000005</v>
      </c>
      <c r="U15">
        <v>1993</v>
      </c>
      <c r="V15" s="2">
        <v>0.33500000000000002</v>
      </c>
      <c r="W15" s="3">
        <v>0.2177528</v>
      </c>
      <c r="X15" s="3">
        <f t="shared" si="4"/>
        <v>0.11724720000000002</v>
      </c>
      <c r="Y15" s="3">
        <f t="shared" si="5"/>
        <v>0.55275280000000004</v>
      </c>
      <c r="Z15" s="3"/>
      <c r="AA15" s="3"/>
      <c r="AB15">
        <v>1993</v>
      </c>
      <c r="AC15" s="2">
        <v>0.224</v>
      </c>
      <c r="AD15" s="3">
        <v>0.18563290000000002</v>
      </c>
      <c r="AE15" s="3">
        <f t="shared" si="6"/>
        <v>3.8367099999999987E-2</v>
      </c>
      <c r="AF15" s="3">
        <f t="shared" si="7"/>
        <v>0.40963290000000002</v>
      </c>
      <c r="AI15">
        <v>1993</v>
      </c>
      <c r="AJ15" s="3">
        <v>0.81840599999999997</v>
      </c>
      <c r="AK15" s="3">
        <v>0.78246100000000007</v>
      </c>
      <c r="AL15" s="3">
        <f t="shared" si="8"/>
        <v>3.5944999999999894E-2</v>
      </c>
      <c r="AM15" s="3">
        <f t="shared" si="9"/>
        <v>1.600867</v>
      </c>
      <c r="AP15">
        <v>1993</v>
      </c>
      <c r="AQ15" s="3">
        <v>0.473582</v>
      </c>
      <c r="AR15" s="3">
        <v>0.502919</v>
      </c>
      <c r="AS15" s="3">
        <f t="shared" si="10"/>
        <v>-2.9337000000000002E-2</v>
      </c>
      <c r="AT15" s="3">
        <f t="shared" si="11"/>
        <v>0.97650100000000006</v>
      </c>
    </row>
    <row r="16" spans="1:46" x14ac:dyDescent="0.4">
      <c r="A16">
        <v>1994</v>
      </c>
      <c r="B16" s="2">
        <v>0.36099999999999999</v>
      </c>
      <c r="C16" s="2">
        <v>981.03099999999995</v>
      </c>
      <c r="D16" s="1">
        <v>3926.2109999999998</v>
      </c>
      <c r="E16" s="2">
        <v>0.28799999999999998</v>
      </c>
      <c r="F16" s="2">
        <v>689.85400000000004</v>
      </c>
      <c r="G16" s="1">
        <v>3238.866</v>
      </c>
      <c r="L16">
        <v>1994</v>
      </c>
      <c r="M16" s="2">
        <v>0.36099999999999999</v>
      </c>
      <c r="N16" s="2">
        <f t="shared" si="0"/>
        <v>0.98103099999999999</v>
      </c>
      <c r="O16" s="1">
        <f t="shared" si="1"/>
        <v>0.3926211</v>
      </c>
      <c r="P16" s="2">
        <v>0.28799999999999998</v>
      </c>
      <c r="Q16" s="2">
        <f t="shared" si="2"/>
        <v>0.68985400000000008</v>
      </c>
      <c r="R16" s="1">
        <f t="shared" si="3"/>
        <v>0.32388660000000002</v>
      </c>
      <c r="U16">
        <v>1994</v>
      </c>
      <c r="V16" s="2">
        <v>0.36099999999999999</v>
      </c>
      <c r="W16" s="3">
        <v>0.22024580000000002</v>
      </c>
      <c r="X16" s="3">
        <f t="shared" si="4"/>
        <v>0.14075419999999997</v>
      </c>
      <c r="Y16" s="3">
        <f t="shared" si="5"/>
        <v>0.58124580000000003</v>
      </c>
      <c r="Z16" s="3"/>
      <c r="AA16" s="3"/>
      <c r="AB16">
        <v>1994</v>
      </c>
      <c r="AC16" s="2">
        <v>0.28799999999999998</v>
      </c>
      <c r="AD16" s="3">
        <v>0.22976630000000001</v>
      </c>
      <c r="AE16" s="3">
        <f t="shared" si="6"/>
        <v>5.8233699999999972E-2</v>
      </c>
      <c r="AF16" s="3">
        <f t="shared" si="7"/>
        <v>0.51776630000000001</v>
      </c>
      <c r="AI16">
        <v>1994</v>
      </c>
      <c r="AJ16" s="3">
        <v>0.98103099999999999</v>
      </c>
      <c r="AK16" s="3">
        <v>0.869336</v>
      </c>
      <c r="AL16" s="3">
        <f t="shared" ref="AL16:AL42" si="12">AJ16-AK16</f>
        <v>0.11169499999999999</v>
      </c>
      <c r="AM16" s="3">
        <f t="shared" ref="AM16:AM42" si="13">AJ16+AK16</f>
        <v>1.8503669999999999</v>
      </c>
      <c r="AP16">
        <v>1994</v>
      </c>
      <c r="AQ16" s="3">
        <v>0.68985400000000008</v>
      </c>
      <c r="AR16" s="3">
        <v>0.72471299999999994</v>
      </c>
      <c r="AS16" s="3">
        <f t="shared" si="10"/>
        <v>-3.4858999999999862E-2</v>
      </c>
      <c r="AT16" s="3">
        <f t="shared" si="11"/>
        <v>1.4145669999999999</v>
      </c>
    </row>
    <row r="17" spans="1:46" x14ac:dyDescent="0.4">
      <c r="A17">
        <v>1995</v>
      </c>
      <c r="B17" s="2">
        <v>0.314</v>
      </c>
      <c r="C17" s="2">
        <v>780.15200000000004</v>
      </c>
      <c r="D17" s="1">
        <v>3484.0680000000002</v>
      </c>
      <c r="E17" s="2">
        <v>0.17599999999999999</v>
      </c>
      <c r="F17" s="2">
        <v>379.74</v>
      </c>
      <c r="G17" s="1">
        <v>2169.424</v>
      </c>
      <c r="L17">
        <v>1995</v>
      </c>
      <c r="M17" s="2">
        <v>0.314</v>
      </c>
      <c r="N17" s="2">
        <f t="shared" si="0"/>
        <v>0.78015200000000007</v>
      </c>
      <c r="O17" s="1">
        <f t="shared" si="1"/>
        <v>0.34840680000000002</v>
      </c>
      <c r="P17" s="2">
        <v>0.17599999999999999</v>
      </c>
      <c r="Q17" s="2">
        <f t="shared" si="2"/>
        <v>0.37974000000000002</v>
      </c>
      <c r="R17" s="1">
        <f t="shared" si="3"/>
        <v>0.21694240000000001</v>
      </c>
      <c r="U17">
        <v>1995</v>
      </c>
      <c r="V17" s="2">
        <v>0.314</v>
      </c>
      <c r="W17" s="3">
        <v>0.19886490000000001</v>
      </c>
      <c r="X17" s="3">
        <f t="shared" si="4"/>
        <v>0.11513509999999999</v>
      </c>
      <c r="Y17" s="3">
        <f t="shared" si="5"/>
        <v>0.51286490000000007</v>
      </c>
      <c r="Z17" s="3"/>
      <c r="AA17" s="3"/>
      <c r="AB17">
        <v>1995</v>
      </c>
      <c r="AC17" s="2">
        <v>0.17599999999999999</v>
      </c>
      <c r="AD17" s="3">
        <v>0.13283250000000002</v>
      </c>
      <c r="AE17" s="3">
        <f t="shared" si="6"/>
        <v>4.316749999999997E-2</v>
      </c>
      <c r="AF17" s="3">
        <f t="shared" si="7"/>
        <v>0.30883250000000001</v>
      </c>
      <c r="AI17">
        <v>1995</v>
      </c>
      <c r="AJ17" s="3">
        <v>0.78015200000000007</v>
      </c>
      <c r="AK17" s="3">
        <v>0.79316200000000003</v>
      </c>
      <c r="AL17" s="3">
        <f t="shared" si="12"/>
        <v>-1.3009999999999966E-2</v>
      </c>
      <c r="AM17" s="3">
        <f t="shared" si="13"/>
        <v>1.5733140000000001</v>
      </c>
      <c r="AP17">
        <v>1995</v>
      </c>
      <c r="AQ17" s="3">
        <v>0.37974000000000002</v>
      </c>
      <c r="AR17" s="3">
        <v>0.43372100000000002</v>
      </c>
      <c r="AS17" s="3">
        <f t="shared" si="10"/>
        <v>-5.3981000000000001E-2</v>
      </c>
      <c r="AT17" s="3">
        <f t="shared" si="11"/>
        <v>0.81346099999999999</v>
      </c>
    </row>
    <row r="18" spans="1:46" x14ac:dyDescent="0.4">
      <c r="A18">
        <v>1996</v>
      </c>
      <c r="B18" s="2">
        <v>0.32700000000000001</v>
      </c>
      <c r="C18" s="2">
        <v>784.10400000000004</v>
      </c>
      <c r="D18" s="1">
        <v>3606.3719999999998</v>
      </c>
      <c r="E18" s="2">
        <v>0.17799999999999999</v>
      </c>
      <c r="F18" s="2">
        <v>373.27699999999999</v>
      </c>
      <c r="G18" s="1">
        <v>2193.1039999999998</v>
      </c>
      <c r="L18">
        <v>1996</v>
      </c>
      <c r="M18" s="2">
        <v>0.32700000000000001</v>
      </c>
      <c r="N18" s="2">
        <f t="shared" si="0"/>
        <v>0.78410400000000002</v>
      </c>
      <c r="O18" s="1">
        <f t="shared" si="1"/>
        <v>0.36063719999999999</v>
      </c>
      <c r="P18" s="2">
        <v>0.17799999999999999</v>
      </c>
      <c r="Q18" s="2">
        <f t="shared" si="2"/>
        <v>0.37327699999999997</v>
      </c>
      <c r="R18" s="1">
        <f t="shared" si="3"/>
        <v>0.21931039999999999</v>
      </c>
      <c r="U18">
        <v>1996</v>
      </c>
      <c r="V18" s="2">
        <v>0.32700000000000001</v>
      </c>
      <c r="W18" s="3">
        <v>0.19864890000000002</v>
      </c>
      <c r="X18" s="3">
        <f t="shared" si="4"/>
        <v>0.1283511</v>
      </c>
      <c r="Y18" s="3">
        <f t="shared" si="5"/>
        <v>0.52564889999999997</v>
      </c>
      <c r="Z18" s="3"/>
      <c r="AA18" s="3"/>
      <c r="AB18">
        <v>1996</v>
      </c>
      <c r="AC18" s="2">
        <v>0.17799999999999999</v>
      </c>
      <c r="AD18" s="3">
        <v>0.1318831</v>
      </c>
      <c r="AE18" s="3">
        <f t="shared" si="6"/>
        <v>4.6116899999999988E-2</v>
      </c>
      <c r="AF18" s="3">
        <f t="shared" si="7"/>
        <v>0.30988309999999997</v>
      </c>
      <c r="AI18">
        <v>1996</v>
      </c>
      <c r="AJ18" s="3">
        <v>0.78410400000000002</v>
      </c>
      <c r="AK18" s="3">
        <v>0.77760900000000011</v>
      </c>
      <c r="AL18" s="3">
        <f t="shared" si="12"/>
        <v>6.4949999999999175E-3</v>
      </c>
      <c r="AM18" s="3">
        <f t="shared" si="13"/>
        <v>1.5617130000000001</v>
      </c>
      <c r="AP18">
        <v>1996</v>
      </c>
      <c r="AQ18" s="3">
        <v>0.37327699999999997</v>
      </c>
      <c r="AR18" s="3">
        <v>0.40770400000000001</v>
      </c>
      <c r="AS18" s="3">
        <f t="shared" si="10"/>
        <v>-3.4427000000000041E-2</v>
      </c>
      <c r="AT18" s="3">
        <f t="shared" si="11"/>
        <v>0.78098099999999993</v>
      </c>
    </row>
    <row r="19" spans="1:46" x14ac:dyDescent="0.4">
      <c r="A19">
        <v>1997</v>
      </c>
      <c r="B19" s="2">
        <v>0.33200000000000002</v>
      </c>
      <c r="C19" s="2">
        <v>790.12699999999995</v>
      </c>
      <c r="D19" s="1">
        <v>3650.3220000000001</v>
      </c>
      <c r="E19" s="2">
        <v>0.185</v>
      </c>
      <c r="F19" s="2">
        <v>384.48399999999998</v>
      </c>
      <c r="G19" s="1">
        <v>2255.585</v>
      </c>
      <c r="L19">
        <v>1997</v>
      </c>
      <c r="M19" s="2">
        <v>0.33200000000000002</v>
      </c>
      <c r="N19" s="2">
        <f t="shared" si="0"/>
        <v>0.79012700000000002</v>
      </c>
      <c r="O19" s="1">
        <f t="shared" si="1"/>
        <v>0.36503220000000003</v>
      </c>
      <c r="P19" s="2">
        <v>0.185</v>
      </c>
      <c r="Q19" s="2">
        <f t="shared" si="2"/>
        <v>0.38448399999999999</v>
      </c>
      <c r="R19" s="1">
        <f t="shared" si="3"/>
        <v>0.22555850000000002</v>
      </c>
      <c r="U19">
        <v>1997</v>
      </c>
      <c r="V19" s="2">
        <v>0.33200000000000002</v>
      </c>
      <c r="W19" s="3">
        <v>0.19500350000000002</v>
      </c>
      <c r="X19" s="3">
        <f t="shared" si="4"/>
        <v>0.13699649999999999</v>
      </c>
      <c r="Y19" s="3">
        <f t="shared" si="5"/>
        <v>0.52700350000000007</v>
      </c>
      <c r="Z19" s="3"/>
      <c r="AA19" s="3"/>
      <c r="AB19">
        <v>1997</v>
      </c>
      <c r="AC19" s="2">
        <v>0.185</v>
      </c>
      <c r="AD19" s="3">
        <v>0.1319322</v>
      </c>
      <c r="AE19" s="3">
        <f t="shared" si="6"/>
        <v>5.3067799999999998E-2</v>
      </c>
      <c r="AF19" s="3">
        <f t="shared" si="7"/>
        <v>0.3169322</v>
      </c>
      <c r="AI19">
        <v>1997</v>
      </c>
      <c r="AJ19" s="3">
        <v>0.79012700000000002</v>
      </c>
      <c r="AK19" s="3">
        <v>0.77749000000000001</v>
      </c>
      <c r="AL19" s="3">
        <f t="shared" si="12"/>
        <v>1.2637000000000009E-2</v>
      </c>
      <c r="AM19" s="3">
        <f t="shared" si="13"/>
        <v>1.567617</v>
      </c>
      <c r="AP19">
        <v>1997</v>
      </c>
      <c r="AQ19" s="3">
        <v>0.38448399999999999</v>
      </c>
      <c r="AR19" s="3">
        <v>0.40946900000000003</v>
      </c>
      <c r="AS19" s="3">
        <f t="shared" si="10"/>
        <v>-2.4985000000000035E-2</v>
      </c>
      <c r="AT19" s="3">
        <f t="shared" si="11"/>
        <v>0.79395300000000002</v>
      </c>
    </row>
    <row r="20" spans="1:46" x14ac:dyDescent="0.4">
      <c r="A20">
        <v>1998</v>
      </c>
      <c r="B20" s="2">
        <v>0.34200000000000003</v>
      </c>
      <c r="C20" s="2">
        <v>843.70399999999995</v>
      </c>
      <c r="D20" s="1">
        <v>3752.43</v>
      </c>
      <c r="E20" s="2">
        <v>0.20699999999999999</v>
      </c>
      <c r="F20" s="2">
        <v>410.18599999999998</v>
      </c>
      <c r="G20" s="1">
        <v>2467.1280000000002</v>
      </c>
      <c r="L20">
        <v>1998</v>
      </c>
      <c r="M20" s="2">
        <v>0.34200000000000003</v>
      </c>
      <c r="N20" s="2">
        <f t="shared" si="0"/>
        <v>0.84370400000000001</v>
      </c>
      <c r="O20" s="1">
        <f t="shared" si="1"/>
        <v>0.37524299999999999</v>
      </c>
      <c r="P20" s="2">
        <v>0.20699999999999999</v>
      </c>
      <c r="Q20" s="2">
        <f t="shared" si="2"/>
        <v>0.410186</v>
      </c>
      <c r="R20" s="1">
        <f t="shared" si="3"/>
        <v>0.24671280000000004</v>
      </c>
      <c r="U20">
        <v>1998</v>
      </c>
      <c r="V20" s="2">
        <v>0.34200000000000003</v>
      </c>
      <c r="W20" s="3">
        <v>0.20074880000000001</v>
      </c>
      <c r="X20" s="3">
        <f t="shared" si="4"/>
        <v>0.14125120000000002</v>
      </c>
      <c r="Y20" s="3">
        <f t="shared" si="5"/>
        <v>0.54274880000000003</v>
      </c>
      <c r="Z20" s="3"/>
      <c r="AA20" s="3"/>
      <c r="AB20">
        <v>1998</v>
      </c>
      <c r="AC20" s="2">
        <v>0.20699999999999999</v>
      </c>
      <c r="AD20" s="3">
        <v>0.15056150000000001</v>
      </c>
      <c r="AE20" s="3">
        <f t="shared" si="6"/>
        <v>5.6438499999999975E-2</v>
      </c>
      <c r="AF20" s="3">
        <f t="shared" si="7"/>
        <v>0.35756149999999998</v>
      </c>
      <c r="AI20">
        <v>1998</v>
      </c>
      <c r="AJ20" s="3">
        <v>0.84370400000000001</v>
      </c>
      <c r="AK20" s="3">
        <v>0.80289300000000008</v>
      </c>
      <c r="AL20" s="3">
        <f t="shared" si="12"/>
        <v>4.0810999999999931E-2</v>
      </c>
      <c r="AM20" s="3">
        <f t="shared" si="13"/>
        <v>1.6465970000000001</v>
      </c>
      <c r="AP20">
        <v>1998</v>
      </c>
      <c r="AQ20" s="3">
        <v>0.410186</v>
      </c>
      <c r="AR20" s="3">
        <v>0.430724</v>
      </c>
      <c r="AS20" s="3">
        <f t="shared" si="10"/>
        <v>-2.0538000000000001E-2</v>
      </c>
      <c r="AT20" s="3">
        <f t="shared" si="11"/>
        <v>0.84091000000000005</v>
      </c>
    </row>
    <row r="21" spans="1:46" x14ac:dyDescent="0.4">
      <c r="A21">
        <v>1999</v>
      </c>
      <c r="B21" s="2">
        <v>0.35199999999999998</v>
      </c>
      <c r="C21" s="2">
        <v>868.07</v>
      </c>
      <c r="D21" s="1">
        <v>3841.8270000000002</v>
      </c>
      <c r="E21" s="2">
        <v>0.23599999999999999</v>
      </c>
      <c r="F21" s="2">
        <v>429.46100000000001</v>
      </c>
      <c r="G21" s="1">
        <v>2742.3380000000002</v>
      </c>
      <c r="L21">
        <v>1999</v>
      </c>
      <c r="M21" s="2">
        <v>0.35199999999999998</v>
      </c>
      <c r="N21" s="2">
        <f t="shared" si="0"/>
        <v>0.86807000000000012</v>
      </c>
      <c r="O21" s="1">
        <f t="shared" si="1"/>
        <v>0.38418270000000004</v>
      </c>
      <c r="P21" s="2">
        <v>0.23599999999999999</v>
      </c>
      <c r="Q21" s="2">
        <f t="shared" si="2"/>
        <v>0.42946100000000004</v>
      </c>
      <c r="R21" s="1">
        <f t="shared" si="3"/>
        <v>0.27423380000000003</v>
      </c>
      <c r="U21">
        <v>1999</v>
      </c>
      <c r="V21" s="2">
        <v>0.35199999999999998</v>
      </c>
      <c r="W21" s="3">
        <v>0.2038547</v>
      </c>
      <c r="X21" s="3">
        <f t="shared" si="4"/>
        <v>0.14814529999999998</v>
      </c>
      <c r="Y21" s="3">
        <f t="shared" si="5"/>
        <v>0.55585470000000003</v>
      </c>
      <c r="Z21" s="3"/>
      <c r="AA21" s="3"/>
      <c r="AB21">
        <v>1999</v>
      </c>
      <c r="AC21" s="2">
        <v>0.23599999999999999</v>
      </c>
      <c r="AD21" s="3">
        <v>0.16461400000000001</v>
      </c>
      <c r="AE21" s="3">
        <f t="shared" si="6"/>
        <v>7.1385999999999977E-2</v>
      </c>
      <c r="AF21" s="3">
        <f t="shared" si="7"/>
        <v>0.40061400000000003</v>
      </c>
      <c r="AI21">
        <v>1999</v>
      </c>
      <c r="AJ21" s="3">
        <v>0.86807000000000012</v>
      </c>
      <c r="AK21" s="3">
        <v>0.79398500000000005</v>
      </c>
      <c r="AL21" s="3">
        <f t="shared" si="12"/>
        <v>7.4085000000000067E-2</v>
      </c>
      <c r="AM21" s="3">
        <f t="shared" si="13"/>
        <v>1.6620550000000001</v>
      </c>
      <c r="AP21">
        <v>1999</v>
      </c>
      <c r="AQ21" s="3">
        <v>0.42946100000000004</v>
      </c>
      <c r="AR21" s="3">
        <v>0.42267000000000005</v>
      </c>
      <c r="AS21" s="3">
        <f t="shared" si="10"/>
        <v>6.7909999999999915E-3</v>
      </c>
      <c r="AT21" s="3">
        <f t="shared" si="11"/>
        <v>0.85213100000000008</v>
      </c>
    </row>
    <row r="22" spans="1:46" x14ac:dyDescent="0.4">
      <c r="A22">
        <v>2000</v>
      </c>
      <c r="B22" s="2">
        <v>0.35799999999999998</v>
      </c>
      <c r="C22" s="2">
        <v>906.26300000000003</v>
      </c>
      <c r="D22" s="1">
        <v>3902.1210000000001</v>
      </c>
      <c r="E22" s="2">
        <v>0.24099999999999999</v>
      </c>
      <c r="F22" s="2">
        <v>495.92099999999999</v>
      </c>
      <c r="G22" s="1">
        <v>2794.2049999999999</v>
      </c>
      <c r="L22">
        <v>2000</v>
      </c>
      <c r="M22" s="2">
        <v>0.35799999999999998</v>
      </c>
      <c r="N22" s="2">
        <f t="shared" si="0"/>
        <v>0.90626300000000004</v>
      </c>
      <c r="O22" s="1">
        <f t="shared" si="1"/>
        <v>0.39021210000000001</v>
      </c>
      <c r="P22" s="2">
        <v>0.24099999999999999</v>
      </c>
      <c r="Q22" s="2">
        <f t="shared" si="2"/>
        <v>0.495921</v>
      </c>
      <c r="R22" s="1">
        <f t="shared" si="3"/>
        <v>0.27942050000000002</v>
      </c>
      <c r="U22">
        <v>2000</v>
      </c>
      <c r="V22" s="2">
        <v>0.35799999999999998</v>
      </c>
      <c r="W22" s="3">
        <v>0.20707280000000003</v>
      </c>
      <c r="X22" s="3">
        <f t="shared" si="4"/>
        <v>0.15092719999999996</v>
      </c>
      <c r="Y22" s="3">
        <f t="shared" si="5"/>
        <v>0.56507280000000004</v>
      </c>
      <c r="Z22" s="3"/>
      <c r="AA22" s="3"/>
      <c r="AB22">
        <v>2000</v>
      </c>
      <c r="AC22" s="2">
        <v>0.24099999999999999</v>
      </c>
      <c r="AD22" s="3">
        <v>0.17879439999999999</v>
      </c>
      <c r="AE22" s="3">
        <f t="shared" si="6"/>
        <v>6.22056E-2</v>
      </c>
      <c r="AF22" s="3">
        <f t="shared" si="7"/>
        <v>0.41979440000000001</v>
      </c>
      <c r="AI22">
        <v>2000</v>
      </c>
      <c r="AJ22" s="3">
        <v>0.90626300000000004</v>
      </c>
      <c r="AK22" s="3">
        <v>0.82037900000000008</v>
      </c>
      <c r="AL22" s="3">
        <f t="shared" si="12"/>
        <v>8.588399999999996E-2</v>
      </c>
      <c r="AM22" s="3">
        <f t="shared" si="13"/>
        <v>1.726642</v>
      </c>
      <c r="AP22">
        <v>2000</v>
      </c>
      <c r="AQ22" s="3">
        <v>0.495921</v>
      </c>
      <c r="AR22" s="3">
        <v>0.493676</v>
      </c>
      <c r="AS22" s="3">
        <f t="shared" si="10"/>
        <v>2.244999999999997E-3</v>
      </c>
      <c r="AT22" s="3">
        <f t="shared" si="11"/>
        <v>0.98959700000000006</v>
      </c>
    </row>
    <row r="23" spans="1:46" x14ac:dyDescent="0.4">
      <c r="A23">
        <v>2001</v>
      </c>
      <c r="B23" s="2">
        <v>0.36899999999999999</v>
      </c>
      <c r="C23" s="1">
        <v>1010.067</v>
      </c>
      <c r="D23" s="1">
        <v>4006.5650000000001</v>
      </c>
      <c r="E23" s="2">
        <v>0.19700000000000001</v>
      </c>
      <c r="F23" s="2">
        <v>456.36</v>
      </c>
      <c r="G23" s="1">
        <v>2374.11</v>
      </c>
      <c r="L23">
        <v>2001</v>
      </c>
      <c r="M23" s="2">
        <v>0.36899999999999999</v>
      </c>
      <c r="N23" s="2">
        <f t="shared" si="0"/>
        <v>1.010067</v>
      </c>
      <c r="O23" s="1">
        <f t="shared" si="1"/>
        <v>0.40065650000000003</v>
      </c>
      <c r="P23" s="2">
        <v>0.19700000000000001</v>
      </c>
      <c r="Q23" s="2">
        <f t="shared" si="2"/>
        <v>0.45636000000000004</v>
      </c>
      <c r="R23" s="1">
        <f t="shared" si="3"/>
        <v>0.23741100000000001</v>
      </c>
      <c r="U23">
        <v>2001</v>
      </c>
      <c r="V23" s="2">
        <v>0.36899999999999999</v>
      </c>
      <c r="W23" s="3">
        <v>0.2150406</v>
      </c>
      <c r="X23" s="3">
        <f t="shared" si="4"/>
        <v>0.1539594</v>
      </c>
      <c r="Y23" s="3">
        <f t="shared" si="5"/>
        <v>0.58404060000000002</v>
      </c>
      <c r="Z23" s="3"/>
      <c r="AA23" s="3"/>
      <c r="AB23">
        <v>2001</v>
      </c>
      <c r="AC23" s="2">
        <v>0.19700000000000001</v>
      </c>
      <c r="AD23" s="3">
        <v>0.14789670000000002</v>
      </c>
      <c r="AE23" s="3">
        <f t="shared" si="6"/>
        <v>4.9103299999999989E-2</v>
      </c>
      <c r="AF23" s="3">
        <f t="shared" si="7"/>
        <v>0.34489670000000006</v>
      </c>
      <c r="AI23">
        <v>2001</v>
      </c>
      <c r="AJ23" s="3">
        <v>1.010067</v>
      </c>
      <c r="AK23" s="3">
        <v>0.96405200000000002</v>
      </c>
      <c r="AL23" s="3">
        <f t="shared" si="12"/>
        <v>4.6015000000000028E-2</v>
      </c>
      <c r="AM23" s="3">
        <f t="shared" si="13"/>
        <v>1.974119</v>
      </c>
      <c r="AP23">
        <v>2001</v>
      </c>
      <c r="AQ23" s="3">
        <v>0.45636000000000004</v>
      </c>
      <c r="AR23" s="3">
        <v>0.52560699999999994</v>
      </c>
      <c r="AS23" s="3">
        <f t="shared" si="10"/>
        <v>-6.9246999999999892E-2</v>
      </c>
      <c r="AT23" s="3">
        <f t="shared" si="11"/>
        <v>0.98196700000000003</v>
      </c>
    </row>
    <row r="24" spans="1:46" x14ac:dyDescent="0.4">
      <c r="A24">
        <v>2002</v>
      </c>
      <c r="B24" s="2">
        <v>0.36799999999999999</v>
      </c>
      <c r="C24" s="1">
        <v>1037.826</v>
      </c>
      <c r="D24" s="1">
        <v>3997.2550000000001</v>
      </c>
      <c r="E24" s="2">
        <v>0.184</v>
      </c>
      <c r="F24" s="2">
        <v>425.75900000000001</v>
      </c>
      <c r="G24" s="1">
        <v>2251.4050000000002</v>
      </c>
      <c r="L24">
        <v>2002</v>
      </c>
      <c r="M24" s="2">
        <v>0.36799999999999999</v>
      </c>
      <c r="N24" s="2">
        <f t="shared" si="0"/>
        <v>1.0378260000000001</v>
      </c>
      <c r="O24" s="1">
        <f t="shared" si="1"/>
        <v>0.39972550000000001</v>
      </c>
      <c r="P24" s="2">
        <v>0.184</v>
      </c>
      <c r="Q24" s="2">
        <f t="shared" si="2"/>
        <v>0.425759</v>
      </c>
      <c r="R24" s="1">
        <f t="shared" si="3"/>
        <v>0.22514050000000002</v>
      </c>
      <c r="U24">
        <v>2002</v>
      </c>
      <c r="V24" s="2">
        <v>0.36799999999999999</v>
      </c>
      <c r="W24" s="3">
        <v>0.22115630000000003</v>
      </c>
      <c r="X24" s="3">
        <f t="shared" si="4"/>
        <v>0.14684369999999997</v>
      </c>
      <c r="Y24" s="3">
        <f t="shared" si="5"/>
        <v>0.58915629999999997</v>
      </c>
      <c r="Z24" s="3"/>
      <c r="AA24" s="3"/>
      <c r="AB24">
        <v>2002</v>
      </c>
      <c r="AC24" s="2">
        <v>0.184</v>
      </c>
      <c r="AD24" s="3">
        <v>0.14550540000000001</v>
      </c>
      <c r="AE24" s="3">
        <f t="shared" si="6"/>
        <v>3.849459999999999E-2</v>
      </c>
      <c r="AF24" s="3">
        <f t="shared" si="7"/>
        <v>0.3295054</v>
      </c>
      <c r="AI24">
        <v>2002</v>
      </c>
      <c r="AJ24" s="3">
        <v>1.0378260000000001</v>
      </c>
      <c r="AK24" s="3">
        <v>1.0083</v>
      </c>
      <c r="AL24" s="3">
        <f t="shared" si="12"/>
        <v>2.9526000000000163E-2</v>
      </c>
      <c r="AM24" s="3">
        <f t="shared" si="13"/>
        <v>2.0461260000000001</v>
      </c>
      <c r="AP24">
        <v>2002</v>
      </c>
      <c r="AQ24" s="3">
        <v>0.425759</v>
      </c>
      <c r="AR24" s="3">
        <v>0.50749900000000003</v>
      </c>
      <c r="AS24" s="3">
        <f t="shared" si="10"/>
        <v>-8.1740000000000035E-2</v>
      </c>
      <c r="AT24" s="3">
        <f t="shared" si="11"/>
        <v>0.93325800000000003</v>
      </c>
    </row>
    <row r="25" spans="1:46" x14ac:dyDescent="0.4">
      <c r="A25">
        <v>2003</v>
      </c>
      <c r="B25" s="2">
        <v>0.38</v>
      </c>
      <c r="C25" s="2">
        <v>994.14800000000002</v>
      </c>
      <c r="D25" s="1">
        <v>4111.5020000000004</v>
      </c>
      <c r="E25" s="2">
        <v>0.21</v>
      </c>
      <c r="F25" s="2">
        <v>415.21300000000002</v>
      </c>
      <c r="G25" s="1">
        <v>2497.7759999999998</v>
      </c>
      <c r="L25">
        <v>2003</v>
      </c>
      <c r="M25" s="2">
        <v>0.38</v>
      </c>
      <c r="N25" s="2">
        <f t="shared" si="0"/>
        <v>0.99414800000000003</v>
      </c>
      <c r="O25" s="1">
        <f t="shared" si="1"/>
        <v>0.41115020000000008</v>
      </c>
      <c r="P25" s="2">
        <v>0.21</v>
      </c>
      <c r="Q25" s="2">
        <f t="shared" si="2"/>
        <v>0.41521300000000005</v>
      </c>
      <c r="R25" s="1">
        <f t="shared" si="3"/>
        <v>0.24977759999999999</v>
      </c>
      <c r="U25">
        <v>2003</v>
      </c>
      <c r="V25" s="2">
        <v>0.38</v>
      </c>
      <c r="W25" s="3">
        <v>0.21934920000000002</v>
      </c>
      <c r="X25" s="3">
        <f t="shared" si="4"/>
        <v>0.16065079999999998</v>
      </c>
      <c r="Y25" s="3">
        <f t="shared" si="5"/>
        <v>0.59934920000000003</v>
      </c>
      <c r="Z25" s="3"/>
      <c r="AA25" s="3"/>
      <c r="AB25">
        <v>2003</v>
      </c>
      <c r="AC25" s="2">
        <v>0.21</v>
      </c>
      <c r="AD25" s="3">
        <v>0.1799645</v>
      </c>
      <c r="AE25" s="3">
        <f t="shared" si="6"/>
        <v>3.0035499999999993E-2</v>
      </c>
      <c r="AF25" s="3">
        <f t="shared" si="7"/>
        <v>0.38996449999999999</v>
      </c>
      <c r="AI25">
        <v>2003</v>
      </c>
      <c r="AJ25" s="3">
        <v>0.99414800000000003</v>
      </c>
      <c r="AK25" s="3">
        <v>0.96035599999999999</v>
      </c>
      <c r="AL25" s="3">
        <f t="shared" si="12"/>
        <v>3.3792000000000044E-2</v>
      </c>
      <c r="AM25" s="3">
        <f t="shared" si="13"/>
        <v>1.954504</v>
      </c>
      <c r="AP25">
        <v>2003</v>
      </c>
      <c r="AQ25" s="3">
        <v>0.41521300000000005</v>
      </c>
      <c r="AR25" s="3">
        <v>0.48989499999999997</v>
      </c>
      <c r="AS25" s="3">
        <f t="shared" si="10"/>
        <v>-7.4681999999999915E-2</v>
      </c>
      <c r="AT25" s="3">
        <f t="shared" si="11"/>
        <v>0.90510800000000002</v>
      </c>
    </row>
    <row r="26" spans="1:46" x14ac:dyDescent="0.4">
      <c r="A26">
        <v>2004</v>
      </c>
      <c r="B26" s="2">
        <v>0.52</v>
      </c>
      <c r="C26" s="1">
        <v>1092.8699999999999</v>
      </c>
      <c r="D26" s="1">
        <v>5443.1139999999996</v>
      </c>
      <c r="E26" s="2">
        <v>0.378</v>
      </c>
      <c r="F26" s="2">
        <v>471.39</v>
      </c>
      <c r="G26" s="1">
        <v>4086.6019999999999</v>
      </c>
      <c r="L26">
        <v>2004</v>
      </c>
      <c r="M26" s="2">
        <v>0.52</v>
      </c>
      <c r="N26" s="2">
        <f t="shared" si="0"/>
        <v>1.09287</v>
      </c>
      <c r="O26" s="1">
        <f t="shared" si="1"/>
        <v>0.5443114</v>
      </c>
      <c r="P26" s="2">
        <v>0.378</v>
      </c>
      <c r="Q26" s="2">
        <f t="shared" si="2"/>
        <v>0.47138999999999998</v>
      </c>
      <c r="R26" s="1">
        <f t="shared" si="3"/>
        <v>0.40866020000000003</v>
      </c>
      <c r="U26">
        <v>2004</v>
      </c>
      <c r="V26" s="2">
        <v>0.52</v>
      </c>
      <c r="W26" s="3">
        <v>0.23421120000000001</v>
      </c>
      <c r="X26" s="3">
        <f t="shared" si="4"/>
        <v>0.28578880000000001</v>
      </c>
      <c r="Y26" s="3">
        <f t="shared" si="5"/>
        <v>0.75421120000000008</v>
      </c>
      <c r="Z26" s="3"/>
      <c r="AA26" s="3"/>
      <c r="AB26">
        <v>2004</v>
      </c>
      <c r="AC26" s="2">
        <v>0.378</v>
      </c>
      <c r="AD26" s="3">
        <v>0.25287609999999999</v>
      </c>
      <c r="AE26" s="3">
        <f t="shared" si="6"/>
        <v>0.12512390000000001</v>
      </c>
      <c r="AF26" s="3">
        <f t="shared" si="7"/>
        <v>0.63087610000000005</v>
      </c>
      <c r="AI26">
        <v>2004</v>
      </c>
      <c r="AJ26" s="3">
        <v>1.09287</v>
      </c>
      <c r="AK26" s="3">
        <v>1.026248</v>
      </c>
      <c r="AL26" s="3">
        <f t="shared" si="12"/>
        <v>6.6621999999999959E-2</v>
      </c>
      <c r="AM26" s="3">
        <f t="shared" si="13"/>
        <v>2.1191180000000003</v>
      </c>
      <c r="AP26">
        <v>2004</v>
      </c>
      <c r="AQ26" s="3">
        <v>0.47138999999999998</v>
      </c>
      <c r="AR26" s="3">
        <v>0.56273600000000001</v>
      </c>
      <c r="AS26" s="3">
        <f t="shared" si="10"/>
        <v>-9.1346000000000038E-2</v>
      </c>
      <c r="AT26" s="3">
        <f t="shared" si="11"/>
        <v>1.0341260000000001</v>
      </c>
    </row>
    <row r="27" spans="1:46" x14ac:dyDescent="0.4">
      <c r="A27">
        <v>2005</v>
      </c>
      <c r="B27" s="2">
        <v>0.39800000000000002</v>
      </c>
      <c r="C27" s="1">
        <v>1036.08</v>
      </c>
      <c r="D27" s="1">
        <v>4280.183</v>
      </c>
      <c r="E27" s="2">
        <v>0.22800000000000001</v>
      </c>
      <c r="F27" s="2">
        <v>442.50400000000002</v>
      </c>
      <c r="G27" s="1">
        <v>2665.8679999999999</v>
      </c>
      <c r="L27">
        <v>2005</v>
      </c>
      <c r="M27" s="2">
        <v>0.39800000000000002</v>
      </c>
      <c r="N27" s="2">
        <f t="shared" si="0"/>
        <v>1.0360799999999999</v>
      </c>
      <c r="O27" s="1">
        <f t="shared" si="1"/>
        <v>0.42801830000000002</v>
      </c>
      <c r="P27" s="2">
        <v>0.22800000000000001</v>
      </c>
      <c r="Q27" s="2">
        <f t="shared" si="2"/>
        <v>0.44250400000000001</v>
      </c>
      <c r="R27" s="1">
        <f t="shared" si="3"/>
        <v>0.26658680000000001</v>
      </c>
      <c r="U27">
        <v>2005</v>
      </c>
      <c r="V27" s="2">
        <v>0.39800000000000002</v>
      </c>
      <c r="W27" s="3">
        <v>0.22194360000000002</v>
      </c>
      <c r="X27" s="3">
        <f t="shared" si="4"/>
        <v>0.1760564</v>
      </c>
      <c r="Y27" s="3">
        <f t="shared" si="5"/>
        <v>0.61994360000000004</v>
      </c>
      <c r="Z27" s="3"/>
      <c r="AA27" s="3"/>
      <c r="AB27">
        <v>2005</v>
      </c>
      <c r="AC27" s="2">
        <v>0.22800000000000001</v>
      </c>
      <c r="AD27" s="3">
        <v>0.1860116</v>
      </c>
      <c r="AE27" s="3">
        <f t="shared" si="6"/>
        <v>4.1988400000000009E-2</v>
      </c>
      <c r="AF27" s="3">
        <f t="shared" si="7"/>
        <v>0.41401160000000004</v>
      </c>
      <c r="AI27">
        <v>2005</v>
      </c>
      <c r="AJ27" s="3">
        <v>1.0360799999999999</v>
      </c>
      <c r="AK27" s="3">
        <v>0.95024800000000009</v>
      </c>
      <c r="AL27" s="3">
        <f t="shared" si="12"/>
        <v>8.5831999999999797E-2</v>
      </c>
      <c r="AM27" s="3">
        <f t="shared" si="13"/>
        <v>1.9863279999999999</v>
      </c>
      <c r="AP27">
        <v>2005</v>
      </c>
      <c r="AQ27" s="3">
        <v>0.44250400000000001</v>
      </c>
      <c r="AR27" s="3">
        <v>0.49280099999999999</v>
      </c>
      <c r="AS27" s="3">
        <f t="shared" si="10"/>
        <v>-5.0296999999999981E-2</v>
      </c>
      <c r="AT27" s="3">
        <f t="shared" si="11"/>
        <v>0.93530500000000005</v>
      </c>
    </row>
    <row r="28" spans="1:46" x14ac:dyDescent="0.4">
      <c r="A28">
        <v>2006</v>
      </c>
      <c r="B28" s="2">
        <v>0.35</v>
      </c>
      <c r="C28" s="2">
        <v>945.13199999999995</v>
      </c>
      <c r="D28" s="1">
        <v>3822.3670000000002</v>
      </c>
      <c r="E28" s="2">
        <v>0.158</v>
      </c>
      <c r="F28" s="2">
        <v>371.06700000000001</v>
      </c>
      <c r="G28" s="1">
        <v>2003.461</v>
      </c>
      <c r="L28">
        <v>2006</v>
      </c>
      <c r="M28" s="2">
        <v>0.35</v>
      </c>
      <c r="N28" s="2">
        <f t="shared" si="0"/>
        <v>0.94513199999999997</v>
      </c>
      <c r="O28" s="1">
        <f t="shared" si="1"/>
        <v>0.38223670000000004</v>
      </c>
      <c r="P28" s="2">
        <v>0.158</v>
      </c>
      <c r="Q28" s="2">
        <f t="shared" si="2"/>
        <v>0.37106700000000004</v>
      </c>
      <c r="R28" s="1">
        <f t="shared" si="3"/>
        <v>0.2003461</v>
      </c>
      <c r="U28">
        <v>2006</v>
      </c>
      <c r="V28" s="2">
        <v>0.35</v>
      </c>
      <c r="W28" s="3">
        <v>0.22029789999999999</v>
      </c>
      <c r="X28" s="3">
        <f t="shared" si="4"/>
        <v>0.12970209999999999</v>
      </c>
      <c r="Y28" s="3">
        <f t="shared" si="5"/>
        <v>0.57029789999999991</v>
      </c>
      <c r="Z28" s="3"/>
      <c r="AA28" s="3"/>
      <c r="AB28">
        <v>2006</v>
      </c>
      <c r="AC28" s="2">
        <v>0.158</v>
      </c>
      <c r="AD28" s="3">
        <v>0.14276830000000001</v>
      </c>
      <c r="AE28" s="3">
        <f t="shared" si="6"/>
        <v>1.5231699999999987E-2</v>
      </c>
      <c r="AF28" s="3">
        <f t="shared" si="7"/>
        <v>0.30076829999999999</v>
      </c>
      <c r="AI28">
        <v>2006</v>
      </c>
      <c r="AJ28" s="3">
        <v>0.94513199999999997</v>
      </c>
      <c r="AK28" s="3">
        <v>0.95019200000000004</v>
      </c>
      <c r="AL28" s="3">
        <f t="shared" si="12"/>
        <v>-5.0600000000000644E-3</v>
      </c>
      <c r="AM28" s="3">
        <f t="shared" si="13"/>
        <v>1.895324</v>
      </c>
      <c r="AP28">
        <v>2006</v>
      </c>
      <c r="AQ28" s="3">
        <v>0.37106700000000004</v>
      </c>
      <c r="AR28" s="3">
        <v>0.44278600000000001</v>
      </c>
      <c r="AS28" s="3">
        <f t="shared" si="10"/>
        <v>-7.1718999999999977E-2</v>
      </c>
      <c r="AT28" s="3">
        <f t="shared" si="11"/>
        <v>0.81385300000000005</v>
      </c>
    </row>
    <row r="29" spans="1:46" x14ac:dyDescent="0.4">
      <c r="A29">
        <v>2007</v>
      </c>
      <c r="B29" s="2">
        <v>0.34399999999999997</v>
      </c>
      <c r="C29" s="2">
        <v>964.37800000000004</v>
      </c>
      <c r="D29" s="1">
        <v>3767.3910000000001</v>
      </c>
      <c r="E29" s="2">
        <v>0.159</v>
      </c>
      <c r="F29" s="2">
        <v>384.99799999999999</v>
      </c>
      <c r="G29" s="1">
        <v>2006.0820000000001</v>
      </c>
      <c r="L29">
        <v>2007</v>
      </c>
      <c r="M29" s="2">
        <v>0.34399999999999997</v>
      </c>
      <c r="N29" s="2">
        <f t="shared" si="0"/>
        <v>0.96437800000000007</v>
      </c>
      <c r="O29" s="1">
        <f t="shared" si="1"/>
        <v>0.37673910000000005</v>
      </c>
      <c r="P29" s="2">
        <v>0.159</v>
      </c>
      <c r="Q29" s="2">
        <f t="shared" si="2"/>
        <v>0.38499800000000001</v>
      </c>
      <c r="R29" s="1">
        <f t="shared" si="3"/>
        <v>0.20060820000000001</v>
      </c>
      <c r="U29">
        <v>2007</v>
      </c>
      <c r="V29" s="2">
        <v>0.34399999999999997</v>
      </c>
      <c r="W29" s="3">
        <v>0.21573500000000001</v>
      </c>
      <c r="X29" s="3">
        <f t="shared" si="4"/>
        <v>0.12826499999999996</v>
      </c>
      <c r="Y29" s="3">
        <f t="shared" si="5"/>
        <v>0.55973499999999998</v>
      </c>
      <c r="Z29" s="3"/>
      <c r="AA29" s="3"/>
      <c r="AB29">
        <v>2007</v>
      </c>
      <c r="AC29" s="2">
        <v>0.159</v>
      </c>
      <c r="AD29" s="3">
        <v>0.14260250000000002</v>
      </c>
      <c r="AE29" s="3">
        <f t="shared" si="6"/>
        <v>1.6397499999999982E-2</v>
      </c>
      <c r="AF29" s="3">
        <f t="shared" si="7"/>
        <v>0.3016025</v>
      </c>
      <c r="AI29">
        <v>2007</v>
      </c>
      <c r="AJ29" s="3">
        <v>0.96437800000000007</v>
      </c>
      <c r="AK29" s="3">
        <v>0.95828599999999997</v>
      </c>
      <c r="AL29" s="3">
        <f t="shared" si="12"/>
        <v>6.0920000000000973E-3</v>
      </c>
      <c r="AM29" s="3">
        <f t="shared" si="13"/>
        <v>1.9226640000000002</v>
      </c>
      <c r="AP29">
        <v>2007</v>
      </c>
      <c r="AQ29" s="3">
        <v>0.38499800000000001</v>
      </c>
      <c r="AR29" s="3">
        <v>0.46126799999999996</v>
      </c>
      <c r="AS29" s="3">
        <f t="shared" si="10"/>
        <v>-7.6269999999999949E-2</v>
      </c>
      <c r="AT29" s="3">
        <f t="shared" si="11"/>
        <v>0.84626599999999996</v>
      </c>
    </row>
    <row r="30" spans="1:46" x14ac:dyDescent="0.4">
      <c r="A30">
        <v>2008</v>
      </c>
      <c r="B30" s="2">
        <v>0.35</v>
      </c>
      <c r="C30" s="2">
        <v>953.45699999999999</v>
      </c>
      <c r="D30" s="1">
        <v>3826.8850000000002</v>
      </c>
      <c r="E30" s="2">
        <v>0.16</v>
      </c>
      <c r="F30" s="2">
        <v>379.137</v>
      </c>
      <c r="G30" s="1">
        <v>2016.8340000000001</v>
      </c>
      <c r="L30">
        <v>2008</v>
      </c>
      <c r="M30" s="2">
        <v>0.35</v>
      </c>
      <c r="N30" s="2">
        <f t="shared" si="0"/>
        <v>0.953457</v>
      </c>
      <c r="O30" s="1">
        <f t="shared" si="1"/>
        <v>0.38268850000000004</v>
      </c>
      <c r="P30" s="2">
        <v>0.16</v>
      </c>
      <c r="Q30" s="2">
        <f t="shared" si="2"/>
        <v>0.379137</v>
      </c>
      <c r="R30" s="1">
        <f t="shared" si="3"/>
        <v>0.20168340000000001</v>
      </c>
      <c r="U30">
        <v>2008</v>
      </c>
      <c r="V30" s="2">
        <v>0.35</v>
      </c>
      <c r="W30" s="3">
        <v>0.21006030000000001</v>
      </c>
      <c r="X30" s="3">
        <f t="shared" si="4"/>
        <v>0.13993969999999997</v>
      </c>
      <c r="Y30" s="3">
        <f t="shared" si="5"/>
        <v>0.56006029999999996</v>
      </c>
      <c r="Z30" s="3"/>
      <c r="AA30" s="3"/>
      <c r="AB30">
        <v>2008</v>
      </c>
      <c r="AC30" s="2">
        <v>0.16</v>
      </c>
      <c r="AD30" s="3">
        <v>0.14029390000000003</v>
      </c>
      <c r="AE30" s="3">
        <f t="shared" si="6"/>
        <v>1.9706099999999976E-2</v>
      </c>
      <c r="AF30" s="3">
        <f t="shared" si="7"/>
        <v>0.3002939</v>
      </c>
      <c r="AI30">
        <v>2008</v>
      </c>
      <c r="AJ30" s="3">
        <v>0.953457</v>
      </c>
      <c r="AK30" s="3">
        <v>0.91703200000000007</v>
      </c>
      <c r="AL30" s="3">
        <f t="shared" si="12"/>
        <v>3.642499999999993E-2</v>
      </c>
      <c r="AM30" s="3">
        <f t="shared" si="13"/>
        <v>1.8704890000000001</v>
      </c>
      <c r="AP30">
        <v>2008</v>
      </c>
      <c r="AQ30" s="3">
        <v>0.379137</v>
      </c>
      <c r="AR30" s="3">
        <v>0.440909</v>
      </c>
      <c r="AS30" s="3">
        <f t="shared" si="10"/>
        <v>-6.1771999999999994E-2</v>
      </c>
      <c r="AT30" s="3">
        <f t="shared" si="11"/>
        <v>0.82004600000000005</v>
      </c>
    </row>
    <row r="31" spans="1:46" x14ac:dyDescent="0.4">
      <c r="A31">
        <v>2009</v>
      </c>
      <c r="B31" s="2">
        <v>0.35499999999999998</v>
      </c>
      <c r="C31" s="1">
        <v>1000.0549999999999</v>
      </c>
      <c r="D31" s="1">
        <v>3875.9760000000001</v>
      </c>
      <c r="E31" s="2">
        <v>0.16400000000000001</v>
      </c>
      <c r="F31" s="2">
        <v>392.82799999999997</v>
      </c>
      <c r="G31" s="1">
        <v>2057.0329999999999</v>
      </c>
      <c r="L31">
        <v>2009</v>
      </c>
      <c r="M31" s="2">
        <v>0.35499999999999998</v>
      </c>
      <c r="N31" s="2">
        <f t="shared" si="0"/>
        <v>1.0000549999999999</v>
      </c>
      <c r="O31" s="1">
        <f t="shared" si="1"/>
        <v>0.38759760000000004</v>
      </c>
      <c r="P31" s="2">
        <v>0.16400000000000001</v>
      </c>
      <c r="Q31" s="2">
        <f t="shared" si="2"/>
        <v>0.39282799999999995</v>
      </c>
      <c r="R31" s="1">
        <f t="shared" si="3"/>
        <v>0.20570330000000001</v>
      </c>
      <c r="U31">
        <v>2009</v>
      </c>
      <c r="V31" s="2">
        <v>0.35499999999999998</v>
      </c>
      <c r="W31" s="3">
        <v>0.21787700000000002</v>
      </c>
      <c r="X31" s="3">
        <f t="shared" si="4"/>
        <v>0.13712299999999997</v>
      </c>
      <c r="Y31" s="3">
        <f t="shared" si="5"/>
        <v>0.57287699999999997</v>
      </c>
      <c r="Z31" s="3"/>
      <c r="AA31" s="3"/>
      <c r="AB31">
        <v>2009</v>
      </c>
      <c r="AC31" s="2">
        <v>0.16400000000000001</v>
      </c>
      <c r="AD31" s="3">
        <v>0.14616230000000002</v>
      </c>
      <c r="AE31" s="3">
        <f t="shared" si="6"/>
        <v>1.7837699999999984E-2</v>
      </c>
      <c r="AF31" s="3">
        <f t="shared" si="7"/>
        <v>0.3101623</v>
      </c>
      <c r="AI31">
        <v>2009</v>
      </c>
      <c r="AJ31" s="3">
        <v>1.0000549999999999</v>
      </c>
      <c r="AK31" s="3">
        <v>0.96814200000000006</v>
      </c>
      <c r="AL31" s="3">
        <f t="shared" si="12"/>
        <v>3.1912999999999858E-2</v>
      </c>
      <c r="AM31" s="3">
        <f t="shared" si="13"/>
        <v>1.968197</v>
      </c>
      <c r="AP31">
        <v>2009</v>
      </c>
      <c r="AQ31" s="3">
        <v>0.39282799999999995</v>
      </c>
      <c r="AR31" s="3">
        <v>0.46582200000000001</v>
      </c>
      <c r="AS31" s="3">
        <f t="shared" si="10"/>
        <v>-7.2994000000000059E-2</v>
      </c>
      <c r="AT31" s="3">
        <f t="shared" si="11"/>
        <v>0.85864999999999991</v>
      </c>
    </row>
    <row r="32" spans="1:46" x14ac:dyDescent="0.4">
      <c r="A32">
        <v>2010</v>
      </c>
      <c r="B32" s="2">
        <v>0.35299999999999998</v>
      </c>
      <c r="C32" s="2">
        <v>990.27800000000002</v>
      </c>
      <c r="D32" s="1">
        <v>3855.9050000000002</v>
      </c>
      <c r="E32" s="2">
        <v>0.159</v>
      </c>
      <c r="F32" s="2">
        <v>383.44799999999998</v>
      </c>
      <c r="G32" s="1">
        <v>2007.039</v>
      </c>
      <c r="L32">
        <v>2010</v>
      </c>
      <c r="M32" s="2">
        <v>0.35299999999999998</v>
      </c>
      <c r="N32" s="2">
        <f t="shared" si="0"/>
        <v>0.99027799999999999</v>
      </c>
      <c r="O32" s="1">
        <f t="shared" si="1"/>
        <v>0.38559050000000006</v>
      </c>
      <c r="P32" s="2">
        <v>0.159</v>
      </c>
      <c r="Q32" s="2">
        <f t="shared" si="2"/>
        <v>0.38344800000000001</v>
      </c>
      <c r="R32" s="1">
        <f t="shared" si="3"/>
        <v>0.20070390000000002</v>
      </c>
      <c r="U32">
        <v>2010</v>
      </c>
      <c r="V32" s="2">
        <v>0.35299999999999998</v>
      </c>
      <c r="W32" s="3">
        <v>0.2237944</v>
      </c>
      <c r="X32" s="3">
        <f t="shared" si="4"/>
        <v>0.12920559999999998</v>
      </c>
      <c r="Y32" s="3">
        <f t="shared" si="5"/>
        <v>0.57679440000000004</v>
      </c>
      <c r="Z32" s="3"/>
      <c r="AA32" s="3"/>
      <c r="AB32">
        <v>2010</v>
      </c>
      <c r="AC32" s="2">
        <v>0.159</v>
      </c>
      <c r="AD32" s="3">
        <v>0.14734739999999999</v>
      </c>
      <c r="AE32" s="3">
        <f t="shared" si="6"/>
        <v>1.1652600000000013E-2</v>
      </c>
      <c r="AF32" s="3">
        <f t="shared" si="7"/>
        <v>0.30634739999999999</v>
      </c>
      <c r="AI32">
        <v>2010</v>
      </c>
      <c r="AJ32" s="3">
        <v>0.99027799999999999</v>
      </c>
      <c r="AK32" s="3">
        <v>0.95988899999999999</v>
      </c>
      <c r="AL32" s="3">
        <f t="shared" si="12"/>
        <v>3.0388999999999999E-2</v>
      </c>
      <c r="AM32" s="3">
        <f t="shared" si="13"/>
        <v>1.950167</v>
      </c>
      <c r="AP32">
        <v>2010</v>
      </c>
      <c r="AQ32" s="3">
        <v>0.38344800000000001</v>
      </c>
      <c r="AR32" s="3">
        <v>0.44463999999999998</v>
      </c>
      <c r="AS32" s="3">
        <f t="shared" si="10"/>
        <v>-6.1191999999999969E-2</v>
      </c>
      <c r="AT32" s="3">
        <f t="shared" si="11"/>
        <v>0.82808799999999994</v>
      </c>
    </row>
    <row r="33" spans="1:46" x14ac:dyDescent="0.4">
      <c r="A33">
        <v>2011</v>
      </c>
      <c r="B33" s="2">
        <v>0.35199999999999998</v>
      </c>
      <c r="C33" s="2">
        <v>983.88400000000001</v>
      </c>
      <c r="D33" s="1">
        <v>3839.3470000000002</v>
      </c>
      <c r="E33" s="2">
        <v>0.156</v>
      </c>
      <c r="F33" s="2">
        <v>382.899</v>
      </c>
      <c r="G33" s="1">
        <v>1978.4480000000001</v>
      </c>
      <c r="L33">
        <v>2011</v>
      </c>
      <c r="M33" s="2">
        <v>0.35199999999999998</v>
      </c>
      <c r="N33" s="2">
        <f t="shared" si="0"/>
        <v>0.98388399999999998</v>
      </c>
      <c r="O33" s="1">
        <f t="shared" si="1"/>
        <v>0.38393470000000002</v>
      </c>
      <c r="P33" s="2">
        <v>0.156</v>
      </c>
      <c r="Q33" s="2">
        <f t="shared" si="2"/>
        <v>0.38289899999999999</v>
      </c>
      <c r="R33" s="1">
        <f t="shared" si="3"/>
        <v>0.19784480000000002</v>
      </c>
      <c r="U33">
        <v>2011</v>
      </c>
      <c r="V33" s="2">
        <v>0.35199999999999998</v>
      </c>
      <c r="W33" s="3">
        <v>0.21262620000000002</v>
      </c>
      <c r="X33" s="3">
        <f t="shared" si="4"/>
        <v>0.13937379999999996</v>
      </c>
      <c r="Y33" s="3">
        <f t="shared" si="5"/>
        <v>0.56462619999999997</v>
      </c>
      <c r="Z33" s="3"/>
      <c r="AA33" s="3"/>
      <c r="AB33">
        <v>2011</v>
      </c>
      <c r="AC33" s="2">
        <v>0.156</v>
      </c>
      <c r="AD33" s="3">
        <v>0.1412824</v>
      </c>
      <c r="AE33" s="3">
        <f t="shared" si="6"/>
        <v>1.4717599999999997E-2</v>
      </c>
      <c r="AF33" s="3">
        <f t="shared" si="7"/>
        <v>0.2972824</v>
      </c>
      <c r="AI33">
        <v>2011</v>
      </c>
      <c r="AJ33" s="3">
        <v>0.98388399999999998</v>
      </c>
      <c r="AK33" s="3">
        <v>0.94478099999999998</v>
      </c>
      <c r="AL33" s="3">
        <f t="shared" si="12"/>
        <v>3.9102999999999999E-2</v>
      </c>
      <c r="AM33" s="3">
        <f t="shared" si="13"/>
        <v>1.9286650000000001</v>
      </c>
      <c r="AP33">
        <v>2011</v>
      </c>
      <c r="AQ33" s="3">
        <v>0.38289899999999999</v>
      </c>
      <c r="AR33" s="3">
        <v>0.450822</v>
      </c>
      <c r="AS33" s="3">
        <f t="shared" si="10"/>
        <v>-6.7923000000000011E-2</v>
      </c>
      <c r="AT33" s="3">
        <f t="shared" si="11"/>
        <v>0.83372099999999993</v>
      </c>
    </row>
    <row r="34" spans="1:46" x14ac:dyDescent="0.4">
      <c r="A34">
        <v>2012</v>
      </c>
      <c r="B34" s="2">
        <v>0.35599999999999998</v>
      </c>
      <c r="C34" s="2">
        <v>986.529</v>
      </c>
      <c r="D34" s="1">
        <v>3877.826</v>
      </c>
      <c r="E34" s="2">
        <v>0.159</v>
      </c>
      <c r="F34" s="2">
        <v>385.93599999999998</v>
      </c>
      <c r="G34" s="1">
        <v>2014.7639999999999</v>
      </c>
      <c r="L34">
        <v>2012</v>
      </c>
      <c r="M34" s="2">
        <v>0.35599999999999998</v>
      </c>
      <c r="N34" s="2">
        <f t="shared" si="0"/>
        <v>0.98652899999999999</v>
      </c>
      <c r="O34" s="1">
        <f t="shared" si="1"/>
        <v>0.38778260000000003</v>
      </c>
      <c r="P34" s="2">
        <v>0.159</v>
      </c>
      <c r="Q34" s="2">
        <f t="shared" si="2"/>
        <v>0.385936</v>
      </c>
      <c r="R34" s="1">
        <f t="shared" si="3"/>
        <v>0.2014764</v>
      </c>
      <c r="U34">
        <v>2012</v>
      </c>
      <c r="V34" s="2">
        <v>0.35599999999999998</v>
      </c>
      <c r="W34" s="3">
        <v>0.21601200000000001</v>
      </c>
      <c r="X34" s="3">
        <f t="shared" si="4"/>
        <v>0.13998799999999997</v>
      </c>
      <c r="Y34" s="3">
        <f t="shared" si="5"/>
        <v>0.57201199999999996</v>
      </c>
      <c r="Z34" s="3"/>
      <c r="AA34" s="3"/>
      <c r="AB34">
        <v>2012</v>
      </c>
      <c r="AC34" s="2">
        <v>0.159</v>
      </c>
      <c r="AD34" s="3">
        <v>0.14651540000000002</v>
      </c>
      <c r="AE34" s="3">
        <f t="shared" si="6"/>
        <v>1.2484599999999985E-2</v>
      </c>
      <c r="AF34" s="3">
        <f t="shared" si="7"/>
        <v>0.30551539999999999</v>
      </c>
      <c r="AI34">
        <v>2012</v>
      </c>
      <c r="AJ34" s="3">
        <v>0.98652899999999999</v>
      </c>
      <c r="AK34" s="3">
        <v>0.92642100000000005</v>
      </c>
      <c r="AL34" s="3">
        <f t="shared" si="12"/>
        <v>6.0107999999999939E-2</v>
      </c>
      <c r="AM34" s="3">
        <f t="shared" si="13"/>
        <v>1.9129499999999999</v>
      </c>
      <c r="AP34">
        <v>2012</v>
      </c>
      <c r="AQ34" s="3">
        <v>0.385936</v>
      </c>
      <c r="AR34" s="3">
        <v>0.44356599999999996</v>
      </c>
      <c r="AS34" s="3">
        <f t="shared" si="10"/>
        <v>-5.7629999999999959E-2</v>
      </c>
      <c r="AT34" s="3">
        <f t="shared" si="11"/>
        <v>0.82950199999999996</v>
      </c>
    </row>
    <row r="35" spans="1:46" x14ac:dyDescent="0.4">
      <c r="A35">
        <v>2013</v>
      </c>
      <c r="B35" s="2">
        <v>0.36599999999999999</v>
      </c>
      <c r="C35" s="1">
        <v>1076.6869999999999</v>
      </c>
      <c r="D35" s="1">
        <v>3972.26</v>
      </c>
      <c r="E35" s="2">
        <v>0.16600000000000001</v>
      </c>
      <c r="F35" s="2">
        <v>416.98599999999999</v>
      </c>
      <c r="G35" s="1">
        <v>2073.1210000000001</v>
      </c>
      <c r="L35">
        <v>2013</v>
      </c>
      <c r="M35" s="2">
        <v>0.36599999999999999</v>
      </c>
      <c r="N35" s="2">
        <f t="shared" si="0"/>
        <v>1.0766869999999999</v>
      </c>
      <c r="O35" s="1">
        <f t="shared" si="1"/>
        <v>0.39722600000000002</v>
      </c>
      <c r="P35" s="2">
        <v>0.16600000000000001</v>
      </c>
      <c r="Q35" s="2">
        <f t="shared" si="2"/>
        <v>0.41698600000000002</v>
      </c>
      <c r="R35" s="1">
        <f t="shared" si="3"/>
        <v>0.20731210000000003</v>
      </c>
      <c r="U35">
        <v>2013</v>
      </c>
      <c r="V35" s="2">
        <v>0.36599999999999999</v>
      </c>
      <c r="W35" s="3">
        <v>0.22534510000000002</v>
      </c>
      <c r="X35" s="3">
        <f t="shared" si="4"/>
        <v>0.14065489999999997</v>
      </c>
      <c r="Y35" s="3">
        <f t="shared" si="5"/>
        <v>0.59134510000000007</v>
      </c>
      <c r="Z35" s="3"/>
      <c r="AA35" s="3"/>
      <c r="AB35">
        <v>2013</v>
      </c>
      <c r="AC35" s="2">
        <v>0.16600000000000001</v>
      </c>
      <c r="AD35" s="3">
        <v>0.15024570000000001</v>
      </c>
      <c r="AE35" s="3">
        <f t="shared" si="6"/>
        <v>1.5754299999999999E-2</v>
      </c>
      <c r="AF35" s="3">
        <f t="shared" si="7"/>
        <v>0.31624570000000002</v>
      </c>
      <c r="AI35">
        <v>2013</v>
      </c>
      <c r="AJ35" s="3">
        <v>1.0766869999999999</v>
      </c>
      <c r="AK35" s="3">
        <v>1.0416880000000002</v>
      </c>
      <c r="AL35" s="3">
        <f t="shared" si="12"/>
        <v>3.499899999999978E-2</v>
      </c>
      <c r="AM35" s="3">
        <f t="shared" si="13"/>
        <v>2.1183750000000003</v>
      </c>
      <c r="AP35">
        <v>2013</v>
      </c>
      <c r="AQ35" s="3">
        <v>0.41698600000000002</v>
      </c>
      <c r="AR35" s="3">
        <v>0.51033300000000004</v>
      </c>
      <c r="AS35" s="3">
        <f t="shared" si="10"/>
        <v>-9.3347000000000013E-2</v>
      </c>
      <c r="AT35" s="3">
        <f t="shared" si="11"/>
        <v>0.927319</v>
      </c>
    </row>
    <row r="36" spans="1:46" x14ac:dyDescent="0.4">
      <c r="A36">
        <v>2014</v>
      </c>
      <c r="B36" s="2">
        <v>0.34300000000000003</v>
      </c>
      <c r="C36" s="2">
        <v>914.077</v>
      </c>
      <c r="D36" s="1">
        <v>3759.88</v>
      </c>
      <c r="E36" s="2">
        <v>0.16</v>
      </c>
      <c r="F36" s="2">
        <v>374.70299999999997</v>
      </c>
      <c r="G36" s="1">
        <v>2020.9690000000001</v>
      </c>
      <c r="L36">
        <v>2014</v>
      </c>
      <c r="M36" s="2">
        <v>0.34300000000000003</v>
      </c>
      <c r="N36" s="2">
        <f t="shared" si="0"/>
        <v>0.91407700000000003</v>
      </c>
      <c r="O36" s="1">
        <f t="shared" si="1"/>
        <v>0.37598800000000004</v>
      </c>
      <c r="P36" s="2">
        <v>0.16</v>
      </c>
      <c r="Q36" s="2">
        <f t="shared" si="2"/>
        <v>0.37470300000000001</v>
      </c>
      <c r="R36" s="1">
        <f t="shared" si="3"/>
        <v>0.20209690000000002</v>
      </c>
      <c r="U36">
        <v>2014</v>
      </c>
      <c r="V36" s="2">
        <v>0.34300000000000003</v>
      </c>
      <c r="W36" s="3">
        <v>0.21054870000000001</v>
      </c>
      <c r="X36" s="3">
        <f t="shared" si="4"/>
        <v>0.13245130000000002</v>
      </c>
      <c r="Y36" s="3">
        <f t="shared" si="5"/>
        <v>0.5535487</v>
      </c>
      <c r="Z36" s="3"/>
      <c r="AA36" s="3"/>
      <c r="AB36">
        <v>2014</v>
      </c>
      <c r="AC36" s="2">
        <v>0.16</v>
      </c>
      <c r="AD36" s="3">
        <v>0.14428869999999999</v>
      </c>
      <c r="AE36" s="3">
        <f t="shared" si="6"/>
        <v>1.5711300000000011E-2</v>
      </c>
      <c r="AF36" s="3">
        <f t="shared" si="7"/>
        <v>0.30428869999999997</v>
      </c>
      <c r="AI36">
        <v>2014</v>
      </c>
      <c r="AJ36" s="3">
        <v>0.91407700000000003</v>
      </c>
      <c r="AK36" s="3">
        <v>0.89341800000000005</v>
      </c>
      <c r="AL36" s="3">
        <f t="shared" si="12"/>
        <v>2.0658999999999983E-2</v>
      </c>
      <c r="AM36" s="3">
        <f t="shared" si="13"/>
        <v>1.8074950000000001</v>
      </c>
      <c r="AP36">
        <v>2014</v>
      </c>
      <c r="AQ36" s="3">
        <v>0.37470300000000001</v>
      </c>
      <c r="AR36" s="3">
        <v>0.424008</v>
      </c>
      <c r="AS36" s="3">
        <f t="shared" si="10"/>
        <v>-4.9304999999999988E-2</v>
      </c>
      <c r="AT36" s="3">
        <f t="shared" si="11"/>
        <v>0.79871099999999995</v>
      </c>
    </row>
    <row r="37" spans="1:46" x14ac:dyDescent="0.4">
      <c r="A37">
        <v>2015</v>
      </c>
      <c r="B37" s="2">
        <v>0.34899999999999998</v>
      </c>
      <c r="C37" s="2">
        <v>978.03700000000003</v>
      </c>
      <c r="D37" s="1">
        <v>3819.7139999999999</v>
      </c>
      <c r="E37" s="2">
        <v>0.16300000000000001</v>
      </c>
      <c r="F37" s="2">
        <v>379.17700000000002</v>
      </c>
      <c r="G37" s="1">
        <v>2050.1909999999998</v>
      </c>
      <c r="L37">
        <v>2015</v>
      </c>
      <c r="M37" s="2">
        <v>0.34899999999999998</v>
      </c>
      <c r="N37" s="2">
        <f t="shared" si="0"/>
        <v>0.97803700000000005</v>
      </c>
      <c r="O37" s="1">
        <f t="shared" si="1"/>
        <v>0.38197140000000002</v>
      </c>
      <c r="P37" s="2">
        <v>0.16300000000000001</v>
      </c>
      <c r="Q37" s="2">
        <f t="shared" si="2"/>
        <v>0.37917700000000004</v>
      </c>
      <c r="R37" s="1">
        <f t="shared" si="3"/>
        <v>0.20501909999999998</v>
      </c>
      <c r="U37">
        <v>2015</v>
      </c>
      <c r="V37" s="2">
        <v>0.34899999999999998</v>
      </c>
      <c r="W37" s="3">
        <v>0.2185984</v>
      </c>
      <c r="X37" s="3">
        <f t="shared" si="4"/>
        <v>0.13040159999999998</v>
      </c>
      <c r="Y37" s="3">
        <f t="shared" si="5"/>
        <v>0.56759839999999995</v>
      </c>
      <c r="Z37" s="3"/>
      <c r="AA37" s="3"/>
      <c r="AB37">
        <v>2015</v>
      </c>
      <c r="AC37" s="2">
        <v>0.16300000000000001</v>
      </c>
      <c r="AD37" s="3">
        <v>0.15084990000000001</v>
      </c>
      <c r="AE37" s="3">
        <f t="shared" si="6"/>
        <v>1.2150099999999997E-2</v>
      </c>
      <c r="AF37" s="3">
        <f t="shared" si="7"/>
        <v>0.31384990000000001</v>
      </c>
      <c r="AI37">
        <v>2015</v>
      </c>
      <c r="AJ37" s="3">
        <v>0.97803700000000005</v>
      </c>
      <c r="AK37" s="3">
        <v>0.95717799999999997</v>
      </c>
      <c r="AL37" s="3">
        <f t="shared" si="12"/>
        <v>2.0859000000000072E-2</v>
      </c>
      <c r="AM37" s="3">
        <f t="shared" si="13"/>
        <v>1.9352149999999999</v>
      </c>
      <c r="AP37">
        <v>2015</v>
      </c>
      <c r="AQ37" s="3">
        <v>0.37917700000000004</v>
      </c>
      <c r="AR37" s="3">
        <v>0.43965900000000002</v>
      </c>
      <c r="AS37" s="3">
        <f t="shared" si="10"/>
        <v>-6.048199999999998E-2</v>
      </c>
      <c r="AT37" s="3">
        <f t="shared" si="11"/>
        <v>0.81883600000000012</v>
      </c>
    </row>
    <row r="38" spans="1:46" x14ac:dyDescent="0.4">
      <c r="A38">
        <v>2016</v>
      </c>
      <c r="B38" s="2">
        <v>0.35699999999999998</v>
      </c>
      <c r="C38" s="2">
        <v>998.69500000000005</v>
      </c>
      <c r="D38" s="1">
        <v>3888.0189999999998</v>
      </c>
      <c r="E38" s="2">
        <v>0.17100000000000001</v>
      </c>
      <c r="F38" s="2">
        <v>374.58600000000001</v>
      </c>
      <c r="G38" s="1">
        <v>2120.5250000000001</v>
      </c>
      <c r="L38">
        <v>2016</v>
      </c>
      <c r="M38" s="2">
        <v>0.35699999999999998</v>
      </c>
      <c r="N38" s="2">
        <f t="shared" si="0"/>
        <v>0.99869500000000011</v>
      </c>
      <c r="O38" s="1">
        <f t="shared" si="1"/>
        <v>0.38880189999999998</v>
      </c>
      <c r="P38" s="2">
        <v>0.17100000000000001</v>
      </c>
      <c r="Q38" s="2">
        <f t="shared" si="2"/>
        <v>0.37458600000000003</v>
      </c>
      <c r="R38" s="1">
        <f t="shared" si="3"/>
        <v>0.21205250000000003</v>
      </c>
      <c r="U38">
        <v>2016</v>
      </c>
      <c r="V38" s="2">
        <v>0.35699999999999998</v>
      </c>
      <c r="W38" s="3">
        <v>0.22566350000000004</v>
      </c>
      <c r="X38" s="3">
        <f t="shared" si="4"/>
        <v>0.13133649999999994</v>
      </c>
      <c r="Y38" s="3">
        <f t="shared" si="5"/>
        <v>0.5826635</v>
      </c>
      <c r="Z38" s="3"/>
      <c r="AA38" s="3"/>
      <c r="AB38">
        <v>2016</v>
      </c>
      <c r="AC38" s="2">
        <v>0.17100000000000001</v>
      </c>
      <c r="AD38" s="3">
        <v>0.16280070000000002</v>
      </c>
      <c r="AE38" s="3">
        <f t="shared" si="6"/>
        <v>8.1992999999999927E-3</v>
      </c>
      <c r="AF38" s="3">
        <f t="shared" si="7"/>
        <v>0.33380070000000006</v>
      </c>
      <c r="AI38">
        <v>2016</v>
      </c>
      <c r="AJ38" s="3">
        <v>0.99869500000000011</v>
      </c>
      <c r="AK38" s="3">
        <v>0.98687800000000003</v>
      </c>
      <c r="AL38" s="3">
        <f t="shared" si="12"/>
        <v>1.1817000000000077E-2</v>
      </c>
      <c r="AM38" s="3">
        <f t="shared" si="13"/>
        <v>1.985573</v>
      </c>
      <c r="AP38">
        <v>2016</v>
      </c>
      <c r="AQ38" s="3">
        <v>0.37458600000000003</v>
      </c>
      <c r="AR38" s="3">
        <v>0.41874299999999998</v>
      </c>
      <c r="AS38" s="3">
        <f t="shared" si="10"/>
        <v>-4.4156999999999946E-2</v>
      </c>
      <c r="AT38" s="3">
        <f t="shared" si="11"/>
        <v>0.79332899999999995</v>
      </c>
    </row>
    <row r="39" spans="1:46" x14ac:dyDescent="0.4">
      <c r="A39">
        <v>2017</v>
      </c>
      <c r="B39" s="2">
        <v>0.375</v>
      </c>
      <c r="C39" s="1">
        <v>1040.3</v>
      </c>
      <c r="D39" s="1">
        <v>4058.3150000000001</v>
      </c>
      <c r="E39" s="2">
        <v>0.192</v>
      </c>
      <c r="F39" s="2">
        <v>424.166</v>
      </c>
      <c r="G39" s="1">
        <v>2323.2139999999999</v>
      </c>
      <c r="L39">
        <v>2017</v>
      </c>
      <c r="M39" s="2">
        <v>0.375</v>
      </c>
      <c r="N39" s="2">
        <f t="shared" si="0"/>
        <v>1.0403</v>
      </c>
      <c r="O39" s="1">
        <f t="shared" si="1"/>
        <v>0.40583150000000001</v>
      </c>
      <c r="P39" s="2">
        <v>0.192</v>
      </c>
      <c r="Q39" s="2">
        <f t="shared" si="2"/>
        <v>0.42416599999999999</v>
      </c>
      <c r="R39" s="1">
        <f t="shared" si="3"/>
        <v>0.23232140000000001</v>
      </c>
      <c r="U39">
        <v>2017</v>
      </c>
      <c r="V39" s="2">
        <v>0.375</v>
      </c>
      <c r="W39" s="3">
        <v>0.21844720000000004</v>
      </c>
      <c r="X39" s="3">
        <f t="shared" si="4"/>
        <v>0.15655279999999996</v>
      </c>
      <c r="Y39" s="3">
        <f t="shared" si="5"/>
        <v>0.59344720000000006</v>
      </c>
      <c r="Z39" s="3"/>
      <c r="AA39" s="3"/>
      <c r="AB39">
        <v>2017</v>
      </c>
      <c r="AC39" s="2">
        <v>0.192</v>
      </c>
      <c r="AD39" s="3">
        <v>0.1769165</v>
      </c>
      <c r="AE39" s="3">
        <f t="shared" si="6"/>
        <v>1.50835E-2</v>
      </c>
      <c r="AF39" s="3">
        <f t="shared" si="7"/>
        <v>0.36891649999999998</v>
      </c>
      <c r="AI39">
        <v>2017</v>
      </c>
      <c r="AJ39" s="3">
        <v>1.0403</v>
      </c>
      <c r="AK39" s="3">
        <v>0.91848099999999999</v>
      </c>
      <c r="AL39" s="3">
        <f t="shared" si="12"/>
        <v>0.12181900000000001</v>
      </c>
      <c r="AM39" s="3">
        <f t="shared" si="13"/>
        <v>1.9587810000000001</v>
      </c>
      <c r="AP39">
        <v>2017</v>
      </c>
      <c r="AQ39" s="3">
        <v>0.42416599999999999</v>
      </c>
      <c r="AR39" s="3">
        <v>0.423628</v>
      </c>
      <c r="AS39" s="3">
        <f t="shared" si="10"/>
        <v>5.3799999999998294E-4</v>
      </c>
      <c r="AT39" s="3">
        <f t="shared" si="11"/>
        <v>0.84779399999999994</v>
      </c>
    </row>
    <row r="40" spans="1:46" x14ac:dyDescent="0.4">
      <c r="A40">
        <v>2018</v>
      </c>
      <c r="B40" s="2">
        <v>0.39300000000000002</v>
      </c>
      <c r="C40" s="1">
        <v>1080.2049999999999</v>
      </c>
      <c r="D40" s="1">
        <v>4232.2849999999999</v>
      </c>
      <c r="E40" s="2">
        <v>0.20399999999999999</v>
      </c>
      <c r="F40" s="2">
        <v>425.37900000000002</v>
      </c>
      <c r="G40" s="1">
        <v>2440.0329999999999</v>
      </c>
      <c r="L40">
        <v>2018</v>
      </c>
      <c r="M40" s="2">
        <v>0.39300000000000002</v>
      </c>
      <c r="N40" s="2">
        <f t="shared" si="0"/>
        <v>1.0802049999999999</v>
      </c>
      <c r="O40" s="1">
        <f t="shared" si="1"/>
        <v>0.42322850000000001</v>
      </c>
      <c r="P40" s="2">
        <v>0.20399999999999999</v>
      </c>
      <c r="Q40" s="2">
        <f t="shared" si="2"/>
        <v>0.42537900000000001</v>
      </c>
      <c r="R40" s="1">
        <f t="shared" si="3"/>
        <v>0.24400330000000001</v>
      </c>
      <c r="U40">
        <v>2018</v>
      </c>
      <c r="V40" s="2">
        <v>0.39300000000000002</v>
      </c>
      <c r="W40" s="3">
        <v>0.2243571</v>
      </c>
      <c r="X40" s="3">
        <f t="shared" si="4"/>
        <v>0.16864290000000001</v>
      </c>
      <c r="Y40" s="3">
        <f t="shared" si="5"/>
        <v>0.61735709999999999</v>
      </c>
      <c r="Z40" s="3"/>
      <c r="AA40" s="3"/>
      <c r="AB40">
        <v>2018</v>
      </c>
      <c r="AC40" s="2">
        <v>0.20399999999999999</v>
      </c>
      <c r="AD40" s="3">
        <v>0.17232670000000003</v>
      </c>
      <c r="AE40" s="3">
        <f t="shared" si="6"/>
        <v>3.167329999999996E-2</v>
      </c>
      <c r="AF40" s="3">
        <f t="shared" si="7"/>
        <v>0.37632670000000001</v>
      </c>
      <c r="AI40">
        <v>2018</v>
      </c>
      <c r="AJ40" s="3">
        <v>1.0802049999999999</v>
      </c>
      <c r="AK40" s="3">
        <v>0.96091300000000002</v>
      </c>
      <c r="AL40" s="3">
        <f t="shared" si="12"/>
        <v>0.11929199999999984</v>
      </c>
      <c r="AM40" s="3">
        <f t="shared" si="13"/>
        <v>2.041118</v>
      </c>
      <c r="AP40">
        <v>2018</v>
      </c>
      <c r="AQ40" s="3">
        <v>0.42537900000000001</v>
      </c>
      <c r="AR40" s="3">
        <v>0.414686</v>
      </c>
      <c r="AS40" s="3">
        <f t="shared" si="10"/>
        <v>1.0693000000000008E-2</v>
      </c>
      <c r="AT40" s="3">
        <f t="shared" si="11"/>
        <v>0.84006500000000006</v>
      </c>
    </row>
    <row r="41" spans="1:46" x14ac:dyDescent="0.4">
      <c r="A41">
        <v>2019</v>
      </c>
      <c r="B41" s="2">
        <v>0.38400000000000001</v>
      </c>
      <c r="C41" s="1">
        <v>1179.9459999999999</v>
      </c>
      <c r="D41" s="1">
        <v>4150.82</v>
      </c>
      <c r="E41" s="2">
        <v>0.192</v>
      </c>
      <c r="F41" s="2">
        <v>451.30900000000003</v>
      </c>
      <c r="G41" s="1">
        <v>2323.4360000000001</v>
      </c>
      <c r="L41">
        <v>2019</v>
      </c>
      <c r="M41" s="2">
        <v>0.38400000000000001</v>
      </c>
      <c r="N41" s="2">
        <f t="shared" si="0"/>
        <v>1.1799459999999999</v>
      </c>
      <c r="O41" s="1">
        <f t="shared" si="1"/>
        <v>0.41508200000000001</v>
      </c>
      <c r="P41" s="2">
        <v>0.192</v>
      </c>
      <c r="Q41" s="2">
        <f t="shared" si="2"/>
        <v>0.45130900000000002</v>
      </c>
      <c r="R41" s="1">
        <f t="shared" si="3"/>
        <v>0.23234360000000004</v>
      </c>
      <c r="U41">
        <v>2019</v>
      </c>
      <c r="V41" s="2">
        <v>0.38400000000000001</v>
      </c>
      <c r="W41" s="3">
        <v>0.22699630000000004</v>
      </c>
      <c r="X41" s="3">
        <f t="shared" si="4"/>
        <v>0.15700369999999997</v>
      </c>
      <c r="Y41" s="3">
        <f t="shared" si="5"/>
        <v>0.61099630000000005</v>
      </c>
      <c r="Z41" s="3"/>
      <c r="AA41" s="3"/>
      <c r="AB41">
        <v>2019</v>
      </c>
      <c r="AC41" s="2">
        <v>0.192</v>
      </c>
      <c r="AD41" s="3">
        <v>0.17005870000000001</v>
      </c>
      <c r="AE41" s="3">
        <f t="shared" si="6"/>
        <v>2.1941299999999997E-2</v>
      </c>
      <c r="AF41" s="3">
        <f t="shared" si="7"/>
        <v>0.36205870000000001</v>
      </c>
      <c r="AI41">
        <v>2019</v>
      </c>
      <c r="AJ41" s="3">
        <v>1.1799459999999999</v>
      </c>
      <c r="AK41" s="3">
        <v>0.96150100000000005</v>
      </c>
      <c r="AL41" s="3">
        <f t="shared" si="12"/>
        <v>0.21844499999999989</v>
      </c>
      <c r="AM41" s="3">
        <f t="shared" si="13"/>
        <v>2.1414469999999999</v>
      </c>
      <c r="AP41">
        <v>2019</v>
      </c>
      <c r="AQ41" s="3">
        <v>0.45130900000000002</v>
      </c>
      <c r="AR41" s="3">
        <v>0.45246199999999998</v>
      </c>
      <c r="AS41" s="3">
        <f t="shared" si="10"/>
        <v>-1.1529999999999596E-3</v>
      </c>
      <c r="AT41" s="3">
        <f t="shared" si="11"/>
        <v>0.90377099999999999</v>
      </c>
    </row>
    <row r="42" spans="1:46" x14ac:dyDescent="0.4">
      <c r="A42">
        <v>2020</v>
      </c>
      <c r="B42" s="2">
        <v>0.41699999999999998</v>
      </c>
      <c r="C42" s="1">
        <v>1398.9849999999999</v>
      </c>
      <c r="D42" s="1">
        <v>4456.78</v>
      </c>
      <c r="E42" s="2">
        <v>0.2</v>
      </c>
      <c r="F42" s="2">
        <v>503.18400000000003</v>
      </c>
      <c r="G42" s="1">
        <v>2403.326</v>
      </c>
      <c r="L42">
        <v>2020</v>
      </c>
      <c r="M42" s="2">
        <v>0.41699999999999998</v>
      </c>
      <c r="N42" s="2">
        <f t="shared" si="0"/>
        <v>1.3989849999999999</v>
      </c>
      <c r="O42" s="1">
        <f t="shared" si="1"/>
        <v>0.44567800000000002</v>
      </c>
      <c r="P42" s="2">
        <v>0.2</v>
      </c>
      <c r="Q42" s="2">
        <f t="shared" si="2"/>
        <v>0.50318400000000008</v>
      </c>
      <c r="R42" s="1">
        <f t="shared" si="3"/>
        <v>0.24033260000000001</v>
      </c>
      <c r="U42">
        <v>2020</v>
      </c>
      <c r="V42" s="2">
        <v>0.41699999999999998</v>
      </c>
      <c r="W42" s="3">
        <v>0.22894319999999999</v>
      </c>
      <c r="X42" s="3">
        <f t="shared" si="4"/>
        <v>0.1880568</v>
      </c>
      <c r="Y42" s="3">
        <f t="shared" si="5"/>
        <v>0.64594319999999994</v>
      </c>
      <c r="Z42" s="3"/>
      <c r="AA42" s="3"/>
      <c r="AB42">
        <v>2020</v>
      </c>
      <c r="AC42" s="2">
        <v>0.2</v>
      </c>
      <c r="AD42" s="3">
        <v>0.15942970000000001</v>
      </c>
      <c r="AE42" s="3">
        <f t="shared" si="6"/>
        <v>4.0570300000000004E-2</v>
      </c>
      <c r="AF42" s="3">
        <f t="shared" si="7"/>
        <v>0.35942970000000002</v>
      </c>
      <c r="AI42">
        <v>2020</v>
      </c>
      <c r="AJ42" s="3">
        <v>1.3989849999999999</v>
      </c>
      <c r="AK42" s="3">
        <v>0.95131900000000003</v>
      </c>
      <c r="AL42" s="3">
        <f t="shared" si="12"/>
        <v>0.4476659999999999</v>
      </c>
      <c r="AM42" s="3">
        <f t="shared" si="13"/>
        <v>2.3503039999999999</v>
      </c>
      <c r="AP42">
        <v>2020</v>
      </c>
      <c r="AQ42" s="3">
        <v>0.50318400000000008</v>
      </c>
      <c r="AR42" s="3">
        <v>0.48002300000000003</v>
      </c>
      <c r="AS42" s="3">
        <f t="shared" si="10"/>
        <v>2.3161000000000043E-2</v>
      </c>
      <c r="AT42" s="3">
        <f t="shared" si="11"/>
        <v>0.98320700000000016</v>
      </c>
    </row>
    <row r="45" spans="1:46" x14ac:dyDescent="0.4">
      <c r="B45" s="8" t="s">
        <v>27</v>
      </c>
      <c r="C45" s="8"/>
      <c r="D45" s="8"/>
      <c r="E45" s="8"/>
      <c r="F45" s="8"/>
      <c r="G45" s="8"/>
      <c r="M45" s="8" t="s">
        <v>27</v>
      </c>
      <c r="N45" s="8"/>
      <c r="O45" s="8"/>
      <c r="P45" s="8"/>
      <c r="Q45" s="8"/>
      <c r="R45" s="8"/>
    </row>
    <row r="46" spans="1:46" x14ac:dyDescent="0.4">
      <c r="B46" s="8" t="s">
        <v>4</v>
      </c>
      <c r="C46" s="8"/>
      <c r="D46" s="8"/>
      <c r="E46" s="8" t="s">
        <v>5</v>
      </c>
      <c r="F46" s="8"/>
      <c r="G46" s="8"/>
      <c r="M46" s="8" t="s">
        <v>4</v>
      </c>
      <c r="N46" s="8"/>
      <c r="O46" s="8"/>
      <c r="P46" s="8" t="s">
        <v>5</v>
      </c>
      <c r="Q46" s="8"/>
      <c r="R46" s="8"/>
    </row>
    <row r="47" spans="1:46" x14ac:dyDescent="0.4">
      <c r="A47" t="s">
        <v>0</v>
      </c>
      <c r="B47" s="2" t="s">
        <v>15</v>
      </c>
      <c r="C47" s="2" t="s">
        <v>13</v>
      </c>
      <c r="D47" s="2" t="s">
        <v>17</v>
      </c>
      <c r="E47" s="2" t="s">
        <v>15</v>
      </c>
      <c r="F47" s="2" t="s">
        <v>13</v>
      </c>
      <c r="G47" s="2" t="s">
        <v>16</v>
      </c>
      <c r="L47" t="s">
        <v>0</v>
      </c>
      <c r="M47" s="2" t="s">
        <v>15</v>
      </c>
      <c r="N47" s="2" t="s">
        <v>13</v>
      </c>
      <c r="O47" s="2" t="s">
        <v>17</v>
      </c>
      <c r="P47" s="2" t="s">
        <v>15</v>
      </c>
      <c r="Q47" s="2" t="s">
        <v>13</v>
      </c>
      <c r="R47" s="2" t="s">
        <v>16</v>
      </c>
    </row>
    <row r="48" spans="1:46" x14ac:dyDescent="0.4">
      <c r="A48">
        <v>1982</v>
      </c>
      <c r="B48" s="2">
        <v>0.193</v>
      </c>
      <c r="C48" s="2">
        <v>754.04200000000003</v>
      </c>
      <c r="D48" s="1">
        <v>1833.048</v>
      </c>
      <c r="E48" s="2">
        <v>0.14099999999999999</v>
      </c>
      <c r="F48" s="2">
        <v>446.99599999999998</v>
      </c>
      <c r="G48" s="1">
        <v>1335.355</v>
      </c>
      <c r="L48">
        <v>1982</v>
      </c>
      <c r="M48" s="2">
        <v>0.193</v>
      </c>
      <c r="N48" s="3">
        <f>C48*0.001</f>
        <v>0.7540420000000001</v>
      </c>
      <c r="O48" s="3">
        <f>D48*0.0001</f>
        <v>0.18330480000000002</v>
      </c>
      <c r="P48" s="2">
        <v>0.14099999999999999</v>
      </c>
      <c r="Q48" s="3">
        <f>F48*0.001</f>
        <v>0.446996</v>
      </c>
      <c r="R48" s="3">
        <f>G48*0.0001</f>
        <v>0.1335355</v>
      </c>
    </row>
    <row r="49" spans="1:29" x14ac:dyDescent="0.4">
      <c r="A49">
        <v>1983</v>
      </c>
      <c r="B49" s="2">
        <v>0.20100000000000001</v>
      </c>
      <c r="C49" s="2">
        <v>747.53599999999994</v>
      </c>
      <c r="D49" s="1">
        <v>1912.4290000000001</v>
      </c>
      <c r="E49" s="2">
        <v>0.16800000000000001</v>
      </c>
      <c r="F49" s="2">
        <v>497.49099999999999</v>
      </c>
      <c r="G49" s="1">
        <v>1591.3989999999999</v>
      </c>
      <c r="L49">
        <v>1983</v>
      </c>
      <c r="M49" s="2">
        <v>0.20100000000000001</v>
      </c>
      <c r="N49" s="3">
        <f t="shared" ref="N49:N86" si="14">C49*0.001</f>
        <v>0.74753599999999998</v>
      </c>
      <c r="O49" s="3">
        <f t="shared" ref="O49:O86" si="15">D49*0.0001</f>
        <v>0.19124290000000002</v>
      </c>
      <c r="P49" s="2">
        <v>0.16800000000000001</v>
      </c>
      <c r="Q49" s="3">
        <f t="shared" ref="Q49:Q86" si="16">F49*0.001</f>
        <v>0.49749100000000002</v>
      </c>
      <c r="R49" s="3">
        <f t="shared" ref="R49:R86" si="17">G49*0.0001</f>
        <v>0.1591399</v>
      </c>
    </row>
    <row r="50" spans="1:29" x14ac:dyDescent="0.4">
      <c r="A50">
        <v>1984</v>
      </c>
      <c r="B50" s="2">
        <v>0.21</v>
      </c>
      <c r="C50" s="2">
        <v>772.577</v>
      </c>
      <c r="D50" s="1">
        <v>1995.8710000000001</v>
      </c>
      <c r="E50" s="2">
        <v>0.182</v>
      </c>
      <c r="F50" s="2">
        <v>510.86399999999998</v>
      </c>
      <c r="G50" s="1">
        <v>1729.915</v>
      </c>
      <c r="L50">
        <v>1984</v>
      </c>
      <c r="M50" s="2">
        <v>0.21</v>
      </c>
      <c r="N50" s="3">
        <f t="shared" si="14"/>
        <v>0.77257700000000007</v>
      </c>
      <c r="O50" s="3">
        <f t="shared" si="15"/>
        <v>0.19958710000000002</v>
      </c>
      <c r="P50" s="2">
        <v>0.182</v>
      </c>
      <c r="Q50" s="3">
        <f t="shared" si="16"/>
        <v>0.51086399999999998</v>
      </c>
      <c r="R50" s="3">
        <f t="shared" si="17"/>
        <v>0.17299149999999999</v>
      </c>
    </row>
    <row r="51" spans="1:29" x14ac:dyDescent="0.4">
      <c r="A51">
        <v>1985</v>
      </c>
      <c r="B51" s="2">
        <v>0.20200000000000001</v>
      </c>
      <c r="C51" s="2">
        <v>821.38300000000004</v>
      </c>
      <c r="D51" s="1">
        <v>1916.748</v>
      </c>
      <c r="E51" s="2">
        <v>0.16</v>
      </c>
      <c r="F51" s="2">
        <v>763.62900000000002</v>
      </c>
      <c r="G51" s="1">
        <v>1518.1859999999999</v>
      </c>
      <c r="L51">
        <v>1985</v>
      </c>
      <c r="M51" s="2">
        <v>0.20200000000000001</v>
      </c>
      <c r="N51" s="3">
        <f t="shared" si="14"/>
        <v>0.82138300000000009</v>
      </c>
      <c r="O51" s="3">
        <f t="shared" si="15"/>
        <v>0.19167480000000001</v>
      </c>
      <c r="P51" s="2">
        <v>0.16</v>
      </c>
      <c r="Q51" s="3">
        <f t="shared" si="16"/>
        <v>0.763629</v>
      </c>
      <c r="R51" s="3">
        <f t="shared" si="17"/>
        <v>0.1518186</v>
      </c>
    </row>
    <row r="52" spans="1:29" x14ac:dyDescent="0.4">
      <c r="A52">
        <v>1986</v>
      </c>
      <c r="B52" s="2">
        <v>0.19700000000000001</v>
      </c>
      <c r="C52" s="2">
        <v>785.18600000000004</v>
      </c>
      <c r="D52" s="1">
        <v>1867.5519999999999</v>
      </c>
      <c r="E52" s="2">
        <v>0.14699999999999999</v>
      </c>
      <c r="F52" s="2">
        <v>434.77699999999999</v>
      </c>
      <c r="G52" s="1">
        <v>1398.29</v>
      </c>
      <c r="L52">
        <v>1986</v>
      </c>
      <c r="M52" s="2">
        <v>0.19700000000000001</v>
      </c>
      <c r="N52" s="3">
        <f t="shared" si="14"/>
        <v>0.78518600000000005</v>
      </c>
      <c r="O52" s="3">
        <f t="shared" si="15"/>
        <v>0.18675520000000001</v>
      </c>
      <c r="P52" s="2">
        <v>0.14699999999999999</v>
      </c>
      <c r="Q52" s="3">
        <f t="shared" si="16"/>
        <v>0.43477699999999997</v>
      </c>
      <c r="R52" s="3">
        <f t="shared" si="17"/>
        <v>0.13982900000000001</v>
      </c>
    </row>
    <row r="53" spans="1:29" x14ac:dyDescent="0.4">
      <c r="A53">
        <v>1987</v>
      </c>
      <c r="B53" s="2">
        <v>0.20300000000000001</v>
      </c>
      <c r="C53" s="2">
        <v>722.93299999999999</v>
      </c>
      <c r="D53" s="1">
        <v>1927.944</v>
      </c>
      <c r="E53" s="2">
        <v>0.16900000000000001</v>
      </c>
      <c r="F53" s="2">
        <v>404.29300000000001</v>
      </c>
      <c r="G53" s="1">
        <v>1609.6420000000001</v>
      </c>
      <c r="L53">
        <v>1987</v>
      </c>
      <c r="M53" s="2">
        <v>0.20300000000000001</v>
      </c>
      <c r="N53" s="3">
        <f t="shared" si="14"/>
        <v>0.72293300000000005</v>
      </c>
      <c r="O53" s="3">
        <f t="shared" si="15"/>
        <v>0.1927944</v>
      </c>
      <c r="P53" s="2">
        <v>0.16900000000000001</v>
      </c>
      <c r="Q53" s="3">
        <f t="shared" si="16"/>
        <v>0.40429300000000001</v>
      </c>
      <c r="R53" s="3">
        <f t="shared" si="17"/>
        <v>0.1609642</v>
      </c>
    </row>
    <row r="54" spans="1:29" x14ac:dyDescent="0.4">
      <c r="A54">
        <v>1988</v>
      </c>
      <c r="B54" s="2">
        <v>0.20599999999999999</v>
      </c>
      <c r="C54" s="2">
        <v>777.255</v>
      </c>
      <c r="D54" s="1">
        <v>1960.49</v>
      </c>
      <c r="E54" s="2">
        <v>0.17299999999999999</v>
      </c>
      <c r="F54" s="2">
        <v>452.22699999999998</v>
      </c>
      <c r="G54" s="1">
        <v>1647.9169999999999</v>
      </c>
      <c r="L54">
        <v>1988</v>
      </c>
      <c r="M54" s="2">
        <v>0.20599999999999999</v>
      </c>
      <c r="N54" s="3">
        <f t="shared" si="14"/>
        <v>0.77725500000000003</v>
      </c>
      <c r="O54" s="3">
        <f t="shared" si="15"/>
        <v>0.196049</v>
      </c>
      <c r="P54" s="2">
        <v>0.17299999999999999</v>
      </c>
      <c r="Q54" s="3">
        <f t="shared" si="16"/>
        <v>0.45222699999999999</v>
      </c>
      <c r="R54" s="3">
        <f t="shared" si="17"/>
        <v>0.16479170000000001</v>
      </c>
      <c r="X54" t="s">
        <v>28</v>
      </c>
    </row>
    <row r="55" spans="1:29" ht="14.25" thickBot="1" x14ac:dyDescent="0.45">
      <c r="A55">
        <v>1989</v>
      </c>
      <c r="B55" s="2">
        <v>0.20499999999999999</v>
      </c>
      <c r="C55" s="2">
        <v>801.04</v>
      </c>
      <c r="D55" s="1">
        <v>1949.327</v>
      </c>
      <c r="E55" s="2">
        <v>0.14499999999999999</v>
      </c>
      <c r="F55" s="2">
        <v>493.88799999999998</v>
      </c>
      <c r="G55" s="1">
        <v>1379.0640000000001</v>
      </c>
      <c r="L55">
        <v>1989</v>
      </c>
      <c r="M55" s="2">
        <v>0.20499999999999999</v>
      </c>
      <c r="N55" s="3">
        <f t="shared" si="14"/>
        <v>0.80103999999999997</v>
      </c>
      <c r="O55" s="3">
        <f t="shared" si="15"/>
        <v>0.19493270000000001</v>
      </c>
      <c r="P55" s="2">
        <v>0.14499999999999999</v>
      </c>
      <c r="Q55" s="3">
        <f t="shared" si="16"/>
        <v>0.49388799999999999</v>
      </c>
      <c r="R55" s="3">
        <f t="shared" si="17"/>
        <v>0.13790640000000001</v>
      </c>
    </row>
    <row r="56" spans="1:29" x14ac:dyDescent="0.4">
      <c r="A56">
        <v>1990</v>
      </c>
      <c r="B56" s="2">
        <v>0.20599999999999999</v>
      </c>
      <c r="C56" s="2">
        <v>859.55600000000004</v>
      </c>
      <c r="D56" s="1">
        <v>1955.5840000000001</v>
      </c>
      <c r="E56" s="2">
        <v>0.151</v>
      </c>
      <c r="F56" s="2">
        <v>553.38199999999995</v>
      </c>
      <c r="G56" s="1">
        <v>1439.0930000000001</v>
      </c>
      <c r="L56">
        <v>1990</v>
      </c>
      <c r="M56" s="2">
        <v>0.20599999999999999</v>
      </c>
      <c r="N56" s="3">
        <f t="shared" si="14"/>
        <v>0.8595560000000001</v>
      </c>
      <c r="O56" s="3">
        <f t="shared" si="15"/>
        <v>0.19555840000000002</v>
      </c>
      <c r="P56" s="2">
        <v>0.151</v>
      </c>
      <c r="Q56" s="3">
        <f t="shared" si="16"/>
        <v>0.55338199999999993</v>
      </c>
      <c r="R56" s="3">
        <f t="shared" si="17"/>
        <v>0.14390930000000002</v>
      </c>
      <c r="X56" s="7" t="s">
        <v>29</v>
      </c>
      <c r="Y56" s="7"/>
    </row>
    <row r="57" spans="1:29" x14ac:dyDescent="0.4">
      <c r="A57">
        <v>1991</v>
      </c>
      <c r="B57" s="2">
        <v>0.192</v>
      </c>
      <c r="C57" s="2">
        <v>746.85299999999995</v>
      </c>
      <c r="D57" s="1">
        <v>1822.01</v>
      </c>
      <c r="E57" s="2">
        <v>0.14399999999999999</v>
      </c>
      <c r="F57" s="2">
        <v>472.14699999999999</v>
      </c>
      <c r="G57" s="1">
        <v>1369.8420000000001</v>
      </c>
      <c r="L57">
        <v>1991</v>
      </c>
      <c r="M57" s="2">
        <v>0.192</v>
      </c>
      <c r="N57" s="3">
        <f t="shared" si="14"/>
        <v>0.74685299999999999</v>
      </c>
      <c r="O57" s="3">
        <f t="shared" si="15"/>
        <v>0.182201</v>
      </c>
      <c r="P57" s="2">
        <v>0.14399999999999999</v>
      </c>
      <c r="Q57" s="3">
        <f t="shared" si="16"/>
        <v>0.47214699999999998</v>
      </c>
      <c r="R57" s="3">
        <f t="shared" si="17"/>
        <v>0.13698420000000003</v>
      </c>
      <c r="X57" s="4" t="s">
        <v>30</v>
      </c>
      <c r="Y57" s="4">
        <v>0.29044882532640515</v>
      </c>
    </row>
    <row r="58" spans="1:29" x14ac:dyDescent="0.4">
      <c r="A58">
        <v>1992</v>
      </c>
      <c r="B58" s="2">
        <v>0.192</v>
      </c>
      <c r="C58" s="2">
        <v>706.85799999999995</v>
      </c>
      <c r="D58" s="1">
        <v>1820.5840000000001</v>
      </c>
      <c r="E58" s="2">
        <v>0.161</v>
      </c>
      <c r="F58" s="2">
        <v>464.17700000000002</v>
      </c>
      <c r="G58" s="1">
        <v>1533.664</v>
      </c>
      <c r="L58">
        <v>1992</v>
      </c>
      <c r="M58" s="2">
        <v>0.192</v>
      </c>
      <c r="N58" s="3">
        <f t="shared" si="14"/>
        <v>0.70685799999999999</v>
      </c>
      <c r="O58" s="3">
        <f t="shared" si="15"/>
        <v>0.18205840000000001</v>
      </c>
      <c r="P58" s="2">
        <v>0.161</v>
      </c>
      <c r="Q58" s="3">
        <f t="shared" si="16"/>
        <v>0.46417700000000001</v>
      </c>
      <c r="R58" s="3">
        <f t="shared" si="17"/>
        <v>0.15336640000000001</v>
      </c>
      <c r="X58" s="4" t="s">
        <v>31</v>
      </c>
      <c r="Y58" s="4">
        <v>8.4360520133488603E-2</v>
      </c>
    </row>
    <row r="59" spans="1:29" x14ac:dyDescent="0.4">
      <c r="A59">
        <v>1993</v>
      </c>
      <c r="B59" s="2">
        <v>0.218</v>
      </c>
      <c r="C59" s="2">
        <v>782.46100000000001</v>
      </c>
      <c r="D59" s="1">
        <v>2068.6509999999998</v>
      </c>
      <c r="E59" s="2">
        <v>0.186</v>
      </c>
      <c r="F59" s="2">
        <v>502.91899999999998</v>
      </c>
      <c r="G59" s="1">
        <v>1763.5129999999999</v>
      </c>
      <c r="L59">
        <v>1993</v>
      </c>
      <c r="M59" s="2">
        <v>0.218</v>
      </c>
      <c r="N59" s="3">
        <f t="shared" si="14"/>
        <v>0.78246100000000007</v>
      </c>
      <c r="O59" s="3">
        <f t="shared" si="15"/>
        <v>0.2068651</v>
      </c>
      <c r="P59" s="2">
        <v>0.186</v>
      </c>
      <c r="Q59" s="3">
        <f t="shared" si="16"/>
        <v>0.502919</v>
      </c>
      <c r="R59" s="3">
        <f t="shared" si="17"/>
        <v>0.17635129999999999</v>
      </c>
      <c r="X59" s="4" t="s">
        <v>32</v>
      </c>
      <c r="Y59" s="4">
        <v>5.9613507164123433E-2</v>
      </c>
    </row>
    <row r="60" spans="1:29" x14ac:dyDescent="0.4">
      <c r="A60">
        <v>1994</v>
      </c>
      <c r="B60" s="2">
        <v>0.22</v>
      </c>
      <c r="C60" s="2">
        <v>869.33600000000001</v>
      </c>
      <c r="D60" s="1">
        <v>2092.335</v>
      </c>
      <c r="E60" s="2">
        <v>0.23</v>
      </c>
      <c r="F60" s="2">
        <v>724.71299999999997</v>
      </c>
      <c r="G60" s="1">
        <v>2182.7800000000002</v>
      </c>
      <c r="L60">
        <v>1994</v>
      </c>
      <c r="M60" s="2">
        <v>0.22</v>
      </c>
      <c r="N60" s="3">
        <f t="shared" si="14"/>
        <v>0.869336</v>
      </c>
      <c r="O60" s="3">
        <f t="shared" si="15"/>
        <v>0.20923350000000002</v>
      </c>
      <c r="P60" s="2">
        <v>0.23</v>
      </c>
      <c r="Q60" s="3">
        <f t="shared" si="16"/>
        <v>0.72471299999999994</v>
      </c>
      <c r="R60" s="3">
        <f t="shared" si="17"/>
        <v>0.21827800000000003</v>
      </c>
      <c r="X60" s="4" t="s">
        <v>33</v>
      </c>
      <c r="Y60" s="4">
        <v>4.0155900300205112E-2</v>
      </c>
    </row>
    <row r="61" spans="1:29" ht="14.25" thickBot="1" x14ac:dyDescent="0.45">
      <c r="A61">
        <v>1995</v>
      </c>
      <c r="B61" s="2">
        <v>0.19900000000000001</v>
      </c>
      <c r="C61" s="2">
        <v>793.16200000000003</v>
      </c>
      <c r="D61" s="1">
        <v>1889.2159999999999</v>
      </c>
      <c r="E61" s="2">
        <v>0.13300000000000001</v>
      </c>
      <c r="F61" s="2">
        <v>433.721</v>
      </c>
      <c r="G61" s="1">
        <v>1261.9090000000001</v>
      </c>
      <c r="L61">
        <v>1995</v>
      </c>
      <c r="M61" s="2">
        <v>0.19900000000000001</v>
      </c>
      <c r="N61" s="3">
        <f t="shared" si="14"/>
        <v>0.79316200000000003</v>
      </c>
      <c r="O61" s="3">
        <f t="shared" si="15"/>
        <v>0.1889216</v>
      </c>
      <c r="P61" s="2">
        <v>0.13300000000000001</v>
      </c>
      <c r="Q61" s="3">
        <f t="shared" si="16"/>
        <v>0.43372100000000002</v>
      </c>
      <c r="R61" s="3">
        <f t="shared" si="17"/>
        <v>0.12619090000000002</v>
      </c>
      <c r="X61" s="5" t="s">
        <v>34</v>
      </c>
      <c r="Y61" s="5">
        <v>39</v>
      </c>
    </row>
    <row r="62" spans="1:29" x14ac:dyDescent="0.4">
      <c r="A62">
        <v>1996</v>
      </c>
      <c r="B62" s="2">
        <v>0.19900000000000001</v>
      </c>
      <c r="C62" s="2">
        <v>777.60900000000004</v>
      </c>
      <c r="D62" s="1">
        <v>1887.164</v>
      </c>
      <c r="E62" s="2">
        <v>0.13200000000000001</v>
      </c>
      <c r="F62" s="2">
        <v>407.70400000000001</v>
      </c>
      <c r="G62" s="1">
        <v>1252.8889999999999</v>
      </c>
      <c r="L62">
        <v>1996</v>
      </c>
      <c r="M62" s="2">
        <v>0.19900000000000001</v>
      </c>
      <c r="N62" s="3">
        <f t="shared" si="14"/>
        <v>0.77760900000000011</v>
      </c>
      <c r="O62" s="3">
        <f t="shared" si="15"/>
        <v>0.18871640000000001</v>
      </c>
      <c r="P62" s="2">
        <v>0.13200000000000001</v>
      </c>
      <c r="Q62" s="3">
        <f t="shared" si="16"/>
        <v>0.40770400000000001</v>
      </c>
      <c r="R62" s="3">
        <f t="shared" si="17"/>
        <v>0.12528890000000001</v>
      </c>
    </row>
    <row r="63" spans="1:29" ht="14.25" thickBot="1" x14ac:dyDescent="0.45">
      <c r="A63">
        <v>1997</v>
      </c>
      <c r="B63" s="2">
        <v>0.19500000000000001</v>
      </c>
      <c r="C63" s="2">
        <v>777.49</v>
      </c>
      <c r="D63" s="1">
        <v>1852.5329999999999</v>
      </c>
      <c r="E63" s="2">
        <v>0.13200000000000001</v>
      </c>
      <c r="F63" s="2">
        <v>409.46899999999999</v>
      </c>
      <c r="G63" s="1">
        <v>1253.356</v>
      </c>
      <c r="L63">
        <v>1997</v>
      </c>
      <c r="M63" s="2">
        <v>0.19500000000000001</v>
      </c>
      <c r="N63" s="3">
        <f t="shared" si="14"/>
        <v>0.77749000000000001</v>
      </c>
      <c r="O63" s="3">
        <f t="shared" si="15"/>
        <v>0.18525330000000001</v>
      </c>
      <c r="P63" s="2">
        <v>0.13200000000000001</v>
      </c>
      <c r="Q63" s="3">
        <f t="shared" si="16"/>
        <v>0.40946900000000003</v>
      </c>
      <c r="R63" s="3">
        <f t="shared" si="17"/>
        <v>0.12533560000000002</v>
      </c>
      <c r="X63" t="s">
        <v>35</v>
      </c>
    </row>
    <row r="64" spans="1:29" x14ac:dyDescent="0.4">
      <c r="A64">
        <v>1998</v>
      </c>
      <c r="B64" s="2">
        <v>0.20100000000000001</v>
      </c>
      <c r="C64" s="2">
        <v>802.89300000000003</v>
      </c>
      <c r="D64" s="1">
        <v>1907.114</v>
      </c>
      <c r="E64" s="2">
        <v>0.151</v>
      </c>
      <c r="F64" s="2">
        <v>430.72399999999999</v>
      </c>
      <c r="G64" s="1">
        <v>1430.3340000000001</v>
      </c>
      <c r="L64">
        <v>1998</v>
      </c>
      <c r="M64" s="2">
        <v>0.20100000000000001</v>
      </c>
      <c r="N64" s="3">
        <f t="shared" si="14"/>
        <v>0.80289300000000008</v>
      </c>
      <c r="O64" s="3">
        <f t="shared" si="15"/>
        <v>0.1907114</v>
      </c>
      <c r="P64" s="2">
        <v>0.151</v>
      </c>
      <c r="Q64" s="3">
        <f t="shared" si="16"/>
        <v>0.430724</v>
      </c>
      <c r="R64" s="3">
        <f t="shared" si="17"/>
        <v>0.1430334</v>
      </c>
      <c r="X64" s="6"/>
      <c r="Y64" s="6" t="s">
        <v>40</v>
      </c>
      <c r="Z64" s="6" t="s">
        <v>41</v>
      </c>
      <c r="AA64" s="6" t="s">
        <v>42</v>
      </c>
      <c r="AB64" s="6" t="s">
        <v>43</v>
      </c>
      <c r="AC64" s="6" t="s">
        <v>44</v>
      </c>
    </row>
    <row r="65" spans="1:32" x14ac:dyDescent="0.4">
      <c r="A65">
        <v>1999</v>
      </c>
      <c r="B65" s="2">
        <v>0.20399999999999999</v>
      </c>
      <c r="C65" s="2">
        <v>793.98500000000001</v>
      </c>
      <c r="D65" s="1">
        <v>1936.62</v>
      </c>
      <c r="E65" s="2">
        <v>0.16500000000000001</v>
      </c>
      <c r="F65" s="2">
        <v>422.67</v>
      </c>
      <c r="G65" s="1">
        <v>1563.8330000000001</v>
      </c>
      <c r="L65">
        <v>1999</v>
      </c>
      <c r="M65" s="2">
        <v>0.20399999999999999</v>
      </c>
      <c r="N65" s="3">
        <f t="shared" si="14"/>
        <v>0.79398500000000005</v>
      </c>
      <c r="O65" s="3">
        <f t="shared" si="15"/>
        <v>0.193662</v>
      </c>
      <c r="P65" s="2">
        <v>0.16500000000000001</v>
      </c>
      <c r="Q65" s="3">
        <f t="shared" si="16"/>
        <v>0.42267000000000005</v>
      </c>
      <c r="R65" s="3">
        <f t="shared" si="17"/>
        <v>0.1563833</v>
      </c>
      <c r="X65" s="4" t="s">
        <v>36</v>
      </c>
      <c r="Y65" s="4">
        <v>1</v>
      </c>
      <c r="Z65" s="4">
        <v>5.4968665991903254E-3</v>
      </c>
      <c r="AA65" s="4">
        <v>5.4968665991903254E-3</v>
      </c>
      <c r="AB65" s="4">
        <v>3.4089172797509018</v>
      </c>
      <c r="AC65" s="4">
        <v>7.2856418963407027E-2</v>
      </c>
    </row>
    <row r="66" spans="1:32" x14ac:dyDescent="0.4">
      <c r="A66">
        <v>2000</v>
      </c>
      <c r="B66" s="2">
        <v>0.20699999999999999</v>
      </c>
      <c r="C66" s="2">
        <v>820.37900000000002</v>
      </c>
      <c r="D66" s="1">
        <v>1967.192</v>
      </c>
      <c r="E66" s="2">
        <v>0.17899999999999999</v>
      </c>
      <c r="F66" s="2">
        <v>493.67599999999999</v>
      </c>
      <c r="G66" s="1">
        <v>1698.547</v>
      </c>
      <c r="L66">
        <v>2000</v>
      </c>
      <c r="M66" s="2">
        <v>0.20699999999999999</v>
      </c>
      <c r="N66" s="3">
        <f t="shared" si="14"/>
        <v>0.82037900000000008</v>
      </c>
      <c r="O66" s="3">
        <f t="shared" si="15"/>
        <v>0.19671920000000001</v>
      </c>
      <c r="P66" s="2">
        <v>0.17899999999999999</v>
      </c>
      <c r="Q66" s="3">
        <f t="shared" si="16"/>
        <v>0.493676</v>
      </c>
      <c r="R66" s="3">
        <f t="shared" si="17"/>
        <v>0.1698547</v>
      </c>
      <c r="X66" s="4" t="s">
        <v>37</v>
      </c>
      <c r="Y66" s="4">
        <v>37</v>
      </c>
      <c r="Z66" s="4">
        <v>5.9662364170040477E-2</v>
      </c>
      <c r="AA66" s="4">
        <v>1.6124963289200129E-3</v>
      </c>
      <c r="AB66" s="4"/>
      <c r="AC66" s="4"/>
    </row>
    <row r="67" spans="1:32" ht="14.25" thickBot="1" x14ac:dyDescent="0.45">
      <c r="A67">
        <v>2001</v>
      </c>
      <c r="B67" s="2">
        <v>0.215</v>
      </c>
      <c r="C67" s="2">
        <v>964.05200000000002</v>
      </c>
      <c r="D67" s="1">
        <v>2042.886</v>
      </c>
      <c r="E67" s="2">
        <v>0.14799999999999999</v>
      </c>
      <c r="F67" s="2">
        <v>525.60699999999997</v>
      </c>
      <c r="G67" s="1">
        <v>1405.019</v>
      </c>
      <c r="L67">
        <v>2001</v>
      </c>
      <c r="M67" s="2">
        <v>0.215</v>
      </c>
      <c r="N67" s="3">
        <f t="shared" si="14"/>
        <v>0.96405200000000002</v>
      </c>
      <c r="O67" s="3">
        <f t="shared" si="15"/>
        <v>0.20428860000000001</v>
      </c>
      <c r="P67" s="2">
        <v>0.14799999999999999</v>
      </c>
      <c r="Q67" s="3">
        <f t="shared" si="16"/>
        <v>0.52560699999999994</v>
      </c>
      <c r="R67" s="3">
        <f t="shared" si="17"/>
        <v>0.14050190000000001</v>
      </c>
      <c r="X67" s="5" t="s">
        <v>38</v>
      </c>
      <c r="Y67" s="5">
        <v>38</v>
      </c>
      <c r="Z67" s="5">
        <v>6.5159230769230803E-2</v>
      </c>
      <c r="AA67" s="5"/>
      <c r="AB67" s="5"/>
      <c r="AC67" s="5"/>
    </row>
    <row r="68" spans="1:32" ht="14.25" thickBot="1" x14ac:dyDescent="0.45">
      <c r="A68">
        <v>2002</v>
      </c>
      <c r="B68" s="2">
        <v>0.221</v>
      </c>
      <c r="C68" s="1">
        <v>1008.3</v>
      </c>
      <c r="D68" s="1">
        <v>2100.9839999999999</v>
      </c>
      <c r="E68" s="2">
        <v>0.14599999999999999</v>
      </c>
      <c r="F68" s="2">
        <v>507.49900000000002</v>
      </c>
      <c r="G68" s="1">
        <v>1382.3009999999999</v>
      </c>
      <c r="L68">
        <v>2002</v>
      </c>
      <c r="M68" s="2">
        <v>0.221</v>
      </c>
      <c r="N68" s="3">
        <f t="shared" si="14"/>
        <v>1.0083</v>
      </c>
      <c r="O68" s="3">
        <f t="shared" si="15"/>
        <v>0.21009839999999999</v>
      </c>
      <c r="P68" s="2">
        <v>0.14599999999999999</v>
      </c>
      <c r="Q68" s="3">
        <f t="shared" si="16"/>
        <v>0.50749900000000003</v>
      </c>
      <c r="R68" s="3">
        <f t="shared" si="17"/>
        <v>0.13823009999999999</v>
      </c>
    </row>
    <row r="69" spans="1:32" x14ac:dyDescent="0.4">
      <c r="A69">
        <v>2003</v>
      </c>
      <c r="B69" s="2">
        <v>0.219</v>
      </c>
      <c r="C69" s="2">
        <v>960.35599999999999</v>
      </c>
      <c r="D69" s="1">
        <v>2083.817</v>
      </c>
      <c r="E69" s="2">
        <v>0.18</v>
      </c>
      <c r="F69" s="2">
        <v>489.89499999999998</v>
      </c>
      <c r="G69" s="1">
        <v>1709.663</v>
      </c>
      <c r="L69">
        <v>2003</v>
      </c>
      <c r="M69" s="2">
        <v>0.219</v>
      </c>
      <c r="N69" s="3">
        <f t="shared" si="14"/>
        <v>0.96035599999999999</v>
      </c>
      <c r="O69" s="3">
        <f t="shared" si="15"/>
        <v>0.2083817</v>
      </c>
      <c r="P69" s="2">
        <v>0.18</v>
      </c>
      <c r="Q69" s="3">
        <f t="shared" si="16"/>
        <v>0.48989499999999997</v>
      </c>
      <c r="R69" s="3">
        <f t="shared" si="17"/>
        <v>0.17096630000000002</v>
      </c>
      <c r="X69" s="6"/>
      <c r="Y69" s="6" t="s">
        <v>45</v>
      </c>
      <c r="Z69" s="6" t="s">
        <v>33</v>
      </c>
      <c r="AA69" s="6" t="s">
        <v>46</v>
      </c>
      <c r="AB69" s="6" t="s">
        <v>47</v>
      </c>
      <c r="AC69" s="6" t="s">
        <v>48</v>
      </c>
      <c r="AD69" s="6" t="s">
        <v>49</v>
      </c>
      <c r="AE69" s="6" t="s">
        <v>50</v>
      </c>
      <c r="AF69" s="6" t="s">
        <v>51</v>
      </c>
    </row>
    <row r="70" spans="1:32" x14ac:dyDescent="0.4">
      <c r="A70">
        <v>2004</v>
      </c>
      <c r="B70" s="2">
        <v>0.23400000000000001</v>
      </c>
      <c r="C70" s="1">
        <v>1026.248</v>
      </c>
      <c r="D70" s="1">
        <v>2225.0059999999999</v>
      </c>
      <c r="E70" s="2">
        <v>0.253</v>
      </c>
      <c r="F70" s="2">
        <v>562.73599999999999</v>
      </c>
      <c r="G70" s="1">
        <v>2402.3229999999999</v>
      </c>
      <c r="L70">
        <v>2004</v>
      </c>
      <c r="M70" s="2">
        <v>0.23400000000000001</v>
      </c>
      <c r="N70" s="3">
        <f t="shared" si="14"/>
        <v>1.026248</v>
      </c>
      <c r="O70" s="3">
        <f t="shared" si="15"/>
        <v>0.22250059999999999</v>
      </c>
      <c r="P70" s="2">
        <v>0.253</v>
      </c>
      <c r="Q70" s="3">
        <f t="shared" si="16"/>
        <v>0.56273600000000001</v>
      </c>
      <c r="R70" s="3">
        <f t="shared" si="17"/>
        <v>0.24023230000000001</v>
      </c>
      <c r="X70" s="4" t="s">
        <v>39</v>
      </c>
      <c r="Y70" s="4">
        <v>2.3093868421052632</v>
      </c>
      <c r="Z70" s="4">
        <v>1.1432464218966822</v>
      </c>
      <c r="AA70" s="4">
        <v>2.0200254274786329</v>
      </c>
      <c r="AB70" s="4">
        <v>5.0665785071811416E-2</v>
      </c>
      <c r="AC70" s="4">
        <v>-7.0504413267937771E-3</v>
      </c>
      <c r="AD70" s="4">
        <v>4.6258241255373207</v>
      </c>
      <c r="AE70" s="4">
        <v>-7.0504413267937771E-3</v>
      </c>
      <c r="AF70" s="4">
        <v>4.6258241255373207</v>
      </c>
    </row>
    <row r="71" spans="1:32" ht="14.25" thickBot="1" x14ac:dyDescent="0.45">
      <c r="A71">
        <v>2005</v>
      </c>
      <c r="B71" s="2">
        <v>0.222</v>
      </c>
      <c r="C71" s="2">
        <v>950.24800000000005</v>
      </c>
      <c r="D71" s="1">
        <v>2108.4639999999999</v>
      </c>
      <c r="E71" s="2">
        <v>0.186</v>
      </c>
      <c r="F71" s="2">
        <v>492.80099999999999</v>
      </c>
      <c r="G71" s="1">
        <v>1767.11</v>
      </c>
      <c r="L71">
        <v>2005</v>
      </c>
      <c r="M71" s="2">
        <v>0.222</v>
      </c>
      <c r="N71" s="3">
        <f t="shared" si="14"/>
        <v>0.95024800000000009</v>
      </c>
      <c r="O71" s="3">
        <f t="shared" si="15"/>
        <v>0.21084640000000002</v>
      </c>
      <c r="P71" s="2">
        <v>0.186</v>
      </c>
      <c r="Q71" s="3">
        <f t="shared" si="16"/>
        <v>0.49280099999999999</v>
      </c>
      <c r="R71" s="3">
        <f t="shared" si="17"/>
        <v>0.17671100000000001</v>
      </c>
      <c r="X71" s="5" t="s">
        <v>52</v>
      </c>
      <c r="Y71" s="5">
        <v>-1.0548582995951418E-3</v>
      </c>
      <c r="Z71" s="5">
        <v>5.7132850525331094E-4</v>
      </c>
      <c r="AA71" s="5">
        <v>-1.8463253450437369</v>
      </c>
      <c r="AB71" s="5">
        <v>7.2856418963408248E-2</v>
      </c>
      <c r="AC71" s="5">
        <v>-2.2124798108530885E-3</v>
      </c>
      <c r="AD71" s="5">
        <v>1.0276321166280476E-4</v>
      </c>
      <c r="AE71" s="5">
        <v>-2.2124798108530885E-3</v>
      </c>
      <c r="AF71" s="5">
        <v>1.0276321166280476E-4</v>
      </c>
    </row>
    <row r="72" spans="1:32" x14ac:dyDescent="0.4">
      <c r="A72">
        <v>2006</v>
      </c>
      <c r="B72" s="2">
        <v>0.22</v>
      </c>
      <c r="C72" s="2">
        <v>950.19200000000001</v>
      </c>
      <c r="D72" s="1">
        <v>2092.83</v>
      </c>
      <c r="E72" s="2">
        <v>0.14299999999999999</v>
      </c>
      <c r="F72" s="2">
        <v>442.786</v>
      </c>
      <c r="G72" s="1">
        <v>1356.299</v>
      </c>
      <c r="L72">
        <v>2006</v>
      </c>
      <c r="M72" s="2">
        <v>0.22</v>
      </c>
      <c r="N72" s="3">
        <f t="shared" si="14"/>
        <v>0.95019200000000004</v>
      </c>
      <c r="O72" s="3">
        <f t="shared" si="15"/>
        <v>0.209283</v>
      </c>
      <c r="P72" s="2">
        <v>0.14299999999999999</v>
      </c>
      <c r="Q72" s="3">
        <f t="shared" si="16"/>
        <v>0.44278600000000001</v>
      </c>
      <c r="R72" s="3">
        <f t="shared" si="17"/>
        <v>0.1356299</v>
      </c>
    </row>
    <row r="73" spans="1:32" x14ac:dyDescent="0.4">
      <c r="A73">
        <v>2007</v>
      </c>
      <c r="B73" s="2">
        <v>0.216</v>
      </c>
      <c r="C73" s="2">
        <v>958.28599999999994</v>
      </c>
      <c r="D73" s="1">
        <v>2049.4830000000002</v>
      </c>
      <c r="E73" s="2">
        <v>0.14299999999999999</v>
      </c>
      <c r="F73" s="2">
        <v>461.26799999999997</v>
      </c>
      <c r="G73" s="1">
        <v>1354.7239999999999</v>
      </c>
      <c r="L73">
        <v>2007</v>
      </c>
      <c r="M73" s="2">
        <v>0.216</v>
      </c>
      <c r="N73" s="3">
        <f t="shared" si="14"/>
        <v>0.95828599999999997</v>
      </c>
      <c r="O73" s="3">
        <f t="shared" si="15"/>
        <v>0.20494830000000003</v>
      </c>
      <c r="P73" s="2">
        <v>0.14299999999999999</v>
      </c>
      <c r="Q73" s="3">
        <f t="shared" si="16"/>
        <v>0.46126799999999996</v>
      </c>
      <c r="R73" s="3">
        <f t="shared" si="17"/>
        <v>0.13547239999999999</v>
      </c>
    </row>
    <row r="74" spans="1:32" x14ac:dyDescent="0.4">
      <c r="A74">
        <v>2008</v>
      </c>
      <c r="B74" s="2">
        <v>0.21</v>
      </c>
      <c r="C74" s="2">
        <v>917.03200000000004</v>
      </c>
      <c r="D74" s="1">
        <v>1995.5730000000001</v>
      </c>
      <c r="E74" s="2">
        <v>0.14000000000000001</v>
      </c>
      <c r="F74" s="2">
        <v>440.90899999999999</v>
      </c>
      <c r="G74" s="1">
        <v>1332.7919999999999</v>
      </c>
      <c r="L74">
        <v>2008</v>
      </c>
      <c r="M74" s="2">
        <v>0.21</v>
      </c>
      <c r="N74" s="3">
        <f t="shared" si="14"/>
        <v>0.91703200000000007</v>
      </c>
      <c r="O74" s="3">
        <f t="shared" si="15"/>
        <v>0.19955730000000002</v>
      </c>
      <c r="P74" s="2">
        <v>0.14000000000000001</v>
      </c>
      <c r="Q74" s="3">
        <f t="shared" si="16"/>
        <v>0.440909</v>
      </c>
      <c r="R74" s="3">
        <f t="shared" si="17"/>
        <v>0.13327919999999999</v>
      </c>
    </row>
    <row r="75" spans="1:32" x14ac:dyDescent="0.4">
      <c r="A75">
        <v>2009</v>
      </c>
      <c r="B75" s="2">
        <v>0.218</v>
      </c>
      <c r="C75" s="2">
        <v>968.14200000000005</v>
      </c>
      <c r="D75" s="1">
        <v>2069.8319999999999</v>
      </c>
      <c r="E75" s="2">
        <v>0.14599999999999999</v>
      </c>
      <c r="F75" s="2">
        <v>465.822</v>
      </c>
      <c r="G75" s="1">
        <v>1388.5419999999999</v>
      </c>
      <c r="L75">
        <v>2009</v>
      </c>
      <c r="M75" s="2">
        <v>0.218</v>
      </c>
      <c r="N75" s="3">
        <f t="shared" si="14"/>
        <v>0.96814200000000006</v>
      </c>
      <c r="O75" s="3">
        <f t="shared" si="15"/>
        <v>0.20698320000000001</v>
      </c>
      <c r="P75" s="2">
        <v>0.14599999999999999</v>
      </c>
      <c r="Q75" s="3">
        <f t="shared" si="16"/>
        <v>0.46582200000000001</v>
      </c>
      <c r="R75" s="3">
        <f t="shared" si="17"/>
        <v>0.13885420000000001</v>
      </c>
    </row>
    <row r="76" spans="1:32" x14ac:dyDescent="0.4">
      <c r="A76">
        <v>2010</v>
      </c>
      <c r="B76" s="2">
        <v>0.224</v>
      </c>
      <c r="C76" s="2">
        <v>959.88900000000001</v>
      </c>
      <c r="D76" s="1">
        <v>2126.0459999999998</v>
      </c>
      <c r="E76" s="2">
        <v>0.14699999999999999</v>
      </c>
      <c r="F76" s="2">
        <v>444.64</v>
      </c>
      <c r="G76" s="1">
        <v>1399.8</v>
      </c>
      <c r="L76">
        <v>2010</v>
      </c>
      <c r="M76" s="2">
        <v>0.224</v>
      </c>
      <c r="N76" s="3">
        <f t="shared" si="14"/>
        <v>0.95988899999999999</v>
      </c>
      <c r="O76" s="3">
        <f t="shared" si="15"/>
        <v>0.2126046</v>
      </c>
      <c r="P76" s="2">
        <v>0.14699999999999999</v>
      </c>
      <c r="Q76" s="3">
        <f t="shared" si="16"/>
        <v>0.44463999999999998</v>
      </c>
      <c r="R76" s="3">
        <f t="shared" si="17"/>
        <v>0.13997999999999999</v>
      </c>
    </row>
    <row r="77" spans="1:32" x14ac:dyDescent="0.4">
      <c r="A77">
        <v>2011</v>
      </c>
      <c r="B77" s="2">
        <v>0.21299999999999999</v>
      </c>
      <c r="C77" s="2">
        <v>944.78099999999995</v>
      </c>
      <c r="D77" s="1">
        <v>2019.9490000000001</v>
      </c>
      <c r="E77" s="2">
        <v>0.14099999999999999</v>
      </c>
      <c r="F77" s="2">
        <v>450.822</v>
      </c>
      <c r="G77" s="1">
        <v>1342.183</v>
      </c>
      <c r="L77">
        <v>2011</v>
      </c>
      <c r="M77" s="2">
        <v>0.21299999999999999</v>
      </c>
      <c r="N77" s="3">
        <f t="shared" si="14"/>
        <v>0.94478099999999998</v>
      </c>
      <c r="O77" s="3">
        <f t="shared" si="15"/>
        <v>0.20199490000000001</v>
      </c>
      <c r="P77" s="2">
        <v>0.14099999999999999</v>
      </c>
      <c r="Q77" s="3">
        <f t="shared" si="16"/>
        <v>0.450822</v>
      </c>
      <c r="R77" s="3">
        <f t="shared" si="17"/>
        <v>0.13421830000000001</v>
      </c>
    </row>
    <row r="78" spans="1:32" x14ac:dyDescent="0.4">
      <c r="A78">
        <v>2012</v>
      </c>
      <c r="B78" s="2">
        <v>0.216</v>
      </c>
      <c r="C78" s="2">
        <v>926.42100000000005</v>
      </c>
      <c r="D78" s="1">
        <v>2052.114</v>
      </c>
      <c r="E78" s="2">
        <v>0.14699999999999999</v>
      </c>
      <c r="F78" s="2">
        <v>443.56599999999997</v>
      </c>
      <c r="G78" s="1">
        <v>1391.896</v>
      </c>
      <c r="L78">
        <v>2012</v>
      </c>
      <c r="M78" s="2">
        <v>0.216</v>
      </c>
      <c r="N78" s="3">
        <f t="shared" si="14"/>
        <v>0.92642100000000005</v>
      </c>
      <c r="O78" s="3">
        <f t="shared" si="15"/>
        <v>0.20521140000000002</v>
      </c>
      <c r="P78" s="2">
        <v>0.14699999999999999</v>
      </c>
      <c r="Q78" s="3">
        <f t="shared" si="16"/>
        <v>0.44356599999999996</v>
      </c>
      <c r="R78" s="3">
        <f t="shared" si="17"/>
        <v>0.1391896</v>
      </c>
    </row>
    <row r="79" spans="1:32" x14ac:dyDescent="0.4">
      <c r="A79">
        <v>2013</v>
      </c>
      <c r="B79" s="2">
        <v>0.22500000000000001</v>
      </c>
      <c r="C79" s="1">
        <v>1041.6880000000001</v>
      </c>
      <c r="D79" s="1">
        <v>2140.7779999999998</v>
      </c>
      <c r="E79" s="2">
        <v>0.15</v>
      </c>
      <c r="F79" s="2">
        <v>510.33300000000003</v>
      </c>
      <c r="G79" s="1">
        <v>1427.3340000000001</v>
      </c>
      <c r="L79">
        <v>2013</v>
      </c>
      <c r="M79" s="2">
        <v>0.22500000000000001</v>
      </c>
      <c r="N79" s="3">
        <f t="shared" si="14"/>
        <v>1.0416880000000002</v>
      </c>
      <c r="O79" s="3">
        <f t="shared" si="15"/>
        <v>0.21407779999999998</v>
      </c>
      <c r="P79" s="2">
        <v>0.15</v>
      </c>
      <c r="Q79" s="3">
        <f t="shared" si="16"/>
        <v>0.51033300000000004</v>
      </c>
      <c r="R79" s="3">
        <f t="shared" si="17"/>
        <v>0.14273340000000001</v>
      </c>
    </row>
    <row r="80" spans="1:32" x14ac:dyDescent="0.4">
      <c r="A80">
        <v>2014</v>
      </c>
      <c r="B80" s="2">
        <v>0.21099999999999999</v>
      </c>
      <c r="C80" s="2">
        <v>893.41800000000001</v>
      </c>
      <c r="D80" s="1">
        <v>2000.212</v>
      </c>
      <c r="E80" s="2">
        <v>0.14399999999999999</v>
      </c>
      <c r="F80" s="2">
        <v>424.00799999999998</v>
      </c>
      <c r="G80" s="1">
        <v>1370.742</v>
      </c>
      <c r="L80">
        <v>2014</v>
      </c>
      <c r="M80" s="2">
        <v>0.21099999999999999</v>
      </c>
      <c r="N80" s="3">
        <f t="shared" si="14"/>
        <v>0.89341800000000005</v>
      </c>
      <c r="O80" s="3">
        <f t="shared" si="15"/>
        <v>0.20002120000000001</v>
      </c>
      <c r="P80" s="2">
        <v>0.14399999999999999</v>
      </c>
      <c r="Q80" s="3">
        <f t="shared" si="16"/>
        <v>0.424008</v>
      </c>
      <c r="R80" s="3">
        <f t="shared" si="17"/>
        <v>0.13707420000000001</v>
      </c>
    </row>
    <row r="81" spans="1:18" x14ac:dyDescent="0.4">
      <c r="A81">
        <v>2015</v>
      </c>
      <c r="B81" s="2">
        <v>0.219</v>
      </c>
      <c r="C81" s="2">
        <v>957.178</v>
      </c>
      <c r="D81" s="1">
        <v>2076.6849999999999</v>
      </c>
      <c r="E81" s="2">
        <v>0.151</v>
      </c>
      <c r="F81" s="2">
        <v>439.65899999999999</v>
      </c>
      <c r="G81" s="1">
        <v>1433.0740000000001</v>
      </c>
      <c r="L81">
        <v>2015</v>
      </c>
      <c r="M81" s="2">
        <v>0.219</v>
      </c>
      <c r="N81" s="3">
        <f t="shared" si="14"/>
        <v>0.95717799999999997</v>
      </c>
      <c r="O81" s="3">
        <f t="shared" si="15"/>
        <v>0.20766850000000001</v>
      </c>
      <c r="P81" s="2">
        <v>0.151</v>
      </c>
      <c r="Q81" s="3">
        <f t="shared" si="16"/>
        <v>0.43965900000000002</v>
      </c>
      <c r="R81" s="3">
        <f t="shared" si="17"/>
        <v>0.1433074</v>
      </c>
    </row>
    <row r="82" spans="1:18" x14ac:dyDescent="0.4">
      <c r="A82">
        <v>2016</v>
      </c>
      <c r="B82" s="2">
        <v>0.22600000000000001</v>
      </c>
      <c r="C82" s="2">
        <v>986.87800000000004</v>
      </c>
      <c r="D82" s="1">
        <v>2143.8040000000001</v>
      </c>
      <c r="E82" s="2">
        <v>0.16300000000000001</v>
      </c>
      <c r="F82" s="2">
        <v>418.74299999999999</v>
      </c>
      <c r="G82" s="1">
        <v>1546.606</v>
      </c>
      <c r="L82">
        <v>2016</v>
      </c>
      <c r="M82" s="2">
        <v>0.22600000000000001</v>
      </c>
      <c r="N82" s="3">
        <f t="shared" si="14"/>
        <v>0.98687800000000003</v>
      </c>
      <c r="O82" s="3">
        <f t="shared" si="15"/>
        <v>0.21438040000000003</v>
      </c>
      <c r="P82" s="2">
        <v>0.16300000000000001</v>
      </c>
      <c r="Q82" s="3">
        <f t="shared" si="16"/>
        <v>0.41874299999999998</v>
      </c>
      <c r="R82" s="3">
        <f t="shared" si="17"/>
        <v>0.15466060000000001</v>
      </c>
    </row>
    <row r="83" spans="1:18" x14ac:dyDescent="0.4">
      <c r="A83">
        <v>2017</v>
      </c>
      <c r="B83" s="2">
        <v>0.218</v>
      </c>
      <c r="C83" s="2">
        <v>918.48099999999999</v>
      </c>
      <c r="D83" s="1">
        <v>2075.2489999999998</v>
      </c>
      <c r="E83" s="2">
        <v>0.17699999999999999</v>
      </c>
      <c r="F83" s="2">
        <v>423.62799999999999</v>
      </c>
      <c r="G83" s="1">
        <v>1680.7070000000001</v>
      </c>
      <c r="L83">
        <v>2017</v>
      </c>
      <c r="M83" s="2">
        <v>0.218</v>
      </c>
      <c r="N83" s="3">
        <f t="shared" si="14"/>
        <v>0.91848099999999999</v>
      </c>
      <c r="O83" s="3">
        <f t="shared" si="15"/>
        <v>0.20752489999999998</v>
      </c>
      <c r="P83" s="2">
        <v>0.17699999999999999</v>
      </c>
      <c r="Q83" s="3">
        <f t="shared" si="16"/>
        <v>0.423628</v>
      </c>
      <c r="R83" s="3">
        <f t="shared" si="17"/>
        <v>0.16807070000000002</v>
      </c>
    </row>
    <row r="84" spans="1:18" x14ac:dyDescent="0.4">
      <c r="A84">
        <v>2018</v>
      </c>
      <c r="B84" s="2">
        <v>0.224</v>
      </c>
      <c r="C84" s="2">
        <v>960.91300000000001</v>
      </c>
      <c r="D84" s="1">
        <v>2131.393</v>
      </c>
      <c r="E84" s="2">
        <v>0.17199999999999999</v>
      </c>
      <c r="F84" s="2">
        <v>414.68599999999998</v>
      </c>
      <c r="G84" s="1">
        <v>1637.104</v>
      </c>
      <c r="L84">
        <v>2018</v>
      </c>
      <c r="M84" s="2">
        <v>0.224</v>
      </c>
      <c r="N84" s="3">
        <f t="shared" si="14"/>
        <v>0.96091300000000002</v>
      </c>
      <c r="O84" s="3">
        <f t="shared" si="15"/>
        <v>0.2131393</v>
      </c>
      <c r="P84" s="2">
        <v>0.17199999999999999</v>
      </c>
      <c r="Q84" s="3">
        <f t="shared" si="16"/>
        <v>0.414686</v>
      </c>
      <c r="R84" s="3">
        <f t="shared" si="17"/>
        <v>0.16371040000000001</v>
      </c>
    </row>
    <row r="85" spans="1:18" x14ac:dyDescent="0.4">
      <c r="A85">
        <v>2019</v>
      </c>
      <c r="B85" s="2">
        <v>0.22700000000000001</v>
      </c>
      <c r="C85" s="2">
        <v>961.50099999999998</v>
      </c>
      <c r="D85" s="1">
        <v>2156.4650000000001</v>
      </c>
      <c r="E85" s="2">
        <v>0.17</v>
      </c>
      <c r="F85" s="2">
        <v>452.46199999999999</v>
      </c>
      <c r="G85" s="1">
        <v>1615.558</v>
      </c>
      <c r="L85">
        <v>2019</v>
      </c>
      <c r="M85" s="2">
        <v>0.22700000000000001</v>
      </c>
      <c r="N85" s="3">
        <f t="shared" si="14"/>
        <v>0.96150100000000005</v>
      </c>
      <c r="O85" s="3">
        <f t="shared" si="15"/>
        <v>0.21564650000000002</v>
      </c>
      <c r="P85" s="2">
        <v>0.17</v>
      </c>
      <c r="Q85" s="3">
        <f t="shared" si="16"/>
        <v>0.45246199999999998</v>
      </c>
      <c r="R85" s="3">
        <f t="shared" si="17"/>
        <v>0.1615558</v>
      </c>
    </row>
    <row r="86" spans="1:18" x14ac:dyDescent="0.4">
      <c r="A86">
        <v>2020</v>
      </c>
      <c r="B86" s="2">
        <v>0.22900000000000001</v>
      </c>
      <c r="C86" s="2">
        <v>951.31899999999996</v>
      </c>
      <c r="D86" s="1">
        <v>2174.96</v>
      </c>
      <c r="E86" s="2">
        <v>0.159</v>
      </c>
      <c r="F86" s="2">
        <v>480.02300000000002</v>
      </c>
      <c r="G86" s="1">
        <v>1514.5820000000001</v>
      </c>
      <c r="L86">
        <v>2020</v>
      </c>
      <c r="M86" s="2">
        <v>0.22900000000000001</v>
      </c>
      <c r="N86" s="3">
        <f t="shared" si="14"/>
        <v>0.95131900000000003</v>
      </c>
      <c r="O86" s="3">
        <f t="shared" si="15"/>
        <v>0.21749600000000002</v>
      </c>
      <c r="P86" s="2">
        <v>0.159</v>
      </c>
      <c r="Q86" s="3">
        <f t="shared" si="16"/>
        <v>0.48002300000000003</v>
      </c>
      <c r="R86" s="3">
        <f t="shared" si="17"/>
        <v>0.15145820000000002</v>
      </c>
    </row>
  </sheetData>
  <mergeCells count="12">
    <mergeCell ref="B1:G1"/>
    <mergeCell ref="M1:R1"/>
    <mergeCell ref="B46:D46"/>
    <mergeCell ref="E46:G46"/>
    <mergeCell ref="M45:R45"/>
    <mergeCell ref="M46:O46"/>
    <mergeCell ref="P46:R46"/>
    <mergeCell ref="B2:D2"/>
    <mergeCell ref="E2:G2"/>
    <mergeCell ref="M2:O2"/>
    <mergeCell ref="P2:R2"/>
    <mergeCell ref="B45:G4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linanqiao</dc:creator>
  <cp:lastModifiedBy>Dai</cp:lastModifiedBy>
  <cp:lastPrinted>2021-05-25T08:54:38Z</cp:lastPrinted>
  <dcterms:created xsi:type="dcterms:W3CDTF">2015-06-05T18:19:34Z</dcterms:created>
  <dcterms:modified xsi:type="dcterms:W3CDTF">2021-06-03T08:00:08Z</dcterms:modified>
</cp:coreProperties>
</file>